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955" windowHeight="9780" activeTab="0"/>
  </bookViews>
  <sheets>
    <sheet name="Fluxo" sheetId="1" r:id="rId1"/>
  </sheets>
  <externalReferences>
    <externalReference r:id="rId4"/>
  </externalReferences>
  <definedNames>
    <definedName name="_xlnm.Print_Area" localSheetId="0">'Fluxo'!$A$1:$L$141</definedName>
    <definedName name="_xlnm.Print_Titles" localSheetId="0">'Fluxo'!$4:$6</definedName>
  </definedNames>
  <calcPr fullCalcOnLoad="1"/>
</workbook>
</file>

<file path=xl/sharedStrings.xml><?xml version="1.0" encoding="utf-8"?>
<sst xmlns="http://schemas.openxmlformats.org/spreadsheetml/2006/main" count="156" uniqueCount="156">
  <si>
    <t>DEMONSTRATIVO DE REMUNERAÇÃO DOS CONCESSIONÁRIOS</t>
  </si>
  <si>
    <t>OPERAÇÃO DE 01/08/18 A 31/08/18 - VENCIMENTO DE 08/08/18 A 10/09/18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</si>
  <si>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</si>
  <si>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</si>
  <si>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</si>
  <si>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</si>
  <si>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</si>
  <si>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</si>
  <si>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</si>
  <si>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Consórcio Via Sul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</si>
  <si>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</si>
  <si>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</si>
  <si>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</si>
  <si>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</si>
  <si>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</si>
  <si>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Mobibrasil Transporte São Paulo Ltda.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</si>
  <si>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</si>
  <si>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</si>
  <si>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</si>
  <si>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</si>
  <si>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</si>
  <si>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</si>
  <si>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</si>
  <si>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</si>
  <si>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</si>
  <si>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</si>
  <si>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</si>
  <si>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</si>
  <si>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</si>
  <si>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</si>
  <si>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</si>
  <si>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</si>
  <si>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</si>
  <si>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</si>
  <si>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</si>
  <si>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</si>
  <si>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</si>
  <si>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</si>
  <si>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</si>
  <si>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</si>
  <si>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</si>
  <si>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</si>
  <si>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</si>
  <si>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</si>
  <si>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</si>
  <si>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</si>
  <si>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</si>
  <si>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Instalação de Validadores Eletrônicos</t>
  </si>
  <si>
    <t>2.4.  Desconto pelo descumprimento de Renovação da Frota</t>
  </si>
  <si>
    <t xml:space="preserve">3. Remuneração Linhas USP </t>
  </si>
  <si>
    <t>3.1.  Custo Operacional por Veículo</t>
  </si>
  <si>
    <t>3.2.  Quantidade de Veículos</t>
  </si>
  <si>
    <t>4. Outros Itens de Remuneração (4.1 + 4.2)</t>
  </si>
  <si>
    <t xml:space="preserve">4.1.  Remuneração Mensal de AVL </t>
  </si>
  <si>
    <t>4.1.1.  Quantidade de AVL's Validados no Mês</t>
  </si>
  <si>
    <t>4.1.2.  Remuneração por AVL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</si>
  <si>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</si>
  <si>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</si>
  <si>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</si>
  <si>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</si>
  <si>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+ 5.1.2....+ 5.1.10)</t>
  </si>
  <si>
    <t>5.1.1. Pelo Transporte de Passageiros (1 x 2.1)</t>
  </si>
  <si>
    <t>5.1.2. Pela Substituição de Mini e Micro (1 x 2.2)</t>
  </si>
  <si>
    <t>5.1.3. Pela Instalação dos Validadores Eletrônicos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</si>
  <si>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</si>
  <si>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</si>
  <si>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</si>
  <si>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</si>
  <si>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5.1.8. Remuneração pela Operação dos Terminais</t>
  </si>
  <si>
    <t>5.1.9. Remuneração pela Linha Paralímpica</t>
  </si>
  <si>
    <t>5.1.10. Remuneração Diesel</t>
  </si>
  <si>
    <t>5.1.11. Complemento Motoristas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</si>
  <si>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</si>
  <si>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</si>
  <si>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</si>
  <si>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</si>
  <si>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</si>
  <si>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</si>
  <si>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</si>
  <si>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</si>
  <si>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</si>
  <si>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</si>
  <si>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</si>
  <si>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</si>
  <si>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</si>
  <si>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</si>
  <si>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</si>
  <si>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</si>
  <si>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</si>
  <si>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</si>
  <si>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</si>
  <si>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</si>
  <si>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</si>
  <si>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</si>
  <si>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</si>
  <si>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</si>
  <si>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</si>
  <si>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</si>
  <si>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</si>
  <si>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</si>
  <si>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</si>
  <si>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</si>
  <si>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</si>
  <si>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</si>
  <si>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</si>
  <si>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</si>
  <si>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</si>
  <si>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</si>
  <si>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</si>
  <si>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</si>
  <si>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</si>
  <si>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</si>
  <si>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</si>
  <si>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</si>
  <si>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</si>
  <si>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</si>
  <si>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 xml:space="preserve">6.2.35. Ressarcimento Financiamento de Validadores    </t>
  </si>
  <si>
    <t>6.3. Revisão de Remuneração pelo Transporte Coletivo ¹</t>
  </si>
  <si>
    <t>6.4. Revisão de Remuneração pelo Serviço Atende ²</t>
  </si>
  <si>
    <t>7. Remuneração Líquida a Pagar (7.1. + 7.2.)</t>
  </si>
  <si>
    <t>7.1. Pelo Transporte Coletivo (5.1 + 6.1 + 6.2 + 6.3)</t>
  </si>
  <si>
    <t>7.2. Pelo Serviço Atende (5.2 + 6.4 )</t>
  </si>
  <si>
    <t>7.2.1 Ajuste do mês anterior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</si>
  <si>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</si>
  <si>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</si>
  <si>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</si>
  <si>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</si>
  <si>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</si>
  <si>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</si>
  <si>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</si>
  <si>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</si>
  <si>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</si>
  <si>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</si>
  <si>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</si>
  <si>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</si>
  <si>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</si>
  <si>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</si>
  <si>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</si>
  <si>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</si>
  <si>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</si>
  <si>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</si>
  <si>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</si>
  <si>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</si>
  <si>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</si>
  <si>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</si>
  <si>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¹ Remuneração das linhas da USP de 01/05/18 a 24/07/18.</t>
  </si>
  <si>
    <t xml:space="preserve">  Reajuste anual das tarifas de remuneração referentes ao período de operação de 01/05/18 a 24/07/18. Especificamente para as empresas Ambiental e Express refere-se ao período de 06/05/18 a 24/07/18. </t>
  </si>
  <si>
    <t xml:space="preserve">  Complemento Motoristas de maio/18.</t>
  </si>
  <si>
    <t xml:space="preserve">  Aluguel da frota reversível de 06/05/18 a 24/07/18.</t>
  </si>
  <si>
    <t xml:space="preserve">  Aluguel da garagem referente ao período de operação de 22/07/18 a 07/08/18.</t>
  </si>
  <si>
    <t xml:space="preserve">  Rede da madrugada de maio e julho/18.</t>
  </si>
  <si>
    <t xml:space="preserve">  Pagamento de combustível não fóssil de jun e jul/18.</t>
  </si>
  <si>
    <t xml:space="preserve">  Passageiros transportados, processados pelo sistema de bilhetagem eletrônica, referentes ao período de operação de 07/05/18 a 14/05/18 (11.620 passageiros).</t>
  </si>
  <si>
    <t xml:space="preserve">  Passageiros transportados, processados pelo sistema de bilhetagem eletrônica, referentes ao mês de julho/18 (295.551 passageiros).</t>
  </si>
  <si>
    <t xml:space="preserve">  Ajuste dos valores da energia para tração (Ambiental) de maio/18.</t>
  </si>
  <si>
    <t>² Frota operacional e horas extras.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</si>
</sst>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1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33" borderId="17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1" fontId="21" fillId="33" borderId="16" xfId="49" applyFont="1" applyFill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left" vertical="center" indent="1"/>
    </xf>
    <xf numFmtId="165" fontId="34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4" fillId="0" borderId="4" xfId="0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4"/>
    </xf>
    <xf numFmtId="165" fontId="34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wrapText="1" indent="2"/>
    </xf>
    <xf numFmtId="164" fontId="34" fillId="0" borderId="4" xfId="53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wrapText="1" indent="2"/>
    </xf>
    <xf numFmtId="164" fontId="34" fillId="34" borderId="4" xfId="46" applyNumberFormat="1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5" fontId="34" fillId="0" borderId="4" xfId="46" applyNumberFormat="1" applyFont="1" applyFill="1" applyBorder="1" applyAlignment="1">
      <alignment horizontal="center" vertical="center"/>
    </xf>
    <xf numFmtId="165" fontId="34" fillId="34" borderId="4" xfId="46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3"/>
    </xf>
    <xf numFmtId="0" fontId="34" fillId="34" borderId="4" xfId="0" applyFont="1" applyFill="1" applyBorder="1" applyAlignment="1">
      <alignment horizontal="left" vertical="center" wrapText="1" indent="3"/>
    </xf>
    <xf numFmtId="44" fontId="34" fillId="0" borderId="4" xfId="46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164" fontId="34" fillId="0" borderId="16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vertical="center"/>
    </xf>
    <xf numFmtId="167" fontId="34" fillId="34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34" fillId="0" borderId="19" xfId="46" applyNumberFormat="1" applyFont="1" applyFill="1" applyBorder="1" applyAlignment="1">
      <alignment horizontal="center" vertical="center"/>
    </xf>
    <xf numFmtId="164" fontId="34" fillId="34" borderId="19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167" fontId="34" fillId="0" borderId="4" xfId="46" applyNumberFormat="1" applyFont="1" applyFill="1" applyBorder="1" applyAlignment="1">
      <alignment horizontal="center" vertical="center"/>
    </xf>
    <xf numFmtId="164" fontId="46" fillId="0" borderId="0" xfId="53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34" fillId="0" borderId="20" xfId="0" applyFont="1" applyFill="1" applyBorder="1" applyAlignment="1">
      <alignment horizontal="left" vertical="center" indent="1"/>
    </xf>
    <xf numFmtId="164" fontId="34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4" fillId="0" borderId="4" xfId="53" applyFont="1" applyFill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4" fontId="0" fillId="0" borderId="4" xfId="46" applyNumberFormat="1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indent="2"/>
    </xf>
    <xf numFmtId="164" fontId="0" fillId="0" borderId="16" xfId="46" applyNumberFormat="1" applyFont="1" applyBorder="1" applyAlignment="1">
      <alignment vertical="center"/>
    </xf>
    <xf numFmtId="44" fontId="0" fillId="0" borderId="16" xfId="46" applyFont="1" applyBorder="1" applyAlignment="1">
      <alignment vertical="center"/>
    </xf>
    <xf numFmtId="44" fontId="0" fillId="0" borderId="16" xfId="46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64" fontId="48" fillId="0" borderId="0" xfId="46" applyNumberFormat="1" applyFont="1" applyBorder="1" applyAlignment="1">
      <alignment vertical="center"/>
    </xf>
    <xf numFmtId="164" fontId="48" fillId="0" borderId="0" xfId="46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ago18%20f&#243;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2" bestFit="1" customWidth="1"/>
    <col min="2" max="11" width="17.375" style="2" customWidth="1"/>
    <col min="12" max="12" width="18.75390625" style="2" customWidth="1"/>
    <col min="13" max="13" width="15.75390625" style="2" bestFit="1" customWidth="1"/>
    <col min="14" max="14" width="10.125" style="2" bestFit="1" customWidth="1"/>
    <col min="15" max="16384" width="9.00390625" style="2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4" t="s">
        <v>2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1"/>
      <c r="L4" s="12" t="s">
        <v>5</v>
      </c>
    </row>
    <row r="5" spans="1:12" ht="38.25">
      <c r="A5" s="8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14" t="s">
        <v>15</v>
      </c>
      <c r="L5" s="8"/>
    </row>
    <row r="6" spans="1:12" ht="18.75" customHeight="1">
      <c r="A6" s="8"/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16"/>
      <c r="J6" s="16"/>
      <c r="K6" s="16"/>
      <c r="L6" s="8"/>
    </row>
    <row r="7" spans="1:13" ht="17.25" customHeight="1">
      <c r="A7" s="17" t="s">
        <v>23</v>
      </c>
      <c r="B7" s="18">
        <v>15194343</v>
      </c>
      <c r="C7" s="18">
        <v>20252966</v>
      </c>
      <c r="D7" s="18">
        <v>20149306</v>
      </c>
      <c r="E7" s="18">
        <v>13364194</v>
      </c>
      <c r="F7" s="18">
        <v>11979106</v>
      </c>
      <c r="G7" s="18">
        <v>31462573</v>
      </c>
      <c r="H7" s="18">
        <v>13784518</v>
      </c>
      <c r="I7" s="18">
        <v>3100897</v>
      </c>
      <c r="J7" s="18">
        <v>8362923</v>
      </c>
      <c r="K7" s="18">
        <v>6845893</v>
      </c>
      <c r="L7" s="18">
        <f aca="true" t="shared" si="0" ref="B7:L7">+L8+L20+L24+L27</f>
        <v>144496719</v>
      </c>
      <c r="M7" s="19"/>
    </row>
    <row r="8" spans="1:12" ht="17.25" customHeight="1">
      <c r="A8" s="20" t="s">
        <v>24</v>
      </c>
      <c r="B8" s="21">
        <v>7448332</v>
      </c>
      <c r="C8" s="21">
        <v>10219068</v>
      </c>
      <c r="D8" s="21">
        <v>9439376</v>
      </c>
      <c r="E8" s="21">
        <v>6794580</v>
      </c>
      <c r="F8" s="21">
        <v>5542651</v>
      </c>
      <c r="G8" s="21">
        <v>15199392</v>
      </c>
      <c r="H8" s="21">
        <v>7410079</v>
      </c>
      <c r="I8" s="21">
        <v>1413351</v>
      </c>
      <c r="J8" s="21">
        <v>3928126</v>
      </c>
      <c r="K8" s="21">
        <v>3481201</v>
      </c>
      <c r="L8" s="21">
        <f aca="true" t="shared" si="1" ref="L8:L27">SUM(B8:K8)</f>
        <v>70876156</v>
      </c>
    </row>
    <row r="9" spans="1:12" ht="17.25" customHeight="1">
      <c r="A9" s="22" t="s">
        <v>25</v>
      </c>
      <c r="B9" s="23">
        <v>937398</v>
      </c>
      <c r="C9" s="23">
        <v>1384878</v>
      </c>
      <c r="D9" s="23">
        <v>1131025</v>
      </c>
      <c r="E9" s="23">
        <v>873356</v>
      </c>
      <c r="F9" s="23">
        <v>560689</v>
      </c>
      <c r="G9" s="23">
        <v>1294560</v>
      </c>
      <c r="H9" s="23">
        <v>1139759</v>
      </c>
      <c r="I9" s="23">
        <v>207361</v>
      </c>
      <c r="J9" s="23">
        <v>448670</v>
      </c>
      <c r="K9" s="23">
        <v>402333</v>
      </c>
      <c r="L9" s="21">
        <f t="shared" si="1"/>
        <v>8380029</v>
      </c>
    </row>
    <row r="10" spans="1:12" ht="17.25" customHeight="1">
      <c r="A10" s="24" t="s">
        <v>26</v>
      </c>
      <c r="B10" s="23">
        <v>937398</v>
      </c>
      <c r="C10" s="23">
        <v>1384878</v>
      </c>
      <c r="D10" s="23">
        <v>1131025</v>
      </c>
      <c r="E10" s="23">
        <v>873356</v>
      </c>
      <c r="F10" s="23">
        <v>560689</v>
      </c>
      <c r="G10" s="23">
        <v>1294560</v>
      </c>
      <c r="H10" s="23">
        <v>1139759</v>
      </c>
      <c r="I10" s="23">
        <v>207361</v>
      </c>
      <c r="J10" s="23">
        <v>448670</v>
      </c>
      <c r="K10" s="23">
        <v>402333</v>
      </c>
      <c r="L10" s="21">
        <f t="shared" si="1"/>
        <v>8380029</v>
      </c>
    </row>
    <row r="11" spans="1:12" ht="17.25" customHeight="1">
      <c r="A11" s="24" t="s">
        <v>27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1">
        <f t="shared" si="1"/>
        <v>0</v>
      </c>
    </row>
    <row r="12" spans="1:12" ht="17.25" customHeight="1">
      <c r="A12" s="22" t="s">
        <v>28</v>
      </c>
      <c r="B12" s="25">
        <v>6179099</v>
      </c>
      <c r="C12" s="25">
        <v>8358819</v>
      </c>
      <c r="D12" s="25">
        <v>7881269</v>
      </c>
      <c r="E12" s="25">
        <v>5623784</v>
      </c>
      <c r="F12" s="25">
        <v>4663802</v>
      </c>
      <c r="G12" s="25">
        <v>13070356</v>
      </c>
      <c r="H12" s="25">
        <v>5945409</v>
      </c>
      <c r="I12" s="25">
        <v>1133293</v>
      </c>
      <c r="J12" s="25">
        <v>3296766</v>
      </c>
      <c r="K12" s="25">
        <v>2909440</v>
      </c>
      <c r="L12" s="21">
        <f t="shared" si="1"/>
        <v>59062037</v>
      </c>
    </row>
    <row r="13" spans="1:14" s="30" customFormat="1" ht="17.25" customHeight="1">
      <c r="A13" s="26" t="s">
        <v>29</v>
      </c>
      <c r="B13" s="23">
        <v>2898822</v>
      </c>
      <c r="C13" s="23">
        <v>4150326</v>
      </c>
      <c r="D13" s="23">
        <v>4068427</v>
      </c>
      <c r="E13" s="23">
        <v>2770260</v>
      </c>
      <c r="F13" s="23">
        <v>2303289</v>
      </c>
      <c r="G13" s="23">
        <v>5991531</v>
      </c>
      <c r="H13" s="23">
        <v>2643462</v>
      </c>
      <c r="I13" s="23">
        <v>610390</v>
      </c>
      <c r="J13" s="23">
        <v>1690070</v>
      </c>
      <c r="K13" s="23">
        <v>1357471</v>
      </c>
      <c r="L13" s="27">
        <f t="shared" si="1"/>
        <v>28484048</v>
      </c>
      <c r="M13" s="28"/>
      <c r="N13" s="29"/>
    </row>
    <row r="14" spans="1:13" s="30" customFormat="1" ht="17.25" customHeight="1">
      <c r="A14" s="26" t="s">
        <v>30</v>
      </c>
      <c r="B14" s="23">
        <v>2954737</v>
      </c>
      <c r="C14" s="23">
        <v>3704183</v>
      </c>
      <c r="D14" s="23">
        <v>3463714</v>
      </c>
      <c r="E14" s="23">
        <v>2541069</v>
      </c>
      <c r="F14" s="23">
        <v>2157439</v>
      </c>
      <c r="G14" s="23">
        <v>6553263</v>
      </c>
      <c r="H14" s="23">
        <v>2805658</v>
      </c>
      <c r="I14" s="23">
        <v>443517</v>
      </c>
      <c r="J14" s="23">
        <v>1484994</v>
      </c>
      <c r="K14" s="23">
        <v>1422432</v>
      </c>
      <c r="L14" s="27">
        <f t="shared" si="1"/>
        <v>27531006</v>
      </c>
      <c r="M14" s="28"/>
    </row>
    <row r="15" spans="1:12" ht="17.25" customHeight="1">
      <c r="A15" s="31" t="s">
        <v>31</v>
      </c>
      <c r="B15" s="23">
        <v>325540</v>
      </c>
      <c r="C15" s="23">
        <v>504310</v>
      </c>
      <c r="D15" s="23">
        <v>349128</v>
      </c>
      <c r="E15" s="23">
        <v>312455</v>
      </c>
      <c r="F15" s="23">
        <v>203074</v>
      </c>
      <c r="G15" s="23">
        <v>525562</v>
      </c>
      <c r="H15" s="23">
        <v>496289</v>
      </c>
      <c r="I15" s="23">
        <v>79386</v>
      </c>
      <c r="J15" s="23">
        <v>121702</v>
      </c>
      <c r="K15" s="23">
        <v>129537</v>
      </c>
      <c r="L15" s="21">
        <f t="shared" si="1"/>
        <v>3046983</v>
      </c>
    </row>
    <row r="16" spans="1:12" ht="17.25" customHeight="1">
      <c r="A16" s="22" t="s">
        <v>32</v>
      </c>
      <c r="B16" s="23">
        <v>331835</v>
      </c>
      <c r="C16" s="23">
        <v>475371</v>
      </c>
      <c r="D16" s="23">
        <v>427082</v>
      </c>
      <c r="E16" s="23">
        <v>297440</v>
      </c>
      <c r="F16" s="23">
        <v>318160</v>
      </c>
      <c r="G16" s="23">
        <v>834476</v>
      </c>
      <c r="H16" s="23">
        <v>324911</v>
      </c>
      <c r="I16" s="23">
        <v>72697</v>
      </c>
      <c r="J16" s="23">
        <v>182690</v>
      </c>
      <c r="K16" s="23">
        <v>169428</v>
      </c>
      <c r="L16" s="21">
        <f t="shared" si="1"/>
        <v>3434090</v>
      </c>
    </row>
    <row r="17" spans="1:12" ht="17.25" customHeight="1">
      <c r="A17" s="31" t="s">
        <v>33</v>
      </c>
      <c r="B17" s="23">
        <v>330961</v>
      </c>
      <c r="C17" s="23">
        <v>474495</v>
      </c>
      <c r="D17" s="23">
        <v>426256</v>
      </c>
      <c r="E17" s="23">
        <v>296692</v>
      </c>
      <c r="F17" s="23">
        <v>317659</v>
      </c>
      <c r="G17" s="23">
        <v>833186</v>
      </c>
      <c r="H17" s="23">
        <v>324045</v>
      </c>
      <c r="I17" s="23">
        <v>72622</v>
      </c>
      <c r="J17" s="23">
        <v>182446</v>
      </c>
      <c r="K17" s="23">
        <v>169155</v>
      </c>
      <c r="L17" s="21">
        <f t="shared" si="1"/>
        <v>3427517</v>
      </c>
    </row>
    <row r="18" spans="1:12" ht="17.25" customHeight="1">
      <c r="A18" s="31" t="s">
        <v>34</v>
      </c>
      <c r="B18" s="23">
        <v>553</v>
      </c>
      <c r="C18" s="23">
        <v>606</v>
      </c>
      <c r="D18" s="23">
        <v>531</v>
      </c>
      <c r="E18" s="23">
        <v>549</v>
      </c>
      <c r="F18" s="23">
        <v>347</v>
      </c>
      <c r="G18" s="23">
        <v>779</v>
      </c>
      <c r="H18" s="23">
        <v>686</v>
      </c>
      <c r="I18" s="23">
        <v>54</v>
      </c>
      <c r="J18" s="23">
        <v>120</v>
      </c>
      <c r="K18" s="23">
        <v>180</v>
      </c>
      <c r="L18" s="21">
        <f t="shared" si="1"/>
        <v>4405</v>
      </c>
    </row>
    <row r="19" spans="1:12" ht="17.25" customHeight="1">
      <c r="A19" s="31" t="s">
        <v>35</v>
      </c>
      <c r="B19" s="23">
        <v>321</v>
      </c>
      <c r="C19" s="23">
        <v>270</v>
      </c>
      <c r="D19" s="23">
        <v>295</v>
      </c>
      <c r="E19" s="23">
        <v>199</v>
      </c>
      <c r="F19" s="23">
        <v>154</v>
      </c>
      <c r="G19" s="23">
        <v>511</v>
      </c>
      <c r="H19" s="23">
        <v>180</v>
      </c>
      <c r="I19" s="23">
        <v>21</v>
      </c>
      <c r="J19" s="23">
        <v>124</v>
      </c>
      <c r="K19" s="23">
        <v>93</v>
      </c>
      <c r="L19" s="21">
        <f t="shared" si="1"/>
        <v>2168</v>
      </c>
    </row>
    <row r="20" spans="1:12" ht="17.25" customHeight="1">
      <c r="A20" s="32" t="s">
        <v>36</v>
      </c>
      <c r="B20" s="21">
        <v>4383661</v>
      </c>
      <c r="C20" s="21">
        <v>5150355</v>
      </c>
      <c r="D20" s="21">
        <v>5623931</v>
      </c>
      <c r="E20" s="21">
        <v>3495585</v>
      </c>
      <c r="F20" s="21">
        <v>3915679</v>
      </c>
      <c r="G20" s="21">
        <v>10833778</v>
      </c>
      <c r="H20" s="21">
        <v>3587463</v>
      </c>
      <c r="I20" s="21">
        <v>871559</v>
      </c>
      <c r="J20" s="21">
        <v>2204326</v>
      </c>
      <c r="K20" s="21">
        <v>1868267</v>
      </c>
      <c r="L20" s="21">
        <f t="shared" si="1"/>
        <v>41934604</v>
      </c>
    </row>
    <row r="21" spans="1:13" s="30" customFormat="1" ht="17.25" customHeight="1">
      <c r="A21" s="33" t="s">
        <v>37</v>
      </c>
      <c r="B21" s="23">
        <v>2293209</v>
      </c>
      <c r="C21" s="23">
        <v>2950056</v>
      </c>
      <c r="D21" s="23">
        <v>3285207</v>
      </c>
      <c r="E21" s="23">
        <v>1968212</v>
      </c>
      <c r="F21" s="23">
        <v>2175800</v>
      </c>
      <c r="G21" s="23">
        <v>5476139</v>
      </c>
      <c r="H21" s="23">
        <v>1941819</v>
      </c>
      <c r="I21" s="23">
        <v>532345</v>
      </c>
      <c r="J21" s="23">
        <v>1259293</v>
      </c>
      <c r="K21" s="23">
        <v>975087</v>
      </c>
      <c r="L21" s="27">
        <f t="shared" si="1"/>
        <v>22857167</v>
      </c>
      <c r="M21" s="28"/>
    </row>
    <row r="22" spans="1:13" s="30" customFormat="1" ht="17.25" customHeight="1">
      <c r="A22" s="33" t="s">
        <v>38</v>
      </c>
      <c r="B22" s="23">
        <v>1952284</v>
      </c>
      <c r="C22" s="23">
        <v>2028678</v>
      </c>
      <c r="D22" s="23">
        <v>2191565</v>
      </c>
      <c r="E22" s="23">
        <v>1423007</v>
      </c>
      <c r="F22" s="23">
        <v>1645197</v>
      </c>
      <c r="G22" s="23">
        <v>5108316</v>
      </c>
      <c r="H22" s="23">
        <v>1485352</v>
      </c>
      <c r="I22" s="23">
        <v>308568</v>
      </c>
      <c r="J22" s="23">
        <v>892555</v>
      </c>
      <c r="K22" s="23">
        <v>843101</v>
      </c>
      <c r="L22" s="27">
        <f t="shared" si="1"/>
        <v>17878623</v>
      </c>
      <c r="M22" s="28"/>
    </row>
    <row r="23" spans="1:12" ht="17.25" customHeight="1">
      <c r="A23" s="34" t="s">
        <v>39</v>
      </c>
      <c r="B23" s="23">
        <v>138168</v>
      </c>
      <c r="C23" s="23">
        <v>171621</v>
      </c>
      <c r="D23" s="23">
        <v>147159</v>
      </c>
      <c r="E23" s="23">
        <v>104366</v>
      </c>
      <c r="F23" s="23">
        <v>94682</v>
      </c>
      <c r="G23" s="23">
        <v>249323</v>
      </c>
      <c r="H23" s="23">
        <v>160292</v>
      </c>
      <c r="I23" s="23">
        <v>30646</v>
      </c>
      <c r="J23" s="23">
        <v>52478</v>
      </c>
      <c r="K23" s="23">
        <v>50079</v>
      </c>
      <c r="L23" s="21">
        <f t="shared" si="1"/>
        <v>1198814</v>
      </c>
    </row>
    <row r="24" spans="1:13" ht="17.25" customHeight="1">
      <c r="A24" s="32" t="s">
        <v>40</v>
      </c>
      <c r="B24" s="23">
        <v>3362350</v>
      </c>
      <c r="C24" s="23">
        <v>4883543</v>
      </c>
      <c r="D24" s="23">
        <v>5085999</v>
      </c>
      <c r="E24" s="23">
        <v>3074029</v>
      </c>
      <c r="F24" s="23">
        <v>2520776</v>
      </c>
      <c r="G24" s="23">
        <v>5429403</v>
      </c>
      <c r="H24" s="23">
        <v>2609030</v>
      </c>
      <c r="I24" s="23">
        <v>815987</v>
      </c>
      <c r="J24" s="23">
        <v>2230471</v>
      </c>
      <c r="K24" s="23">
        <v>1496425</v>
      </c>
      <c r="L24" s="21">
        <f t="shared" si="1"/>
        <v>31508013</v>
      </c>
      <c r="M24" s="35"/>
    </row>
    <row r="25" spans="1:13" ht="17.25" customHeight="1">
      <c r="A25" s="34" t="s">
        <v>41</v>
      </c>
      <c r="B25" s="23">
        <v>1867476</v>
      </c>
      <c r="C25" s="23">
        <v>2902638</v>
      </c>
      <c r="D25" s="23">
        <v>3139464</v>
      </c>
      <c r="E25" s="23">
        <v>1922386</v>
      </c>
      <c r="F25" s="23">
        <v>1447536</v>
      </c>
      <c r="G25" s="23">
        <v>3120786</v>
      </c>
      <c r="H25" s="23">
        <v>1536787</v>
      </c>
      <c r="I25" s="23">
        <v>557279</v>
      </c>
      <c r="J25" s="23">
        <v>1316632</v>
      </c>
      <c r="K25" s="23">
        <v>863070</v>
      </c>
      <c r="L25" s="21">
        <f t="shared" si="1"/>
        <v>18674054</v>
      </c>
      <c r="M25" s="19"/>
    </row>
    <row r="26" spans="1:13" ht="17.25" customHeight="1">
      <c r="A26" s="34" t="s">
        <v>42</v>
      </c>
      <c r="B26" s="23">
        <v>1494874</v>
      </c>
      <c r="C26" s="23">
        <v>1980905</v>
      </c>
      <c r="D26" s="23">
        <v>1946535</v>
      </c>
      <c r="E26" s="23">
        <v>1151643</v>
      </c>
      <c r="F26" s="23">
        <v>1073240</v>
      </c>
      <c r="G26" s="23">
        <v>2308617</v>
      </c>
      <c r="H26" s="23">
        <v>1072243</v>
      </c>
      <c r="I26" s="23">
        <v>258708</v>
      </c>
      <c r="J26" s="23">
        <v>913839</v>
      </c>
      <c r="K26" s="23">
        <v>633355</v>
      </c>
      <c r="L26" s="21">
        <f t="shared" si="1"/>
        <v>12833959</v>
      </c>
      <c r="M26" s="19"/>
    </row>
    <row r="27" spans="1:12" ht="34.5" customHeight="1">
      <c r="A27" s="36" t="s">
        <v>43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23">
        <v>177946</v>
      </c>
      <c r="I27" s="21">
        <v>0</v>
      </c>
      <c r="J27" s="21">
        <v>0</v>
      </c>
      <c r="K27" s="21">
        <v>0</v>
      </c>
      <c r="L27" s="21">
        <f t="shared" si="1"/>
        <v>177946</v>
      </c>
    </row>
    <row r="28" spans="1:12" ht="15.75" customHeight="1">
      <c r="A28" s="38"/>
      <c r="B28" s="37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/>
      <c r="L28" s="39">
        <v>0</v>
      </c>
    </row>
    <row r="29" spans="1:12" ht="17.25" customHeight="1">
      <c r="A29" s="40" t="s">
        <v>44</v>
      </c>
      <c r="B29" s="41">
        <v>3.1523</v>
      </c>
      <c r="C29" s="41">
        <v>3.5273</v>
      </c>
      <c r="D29" s="41">
        <v>3.8853</v>
      </c>
      <c r="E29" s="41">
        <v>3.3774</v>
      </c>
      <c r="F29" s="41">
        <v>3.4145</v>
      </c>
      <c r="G29" s="41">
        <v>2.8204</v>
      </c>
      <c r="H29" s="41">
        <v>3.2339</v>
      </c>
      <c r="I29" s="41">
        <v>5.2077</v>
      </c>
      <c r="J29" s="41">
        <v>3.262</v>
      </c>
      <c r="K29" s="41">
        <v>3.2189</v>
      </c>
      <c r="L29" s="39">
        <v>0</v>
      </c>
    </row>
    <row r="30" spans="1:12" ht="17.25" customHeight="1">
      <c r="A30" s="32" t="s">
        <v>45</v>
      </c>
      <c r="B30" s="41">
        <v>3.1523</v>
      </c>
      <c r="C30" s="41">
        <v>3.5273</v>
      </c>
      <c r="D30" s="41">
        <v>3.8853</v>
      </c>
      <c r="E30" s="41">
        <v>3.3774</v>
      </c>
      <c r="F30" s="41">
        <v>3.4145</v>
      </c>
      <c r="G30" s="41">
        <v>2.8204</v>
      </c>
      <c r="H30" s="41">
        <v>3.2339</v>
      </c>
      <c r="I30" s="41">
        <v>5.2077</v>
      </c>
      <c r="J30" s="41">
        <v>3.262</v>
      </c>
      <c r="K30" s="41">
        <v>3.2189</v>
      </c>
      <c r="L30" s="39">
        <v>0</v>
      </c>
    </row>
    <row r="31" spans="1:12" ht="17.25" customHeight="1">
      <c r="A31" s="36" t="s">
        <v>46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</row>
    <row r="32" spans="1:12" ht="17.25" customHeight="1">
      <c r="A32" s="42" t="s">
        <v>47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43">
        <v>0</v>
      </c>
    </row>
    <row r="33" spans="1:12" ht="17.25" customHeight="1">
      <c r="A33" s="36" t="s">
        <v>48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</row>
    <row r="34" spans="1:12" ht="13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7.25" customHeight="1">
      <c r="A35" s="40" t="s">
        <v>49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44">
        <v>474944.62999999995</v>
      </c>
      <c r="I35" s="39">
        <v>0</v>
      </c>
      <c r="J35" s="39">
        <v>0</v>
      </c>
      <c r="K35" s="39">
        <v>0</v>
      </c>
      <c r="L35" s="44">
        <f>SUM(B35:K35)</f>
        <v>474944.62999999995</v>
      </c>
    </row>
    <row r="36" spans="1:12" ht="17.25" customHeight="1">
      <c r="A36" s="32" t="s">
        <v>50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44">
        <v>58355.79</v>
      </c>
      <c r="I36" s="39">
        <v>0</v>
      </c>
      <c r="J36" s="39">
        <v>0</v>
      </c>
      <c r="K36" s="39">
        <v>0</v>
      </c>
      <c r="L36" s="44">
        <f>SUM(B36:K36)</f>
        <v>58355.79</v>
      </c>
    </row>
    <row r="37" spans="1:12" ht="17.25" customHeight="1">
      <c r="A37" s="32" t="s">
        <v>51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3">
        <v>18</v>
      </c>
      <c r="I37" s="23">
        <v>0</v>
      </c>
      <c r="J37" s="23">
        <v>0</v>
      </c>
      <c r="K37" s="23">
        <v>0</v>
      </c>
      <c r="L37" s="23">
        <f>SUM(B37:J37)</f>
        <v>18</v>
      </c>
    </row>
    <row r="38" spans="1:12" ht="14.25" customHeight="1">
      <c r="A38" s="40"/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/>
      <c r="L38" s="45"/>
    </row>
    <row r="39" spans="1:12" ht="17.25" customHeight="1">
      <c r="A39" s="40" t="s">
        <v>52</v>
      </c>
      <c r="B39" s="44">
        <v>148284.5499999999</v>
      </c>
      <c r="C39" s="44">
        <v>210045.71000000002</v>
      </c>
      <c r="D39" s="44">
        <v>230000.02000000005</v>
      </c>
      <c r="E39" s="44">
        <v>126244.47999999995</v>
      </c>
      <c r="F39" s="44">
        <v>120028.18999999996</v>
      </c>
      <c r="G39" s="44">
        <v>267553.4199999998</v>
      </c>
      <c r="H39" s="44">
        <v>136717.66999999993</v>
      </c>
      <c r="I39" s="44">
        <v>33037.320000000014</v>
      </c>
      <c r="J39" s="44">
        <v>68728.24</v>
      </c>
      <c r="K39" s="44">
        <v>68319.57999999997</v>
      </c>
      <c r="L39" s="44">
        <f>SUM(B39:K39)</f>
        <v>1408959.1799999997</v>
      </c>
    </row>
    <row r="40" spans="1:12" ht="17.25" customHeight="1">
      <c r="A40" s="32" t="s">
        <v>53</v>
      </c>
      <c r="B40" s="44">
        <v>21442.47</v>
      </c>
      <c r="C40" s="44">
        <v>31060.39</v>
      </c>
      <c r="D40" s="44">
        <v>32041.46</v>
      </c>
      <c r="E40" s="44">
        <v>19437.08</v>
      </c>
      <c r="F40" s="44">
        <v>15343.67</v>
      </c>
      <c r="G40" s="44">
        <v>37220.94</v>
      </c>
      <c r="H40" s="44">
        <v>21551.43</v>
      </c>
      <c r="I40" s="46">
        <v>0</v>
      </c>
      <c r="J40" s="46">
        <v>0</v>
      </c>
      <c r="K40" s="44">
        <v>9276.98</v>
      </c>
      <c r="L40" s="44">
        <f>SUM(B40:K40)</f>
        <v>187374.42</v>
      </c>
    </row>
    <row r="41" spans="1:12" ht="17.25" customHeight="1">
      <c r="A41" s="34" t="s">
        <v>54</v>
      </c>
      <c r="B41" s="46">
        <v>885</v>
      </c>
      <c r="C41" s="46">
        <v>1231</v>
      </c>
      <c r="D41" s="46">
        <v>1236</v>
      </c>
      <c r="E41" s="46">
        <v>721</v>
      </c>
      <c r="F41" s="46">
        <v>717</v>
      </c>
      <c r="G41" s="46">
        <v>1561</v>
      </c>
      <c r="H41" s="46">
        <v>829</v>
      </c>
      <c r="I41" s="46">
        <v>0</v>
      </c>
      <c r="J41" s="46">
        <v>0</v>
      </c>
      <c r="K41" s="46">
        <v>384</v>
      </c>
      <c r="L41" s="47">
        <f>SUM(B41:K41)</f>
        <v>7564</v>
      </c>
    </row>
    <row r="42" spans="1:12" ht="17.25" customHeight="1">
      <c r="A42" s="34" t="s">
        <v>55</v>
      </c>
      <c r="B42" s="44">
        <v>24.23</v>
      </c>
      <c r="C42" s="44">
        <v>25.23</v>
      </c>
      <c r="D42" s="44">
        <v>25.92</v>
      </c>
      <c r="E42" s="44">
        <v>26.96</v>
      </c>
      <c r="F42" s="44">
        <v>21.4</v>
      </c>
      <c r="G42" s="44">
        <v>23.84</v>
      </c>
      <c r="H42" s="44">
        <v>26</v>
      </c>
      <c r="I42" s="46">
        <v>0</v>
      </c>
      <c r="J42" s="46">
        <v>0</v>
      </c>
      <c r="K42" s="44">
        <v>24.16</v>
      </c>
      <c r="L42" s="44">
        <f>ROUND(L40/L41,2)</f>
        <v>24.77</v>
      </c>
    </row>
    <row r="43" spans="1:12" ht="17.25" customHeight="1">
      <c r="A43" s="48" t="s">
        <v>56</v>
      </c>
      <c r="B43" s="44">
        <v>126842.0799999999</v>
      </c>
      <c r="C43" s="44">
        <v>178985.32</v>
      </c>
      <c r="D43" s="44">
        <v>197958.56000000006</v>
      </c>
      <c r="E43" s="44">
        <v>106807.39999999995</v>
      </c>
      <c r="F43" s="44">
        <v>104684.51999999996</v>
      </c>
      <c r="G43" s="44">
        <v>230332.47999999984</v>
      </c>
      <c r="H43" s="44">
        <v>115166.23999999992</v>
      </c>
      <c r="I43" s="44">
        <v>33037.320000000014</v>
      </c>
      <c r="J43" s="44">
        <v>68728.24</v>
      </c>
      <c r="K43" s="44">
        <v>59042.59999999997</v>
      </c>
      <c r="L43" s="44">
        <f>SUM(B43:K43)</f>
        <v>1221584.7599999995</v>
      </c>
    </row>
    <row r="44" spans="1:12" ht="17.25" customHeight="1">
      <c r="A44" s="33" t="s">
        <v>57</v>
      </c>
      <c r="B44" s="47">
        <v>956</v>
      </c>
      <c r="C44" s="47">
        <v>1349</v>
      </c>
      <c r="D44" s="47">
        <v>1492</v>
      </c>
      <c r="E44" s="47">
        <v>805</v>
      </c>
      <c r="F44" s="47">
        <v>789</v>
      </c>
      <c r="G44" s="47">
        <v>1736</v>
      </c>
      <c r="H44" s="47">
        <v>868</v>
      </c>
      <c r="I44" s="47">
        <v>249</v>
      </c>
      <c r="J44" s="47">
        <v>518</v>
      </c>
      <c r="K44" s="47">
        <v>445</v>
      </c>
      <c r="L44" s="47">
        <f>SUM(B44:K44)</f>
        <v>9207</v>
      </c>
    </row>
    <row r="45" spans="1:13" ht="17.25" customHeight="1">
      <c r="A45" s="33" t="s">
        <v>58</v>
      </c>
      <c r="B45" s="49">
        <v>4.28</v>
      </c>
      <c r="C45" s="49">
        <v>4.28</v>
      </c>
      <c r="D45" s="49">
        <v>4.28</v>
      </c>
      <c r="E45" s="49">
        <v>4.28</v>
      </c>
      <c r="F45" s="49">
        <v>4.28</v>
      </c>
      <c r="G45" s="49">
        <v>4.28</v>
      </c>
      <c r="H45" s="49">
        <v>4.28</v>
      </c>
      <c r="I45" s="49">
        <v>4.28</v>
      </c>
      <c r="J45" s="43">
        <v>4.28</v>
      </c>
      <c r="K45" s="43">
        <v>4.28</v>
      </c>
      <c r="L45" s="49">
        <v>4.28</v>
      </c>
      <c r="M45" s="50"/>
    </row>
    <row r="46" spans="1:12" ht="17.25" customHeight="1">
      <c r="A46" s="40"/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/>
      <c r="L46" s="45"/>
    </row>
    <row r="47" spans="1:12" ht="17.25" customHeight="1">
      <c r="A47" s="51" t="s">
        <v>59</v>
      </c>
      <c r="B47" s="52">
        <v>51474800.08</v>
      </c>
      <c r="C47" s="52">
        <v>76721024.09999998</v>
      </c>
      <c r="D47" s="52">
        <v>84484391.22999997</v>
      </c>
      <c r="E47" s="52">
        <v>48953988.75000001</v>
      </c>
      <c r="F47" s="52">
        <v>45446511</v>
      </c>
      <c r="G47" s="52">
        <v>95637024.46000002</v>
      </c>
      <c r="H47" s="52">
        <v>48507586.68000001</v>
      </c>
      <c r="I47" s="52">
        <v>16181578.63</v>
      </c>
      <c r="J47" s="52">
        <v>28369790.65</v>
      </c>
      <c r="K47" s="52">
        <v>22281496.619999997</v>
      </c>
      <c r="L47" s="52">
        <f aca="true" t="shared" si="2" ref="L47:L60">SUM(B47:K47)</f>
        <v>518058192.2</v>
      </c>
    </row>
    <row r="48" spans="1:12" ht="17.25" customHeight="1">
      <c r="A48" s="32" t="s">
        <v>60</v>
      </c>
      <c r="B48" s="44">
        <v>50947837.28000001</v>
      </c>
      <c r="C48" s="44">
        <v>75959097.11</v>
      </c>
      <c r="D48" s="44">
        <v>83730660.24999999</v>
      </c>
      <c r="E48" s="44">
        <v>48227379.75000001</v>
      </c>
      <c r="F48" s="44">
        <v>44999429.62</v>
      </c>
      <c r="G48" s="44">
        <v>94803691.13999999</v>
      </c>
      <c r="H48" s="44">
        <v>47972133.6</v>
      </c>
      <c r="I48" s="44">
        <v>16181578.63</v>
      </c>
      <c r="J48" s="44">
        <v>27934973.8</v>
      </c>
      <c r="K48" s="44">
        <v>22281496.619999997</v>
      </c>
      <c r="L48" s="44">
        <f t="shared" si="2"/>
        <v>513038277.8</v>
      </c>
    </row>
    <row r="49" spans="1:12" ht="17.25" customHeight="1">
      <c r="A49" s="53" t="s">
        <v>61</v>
      </c>
      <c r="B49" s="44">
        <v>47897127.449999996</v>
      </c>
      <c r="C49" s="44">
        <v>71438286.97999997</v>
      </c>
      <c r="D49" s="44">
        <v>78286098.57999998</v>
      </c>
      <c r="E49" s="44">
        <v>45136228.83</v>
      </c>
      <c r="F49" s="44">
        <v>40902657.42999999</v>
      </c>
      <c r="G49" s="44">
        <v>88737040.9</v>
      </c>
      <c r="H49" s="44">
        <v>44577752.76</v>
      </c>
      <c r="I49" s="44">
        <v>16148541.309999997</v>
      </c>
      <c r="J49" s="44">
        <v>27279854.82</v>
      </c>
      <c r="K49" s="44">
        <v>22036245</v>
      </c>
      <c r="L49" s="44">
        <f t="shared" si="2"/>
        <v>482439834.05999994</v>
      </c>
    </row>
    <row r="50" spans="1:12" ht="17.25" customHeight="1">
      <c r="A50" s="53" t="s">
        <v>62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</row>
    <row r="51" spans="1:12" ht="17.25" customHeight="1">
      <c r="A51" s="54" t="s">
        <v>63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</row>
    <row r="52" spans="1:12" ht="17.25" customHeight="1">
      <c r="A52" s="53" t="s">
        <v>64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</row>
    <row r="53" spans="1:12" ht="17.25" customHeight="1">
      <c r="A53" s="34" t="s">
        <v>65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4">
        <v>474944.62999999995</v>
      </c>
      <c r="I53" s="37">
        <v>0</v>
      </c>
      <c r="J53" s="37">
        <v>0</v>
      </c>
      <c r="K53" s="37">
        <v>0</v>
      </c>
      <c r="L53" s="44">
        <f t="shared" si="2"/>
        <v>474944.62999999995</v>
      </c>
    </row>
    <row r="54" spans="1:12" ht="17.25" customHeight="1">
      <c r="A54" s="34" t="s">
        <v>66</v>
      </c>
      <c r="B54" s="44">
        <v>21442.47</v>
      </c>
      <c r="C54" s="44">
        <v>31060.39</v>
      </c>
      <c r="D54" s="44">
        <v>32041.46</v>
      </c>
      <c r="E54" s="44">
        <v>19437.08</v>
      </c>
      <c r="F54" s="44">
        <v>15343.67</v>
      </c>
      <c r="G54" s="44">
        <v>37220.94</v>
      </c>
      <c r="H54" s="44">
        <v>21551.43</v>
      </c>
      <c r="I54" s="37">
        <v>0</v>
      </c>
      <c r="J54" s="37">
        <v>0</v>
      </c>
      <c r="K54" s="44">
        <v>9276.98</v>
      </c>
      <c r="L54" s="44">
        <f t="shared" si="2"/>
        <v>187374.42</v>
      </c>
    </row>
    <row r="55" spans="1:12" ht="17.25" customHeight="1">
      <c r="A55" s="34" t="s">
        <v>67</v>
      </c>
      <c r="B55" s="44">
        <v>126842.0799999999</v>
      </c>
      <c r="C55" s="44">
        <v>178985.32</v>
      </c>
      <c r="D55" s="44">
        <v>197958.56000000006</v>
      </c>
      <c r="E55" s="44">
        <v>106807.39999999995</v>
      </c>
      <c r="F55" s="44">
        <v>104684.51999999996</v>
      </c>
      <c r="G55" s="44">
        <v>230332.47999999984</v>
      </c>
      <c r="H55" s="44">
        <v>115166.23999999992</v>
      </c>
      <c r="I55" s="55">
        <v>33037.320000000014</v>
      </c>
      <c r="J55" s="55">
        <v>68728.24</v>
      </c>
      <c r="K55" s="55">
        <v>59042.59999999997</v>
      </c>
      <c r="L55" s="44">
        <f t="shared" si="2"/>
        <v>1221584.7599999995</v>
      </c>
    </row>
    <row r="56" spans="1:12" ht="17.25" customHeight="1">
      <c r="A56" s="34" t="s">
        <v>68</v>
      </c>
      <c r="B56" s="44">
        <v>1911354.54</v>
      </c>
      <c r="C56" s="44">
        <v>2857447.92</v>
      </c>
      <c r="D56" s="44">
        <v>3443873.91</v>
      </c>
      <c r="E56" s="44">
        <v>1888208.53</v>
      </c>
      <c r="F56" s="44">
        <v>2561974.57</v>
      </c>
      <c r="G56" s="44">
        <v>3563763.04</v>
      </c>
      <c r="H56" s="44">
        <v>1856201.92</v>
      </c>
      <c r="I56" s="39">
        <v>0</v>
      </c>
      <c r="J56" s="39">
        <v>0</v>
      </c>
      <c r="K56" s="39">
        <v>0</v>
      </c>
      <c r="L56" s="44">
        <f t="shared" si="2"/>
        <v>18082824.43</v>
      </c>
    </row>
    <row r="57" spans="1:12" ht="17.25" customHeight="1">
      <c r="A57" s="34" t="s">
        <v>69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55">
        <v>117661.00000000001</v>
      </c>
      <c r="L57" s="44">
        <f t="shared" si="2"/>
        <v>117661.00000000001</v>
      </c>
    </row>
    <row r="58" spans="1:12" ht="17.25" customHeight="1">
      <c r="A58" s="34" t="s">
        <v>70</v>
      </c>
      <c r="B58" s="55">
        <v>930177.7200000002</v>
      </c>
      <c r="C58" s="55">
        <v>1353189.94</v>
      </c>
      <c r="D58" s="55">
        <v>1588265.6899999997</v>
      </c>
      <c r="E58" s="55">
        <v>888027.7499999997</v>
      </c>
      <c r="F58" s="55">
        <v>1222335.2999999996</v>
      </c>
      <c r="G58" s="55">
        <v>1742812.5600000003</v>
      </c>
      <c r="H58" s="55">
        <v>872343.5799999998</v>
      </c>
      <c r="I58" s="39">
        <v>0</v>
      </c>
      <c r="J58" s="55">
        <v>562078.42</v>
      </c>
      <c r="K58" s="39">
        <v>0</v>
      </c>
      <c r="L58" s="44">
        <f t="shared" si="2"/>
        <v>9159230.959999999</v>
      </c>
    </row>
    <row r="59" spans="1:12" ht="17.25" customHeight="1">
      <c r="A59" s="34" t="s">
        <v>71</v>
      </c>
      <c r="B59" s="55">
        <v>60893.02</v>
      </c>
      <c r="C59" s="55">
        <v>100126.56</v>
      </c>
      <c r="D59" s="55">
        <v>182422.05</v>
      </c>
      <c r="E59" s="55">
        <v>188670.16</v>
      </c>
      <c r="F59" s="55">
        <v>192434.13</v>
      </c>
      <c r="G59" s="55">
        <v>492521.22</v>
      </c>
      <c r="H59" s="55">
        <v>54173.04</v>
      </c>
      <c r="I59" s="39">
        <v>0</v>
      </c>
      <c r="J59" s="55">
        <v>24312.32</v>
      </c>
      <c r="K59" s="55">
        <v>59271.04</v>
      </c>
      <c r="L59" s="44">
        <f t="shared" si="2"/>
        <v>1354823.5400000003</v>
      </c>
    </row>
    <row r="60" spans="1:12" ht="17.25" customHeight="1">
      <c r="A60" s="32" t="s">
        <v>72</v>
      </c>
      <c r="B60" s="55">
        <v>526962.7999999998</v>
      </c>
      <c r="C60" s="55">
        <v>761926.9900000002</v>
      </c>
      <c r="D60" s="55">
        <v>753730.98</v>
      </c>
      <c r="E60" s="55">
        <v>726609</v>
      </c>
      <c r="F60" s="55">
        <v>447081.37999999983</v>
      </c>
      <c r="G60" s="55">
        <v>833333.3199999995</v>
      </c>
      <c r="H60" s="55">
        <v>535453.0799999998</v>
      </c>
      <c r="I60" s="39">
        <v>0</v>
      </c>
      <c r="J60" s="55">
        <v>434816.8499999998</v>
      </c>
      <c r="K60" s="39">
        <v>0</v>
      </c>
      <c r="L60" s="44">
        <f t="shared" si="2"/>
        <v>5019914.3999999985</v>
      </c>
    </row>
    <row r="61" spans="1:12" ht="17.25" customHeight="1">
      <c r="A61" s="32"/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/>
      <c r="L61" s="39">
        <f>SUM(B61:J61)</f>
        <v>0</v>
      </c>
    </row>
    <row r="62" spans="1:12" ht="17.25" customHeight="1">
      <c r="A62" s="56"/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/>
      <c r="L62" s="57">
        <f>SUM(B62:J62)</f>
        <v>0</v>
      </c>
    </row>
    <row r="63" spans="1:12" ht="17.25" customHeight="1">
      <c r="A63" s="32"/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/>
      <c r="L63" s="39"/>
    </row>
    <row r="64" spans="1:12" ht="18.75" customHeight="1">
      <c r="A64" s="40" t="s">
        <v>73</v>
      </c>
      <c r="B64" s="58">
        <v>-1800980.6499999992</v>
      </c>
      <c r="C64" s="58">
        <v>28267.860000001907</v>
      </c>
      <c r="D64" s="58">
        <v>-1776305.1700000004</v>
      </c>
      <c r="E64" s="58">
        <v>-2024896.6900000013</v>
      </c>
      <c r="F64" s="58">
        <v>1214506.2499999965</v>
      </c>
      <c r="G64" s="58">
        <v>991150.9100000025</v>
      </c>
      <c r="H64" s="58">
        <v>-826749.3200000011</v>
      </c>
      <c r="I64" s="58">
        <v>-4386245.240000001</v>
      </c>
      <c r="J64" s="58">
        <v>-45160.29999999984</v>
      </c>
      <c r="K64" s="58">
        <v>-1712955.7000000007</v>
      </c>
      <c r="L64" s="58">
        <f aca="true" t="shared" si="3" ref="L64:L115">SUM(B64:K64)</f>
        <v>-10339368.050000003</v>
      </c>
    </row>
    <row r="65" spans="1:12" ht="18.75" customHeight="1">
      <c r="A65" s="32" t="s">
        <v>74</v>
      </c>
      <c r="B65" s="58">
        <v>-5505136.179999999</v>
      </c>
      <c r="C65" s="58">
        <v>-5694716.42</v>
      </c>
      <c r="D65" s="58">
        <v>-5140164.769999999</v>
      </c>
      <c r="E65" s="58">
        <v>-6002990.459999999</v>
      </c>
      <c r="F65" s="58">
        <v>-4819465.63</v>
      </c>
      <c r="G65" s="58">
        <v>-7330445.98</v>
      </c>
      <c r="H65" s="58">
        <v>-4559036</v>
      </c>
      <c r="I65" s="58">
        <v>-829444</v>
      </c>
      <c r="J65" s="58">
        <v>-1794680</v>
      </c>
      <c r="K65" s="58">
        <v>-1609332</v>
      </c>
      <c r="L65" s="58">
        <f t="shared" si="3"/>
        <v>-43285411.44</v>
      </c>
    </row>
    <row r="66" spans="1:12" ht="18.75" customHeight="1">
      <c r="A66" s="34" t="s">
        <v>75</v>
      </c>
      <c r="B66" s="58">
        <v>-3749592</v>
      </c>
      <c r="C66" s="58">
        <v>-5539512</v>
      </c>
      <c r="D66" s="58">
        <v>-4524100</v>
      </c>
      <c r="E66" s="58">
        <v>-3493424</v>
      </c>
      <c r="F66" s="58">
        <v>-2242756</v>
      </c>
      <c r="G66" s="58">
        <v>-5178240</v>
      </c>
      <c r="H66" s="58">
        <v>-4559036</v>
      </c>
      <c r="I66" s="58">
        <v>-829444</v>
      </c>
      <c r="J66" s="58">
        <v>-1794680</v>
      </c>
      <c r="K66" s="58">
        <v>-1609332</v>
      </c>
      <c r="L66" s="58">
        <f t="shared" si="3"/>
        <v>-33520116</v>
      </c>
    </row>
    <row r="67" spans="1:12" ht="18.75" customHeight="1">
      <c r="A67" s="34" t="s">
        <v>76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f t="shared" si="3"/>
        <v>0</v>
      </c>
    </row>
    <row r="68" spans="1:12" ht="18.75" customHeight="1">
      <c r="A68" s="34" t="s">
        <v>77</v>
      </c>
      <c r="B68" s="58">
        <v>-14560</v>
      </c>
      <c r="C68" s="58">
        <v>-6512</v>
      </c>
      <c r="D68" s="58">
        <v>-5356</v>
      </c>
      <c r="E68" s="58">
        <v>-12220</v>
      </c>
      <c r="F68" s="58">
        <v>-11784</v>
      </c>
      <c r="G68" s="58">
        <v>-6948</v>
      </c>
      <c r="H68" s="39">
        <v>0</v>
      </c>
      <c r="I68" s="39">
        <v>0</v>
      </c>
      <c r="J68" s="39">
        <v>0</v>
      </c>
      <c r="K68" s="39">
        <v>0</v>
      </c>
      <c r="L68" s="58">
        <f t="shared" si="3"/>
        <v>-57380</v>
      </c>
    </row>
    <row r="69" spans="1:12" ht="18.75" customHeight="1">
      <c r="A69" s="34" t="s">
        <v>78</v>
      </c>
      <c r="B69" s="58">
        <v>-130108</v>
      </c>
      <c r="C69" s="58">
        <v>-42952</v>
      </c>
      <c r="D69" s="58">
        <v>-47308</v>
      </c>
      <c r="E69" s="58">
        <v>-68900</v>
      </c>
      <c r="F69" s="58">
        <v>-46284</v>
      </c>
      <c r="G69" s="58">
        <v>-34052</v>
      </c>
      <c r="H69" s="39">
        <v>0</v>
      </c>
      <c r="I69" s="39">
        <v>0</v>
      </c>
      <c r="J69" s="39">
        <v>0</v>
      </c>
      <c r="K69" s="39">
        <v>0</v>
      </c>
      <c r="L69" s="58">
        <f t="shared" si="3"/>
        <v>-369604</v>
      </c>
    </row>
    <row r="70" spans="1:12" ht="18.75" customHeight="1">
      <c r="A70" s="34" t="s">
        <v>79</v>
      </c>
      <c r="B70" s="58">
        <v>-1610876.1800000002</v>
      </c>
      <c r="C70" s="58">
        <v>-105740.42</v>
      </c>
      <c r="D70" s="58">
        <v>-563400.77</v>
      </c>
      <c r="E70" s="58">
        <v>-2428446.46</v>
      </c>
      <c r="F70" s="58">
        <v>-2518641.6299999994</v>
      </c>
      <c r="G70" s="58">
        <v>-2111205.98</v>
      </c>
      <c r="H70" s="39">
        <v>0</v>
      </c>
      <c r="I70" s="39">
        <v>0</v>
      </c>
      <c r="J70" s="39">
        <v>0</v>
      </c>
      <c r="K70" s="39">
        <v>0</v>
      </c>
      <c r="L70" s="58">
        <f t="shared" si="3"/>
        <v>-9338311.44</v>
      </c>
    </row>
    <row r="71" spans="1:12" ht="18.75" customHeight="1">
      <c r="A71" s="34" t="s">
        <v>80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f t="shared" si="3"/>
        <v>0</v>
      </c>
    </row>
    <row r="72" spans="1:12" s="30" customFormat="1" ht="18.75" customHeight="1">
      <c r="A72" s="32" t="s">
        <v>81</v>
      </c>
      <c r="B72" s="59">
        <v>-4662152.939999999</v>
      </c>
      <c r="C72" s="59">
        <v>-7416915.9399999995</v>
      </c>
      <c r="D72" s="58">
        <v>-6791581.260000003</v>
      </c>
      <c r="E72" s="59">
        <v>-4468168.820000002</v>
      </c>
      <c r="F72" s="58">
        <v>-4899899.369999998</v>
      </c>
      <c r="G72" s="58">
        <v>-7309180.620000003</v>
      </c>
      <c r="H72" s="59">
        <v>-4022343.879999999</v>
      </c>
      <c r="I72" s="58">
        <v>-1642898.1600000001</v>
      </c>
      <c r="J72" s="59">
        <v>-260275.06000000003</v>
      </c>
      <c r="K72" s="59">
        <v>-243623.02999999985</v>
      </c>
      <c r="L72" s="59">
        <f t="shared" si="3"/>
        <v>-41717039.08</v>
      </c>
    </row>
    <row r="73" spans="1:12" ht="18.75" customHeight="1">
      <c r="A73" s="34" t="s">
        <v>82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58">
        <v>-1376139.6000000003</v>
      </c>
      <c r="J73" s="39">
        <v>0</v>
      </c>
      <c r="K73" s="39">
        <v>0</v>
      </c>
      <c r="L73" s="58">
        <f t="shared" si="3"/>
        <v>-1376139.6000000003</v>
      </c>
    </row>
    <row r="74" spans="1:12" ht="18.75" customHeight="1">
      <c r="A74" s="34" t="s">
        <v>83</v>
      </c>
      <c r="B74" s="39">
        <v>0</v>
      </c>
      <c r="C74" s="58">
        <v>-846.6099999999993</v>
      </c>
      <c r="D74" s="58">
        <v>-207.08000000000013</v>
      </c>
      <c r="E74" s="39">
        <v>0</v>
      </c>
      <c r="F74" s="39">
        <v>0</v>
      </c>
      <c r="G74" s="58">
        <v>-207.08000000000013</v>
      </c>
      <c r="H74" s="39">
        <v>0</v>
      </c>
      <c r="I74" s="39">
        <v>0</v>
      </c>
      <c r="J74" s="39">
        <v>0</v>
      </c>
      <c r="K74" s="39">
        <v>0</v>
      </c>
      <c r="L74" s="59">
        <f t="shared" si="3"/>
        <v>-1260.7699999999995</v>
      </c>
    </row>
    <row r="75" spans="1:12" ht="18.75" customHeight="1">
      <c r="A75" s="34" t="s">
        <v>84</v>
      </c>
      <c r="B75" s="39">
        <v>0</v>
      </c>
      <c r="C75" s="39">
        <v>0</v>
      </c>
      <c r="D75" s="58">
        <v>-33100</v>
      </c>
      <c r="E75" s="39">
        <v>0</v>
      </c>
      <c r="F75" s="58">
        <v>-2664.55</v>
      </c>
      <c r="G75" s="39">
        <v>0</v>
      </c>
      <c r="H75" s="39">
        <v>0</v>
      </c>
      <c r="I75" s="60">
        <v>-77155.97</v>
      </c>
      <c r="J75" s="39">
        <v>0</v>
      </c>
      <c r="K75" s="60">
        <v>-9135.449999999997</v>
      </c>
      <c r="L75" s="59">
        <f t="shared" si="3"/>
        <v>-122055.97</v>
      </c>
    </row>
    <row r="76" spans="1:12" ht="18.75" customHeight="1">
      <c r="A76" s="34" t="s">
        <v>85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60">
        <v>-1380000</v>
      </c>
      <c r="J76" s="39">
        <v>0</v>
      </c>
      <c r="K76" s="39">
        <v>0</v>
      </c>
      <c r="L76" s="58">
        <f t="shared" si="3"/>
        <v>-1380000</v>
      </c>
    </row>
    <row r="77" spans="1:12" ht="18.75" customHeight="1">
      <c r="A77" s="53" t="s">
        <v>86</v>
      </c>
      <c r="B77" s="58">
        <v>-304729.99000000005</v>
      </c>
      <c r="C77" s="58">
        <v>-442370.0299999999</v>
      </c>
      <c r="D77" s="58">
        <v>-418189.90999999974</v>
      </c>
      <c r="E77" s="58">
        <v>-293259.8899999999</v>
      </c>
      <c r="F77" s="58">
        <v>-259779.94</v>
      </c>
      <c r="G77" s="58">
        <v>-614110.1099999999</v>
      </c>
      <c r="H77" s="58">
        <v>-300699.92000000004</v>
      </c>
      <c r="I77" s="58">
        <v>-105710.06999999995</v>
      </c>
      <c r="J77" s="58">
        <v>-217930.06</v>
      </c>
      <c r="K77" s="58">
        <v>-143220.08000000005</v>
      </c>
      <c r="L77" s="59">
        <f t="shared" si="3"/>
        <v>-3099999.999999999</v>
      </c>
    </row>
    <row r="78" spans="1:12" ht="18.75" customHeight="1">
      <c r="A78" s="34" t="s">
        <v>87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</row>
    <row r="79" spans="1:12" ht="18.75" customHeight="1">
      <c r="A79" s="34" t="s">
        <v>88</v>
      </c>
      <c r="B79" s="59">
        <v>-106030.92</v>
      </c>
      <c r="C79" s="59">
        <v>-255165.97999999998</v>
      </c>
      <c r="D79" s="59">
        <v>-385933.83999999997</v>
      </c>
      <c r="E79" s="59">
        <v>-101678.17</v>
      </c>
      <c r="F79" s="59">
        <v>-210371.83000000002</v>
      </c>
      <c r="G79" s="59">
        <v>-258251.93</v>
      </c>
      <c r="H79" s="59">
        <v>-129361.08</v>
      </c>
      <c r="I79" s="59">
        <v>-76098.79999999999</v>
      </c>
      <c r="J79" s="59">
        <v>-41344.99999999999</v>
      </c>
      <c r="K79" s="59">
        <v>-91267.5</v>
      </c>
      <c r="L79" s="59">
        <f t="shared" si="3"/>
        <v>-1655505.05</v>
      </c>
    </row>
    <row r="80" spans="1:12" ht="18.75" customHeight="1">
      <c r="A80" s="34" t="s">
        <v>89</v>
      </c>
      <c r="B80" s="59">
        <v>-2880</v>
      </c>
      <c r="C80" s="59">
        <v>-1980</v>
      </c>
      <c r="D80" s="39">
        <v>0</v>
      </c>
      <c r="E80" s="39">
        <v>0</v>
      </c>
      <c r="F80" s="39">
        <v>0</v>
      </c>
      <c r="G80" s="59">
        <v>-936</v>
      </c>
      <c r="H80" s="59">
        <v>-900</v>
      </c>
      <c r="I80" s="39">
        <v>0</v>
      </c>
      <c r="J80" s="39">
        <v>0</v>
      </c>
      <c r="K80" s="39">
        <v>0</v>
      </c>
      <c r="L80" s="59">
        <f t="shared" si="3"/>
        <v>-6696</v>
      </c>
    </row>
    <row r="81" spans="1:12" ht="18.75" customHeight="1">
      <c r="A81" s="34" t="s">
        <v>90</v>
      </c>
      <c r="B81" s="59">
        <v>-22000</v>
      </c>
      <c r="C81" s="59">
        <v>-18000</v>
      </c>
      <c r="D81" s="39">
        <v>0</v>
      </c>
      <c r="E81" s="59">
        <v>-7000</v>
      </c>
      <c r="F81" s="59">
        <v>-6000</v>
      </c>
      <c r="G81" s="59">
        <v>-21000</v>
      </c>
      <c r="H81" s="39">
        <v>0</v>
      </c>
      <c r="I81" s="39">
        <v>0</v>
      </c>
      <c r="J81" s="59">
        <v>-1000</v>
      </c>
      <c r="K81" s="39">
        <v>0</v>
      </c>
      <c r="L81" s="59">
        <f t="shared" si="3"/>
        <v>-75000</v>
      </c>
    </row>
    <row r="82" spans="1:12" ht="18.75" customHeight="1">
      <c r="A82" s="34" t="s">
        <v>91</v>
      </c>
      <c r="B82" s="59">
        <v>-2304.57</v>
      </c>
      <c r="C82" s="59">
        <v>-1843.78</v>
      </c>
      <c r="D82" s="39">
        <v>0</v>
      </c>
      <c r="E82" s="59">
        <v>-1207.4</v>
      </c>
      <c r="F82" s="59">
        <v>-663.48</v>
      </c>
      <c r="G82" s="59">
        <v>-1808.76</v>
      </c>
      <c r="H82" s="39">
        <v>0</v>
      </c>
      <c r="I82" s="39">
        <v>0</v>
      </c>
      <c r="J82" s="39">
        <v>0</v>
      </c>
      <c r="K82" s="39">
        <v>0</v>
      </c>
      <c r="L82" s="59">
        <f t="shared" si="3"/>
        <v>-7827.99</v>
      </c>
    </row>
    <row r="83" spans="1:12" ht="18.75" customHeight="1">
      <c r="A83" s="34" t="s">
        <v>92</v>
      </c>
      <c r="B83" s="39">
        <v>0</v>
      </c>
      <c r="C83" s="39">
        <v>0</v>
      </c>
      <c r="D83" s="39">
        <v>0</v>
      </c>
      <c r="E83" s="39">
        <v>0</v>
      </c>
      <c r="F83" s="59">
        <v>-842.5</v>
      </c>
      <c r="G83" s="59">
        <v>-1374.96</v>
      </c>
      <c r="H83" s="39">
        <v>0</v>
      </c>
      <c r="I83" s="39">
        <v>0</v>
      </c>
      <c r="J83" s="39">
        <v>0</v>
      </c>
      <c r="K83" s="39">
        <v>0</v>
      </c>
      <c r="L83" s="59">
        <f t="shared" si="3"/>
        <v>-2217.46</v>
      </c>
    </row>
    <row r="84" spans="1:12" ht="18.75" customHeight="1">
      <c r="A84" s="34" t="s">
        <v>93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f t="shared" si="3"/>
        <v>0</v>
      </c>
    </row>
    <row r="85" spans="1:12" ht="18.75" customHeight="1">
      <c r="A85" s="34" t="s">
        <v>94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f t="shared" si="3"/>
        <v>0</v>
      </c>
    </row>
    <row r="86" spans="1:12" ht="18.75" customHeight="1">
      <c r="A86" s="34" t="s">
        <v>95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f t="shared" si="3"/>
        <v>0</v>
      </c>
    </row>
    <row r="87" spans="1:12" ht="18.75" customHeight="1">
      <c r="A87" s="34" t="s">
        <v>96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59">
        <v>-31000</v>
      </c>
      <c r="J87" s="39">
        <v>0</v>
      </c>
      <c r="K87" s="39">
        <v>0</v>
      </c>
      <c r="L87" s="59">
        <f t="shared" si="3"/>
        <v>-31000</v>
      </c>
    </row>
    <row r="88" spans="1:12" ht="18.75" customHeight="1">
      <c r="A88" s="34" t="s">
        <v>97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f t="shared" si="3"/>
        <v>0</v>
      </c>
    </row>
    <row r="89" spans="1:12" ht="18.75" customHeight="1">
      <c r="A89" s="34" t="s">
        <v>98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59">
        <v>-31000</v>
      </c>
      <c r="H89" s="39">
        <v>0</v>
      </c>
      <c r="I89" s="39">
        <v>0</v>
      </c>
      <c r="J89" s="39">
        <v>0</v>
      </c>
      <c r="K89" s="39">
        <v>0</v>
      </c>
      <c r="L89" s="59">
        <f t="shared" si="3"/>
        <v>-31000</v>
      </c>
    </row>
    <row r="90" spans="1:12" ht="18.75" customHeight="1">
      <c r="A90" s="34" t="s">
        <v>99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f t="shared" si="3"/>
        <v>0</v>
      </c>
    </row>
    <row r="91" spans="1:12" ht="18.75" customHeight="1">
      <c r="A91" s="34" t="s">
        <v>100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f t="shared" si="3"/>
        <v>0</v>
      </c>
    </row>
    <row r="92" spans="1:12" ht="18.75" customHeight="1">
      <c r="A92" s="34" t="s">
        <v>101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f t="shared" si="3"/>
        <v>0</v>
      </c>
    </row>
    <row r="93" spans="1:12" ht="18.75" customHeight="1">
      <c r="A93" s="34" t="s">
        <v>102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f t="shared" si="3"/>
        <v>0</v>
      </c>
    </row>
    <row r="94" spans="1:13" ht="18.75" customHeight="1">
      <c r="A94" s="34" t="s">
        <v>103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f t="shared" si="3"/>
        <v>0</v>
      </c>
      <c r="M94" s="61"/>
    </row>
    <row r="95" spans="1:13" ht="18.75" customHeight="1">
      <c r="A95" s="34" t="s">
        <v>104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f t="shared" si="3"/>
        <v>0</v>
      </c>
      <c r="M95" s="62"/>
    </row>
    <row r="96" spans="1:13" ht="18.75" customHeight="1">
      <c r="A96" s="34" t="s">
        <v>105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f t="shared" si="3"/>
        <v>0</v>
      </c>
      <c r="M96" s="62"/>
    </row>
    <row r="97" spans="1:13" ht="18.75" customHeight="1">
      <c r="A97" s="34" t="s">
        <v>106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f t="shared" si="3"/>
        <v>0</v>
      </c>
      <c r="M97" s="62"/>
    </row>
    <row r="98" spans="1:13" ht="18.75" customHeight="1">
      <c r="A98" s="34" t="s">
        <v>107</v>
      </c>
      <c r="B98" s="59">
        <v>-80855.5</v>
      </c>
      <c r="C98" s="59">
        <v>-120877.82</v>
      </c>
      <c r="D98" s="59">
        <v>-145685.23</v>
      </c>
      <c r="E98" s="59">
        <v>-79876.36</v>
      </c>
      <c r="F98" s="59">
        <v>-108378.49</v>
      </c>
      <c r="G98" s="59">
        <v>-150756.87</v>
      </c>
      <c r="H98" s="59">
        <v>-78522.39</v>
      </c>
      <c r="I98" s="39">
        <v>0</v>
      </c>
      <c r="J98" s="39">
        <v>0</v>
      </c>
      <c r="K98" s="39">
        <v>0</v>
      </c>
      <c r="L98" s="59">
        <f t="shared" si="3"/>
        <v>-764952.66</v>
      </c>
      <c r="M98" s="62"/>
    </row>
    <row r="99" spans="1:13" ht="18.75" customHeight="1">
      <c r="A99" s="34" t="s">
        <v>108</v>
      </c>
      <c r="B99" s="59">
        <v>-1792271.96</v>
      </c>
      <c r="C99" s="59">
        <v>-2679421.14</v>
      </c>
      <c r="D99" s="59">
        <v>-3229311.2</v>
      </c>
      <c r="E99" s="59">
        <v>-1770568</v>
      </c>
      <c r="F99" s="59">
        <v>-2402356.58</v>
      </c>
      <c r="G99" s="59">
        <v>-3341730.91</v>
      </c>
      <c r="H99" s="59">
        <v>-1740555.49</v>
      </c>
      <c r="I99" s="39">
        <v>0</v>
      </c>
      <c r="J99" s="39">
        <v>0</v>
      </c>
      <c r="K99" s="39">
        <v>0</v>
      </c>
      <c r="L99" s="59">
        <f t="shared" si="3"/>
        <v>-16956215.28</v>
      </c>
      <c r="M99" s="62"/>
    </row>
    <row r="100" spans="1:13" s="30" customFormat="1" ht="18.75" customHeight="1">
      <c r="A100" s="33" t="s">
        <v>109</v>
      </c>
      <c r="B100" s="39">
        <v>0</v>
      </c>
      <c r="C100" s="59">
        <v>-2440.58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59">
        <f t="shared" si="3"/>
        <v>-2440.58</v>
      </c>
      <c r="M100" s="63"/>
    </row>
    <row r="101" spans="1:13" ht="18.75" customHeight="1">
      <c r="A101" s="33" t="s">
        <v>110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7">
        <f t="shared" si="3"/>
        <v>0</v>
      </c>
      <c r="M101" s="62"/>
    </row>
    <row r="102" spans="1:13" ht="18.75" customHeight="1">
      <c r="A102" s="33" t="s">
        <v>111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7">
        <f t="shared" si="3"/>
        <v>0</v>
      </c>
      <c r="M102" s="62"/>
    </row>
    <row r="103" spans="1:13" ht="18.75" customHeight="1">
      <c r="A103" s="64" t="s">
        <v>112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f t="shared" si="3"/>
        <v>0</v>
      </c>
      <c r="M103" s="62"/>
    </row>
    <row r="104" spans="1:13" ht="18.75" customHeight="1">
      <c r="A104" s="22" t="s">
        <v>113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f t="shared" si="3"/>
        <v>0</v>
      </c>
      <c r="M104" s="62"/>
    </row>
    <row r="105" spans="1:13" ht="18.75" customHeight="1">
      <c r="A105" s="22" t="s">
        <v>114</v>
      </c>
      <c r="B105" s="39">
        <v>0</v>
      </c>
      <c r="C105" s="39">
        <v>0</v>
      </c>
      <c r="D105" s="39">
        <v>0</v>
      </c>
      <c r="E105" s="59">
        <v>1000</v>
      </c>
      <c r="F105" s="39">
        <v>0</v>
      </c>
      <c r="G105" s="39">
        <v>0</v>
      </c>
      <c r="H105" s="59">
        <v>1000</v>
      </c>
      <c r="I105" s="39">
        <v>0</v>
      </c>
      <c r="J105" s="39">
        <v>0</v>
      </c>
      <c r="K105" s="39">
        <v>0</v>
      </c>
      <c r="L105" s="59">
        <f t="shared" si="3"/>
        <v>2000</v>
      </c>
      <c r="M105" s="62"/>
    </row>
    <row r="106" spans="1:13" ht="18.75" customHeight="1">
      <c r="A106" s="22" t="s">
        <v>115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59">
        <v>1403206.2800000028</v>
      </c>
      <c r="J106" s="39">
        <v>0</v>
      </c>
      <c r="K106" s="39">
        <v>0</v>
      </c>
      <c r="L106" s="59">
        <f t="shared" si="3"/>
        <v>1403206.2800000028</v>
      </c>
      <c r="M106" s="62"/>
    </row>
    <row r="107" spans="1:13" ht="18.75" customHeight="1">
      <c r="A107" s="22" t="s">
        <v>116</v>
      </c>
      <c r="B107" s="59">
        <v>-2351080</v>
      </c>
      <c r="C107" s="59">
        <v>-3893970</v>
      </c>
      <c r="D107" s="59">
        <v>-2579154</v>
      </c>
      <c r="E107" s="59">
        <v>-2215579</v>
      </c>
      <c r="F107" s="59">
        <v>-1908842</v>
      </c>
      <c r="G107" s="59">
        <v>-2888004</v>
      </c>
      <c r="H107" s="59">
        <v>-1773305</v>
      </c>
      <c r="I107" s="39">
        <v>0</v>
      </c>
      <c r="J107" s="39">
        <v>0</v>
      </c>
      <c r="K107" s="39">
        <v>0</v>
      </c>
      <c r="L107" s="59">
        <f t="shared" si="3"/>
        <v>-17609934</v>
      </c>
      <c r="M107" s="62"/>
    </row>
    <row r="108" spans="1:13" ht="18.75" customHeight="1">
      <c r="A108" s="22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62"/>
    </row>
    <row r="109" spans="1:13" ht="18.75" customHeight="1">
      <c r="A109" s="32" t="s">
        <v>117</v>
      </c>
      <c r="B109" s="59">
        <v>8389574.65</v>
      </c>
      <c r="C109" s="59">
        <v>13169182.64</v>
      </c>
      <c r="D109" s="59">
        <v>10104838.000000002</v>
      </c>
      <c r="E109" s="59">
        <v>8435242.46</v>
      </c>
      <c r="F109" s="59">
        <v>10982957.23</v>
      </c>
      <c r="G109" s="59">
        <v>15680007.57</v>
      </c>
      <c r="H109" s="59">
        <v>7835368.73</v>
      </c>
      <c r="I109" s="59">
        <v>-1913903.08</v>
      </c>
      <c r="J109" s="59">
        <v>1989874.7599999998</v>
      </c>
      <c r="K109" s="59">
        <v>139999.33000000002</v>
      </c>
      <c r="L109" s="59">
        <f t="shared" si="3"/>
        <v>74813142.29</v>
      </c>
      <c r="M109" s="62"/>
    </row>
    <row r="110" spans="1:13" ht="18.75" customHeight="1">
      <c r="A110" s="32" t="s">
        <v>118</v>
      </c>
      <c r="B110" s="59">
        <v>-23266.18</v>
      </c>
      <c r="C110" s="59">
        <v>-29282.42</v>
      </c>
      <c r="D110" s="59">
        <v>50602.86</v>
      </c>
      <c r="E110" s="59">
        <v>11020.13</v>
      </c>
      <c r="F110" s="59">
        <v>-49085.979999999996</v>
      </c>
      <c r="G110" s="59">
        <v>-49230.06</v>
      </c>
      <c r="H110" s="59">
        <v>-80738.17</v>
      </c>
      <c r="I110" s="39">
        <v>0</v>
      </c>
      <c r="J110" s="59">
        <v>19920</v>
      </c>
      <c r="K110" s="39">
        <v>0</v>
      </c>
      <c r="L110" s="59">
        <f t="shared" si="3"/>
        <v>-150059.82</v>
      </c>
      <c r="M110" s="61"/>
    </row>
    <row r="111" spans="1:13" ht="18.75" customHeight="1">
      <c r="A111" s="32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  <c r="L111" s="37">
        <f t="shared" si="3"/>
        <v>0</v>
      </c>
      <c r="M111" s="65"/>
    </row>
    <row r="112" spans="1:13" ht="18.75" customHeight="1">
      <c r="A112" s="32" t="s">
        <v>119</v>
      </c>
      <c r="B112" s="59">
        <v>49671149.88</v>
      </c>
      <c r="C112" s="59">
        <v>76716339.35000001</v>
      </c>
      <c r="D112" s="59">
        <v>82708086.05999996</v>
      </c>
      <c r="E112" s="59">
        <v>46929092.059999995</v>
      </c>
      <c r="F112" s="59">
        <v>46661017.25</v>
      </c>
      <c r="G112" s="59">
        <v>96628175.37</v>
      </c>
      <c r="H112" s="59">
        <v>47649480.95000001</v>
      </c>
      <c r="I112" s="59">
        <v>11795333.389999995</v>
      </c>
      <c r="J112" s="59">
        <v>28324630.349999998</v>
      </c>
      <c r="K112" s="59">
        <v>20568540.92</v>
      </c>
      <c r="L112" s="66">
        <f t="shared" si="3"/>
        <v>507651845.58</v>
      </c>
      <c r="M112" s="67"/>
    </row>
    <row r="113" spans="1:13" ht="18" customHeight="1">
      <c r="A113" s="32" t="s">
        <v>120</v>
      </c>
      <c r="B113" s="59">
        <v>49170122.81</v>
      </c>
      <c r="C113" s="59">
        <v>76016702.00999998</v>
      </c>
      <c r="D113" s="59">
        <v>81903752.22</v>
      </c>
      <c r="E113" s="59">
        <v>46191462.93</v>
      </c>
      <c r="F113" s="59">
        <v>46263021.84999999</v>
      </c>
      <c r="G113" s="59">
        <v>95844078.79</v>
      </c>
      <c r="H113" s="59">
        <v>47226122.45</v>
      </c>
      <c r="I113" s="59">
        <v>11795333.389999995</v>
      </c>
      <c r="J113" s="59">
        <v>27869893.499999996</v>
      </c>
      <c r="K113" s="59">
        <v>20568540.92</v>
      </c>
      <c r="L113" s="66">
        <f t="shared" si="3"/>
        <v>502849030.86999995</v>
      </c>
      <c r="M113" s="65"/>
    </row>
    <row r="114" spans="1:13" ht="18.75" customHeight="1">
      <c r="A114" s="32" t="s">
        <v>121</v>
      </c>
      <c r="B114" s="59">
        <v>501027.0699999998</v>
      </c>
      <c r="C114" s="59">
        <v>699637.34</v>
      </c>
      <c r="D114" s="59">
        <v>804333.8399999999</v>
      </c>
      <c r="E114" s="59">
        <v>737629.13</v>
      </c>
      <c r="F114" s="59">
        <v>397995.39999999985</v>
      </c>
      <c r="G114" s="59">
        <v>784096.5799999996</v>
      </c>
      <c r="H114" s="59">
        <v>423358.4999999999</v>
      </c>
      <c r="I114" s="39">
        <v>0</v>
      </c>
      <c r="J114" s="59">
        <v>454736.84999999974</v>
      </c>
      <c r="K114" s="39">
        <v>0</v>
      </c>
      <c r="L114" s="66">
        <f t="shared" si="3"/>
        <v>4802814.709999998</v>
      </c>
      <c r="M114" s="68"/>
    </row>
    <row r="115" spans="1:14" ht="18.75" customHeight="1">
      <c r="A115" s="32" t="s">
        <v>122</v>
      </c>
      <c r="B115" s="59">
        <v>-2669.550000000003</v>
      </c>
      <c r="C115" s="59">
        <v>-32952.60999999997</v>
      </c>
      <c r="D115" s="45">
        <v>0</v>
      </c>
      <c r="E115" s="45">
        <v>0</v>
      </c>
      <c r="F115" s="45">
        <v>0</v>
      </c>
      <c r="G115" s="45">
        <v>0</v>
      </c>
      <c r="H115" s="59">
        <v>-31356.40999999999</v>
      </c>
      <c r="I115" s="45">
        <v>0</v>
      </c>
      <c r="J115" s="45">
        <v>0</v>
      </c>
      <c r="K115" s="45">
        <v>0</v>
      </c>
      <c r="L115" s="66">
        <f t="shared" si="3"/>
        <v>-66978.56999999996</v>
      </c>
      <c r="N115" s="50"/>
    </row>
    <row r="116" spans="1:13" ht="18.75" customHeight="1">
      <c r="A116" s="32"/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69"/>
    </row>
    <row r="117" spans="1:12" ht="18.75" customHeight="1">
      <c r="A117" s="40"/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/>
      <c r="L117" s="45"/>
    </row>
    <row r="118" spans="1:12" ht="18.7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8.75" customHeight="1">
      <c r="A119" s="17"/>
      <c r="B119" s="71">
        <v>0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/>
      <c r="L119" s="71"/>
    </row>
    <row r="120" spans="1:13" ht="18.75" customHeight="1">
      <c r="A120" s="72" t="s">
        <v>123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/>
      <c r="L120" s="74">
        <f>SUM(L121:L141)</f>
        <v>507651845.67</v>
      </c>
      <c r="M120" s="65"/>
    </row>
    <row r="121" spans="1:12" ht="18.75" customHeight="1">
      <c r="A121" s="75" t="s">
        <v>124</v>
      </c>
      <c r="B121" s="59">
        <v>6437637.12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/>
      <c r="L121" s="74">
        <f>SUM(B121:K121)</f>
        <v>6437637.12</v>
      </c>
    </row>
    <row r="122" spans="1:12" ht="18.75" customHeight="1">
      <c r="A122" s="75" t="s">
        <v>125</v>
      </c>
      <c r="B122" s="59">
        <v>43233512.74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/>
      <c r="L122" s="74">
        <f>SUM(B122:K122)</f>
        <v>43233512.74</v>
      </c>
    </row>
    <row r="123" spans="1:12" ht="18.75" customHeight="1">
      <c r="A123" s="75" t="s">
        <v>126</v>
      </c>
      <c r="B123" s="76">
        <v>0</v>
      </c>
      <c r="C123" s="59">
        <v>76716339.30000001</v>
      </c>
      <c r="D123" s="76">
        <v>0</v>
      </c>
      <c r="E123" s="76">
        <v>0</v>
      </c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/>
      <c r="L123" s="74">
        <f>SUM(B123:K123)</f>
        <v>76716339.30000001</v>
      </c>
    </row>
    <row r="124" spans="1:12" ht="18.75" customHeight="1">
      <c r="A124" s="75" t="s">
        <v>127</v>
      </c>
      <c r="B124" s="76">
        <v>0</v>
      </c>
      <c r="C124" s="76">
        <v>0</v>
      </c>
      <c r="D124" s="59">
        <v>76975318.05000001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/>
      <c r="L124" s="74">
        <f aca="true" t="shared" si="4" ref="L124:L141">SUM(B124:K124)</f>
        <v>76975318.05000001</v>
      </c>
    </row>
    <row r="125" spans="1:12" ht="18.75" customHeight="1">
      <c r="A125" s="75" t="s">
        <v>128</v>
      </c>
      <c r="B125" s="76">
        <v>0</v>
      </c>
      <c r="C125" s="76">
        <v>0</v>
      </c>
      <c r="D125" s="59">
        <v>5732768.1000000015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/>
      <c r="L125" s="74">
        <f t="shared" si="4"/>
        <v>5732768.1000000015</v>
      </c>
    </row>
    <row r="126" spans="1:12" ht="18.75" customHeight="1">
      <c r="A126" s="75" t="s">
        <v>129</v>
      </c>
      <c r="B126" s="76">
        <v>0</v>
      </c>
      <c r="C126" s="76">
        <v>0</v>
      </c>
      <c r="D126" s="76">
        <v>0</v>
      </c>
      <c r="E126" s="59">
        <v>46459801.13000001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/>
      <c r="L126" s="74">
        <f t="shared" si="4"/>
        <v>46459801.13000001</v>
      </c>
    </row>
    <row r="127" spans="1:12" ht="18.75" customHeight="1">
      <c r="A127" s="75" t="s">
        <v>130</v>
      </c>
      <c r="B127" s="76">
        <v>0</v>
      </c>
      <c r="C127" s="76">
        <v>0</v>
      </c>
      <c r="D127" s="76">
        <v>0</v>
      </c>
      <c r="E127" s="59">
        <v>469290.9</v>
      </c>
      <c r="F127" s="76">
        <v>0</v>
      </c>
      <c r="G127" s="76">
        <v>0</v>
      </c>
      <c r="H127" s="76">
        <v>0</v>
      </c>
      <c r="I127" s="76">
        <v>0</v>
      </c>
      <c r="J127" s="76">
        <v>0</v>
      </c>
      <c r="K127" s="76"/>
      <c r="L127" s="74">
        <f t="shared" si="4"/>
        <v>469290.9</v>
      </c>
    </row>
    <row r="128" spans="1:12" ht="18.75" customHeight="1">
      <c r="A128" s="75" t="s">
        <v>131</v>
      </c>
      <c r="B128" s="76">
        <v>0</v>
      </c>
      <c r="C128" s="76">
        <v>0</v>
      </c>
      <c r="D128" s="76">
        <v>0</v>
      </c>
      <c r="E128" s="76">
        <v>0</v>
      </c>
      <c r="F128" s="59">
        <v>13206663.01</v>
      </c>
      <c r="G128" s="76">
        <v>0</v>
      </c>
      <c r="H128" s="76">
        <v>0</v>
      </c>
      <c r="I128" s="76">
        <v>0</v>
      </c>
      <c r="J128" s="76">
        <v>0</v>
      </c>
      <c r="K128" s="76"/>
      <c r="L128" s="74">
        <f t="shared" si="4"/>
        <v>13206663.01</v>
      </c>
    </row>
    <row r="129" spans="1:12" ht="18.75" customHeight="1">
      <c r="A129" s="75" t="s">
        <v>132</v>
      </c>
      <c r="B129" s="76">
        <v>0</v>
      </c>
      <c r="C129" s="76">
        <v>0</v>
      </c>
      <c r="D129" s="76">
        <v>0</v>
      </c>
      <c r="E129" s="76">
        <v>0</v>
      </c>
      <c r="F129" s="59">
        <v>3025308.38</v>
      </c>
      <c r="G129" s="76">
        <v>0</v>
      </c>
      <c r="H129" s="76">
        <v>0</v>
      </c>
      <c r="I129" s="76">
        <v>0</v>
      </c>
      <c r="J129" s="76">
        <v>0</v>
      </c>
      <c r="K129" s="76"/>
      <c r="L129" s="74">
        <f t="shared" si="4"/>
        <v>3025308.38</v>
      </c>
    </row>
    <row r="130" spans="1:12" ht="18.75" customHeight="1">
      <c r="A130" s="75" t="s">
        <v>133</v>
      </c>
      <c r="B130" s="76">
        <v>0</v>
      </c>
      <c r="C130" s="76">
        <v>0</v>
      </c>
      <c r="D130" s="76">
        <v>0</v>
      </c>
      <c r="E130" s="76">
        <v>0</v>
      </c>
      <c r="F130" s="59">
        <v>3354007.5700000003</v>
      </c>
      <c r="G130" s="76">
        <v>0</v>
      </c>
      <c r="H130" s="76">
        <v>0</v>
      </c>
      <c r="I130" s="76">
        <v>0</v>
      </c>
      <c r="J130" s="76">
        <v>0</v>
      </c>
      <c r="K130" s="76"/>
      <c r="L130" s="74">
        <f t="shared" si="4"/>
        <v>3354007.5700000003</v>
      </c>
    </row>
    <row r="131" spans="1:12" ht="18.75" customHeight="1">
      <c r="A131" s="75" t="s">
        <v>134</v>
      </c>
      <c r="B131" s="77">
        <v>0</v>
      </c>
      <c r="C131" s="77">
        <v>0</v>
      </c>
      <c r="D131" s="77">
        <v>0</v>
      </c>
      <c r="E131" s="77">
        <v>0</v>
      </c>
      <c r="F131" s="59">
        <v>27075038.33</v>
      </c>
      <c r="G131" s="77">
        <v>0</v>
      </c>
      <c r="H131" s="77">
        <v>0</v>
      </c>
      <c r="I131" s="77">
        <v>0</v>
      </c>
      <c r="J131" s="77">
        <v>0</v>
      </c>
      <c r="K131" s="77"/>
      <c r="L131" s="74">
        <f t="shared" si="4"/>
        <v>27075038.33</v>
      </c>
    </row>
    <row r="132" spans="1:12" ht="18.75" customHeight="1">
      <c r="A132" s="75" t="s">
        <v>135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59">
        <v>28414688.65</v>
      </c>
      <c r="H132" s="76">
        <v>0</v>
      </c>
      <c r="I132" s="76">
        <v>0</v>
      </c>
      <c r="J132" s="76">
        <v>0</v>
      </c>
      <c r="K132" s="76"/>
      <c r="L132" s="74">
        <f t="shared" si="4"/>
        <v>28414688.65</v>
      </c>
    </row>
    <row r="133" spans="1:12" ht="18.75" customHeight="1">
      <c r="A133" s="75" t="s">
        <v>136</v>
      </c>
      <c r="B133" s="76">
        <v>0</v>
      </c>
      <c r="C133" s="76">
        <v>0</v>
      </c>
      <c r="D133" s="76">
        <v>0</v>
      </c>
      <c r="E133" s="76">
        <v>0</v>
      </c>
      <c r="F133" s="76">
        <v>0</v>
      </c>
      <c r="G133" s="59">
        <v>2289209.4099999997</v>
      </c>
      <c r="H133" s="76">
        <v>0</v>
      </c>
      <c r="I133" s="76">
        <v>0</v>
      </c>
      <c r="J133" s="76">
        <v>0</v>
      </c>
      <c r="K133" s="76"/>
      <c r="L133" s="74">
        <f t="shared" si="4"/>
        <v>2289209.4099999997</v>
      </c>
    </row>
    <row r="134" spans="1:12" ht="18.75" customHeight="1">
      <c r="A134" s="75" t="s">
        <v>137</v>
      </c>
      <c r="B134" s="76">
        <v>0</v>
      </c>
      <c r="C134" s="76">
        <v>0</v>
      </c>
      <c r="D134" s="76">
        <v>0</v>
      </c>
      <c r="E134" s="76">
        <v>0</v>
      </c>
      <c r="F134" s="76">
        <v>0</v>
      </c>
      <c r="G134" s="59">
        <v>12953920.520000001</v>
      </c>
      <c r="H134" s="76">
        <v>0</v>
      </c>
      <c r="I134" s="76">
        <v>0</v>
      </c>
      <c r="J134" s="76">
        <v>0</v>
      </c>
      <c r="K134" s="76"/>
      <c r="L134" s="74">
        <f t="shared" si="4"/>
        <v>12953920.520000001</v>
      </c>
    </row>
    <row r="135" spans="1:12" ht="18.75" customHeight="1">
      <c r="A135" s="75" t="s">
        <v>138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59">
        <v>14431654.12</v>
      </c>
      <c r="H135" s="76">
        <v>0</v>
      </c>
      <c r="I135" s="76">
        <v>0</v>
      </c>
      <c r="J135" s="76">
        <v>0</v>
      </c>
      <c r="K135" s="76"/>
      <c r="L135" s="74">
        <f t="shared" si="4"/>
        <v>14431654.12</v>
      </c>
    </row>
    <row r="136" spans="1:12" ht="18.75" customHeight="1">
      <c r="A136" s="75" t="s">
        <v>139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59">
        <v>38538702.76999999</v>
      </c>
      <c r="H136" s="76">
        <v>0</v>
      </c>
      <c r="I136" s="76">
        <v>0</v>
      </c>
      <c r="J136" s="76">
        <v>0</v>
      </c>
      <c r="K136" s="76"/>
      <c r="L136" s="74">
        <f t="shared" si="4"/>
        <v>38538702.76999999</v>
      </c>
    </row>
    <row r="137" spans="1:12" ht="18.75" customHeight="1">
      <c r="A137" s="75" t="s">
        <v>140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59">
        <v>16531855.570000002</v>
      </c>
      <c r="I137" s="76">
        <v>0</v>
      </c>
      <c r="J137" s="76">
        <v>0</v>
      </c>
      <c r="K137" s="76"/>
      <c r="L137" s="74">
        <f t="shared" si="4"/>
        <v>16531855.570000002</v>
      </c>
    </row>
    <row r="138" spans="1:12" ht="18.75" customHeight="1">
      <c r="A138" s="75" t="s">
        <v>141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59">
        <v>31117625.36</v>
      </c>
      <c r="I138" s="76">
        <v>0</v>
      </c>
      <c r="J138" s="76">
        <v>0</v>
      </c>
      <c r="K138" s="76"/>
      <c r="L138" s="74">
        <f t="shared" si="4"/>
        <v>31117625.36</v>
      </c>
    </row>
    <row r="139" spans="1:12" ht="18.75" customHeight="1">
      <c r="A139" s="75" t="s">
        <v>142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v>0</v>
      </c>
      <c r="H139" s="76">
        <v>0</v>
      </c>
      <c r="I139" s="59">
        <v>11795333.389999997</v>
      </c>
      <c r="J139" s="76">
        <v>0</v>
      </c>
      <c r="K139" s="76"/>
      <c r="L139" s="74">
        <f t="shared" si="4"/>
        <v>11795333.389999997</v>
      </c>
    </row>
    <row r="140" spans="1:12" ht="18.75" customHeight="1">
      <c r="A140" s="75" t="s">
        <v>143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  <c r="H140" s="76">
        <v>0</v>
      </c>
      <c r="I140" s="76">
        <v>0</v>
      </c>
      <c r="J140" s="59">
        <v>28324630.36</v>
      </c>
      <c r="K140" s="76"/>
      <c r="L140" s="74">
        <f t="shared" si="4"/>
        <v>28324630.36</v>
      </c>
    </row>
    <row r="141" spans="1:12" ht="18.75" customHeight="1">
      <c r="A141" s="78" t="s">
        <v>144</v>
      </c>
      <c r="B141" s="79">
        <v>0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80">
        <v>20568540.890000004</v>
      </c>
      <c r="L141" s="81">
        <f t="shared" si="4"/>
        <v>20568540.890000004</v>
      </c>
    </row>
    <row r="142" spans="1:12" ht="14.25" customHeight="1">
      <c r="A142" s="82" t="s">
        <v>145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f>J112-J141</f>
        <v>28324630.349999998</v>
      </c>
      <c r="K142" s="83"/>
      <c r="L142" s="84"/>
    </row>
    <row r="143" ht="14.25" customHeight="1">
      <c r="A143" s="82" t="s">
        <v>146</v>
      </c>
    </row>
    <row r="144" ht="14.25" customHeight="1">
      <c r="A144" s="82" t="s">
        <v>147</v>
      </c>
    </row>
    <row r="145" ht="14.25" customHeight="1">
      <c r="A145" s="82" t="s">
        <v>148</v>
      </c>
    </row>
    <row r="146" ht="14.25" customHeight="1">
      <c r="A146" s="82" t="s">
        <v>149</v>
      </c>
    </row>
    <row r="147" ht="14.25" customHeight="1">
      <c r="A147" s="82" t="s">
        <v>150</v>
      </c>
    </row>
    <row r="148" ht="14.25" customHeight="1">
      <c r="A148" s="82" t="s">
        <v>151</v>
      </c>
    </row>
    <row r="149" ht="14.25" customHeight="1">
      <c r="A149" s="82" t="s">
        <v>152</v>
      </c>
    </row>
    <row r="150" ht="14.25" customHeight="1">
      <c r="A150" s="82" t="s">
        <v>153</v>
      </c>
    </row>
    <row r="151" ht="14.25" customHeight="1">
      <c r="A151" s="82" t="s">
        <v>154</v>
      </c>
    </row>
    <row r="152" ht="14.25" customHeight="1">
      <c r="A152" s="82" t="s">
        <v>155</v>
      </c>
    </row>
  </sheetData>
  <sheetProtection/>
  <mergeCells count="8">
    <mergeCell ref="A1:L1"/>
    <mergeCell ref="A2:L2"/>
    <mergeCell ref="A4:A6"/>
    <mergeCell ref="B4:K4"/>
    <mergeCell ref="L4:L6"/>
    <mergeCell ref="I5:I6"/>
    <mergeCell ref="J5:J6"/>
    <mergeCell ref="K5:K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2018-09-06T19:21:51Z</dcterms:created>
  <dcterms:modified xsi:type="dcterms:W3CDTF">2018-09-06T19:23:33Z</dcterms:modified>
  <cp:category/>
  <cp:version/>
  <cp:contentType/>
  <cp:contentStatus/>
</cp:coreProperties>
</file>