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MAI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J48"/>
  <c r="I48"/>
  <c r="I47" s="1"/>
  <c r="H48"/>
  <c r="L48" s="1"/>
  <c r="G48"/>
  <c r="K47"/>
  <c r="J47"/>
  <c r="H47"/>
  <c r="L47" s="1"/>
  <c r="G47"/>
  <c r="L45"/>
  <c r="L44"/>
  <c r="L43"/>
  <c r="L42"/>
  <c r="K41"/>
  <c r="J41"/>
  <c r="I41"/>
  <c r="H41"/>
  <c r="L41" s="1"/>
  <c r="G41"/>
  <c r="K40"/>
  <c r="J40"/>
  <c r="I40"/>
  <c r="I37" s="1"/>
  <c r="I46" s="1"/>
  <c r="I54" s="1"/>
  <c r="H40"/>
  <c r="L40" s="1"/>
  <c r="L39"/>
  <c r="L38"/>
  <c r="K37"/>
  <c r="K46" s="1"/>
  <c r="K54" s="1"/>
  <c r="K56" s="1"/>
  <c r="J37"/>
  <c r="J46" s="1"/>
  <c r="J54" s="1"/>
  <c r="J56" s="1"/>
  <c r="H37"/>
  <c r="G37"/>
  <c r="G46" s="1"/>
  <c r="G54" s="1"/>
  <c r="J30"/>
  <c r="L30" s="1"/>
  <c r="H30"/>
  <c r="G30"/>
  <c r="L26"/>
  <c r="L25"/>
  <c r="L24"/>
  <c r="J24"/>
  <c r="H24"/>
  <c r="L23"/>
  <c r="L22"/>
  <c r="J21"/>
  <c r="L21" s="1"/>
  <c r="H21"/>
  <c r="G21"/>
  <c r="G20" s="1"/>
  <c r="G27" s="1"/>
  <c r="J20"/>
  <c r="H20"/>
  <c r="G19"/>
  <c r="L18"/>
  <c r="L17"/>
  <c r="L16"/>
  <c r="L15"/>
  <c r="L14"/>
  <c r="J13"/>
  <c r="L13" s="1"/>
  <c r="H13"/>
  <c r="G13"/>
  <c r="J12"/>
  <c r="L12" s="1"/>
  <c r="L11"/>
  <c r="J10"/>
  <c r="L10" s="1"/>
  <c r="L9"/>
  <c r="L8"/>
  <c r="J7"/>
  <c r="L7" s="1"/>
  <c r="L6"/>
  <c r="L5"/>
  <c r="J5"/>
  <c r="J4"/>
  <c r="J19" s="1"/>
  <c r="I4"/>
  <c r="H4"/>
  <c r="H19" s="1"/>
  <c r="H27" s="1"/>
  <c r="G4"/>
  <c r="G55" l="1"/>
  <c r="G56" s="1"/>
  <c r="G29"/>
  <c r="G28"/>
  <c r="J27"/>
  <c r="L19"/>
  <c r="L37"/>
  <c r="L20"/>
  <c r="H46"/>
  <c r="L4"/>
  <c r="H54" l="1"/>
  <c r="L46"/>
  <c r="J29"/>
  <c r="J28"/>
  <c r="I55"/>
  <c r="I56" s="1"/>
  <c r="L27"/>
  <c r="L29" l="1"/>
  <c r="L54"/>
  <c r="H28"/>
  <c r="H29" s="1"/>
  <c r="H55"/>
  <c r="H56" s="1"/>
  <c r="L56" s="1"/>
  <c r="L28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<sst xmlns="http://schemas.openxmlformats.org/spreadsheetml/2006/main" count="75" uniqueCount="72">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</sst>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H3">
            <v>4423742.4399999995</v>
          </cell>
        </row>
        <row r="33">
          <cell r="H33">
            <v>5177183.2600000007</v>
          </cell>
        </row>
        <row r="36">
          <cell r="H36">
            <v>668874.11</v>
          </cell>
        </row>
        <row r="40">
          <cell r="H40">
            <v>570740.03999999992</v>
          </cell>
        </row>
      </sheetData>
      <sheetData sheetId="1">
        <row r="7">
          <cell r="C7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/>
      <sheetData sheetId="4"/>
      <sheetData sheetId="5">
        <row r="5">
          <cell r="J5">
            <v>45226631.860000014</v>
          </cell>
        </row>
        <row r="7">
          <cell r="J7">
            <v>25198157.18</v>
          </cell>
        </row>
        <row r="10">
          <cell r="J10">
            <v>2415501.84</v>
          </cell>
        </row>
        <row r="12">
          <cell r="J12">
            <v>4741217.41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zoomScaleNormal="100" workbookViewId="0">
      <selection activeCell="P23" sqref="P23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88422048.140000015</v>
      </c>
      <c r="K4" s="10"/>
      <c r="L4" s="8">
        <f t="shared" ref="L4:L30" si="1">J4-H4</f>
        <v>-54413634.859999985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ABRIL'!J5:K5+[1]Arrecadação!H3</f>
        <v>49650374.300000012</v>
      </c>
      <c r="K5" s="14"/>
      <c r="L5" s="12">
        <f t="shared" si="1"/>
        <v>-28727026.699999988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ABRIL'!J7:K7+[1]Arrecadação!H33</f>
        <v>30375340.440000001</v>
      </c>
      <c r="K7" s="14"/>
      <c r="L7" s="12">
        <f t="shared" si="1"/>
        <v>-31518907.559999999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ABRIL'!J10:K10+[1]Arrecadação!H36</f>
        <v>3084375.9499999997</v>
      </c>
      <c r="K10" s="14"/>
      <c r="L10" s="12">
        <f t="shared" si="1"/>
        <v>520341.94999999972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ABRIL'!J12:K12+[1]Arrecadação!H40</f>
        <v>5311957.45</v>
      </c>
      <c r="K12" s="14"/>
      <c r="L12" s="12">
        <f t="shared" si="1"/>
        <v>5311957.45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88422048.140000015</v>
      </c>
      <c r="K19" s="17"/>
      <c r="L19" s="8">
        <f t="shared" si="1"/>
        <v>-54413634.859999985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88422048.140000015</v>
      </c>
      <c r="K27" s="22"/>
      <c r="L27" s="20">
        <f t="shared" si="1"/>
        <v>-54413634.859999985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54413614.859999985</v>
      </c>
      <c r="K28" s="25"/>
      <c r="L28" s="20">
        <f t="shared" si="1"/>
        <v>54413614.859999985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142835663</v>
      </c>
      <c r="K29" s="22"/>
      <c r="L29" s="27">
        <f t="shared" si="1"/>
        <v>-20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142835663</v>
      </c>
      <c r="J37" s="23">
        <f>SUM(J38:J40)</f>
        <v>104746161</v>
      </c>
      <c r="K37" s="23">
        <f>SUM(K38:K40)</f>
        <v>104746161</v>
      </c>
      <c r="L37" s="23">
        <f>H37-I37</f>
        <v>20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f>[1]Despesas!C7</f>
        <v>142835683</v>
      </c>
      <c r="I40" s="12">
        <f>[1]Despesas!D15</f>
        <v>142835663</v>
      </c>
      <c r="J40" s="12">
        <f>[1]Despesas!E15</f>
        <v>104746161</v>
      </c>
      <c r="K40" s="12">
        <f>[1]Despesas!F15</f>
        <v>104746161</v>
      </c>
      <c r="L40" s="43">
        <f t="shared" si="5"/>
        <v>20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142835663</v>
      </c>
      <c r="J46" s="47">
        <f t="shared" si="6"/>
        <v>104746161</v>
      </c>
      <c r="K46" s="47">
        <f>K37+K41+K45</f>
        <v>104746161</v>
      </c>
      <c r="L46" s="47">
        <f t="shared" si="5"/>
        <v>20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142835663</v>
      </c>
      <c r="J54" s="20">
        <f t="shared" si="10"/>
        <v>104746161</v>
      </c>
      <c r="K54" s="20">
        <f t="shared" si="10"/>
        <v>104746161</v>
      </c>
      <c r="L54" s="23">
        <f>(H54-I54)</f>
        <v>20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0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142835663</v>
      </c>
      <c r="J56" s="20">
        <f t="shared" si="11"/>
        <v>104746161</v>
      </c>
      <c r="K56" s="20">
        <f t="shared" si="11"/>
        <v>104746161</v>
      </c>
      <c r="L56" s="23">
        <f>(H56-I56)</f>
        <v>20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MAIO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MAIO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2020-09-18T13:44:06Z</dcterms:created>
  <dcterms:modified xsi:type="dcterms:W3CDTF">2020-09-18T13:44:18Z</dcterms:modified>
</cp:coreProperties>
</file>