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fevereiro" sheetId="1" r:id="rId1"/>
  </sheets>
  <externalReferences>
    <externalReference r:id="rId2"/>
  </externalReferences>
  <definedNames>
    <definedName name="Abril">#REF!,#REF!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>#REF!,#REF!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K47" s="1"/>
  <c r="J48"/>
  <c r="I48"/>
  <c r="H48"/>
  <c r="H47" s="1"/>
  <c r="L47" s="1"/>
  <c r="G48"/>
  <c r="G47" s="1"/>
  <c r="J47"/>
  <c r="I47"/>
  <c r="K46"/>
  <c r="H46"/>
  <c r="H54" s="1"/>
  <c r="G46"/>
  <c r="L45"/>
  <c r="L44"/>
  <c r="L43"/>
  <c r="L42"/>
  <c r="K41"/>
  <c r="J41"/>
  <c r="I41"/>
  <c r="H41"/>
  <c r="L41" s="1"/>
  <c r="G41"/>
  <c r="L40"/>
  <c r="J40"/>
  <c r="J37" s="1"/>
  <c r="J46" s="1"/>
  <c r="J54" s="1"/>
  <c r="J56" s="1"/>
  <c r="I40"/>
  <c r="L39"/>
  <c r="L38"/>
  <c r="K37"/>
  <c r="I37"/>
  <c r="I46" s="1"/>
  <c r="I54" s="1"/>
  <c r="H37"/>
  <c r="L37" s="1"/>
  <c r="G37"/>
  <c r="J30"/>
  <c r="L30" s="1"/>
  <c r="H30"/>
  <c r="G30"/>
  <c r="L26"/>
  <c r="L25"/>
  <c r="L24"/>
  <c r="J24"/>
  <c r="J20" s="1"/>
  <c r="H24"/>
  <c r="L23"/>
  <c r="L22"/>
  <c r="J21"/>
  <c r="H21"/>
  <c r="L21" s="1"/>
  <c r="G21"/>
  <c r="H20"/>
  <c r="H27" s="1"/>
  <c r="G20"/>
  <c r="G27" s="1"/>
  <c r="H19"/>
  <c r="G19"/>
  <c r="L18"/>
  <c r="L17"/>
  <c r="L16"/>
  <c r="L15"/>
  <c r="L14"/>
  <c r="J13"/>
  <c r="L13" s="1"/>
  <c r="H13"/>
  <c r="G13"/>
  <c r="J12"/>
  <c r="L12" s="1"/>
  <c r="L11"/>
  <c r="L10"/>
  <c r="J10"/>
  <c r="L9"/>
  <c r="L8"/>
  <c r="L7"/>
  <c r="J7"/>
  <c r="L6"/>
  <c r="L5"/>
  <c r="J5"/>
  <c r="I4"/>
  <c r="H4"/>
  <c r="G4"/>
  <c r="L54" l="1"/>
  <c r="H55"/>
  <c r="H56" s="1"/>
  <c r="H29"/>
  <c r="H28"/>
  <c r="L20"/>
  <c r="G54"/>
  <c r="K54"/>
  <c r="K56" s="1"/>
  <c r="J4"/>
  <c r="L46"/>
  <c r="L48"/>
  <c r="J19" l="1"/>
  <c r="L4"/>
  <c r="G28"/>
  <c r="G29" s="1"/>
  <c r="G55"/>
  <c r="G56" s="1"/>
  <c r="L19" l="1"/>
  <c r="J27"/>
  <c r="L27" l="1"/>
  <c r="I55"/>
  <c r="I56" s="1"/>
  <c r="L56" s="1"/>
  <c r="J28"/>
  <c r="L28" s="1"/>
  <c r="J29" l="1"/>
  <c r="L29" s="1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<sst xmlns="http://schemas.openxmlformats.org/spreadsheetml/2006/main" count="75" uniqueCount="72">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</sst>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E3">
            <v>3803508.5300000003</v>
          </cell>
        </row>
        <row r="33">
          <cell r="E33">
            <v>164199.79</v>
          </cell>
        </row>
        <row r="36">
          <cell r="E36">
            <v>550031.84</v>
          </cell>
        </row>
        <row r="40">
          <cell r="E40">
            <v>163050.57</v>
          </cell>
        </row>
      </sheetData>
      <sheetData sheetId="1">
        <row r="4">
          <cell r="D4">
            <v>142835673</v>
          </cell>
          <cell r="E4">
            <v>17140281</v>
          </cell>
        </row>
      </sheetData>
      <sheetData sheetId="2">
        <row r="5">
          <cell r="J5">
            <v>17133912.719999999</v>
          </cell>
        </row>
        <row r="7">
          <cell r="J7">
            <v>9791874.0099999998</v>
          </cell>
        </row>
        <row r="10">
          <cell r="J10">
            <v>563392.39</v>
          </cell>
        </row>
        <row r="12">
          <cell r="J12">
            <v>3729004.4699999997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zoomScaleNormal="100" workbookViewId="0">
      <selection activeCell="J6" sqref="J6:K6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35898974.32</v>
      </c>
      <c r="K4" s="10"/>
      <c r="L4" s="8">
        <f t="shared" ref="L4:L30" si="1">J4-H4</f>
        <v>-106936708.68000001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'[1]Balanço Orçamentário janeiro'!J5:K5+[1]Arrecadação!E3</f>
        <v>20937421.25</v>
      </c>
      <c r="K5" s="14"/>
      <c r="L5" s="12">
        <f t="shared" si="1"/>
        <v>-57439979.75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'[1]Balanço Orçamentário janeiro'!J7:K7+[1]Arrecadação!E33</f>
        <v>9956073.7999999989</v>
      </c>
      <c r="K7" s="14"/>
      <c r="L7" s="12">
        <f t="shared" si="1"/>
        <v>-51938174.200000003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'[1]Balanço Orçamentário janeiro'!J10:K10+[1]Arrecadação!E36</f>
        <v>1113424.23</v>
      </c>
      <c r="K10" s="14"/>
      <c r="L10" s="12">
        <f t="shared" si="1"/>
        <v>-1450609.77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'[1]Balanço Orçamentário janeiro'!J12:K12+[1]Arrecadação!E40</f>
        <v>3892055.0399999996</v>
      </c>
      <c r="K12" s="14"/>
      <c r="L12" s="12">
        <f t="shared" si="1"/>
        <v>3892055.0399999996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35898974.32</v>
      </c>
      <c r="K19" s="17"/>
      <c r="L19" s="8">
        <f t="shared" si="1"/>
        <v>-106936708.68000001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35898974.32</v>
      </c>
      <c r="K27" s="22"/>
      <c r="L27" s="20">
        <f t="shared" si="1"/>
        <v>-106936708.68000001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106936698.68000001</v>
      </c>
      <c r="K28" s="25"/>
      <c r="L28" s="20">
        <f t="shared" si="1"/>
        <v>106936698.68000001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142835673</v>
      </c>
      <c r="K29" s="22"/>
      <c r="L29" s="27">
        <f t="shared" si="1"/>
        <v>-10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142835673</v>
      </c>
      <c r="J37" s="23">
        <f>SUM(J38:J40)</f>
        <v>17140281</v>
      </c>
      <c r="K37" s="23">
        <f>SUM(K38:K40)</f>
        <v>0</v>
      </c>
      <c r="L37" s="23">
        <f>H37-I37</f>
        <v>10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v>142835683</v>
      </c>
      <c r="I40" s="12">
        <f>[1]Despesas!D4</f>
        <v>142835673</v>
      </c>
      <c r="J40" s="12">
        <f>[1]Despesas!E4</f>
        <v>17140281</v>
      </c>
      <c r="K40" s="12">
        <v>0</v>
      </c>
      <c r="L40" s="43">
        <f t="shared" si="5"/>
        <v>10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142835673</v>
      </c>
      <c r="J46" s="47">
        <f t="shared" si="6"/>
        <v>17140281</v>
      </c>
      <c r="K46" s="47">
        <f>K37+K41+K45</f>
        <v>0</v>
      </c>
      <c r="L46" s="47">
        <f t="shared" si="5"/>
        <v>10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142835673</v>
      </c>
      <c r="J54" s="20">
        <f t="shared" si="10"/>
        <v>17140281</v>
      </c>
      <c r="K54" s="20">
        <f t="shared" si="10"/>
        <v>0</v>
      </c>
      <c r="L54" s="23">
        <f>(H54-I54)</f>
        <v>10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0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142835673</v>
      </c>
      <c r="J56" s="20">
        <f t="shared" si="11"/>
        <v>17140281</v>
      </c>
      <c r="K56" s="20">
        <f t="shared" si="11"/>
        <v>0</v>
      </c>
      <c r="L56" s="23">
        <f>(H56-I56)</f>
        <v>10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3.2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559055118110237" right="0.15748031496062992" top="1.0629921259842521" bottom="0.78740157480314965" header="0.27559055118110237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FEVEREIRO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fevereiro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2020-09-18T13:42:36Z</dcterms:created>
  <dcterms:modified xsi:type="dcterms:W3CDTF">2020-09-18T13:42:55Z</dcterms:modified>
</cp:coreProperties>
</file>