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ço Orçamentário fevereiro" sheetId="1" r:id="rId1"/>
  </sheets>
  <externalReferences>
    <externalReference r:id="rId2"/>
  </externalReferences>
  <definedNames>
    <definedName name="Abril">#REF!,#REF!</definedName>
    <definedName name="Cancela">#REF!,#REF!</definedName>
    <definedName name="fdsafs">#REF!,#REF!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>#REF!,#REF!</definedName>
    <definedName name="Plan">#REF!</definedName>
    <definedName name="Planilha">#REF!</definedName>
    <definedName name="Planilha_1">#REF!,#REF!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>#REF!,#REF!</definedName>
    <definedName name="Planilha_4TítCols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L53" i="1"/>
  <c r="L52"/>
  <c r="K51"/>
  <c r="J51"/>
  <c r="I51"/>
  <c r="H51"/>
  <c r="L51" s="1"/>
  <c r="G51"/>
  <c r="L50"/>
  <c r="L49"/>
  <c r="K48"/>
  <c r="K47" s="1"/>
  <c r="J48"/>
  <c r="I48"/>
  <c r="H48"/>
  <c r="H47" s="1"/>
  <c r="L47" s="1"/>
  <c r="G48"/>
  <c r="G47" s="1"/>
  <c r="J47"/>
  <c r="I47"/>
  <c r="K46"/>
  <c r="H46"/>
  <c r="H54" s="1"/>
  <c r="G46"/>
  <c r="L45"/>
  <c r="L44"/>
  <c r="L43"/>
  <c r="L42"/>
  <c r="K41"/>
  <c r="J41"/>
  <c r="I41"/>
  <c r="H41"/>
  <c r="L41" s="1"/>
  <c r="G41"/>
  <c r="L40"/>
  <c r="J40"/>
  <c r="J37" s="1"/>
  <c r="J46" s="1"/>
  <c r="J54" s="1"/>
  <c r="J56" s="1"/>
  <c r="I40"/>
  <c r="L39"/>
  <c r="L38"/>
  <c r="K37"/>
  <c r="I37"/>
  <c r="I46" s="1"/>
  <c r="I54" s="1"/>
  <c r="H37"/>
  <c r="L37" s="1"/>
  <c r="G37"/>
  <c r="J30"/>
  <c r="L30" s="1"/>
  <c r="H30"/>
  <c r="G30"/>
  <c r="L26"/>
  <c r="L25"/>
  <c r="L24"/>
  <c r="J24"/>
  <c r="J20" s="1"/>
  <c r="H24"/>
  <c r="L23"/>
  <c r="L22"/>
  <c r="J21"/>
  <c r="H21"/>
  <c r="L21" s="1"/>
  <c r="G21"/>
  <c r="H20"/>
  <c r="H27" s="1"/>
  <c r="G20"/>
  <c r="G27" s="1"/>
  <c r="H19"/>
  <c r="G19"/>
  <c r="L18"/>
  <c r="L17"/>
  <c r="L16"/>
  <c r="L15"/>
  <c r="L14"/>
  <c r="J13"/>
  <c r="L13" s="1"/>
  <c r="H13"/>
  <c r="G13"/>
  <c r="J12"/>
  <c r="L12" s="1"/>
  <c r="L11"/>
  <c r="L10"/>
  <c r="J10"/>
  <c r="L9"/>
  <c r="L8"/>
  <c r="L7"/>
  <c r="J7"/>
  <c r="L6"/>
  <c r="L5"/>
  <c r="J5"/>
  <c r="I4"/>
  <c r="H4"/>
  <c r="G4"/>
  <c r="L54" l="1"/>
  <c r="H55"/>
  <c r="H56" s="1"/>
  <c r="H29"/>
  <c r="H28"/>
  <c r="L20"/>
  <c r="G54"/>
  <c r="K54"/>
  <c r="K56" s="1"/>
  <c r="J4"/>
  <c r="L46"/>
  <c r="L48"/>
  <c r="J19" l="1"/>
  <c r="L4"/>
  <c r="G28"/>
  <c r="G29" s="1"/>
  <c r="G55"/>
  <c r="G56" s="1"/>
  <c r="L19" l="1"/>
  <c r="J27"/>
  <c r="L27" l="1"/>
  <c r="I55"/>
  <c r="I56" s="1"/>
  <c r="L56" s="1"/>
  <c r="J28"/>
  <c r="L28" s="1"/>
  <c r="J29" l="1"/>
  <c r="L29" s="1"/>
</calcChain>
</file>

<file path=xl/sharedStrings.xml><?xml version="1.0" encoding="utf-8"?>
<sst xmlns="http://schemas.openxmlformats.org/spreadsheetml/2006/main" count="75" uniqueCount="72">
  <si>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</si>
  <si>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</si>
  <si>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</si>
  <si>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</si>
  <si>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</si>
  <si>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</si>
  <si>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</si>
  <si>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</si>
  <si>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</si>
  <si>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</si>
  <si>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</si>
  <si>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</si>
  <si>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</si>
  <si>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</si>
  <si>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</si>
  <si>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</si>
  <si>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</si>
  <si>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</si>
  <si>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</si>
  <si>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</si>
  <si>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</si>
  <si>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</si>
  <si>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</si>
  <si>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</si>
  <si>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</si>
  <si>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</si>
  <si>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</si>
  <si>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</si>
  <si>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</si>
  <si>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 xml:space="preserve">Saldos de Exercícios Anteriores 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</si>
  <si>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</si>
  <si>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</si>
  <si>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</si>
  <si>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</si>
  <si>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</si>
  <si>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</si>
  <si>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</si>
  <si>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</si>
  <si>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</si>
  <si>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</si>
  <si>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</si>
  <si>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</si>
  <si>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</si>
  <si>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</si>
  <si>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</si>
  <si>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</si>
  <si>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</si>
  <si>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</si>
  <si>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</si>
  <si>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(XI)=(VIII+IX+X)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</si>
  <si>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</si>
  <si>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</si>
  <si>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</si>
  <si>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</si>
  <si>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</si>
  <si>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</si>
  <si>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</si>
  <si>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</si>
  <si>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</si>
  <si>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</si>
  <si>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</si>
  <si>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</si>
  <si>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</si>
  <si>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Paulo César Martins</t>
  </si>
  <si>
    <t>Antônio Fernando Toledo Melara</t>
  </si>
  <si>
    <t>Edson Tomaz de Lima Filho</t>
  </si>
  <si>
    <t>Coordenador I</t>
  </si>
  <si>
    <t>Diretor Administrativo Financeiro</t>
  </si>
  <si>
    <t>Presidente</t>
  </si>
  <si>
    <t>CRC288022/O-2</t>
  </si>
  <si>
    <t>RG 6.119.530-3</t>
  </si>
  <si>
    <t>AMLURB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</si>
</sst>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\-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164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/>
    <xf numFmtId="43" fontId="3" fillId="3" borderId="4" xfId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6" xfId="1" applyFont="1" applyFill="1" applyBorder="1" applyAlignment="1">
      <alignment horizontal="center"/>
    </xf>
    <xf numFmtId="0" fontId="3" fillId="0" borderId="4" xfId="0" applyFont="1" applyBorder="1"/>
    <xf numFmtId="43" fontId="3" fillId="0" borderId="4" xfId="1" applyFont="1" applyBorder="1"/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3" borderId="4" xfId="0" applyNumberFormat="1" applyFont="1" applyFill="1" applyBorder="1"/>
    <xf numFmtId="43" fontId="3" fillId="3" borderId="5" xfId="0" applyNumberFormat="1" applyFont="1" applyFill="1" applyBorder="1" applyAlignment="1">
      <alignment horizontal="center"/>
    </xf>
    <xf numFmtId="43" fontId="3" fillId="3" borderId="6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4" borderId="4" xfId="0" applyFont="1" applyFill="1" applyBorder="1"/>
    <xf numFmtId="43" fontId="3" fillId="4" borderId="4" xfId="0" applyNumberFormat="1" applyFont="1" applyFill="1" applyBorder="1"/>
    <xf numFmtId="43" fontId="3" fillId="4" borderId="5" xfId="0" applyNumberFormat="1" applyFont="1" applyFill="1" applyBorder="1" applyAlignment="1">
      <alignment horizontal="center"/>
    </xf>
    <xf numFmtId="43" fontId="3" fillId="4" borderId="6" xfId="0" applyNumberFormat="1" applyFont="1" applyFill="1" applyBorder="1" applyAlignment="1">
      <alignment horizontal="center"/>
    </xf>
    <xf numFmtId="43" fontId="3" fillId="4" borderId="4" xfId="1" applyFont="1" applyFill="1" applyBorder="1"/>
    <xf numFmtId="43" fontId="3" fillId="4" borderId="5" xfId="1" applyFont="1" applyFill="1" applyBorder="1" applyAlignment="1">
      <alignment horizontal="center"/>
    </xf>
    <xf numFmtId="43" fontId="3" fillId="4" borderId="6" xfId="1" applyFont="1" applyFill="1" applyBorder="1" applyAlignment="1">
      <alignment horizontal="center"/>
    </xf>
    <xf numFmtId="0" fontId="2" fillId="4" borderId="7" xfId="0" applyFont="1" applyFill="1" applyBorder="1"/>
    <xf numFmtId="43" fontId="3" fillId="4" borderId="7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3" fontId="2" fillId="2" borderId="8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43" fontId="2" fillId="2" borderId="7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3" fontId="3" fillId="0" borderId="4" xfId="0" applyNumberFormat="1" applyFont="1" applyBorder="1"/>
    <xf numFmtId="43" fontId="2" fillId="4" borderId="4" xfId="1" applyFont="1" applyFill="1" applyBorder="1"/>
    <xf numFmtId="43" fontId="2" fillId="4" borderId="4" xfId="0" applyNumberFormat="1" applyFont="1" applyFill="1" applyBorder="1"/>
    <xf numFmtId="0" fontId="2" fillId="4" borderId="1" xfId="0" applyFont="1" applyFill="1" applyBorder="1"/>
    <xf numFmtId="43" fontId="2" fillId="4" borderId="1" xfId="0" applyNumberFormat="1" applyFont="1" applyFill="1" applyBorder="1"/>
    <xf numFmtId="0" fontId="3" fillId="4" borderId="4" xfId="0" applyFont="1" applyFill="1" applyBorder="1"/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ont="1" applyFill="1" applyAlignment="1">
      <alignment horizontal="right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8\2018%20-%20BALANCO%20ORCAMENTARIO%20MCAS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ço Orçamentário janeiro"/>
      <sheetName val="Balanço Orçamentário fevereiro"/>
      <sheetName val="Balanço Orçamentário março"/>
      <sheetName val="Balanço Orçamentário ABRIL"/>
      <sheetName val="Balanço Orçamentário MAIO"/>
      <sheetName val="Balanço Orçamentário JUNHO"/>
      <sheetName val="Balanço Orçamentário JULHO"/>
      <sheetName val="Balanço Orçamentário AGOSTO"/>
      <sheetName val="Balanço Orçamentário SETEMBRO"/>
      <sheetName val="Balanço Orçamentário OUTUBRO"/>
      <sheetName val="Balanço Orçamentário NOVEMBRO"/>
      <sheetName val="Balanço Orçamentário DEZEMBRO"/>
      <sheetName val="Anexos do BO"/>
      <sheetName val="Plan1"/>
      <sheetName val="Plan2"/>
    </sheetNames>
    <sheetDataSet>
      <sheetData sheetId="0">
        <row r="3">
          <cell r="E3">
            <v>3803508.5300000003</v>
          </cell>
        </row>
        <row r="33">
          <cell r="E33">
            <v>164199.79</v>
          </cell>
        </row>
        <row r="36">
          <cell r="E36">
            <v>550031.84</v>
          </cell>
        </row>
        <row r="40">
          <cell r="E40">
            <v>163050.57</v>
          </cell>
        </row>
      </sheetData>
      <sheetData sheetId="1">
        <row r="4">
          <cell r="D4">
            <v>142835673</v>
          </cell>
          <cell r="E4">
            <v>17140281</v>
          </cell>
        </row>
      </sheetData>
      <sheetData sheetId="2">
        <row r="5">
          <cell r="J5">
            <v>17133912.719999999</v>
          </cell>
        </row>
        <row r="7">
          <cell r="J7">
            <v>9791874.0099999998</v>
          </cell>
        </row>
        <row r="10">
          <cell r="J10">
            <v>563392.39</v>
          </cell>
        </row>
        <row r="12">
          <cell r="J12">
            <v>3729004.4699999997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8"/>
  <sheetViews>
    <sheetView showGridLines="0" tabSelected="1" zoomScaleNormal="100" workbookViewId="0">
      <selection activeCell="J6" sqref="J6:K6"/>
    </sheetView>
  </sheetViews>
  <sheetFormatPr defaultRowHeight="12.75"/>
  <cols>
    <col min="1" max="1" width="7.5703125" style="2" customWidth="1"/>
    <col min="2" max="5" width="9.140625" style="2" hidden="1" customWidth="1"/>
    <col min="6" max="6" width="47.28515625" style="2" customWidth="1"/>
    <col min="7" max="7" width="16.85546875" style="2" bestFit="1" customWidth="1"/>
    <col min="8" max="8" width="17.85546875" style="2" customWidth="1"/>
    <col min="9" max="9" width="20.85546875" style="2" customWidth="1"/>
    <col min="10" max="10" width="19.42578125" style="2" customWidth="1"/>
    <col min="11" max="11" width="14.85546875" style="2" customWidth="1"/>
    <col min="12" max="12" width="20.85546875" style="2" customWidth="1"/>
    <col min="13" max="13" width="9.140625" style="2" customWidth="1"/>
    <col min="14" max="16384" width="9.140625" style="2"/>
  </cols>
  <sheetData>
    <row r="1" spans="6:12">
      <c r="F1" s="1"/>
      <c r="G1" s="1"/>
      <c r="H1" s="1"/>
      <c r="I1" s="1"/>
      <c r="J1" s="1"/>
    </row>
    <row r="2" spans="6:12">
      <c r="F2" s="1"/>
      <c r="G2" s="1"/>
      <c r="H2" s="1"/>
      <c r="I2" s="1"/>
      <c r="J2" s="1"/>
    </row>
    <row r="3" spans="6:12" ht="15" customHeight="1">
      <c r="F3" s="3" t="s">
        <v>0</v>
      </c>
      <c r="G3" s="4" t="s">
        <v>1</v>
      </c>
      <c r="H3" s="5" t="s">
        <v>2</v>
      </c>
      <c r="I3" s="6"/>
      <c r="J3" s="5" t="s">
        <v>3</v>
      </c>
      <c r="K3" s="6"/>
      <c r="L3" s="4" t="s">
        <v>4</v>
      </c>
    </row>
    <row r="4" spans="6:12" ht="15" customHeight="1">
      <c r="F4" s="7" t="s">
        <v>5</v>
      </c>
      <c r="G4" s="8">
        <f>SUM(G5:G12)</f>
        <v>142835683</v>
      </c>
      <c r="H4" s="9">
        <f t="shared" ref="H4:I4" si="0">SUM(H5:H12)</f>
        <v>142835683</v>
      </c>
      <c r="I4" s="10">
        <f t="shared" si="0"/>
        <v>0</v>
      </c>
      <c r="J4" s="9">
        <f>SUM(J5:K12)</f>
        <v>35898974.32</v>
      </c>
      <c r="K4" s="10"/>
      <c r="L4" s="8">
        <f t="shared" ref="L4:L30" si="1">J4-H4</f>
        <v>-106936708.68000001</v>
      </c>
    </row>
    <row r="5" spans="6:12" ht="15" customHeight="1">
      <c r="F5" s="11" t="s">
        <v>6</v>
      </c>
      <c r="G5" s="12">
        <v>78377401</v>
      </c>
      <c r="H5" s="13">
        <v>78377401</v>
      </c>
      <c r="I5" s="14"/>
      <c r="J5" s="13">
        <f>'[1]Balanço Orçamentário janeiro'!J5:K5+[1]Arrecadação!E3</f>
        <v>20937421.25</v>
      </c>
      <c r="K5" s="14"/>
      <c r="L5" s="12">
        <f t="shared" si="1"/>
        <v>-57439979.75</v>
      </c>
    </row>
    <row r="6" spans="6:12" ht="15" customHeight="1">
      <c r="F6" s="11" t="s">
        <v>7</v>
      </c>
      <c r="G6" s="12">
        <v>0</v>
      </c>
      <c r="H6" s="13">
        <v>0</v>
      </c>
      <c r="I6" s="14"/>
      <c r="J6" s="13">
        <v>0</v>
      </c>
      <c r="K6" s="14"/>
      <c r="L6" s="12">
        <f t="shared" si="1"/>
        <v>0</v>
      </c>
    </row>
    <row r="7" spans="6:12" ht="15" customHeight="1">
      <c r="F7" s="11" t="s">
        <v>8</v>
      </c>
      <c r="G7" s="12">
        <v>61894248</v>
      </c>
      <c r="H7" s="13">
        <v>61894248</v>
      </c>
      <c r="I7" s="14"/>
      <c r="J7" s="13">
        <f>'[1]Balanço Orçamentário janeiro'!J7:K7+[1]Arrecadação!E33</f>
        <v>9956073.7999999989</v>
      </c>
      <c r="K7" s="14"/>
      <c r="L7" s="12">
        <f t="shared" si="1"/>
        <v>-51938174.200000003</v>
      </c>
    </row>
    <row r="8" spans="6:12" ht="15" customHeight="1">
      <c r="F8" s="11" t="s">
        <v>9</v>
      </c>
      <c r="G8" s="12">
        <v>0</v>
      </c>
      <c r="H8" s="13">
        <v>0</v>
      </c>
      <c r="I8" s="14"/>
      <c r="J8" s="13">
        <v>0</v>
      </c>
      <c r="K8" s="14"/>
      <c r="L8" s="12">
        <f t="shared" si="1"/>
        <v>0</v>
      </c>
    </row>
    <row r="9" spans="6:12" ht="15" customHeight="1">
      <c r="F9" s="11" t="s">
        <v>10</v>
      </c>
      <c r="G9" s="12">
        <v>0</v>
      </c>
      <c r="H9" s="13">
        <v>0</v>
      </c>
      <c r="I9" s="14"/>
      <c r="J9" s="13">
        <v>0</v>
      </c>
      <c r="K9" s="14"/>
      <c r="L9" s="12">
        <f t="shared" si="1"/>
        <v>0</v>
      </c>
    </row>
    <row r="10" spans="6:12" ht="15" customHeight="1">
      <c r="F10" s="11" t="s">
        <v>11</v>
      </c>
      <c r="G10" s="12">
        <v>2564034</v>
      </c>
      <c r="H10" s="13">
        <v>2564034</v>
      </c>
      <c r="I10" s="14"/>
      <c r="J10" s="13">
        <f>'[1]Balanço Orçamentário janeiro'!J10:K10+[1]Arrecadação!E36</f>
        <v>1113424.23</v>
      </c>
      <c r="K10" s="14"/>
      <c r="L10" s="12">
        <f t="shared" si="1"/>
        <v>-1450609.77</v>
      </c>
    </row>
    <row r="11" spans="6:12" ht="15" customHeight="1">
      <c r="F11" s="11" t="s">
        <v>12</v>
      </c>
      <c r="G11" s="12">
        <v>0</v>
      </c>
      <c r="H11" s="13">
        <v>0</v>
      </c>
      <c r="I11" s="14"/>
      <c r="J11" s="13">
        <v>0</v>
      </c>
      <c r="K11" s="14"/>
      <c r="L11" s="12">
        <f t="shared" si="1"/>
        <v>0</v>
      </c>
    </row>
    <row r="12" spans="6:12" ht="15" customHeight="1">
      <c r="F12" s="11" t="s">
        <v>13</v>
      </c>
      <c r="G12" s="12">
        <v>0</v>
      </c>
      <c r="H12" s="13">
        <v>0</v>
      </c>
      <c r="I12" s="14"/>
      <c r="J12" s="13">
        <f>'[1]Balanço Orçamentário janeiro'!J12:K12+[1]Arrecadação!E40</f>
        <v>3892055.0399999996</v>
      </c>
      <c r="K12" s="14"/>
      <c r="L12" s="12">
        <f t="shared" si="1"/>
        <v>3892055.0399999996</v>
      </c>
    </row>
    <row r="13" spans="6:12" ht="15" customHeight="1">
      <c r="F13" s="7" t="s">
        <v>14</v>
      </c>
      <c r="G13" s="8">
        <f>SUM(G14:G18)</f>
        <v>0</v>
      </c>
      <c r="H13" s="9">
        <f>SUM(H14:H18)</f>
        <v>0</v>
      </c>
      <c r="I13" s="10"/>
      <c r="J13" s="9">
        <f>SUM(K14:K18)</f>
        <v>0</v>
      </c>
      <c r="K13" s="10"/>
      <c r="L13" s="8">
        <f t="shared" si="1"/>
        <v>0</v>
      </c>
    </row>
    <row r="14" spans="6:12" ht="15" customHeight="1">
      <c r="F14" s="11" t="s">
        <v>15</v>
      </c>
      <c r="G14" s="12">
        <v>0</v>
      </c>
      <c r="H14" s="13">
        <v>0</v>
      </c>
      <c r="I14" s="14"/>
      <c r="J14" s="13">
        <v>0</v>
      </c>
      <c r="K14" s="14"/>
      <c r="L14" s="12">
        <f t="shared" si="1"/>
        <v>0</v>
      </c>
    </row>
    <row r="15" spans="6:12" ht="15" customHeight="1">
      <c r="F15" s="11" t="s">
        <v>16</v>
      </c>
      <c r="G15" s="12">
        <v>0</v>
      </c>
      <c r="H15" s="13">
        <v>0</v>
      </c>
      <c r="I15" s="14"/>
      <c r="J15" s="13">
        <v>0</v>
      </c>
      <c r="K15" s="14"/>
      <c r="L15" s="12">
        <f t="shared" si="1"/>
        <v>0</v>
      </c>
    </row>
    <row r="16" spans="6:12" ht="15" customHeight="1">
      <c r="F16" s="11" t="s">
        <v>17</v>
      </c>
      <c r="G16" s="12">
        <v>0</v>
      </c>
      <c r="H16" s="13">
        <v>0</v>
      </c>
      <c r="I16" s="14"/>
      <c r="J16" s="13">
        <v>0</v>
      </c>
      <c r="K16" s="14"/>
      <c r="L16" s="12">
        <f t="shared" si="1"/>
        <v>0</v>
      </c>
    </row>
    <row r="17" spans="6:12" ht="15" customHeight="1">
      <c r="F17" s="11" t="s">
        <v>18</v>
      </c>
      <c r="G17" s="12">
        <v>0</v>
      </c>
      <c r="H17" s="13">
        <v>0</v>
      </c>
      <c r="I17" s="14"/>
      <c r="J17" s="13">
        <v>0</v>
      </c>
      <c r="K17" s="14"/>
      <c r="L17" s="12">
        <f t="shared" si="1"/>
        <v>0</v>
      </c>
    </row>
    <row r="18" spans="6:12" ht="15" customHeight="1">
      <c r="F18" s="11" t="s">
        <v>19</v>
      </c>
      <c r="G18" s="12">
        <v>0</v>
      </c>
      <c r="H18" s="13">
        <v>0</v>
      </c>
      <c r="I18" s="14"/>
      <c r="J18" s="13">
        <v>0</v>
      </c>
      <c r="K18" s="14"/>
      <c r="L18" s="12">
        <f t="shared" si="1"/>
        <v>0</v>
      </c>
    </row>
    <row r="19" spans="6:12" ht="15" customHeight="1">
      <c r="F19" s="7" t="s">
        <v>20</v>
      </c>
      <c r="G19" s="15">
        <f>G4+G13</f>
        <v>142835683</v>
      </c>
      <c r="H19" s="16">
        <f>H4+H13</f>
        <v>142835683</v>
      </c>
      <c r="I19" s="17"/>
      <c r="J19" s="16">
        <f>J4+J13</f>
        <v>35898974.32</v>
      </c>
      <c r="K19" s="17"/>
      <c r="L19" s="8">
        <f t="shared" si="1"/>
        <v>-106936708.68000001</v>
      </c>
    </row>
    <row r="20" spans="6:12" ht="15" customHeight="1">
      <c r="F20" s="7" t="s">
        <v>21</v>
      </c>
      <c r="G20" s="8">
        <f>G21+G24</f>
        <v>0</v>
      </c>
      <c r="H20" s="9">
        <f>H21+H24</f>
        <v>0</v>
      </c>
      <c r="I20" s="10"/>
      <c r="J20" s="9">
        <f>J21+J24</f>
        <v>0</v>
      </c>
      <c r="K20" s="10"/>
      <c r="L20" s="8">
        <f t="shared" si="1"/>
        <v>0</v>
      </c>
    </row>
    <row r="21" spans="6:12" ht="12.75" customHeight="1">
      <c r="F21" s="18" t="s">
        <v>22</v>
      </c>
      <c r="G21" s="12">
        <f>SUM(G22:G23)</f>
        <v>0</v>
      </c>
      <c r="H21" s="13">
        <f t="shared" ref="H21" si="2">SUM(H22:H23)</f>
        <v>0</v>
      </c>
      <c r="I21" s="14"/>
      <c r="J21" s="13">
        <f>SUM(K22:K23)</f>
        <v>0</v>
      </c>
      <c r="K21" s="14"/>
      <c r="L21" s="12">
        <f t="shared" si="1"/>
        <v>0</v>
      </c>
    </row>
    <row r="22" spans="6:12" ht="15" customHeight="1">
      <c r="F22" s="11" t="s">
        <v>23</v>
      </c>
      <c r="G22" s="12">
        <v>0</v>
      </c>
      <c r="H22" s="13">
        <v>0</v>
      </c>
      <c r="I22" s="14"/>
      <c r="J22" s="13">
        <v>0</v>
      </c>
      <c r="K22" s="14"/>
      <c r="L22" s="12">
        <f t="shared" si="1"/>
        <v>0</v>
      </c>
    </row>
    <row r="23" spans="6:12" ht="15" customHeight="1">
      <c r="F23" s="11" t="s">
        <v>24</v>
      </c>
      <c r="G23" s="12">
        <v>0</v>
      </c>
      <c r="H23" s="13">
        <v>0</v>
      </c>
      <c r="I23" s="14"/>
      <c r="J23" s="13">
        <v>0</v>
      </c>
      <c r="K23" s="14"/>
      <c r="L23" s="12">
        <f t="shared" si="1"/>
        <v>0</v>
      </c>
    </row>
    <row r="24" spans="6:12" ht="15" customHeight="1">
      <c r="F24" s="18" t="s">
        <v>25</v>
      </c>
      <c r="G24" s="12">
        <v>0</v>
      </c>
      <c r="H24" s="13">
        <f t="shared" ref="H24" si="3">SUM(H25:H26)</f>
        <v>0</v>
      </c>
      <c r="I24" s="14"/>
      <c r="J24" s="13">
        <f>SUM(K25:K26)</f>
        <v>0</v>
      </c>
      <c r="K24" s="14"/>
      <c r="L24" s="12">
        <f t="shared" si="1"/>
        <v>0</v>
      </c>
    </row>
    <row r="25" spans="6:12" ht="15" customHeight="1">
      <c r="F25" s="11" t="s">
        <v>23</v>
      </c>
      <c r="G25" s="12">
        <v>0</v>
      </c>
      <c r="H25" s="13">
        <v>0</v>
      </c>
      <c r="I25" s="14"/>
      <c r="J25" s="13">
        <v>0</v>
      </c>
      <c r="K25" s="14"/>
      <c r="L25" s="12">
        <f t="shared" si="1"/>
        <v>0</v>
      </c>
    </row>
    <row r="26" spans="6:12" ht="15" customHeight="1">
      <c r="F26" s="11" t="s">
        <v>24</v>
      </c>
      <c r="G26" s="12">
        <v>0</v>
      </c>
      <c r="H26" s="13">
        <v>0</v>
      </c>
      <c r="I26" s="14"/>
      <c r="J26" s="13">
        <v>0</v>
      </c>
      <c r="K26" s="14"/>
      <c r="L26" s="12">
        <f t="shared" si="1"/>
        <v>0</v>
      </c>
    </row>
    <row r="27" spans="6:12" ht="15" customHeight="1">
      <c r="F27" s="19" t="s">
        <v>26</v>
      </c>
      <c r="G27" s="20">
        <f>G20+G19</f>
        <v>142835683</v>
      </c>
      <c r="H27" s="21">
        <f>H20+H19</f>
        <v>142835683</v>
      </c>
      <c r="I27" s="22"/>
      <c r="J27" s="21">
        <f>J20+J19</f>
        <v>35898974.32</v>
      </c>
      <c r="K27" s="22"/>
      <c r="L27" s="20">
        <f t="shared" si="1"/>
        <v>-106936708.68000001</v>
      </c>
    </row>
    <row r="28" spans="6:12" ht="15" customHeight="1">
      <c r="F28" s="19" t="s">
        <v>27</v>
      </c>
      <c r="G28" s="23">
        <f>IF(G27&gt;G54,0,G54-G27)</f>
        <v>0</v>
      </c>
      <c r="H28" s="24">
        <f>IF(H27&gt;H54,0,H54-H27)</f>
        <v>0</v>
      </c>
      <c r="I28" s="25"/>
      <c r="J28" s="24">
        <f>IF(J27&gt;I54,0,I54-J27)</f>
        <v>106936698.68000001</v>
      </c>
      <c r="K28" s="25"/>
      <c r="L28" s="20">
        <f t="shared" si="1"/>
        <v>106936698.68000001</v>
      </c>
    </row>
    <row r="29" spans="6:12" ht="15" customHeight="1">
      <c r="F29" s="26" t="s">
        <v>28</v>
      </c>
      <c r="G29" s="20">
        <f>G27+G28</f>
        <v>142835683</v>
      </c>
      <c r="H29" s="21">
        <f t="shared" ref="H29" si="4">H27+H28</f>
        <v>142835683</v>
      </c>
      <c r="I29" s="22"/>
      <c r="J29" s="21">
        <f>J27+J28</f>
        <v>142835673</v>
      </c>
      <c r="K29" s="22"/>
      <c r="L29" s="27">
        <f t="shared" si="1"/>
        <v>-10</v>
      </c>
    </row>
    <row r="30" spans="6:12" ht="15" customHeight="1">
      <c r="F30" s="28" t="s">
        <v>29</v>
      </c>
      <c r="G30" s="29">
        <f>SUM(G32:G34)</f>
        <v>0</v>
      </c>
      <c r="H30" s="29">
        <f>SUM(H32:H34)</f>
        <v>0</v>
      </c>
      <c r="I30" s="29"/>
      <c r="J30" s="29">
        <f>SUM(K32:K34)</f>
        <v>0</v>
      </c>
      <c r="K30" s="29"/>
      <c r="L30" s="30">
        <f t="shared" si="1"/>
        <v>0</v>
      </c>
    </row>
    <row r="31" spans="6:12">
      <c r="F31" s="31"/>
      <c r="G31" s="29"/>
      <c r="H31" s="29"/>
      <c r="I31" s="29"/>
      <c r="J31" s="29"/>
      <c r="K31" s="29"/>
      <c r="L31" s="32"/>
    </row>
    <row r="32" spans="6:12">
      <c r="F32" s="33" t="s">
        <v>30</v>
      </c>
      <c r="G32" s="34"/>
      <c r="H32" s="35"/>
      <c r="I32" s="36"/>
      <c r="J32" s="37"/>
      <c r="K32" s="38"/>
      <c r="L32" s="33"/>
    </row>
    <row r="33" spans="6:12">
      <c r="F33" s="18" t="s">
        <v>31</v>
      </c>
      <c r="G33" s="11"/>
      <c r="H33" s="37"/>
      <c r="I33" s="38"/>
      <c r="J33" s="37"/>
      <c r="K33" s="38"/>
      <c r="L33" s="11"/>
    </row>
    <row r="34" spans="6:12">
      <c r="F34" s="39" t="s">
        <v>32</v>
      </c>
      <c r="G34" s="40"/>
      <c r="H34" s="41"/>
      <c r="I34" s="42"/>
      <c r="J34" s="41"/>
      <c r="K34" s="42"/>
      <c r="L34" s="40"/>
    </row>
    <row r="36" spans="6:12">
      <c r="F36" s="3" t="s">
        <v>33</v>
      </c>
      <c r="G36" s="3" t="s">
        <v>34</v>
      </c>
      <c r="H36" s="3" t="s">
        <v>35</v>
      </c>
      <c r="I36" s="3" t="s">
        <v>36</v>
      </c>
      <c r="J36" s="3" t="s">
        <v>37</v>
      </c>
      <c r="K36" s="3" t="s">
        <v>38</v>
      </c>
      <c r="L36" s="3" t="s">
        <v>39</v>
      </c>
    </row>
    <row r="37" spans="6:12">
      <c r="F37" s="19" t="s">
        <v>40</v>
      </c>
      <c r="G37" s="23">
        <f>SUM(G38:G40)</f>
        <v>142835683</v>
      </c>
      <c r="H37" s="23">
        <f>SUM(H38:H40)</f>
        <v>142835683</v>
      </c>
      <c r="I37" s="23">
        <f>SUM(I38:I40)</f>
        <v>142835673</v>
      </c>
      <c r="J37" s="23">
        <f>SUM(J38:J40)</f>
        <v>17140281</v>
      </c>
      <c r="K37" s="23">
        <f>SUM(K38:K40)</f>
        <v>0</v>
      </c>
      <c r="L37" s="23">
        <f>H37-I37</f>
        <v>10</v>
      </c>
    </row>
    <row r="38" spans="6:12">
      <c r="F38" s="11" t="s">
        <v>41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43">
        <f t="shared" ref="L38:L53" si="5">H38-I38</f>
        <v>0</v>
      </c>
    </row>
    <row r="39" spans="6:12">
      <c r="F39" s="11" t="s">
        <v>42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43">
        <f t="shared" si="5"/>
        <v>0</v>
      </c>
    </row>
    <row r="40" spans="6:12">
      <c r="F40" s="11" t="s">
        <v>43</v>
      </c>
      <c r="G40" s="12">
        <v>142835683</v>
      </c>
      <c r="H40" s="43">
        <v>142835683</v>
      </c>
      <c r="I40" s="12">
        <f>[1]Despesas!D4</f>
        <v>142835673</v>
      </c>
      <c r="J40" s="12">
        <f>[1]Despesas!E4</f>
        <v>17140281</v>
      </c>
      <c r="K40" s="12">
        <v>0</v>
      </c>
      <c r="L40" s="43">
        <f t="shared" si="5"/>
        <v>10</v>
      </c>
    </row>
    <row r="41" spans="6:12">
      <c r="F41" s="19" t="s">
        <v>44</v>
      </c>
      <c r="G41" s="44">
        <f>SUM(G42:G44)</f>
        <v>0</v>
      </c>
      <c r="H41" s="44">
        <f>SUM(H42:H44)</f>
        <v>0</v>
      </c>
      <c r="I41" s="44">
        <f>SUM(I42:I44)</f>
        <v>0</v>
      </c>
      <c r="J41" s="44">
        <f>SUM(J42:J44)</f>
        <v>0</v>
      </c>
      <c r="K41" s="44">
        <f>SUM(K42:K44)</f>
        <v>0</v>
      </c>
      <c r="L41" s="45">
        <f t="shared" si="5"/>
        <v>0</v>
      </c>
    </row>
    <row r="42" spans="6:12">
      <c r="F42" s="11" t="s">
        <v>45</v>
      </c>
      <c r="G42" s="12">
        <v>0</v>
      </c>
      <c r="H42" s="43">
        <v>0</v>
      </c>
      <c r="I42" s="12">
        <v>0</v>
      </c>
      <c r="J42" s="12">
        <v>0</v>
      </c>
      <c r="K42" s="12">
        <v>0</v>
      </c>
      <c r="L42" s="43">
        <f t="shared" si="5"/>
        <v>0</v>
      </c>
    </row>
    <row r="43" spans="6:12">
      <c r="F43" s="11" t="s">
        <v>46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43">
        <f t="shared" si="5"/>
        <v>0</v>
      </c>
    </row>
    <row r="44" spans="6:12">
      <c r="F44" s="11" t="s">
        <v>47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43">
        <f t="shared" si="5"/>
        <v>0</v>
      </c>
    </row>
    <row r="45" spans="6:12">
      <c r="F45" s="19" t="s">
        <v>48</v>
      </c>
      <c r="G45" s="19"/>
      <c r="H45" s="19"/>
      <c r="I45" s="19"/>
      <c r="J45" s="19"/>
      <c r="K45" s="19"/>
      <c r="L45" s="45">
        <f t="shared" si="5"/>
        <v>0</v>
      </c>
    </row>
    <row r="46" spans="6:12">
      <c r="F46" s="46" t="s">
        <v>49</v>
      </c>
      <c r="G46" s="47">
        <f>G37+G41+G45</f>
        <v>142835683</v>
      </c>
      <c r="H46" s="47">
        <f t="shared" ref="H46:J46" si="6">H37+H41+H45</f>
        <v>142835683</v>
      </c>
      <c r="I46" s="47">
        <f t="shared" si="6"/>
        <v>142835673</v>
      </c>
      <c r="J46" s="47">
        <f t="shared" si="6"/>
        <v>17140281</v>
      </c>
      <c r="K46" s="47">
        <f>K37+K41+K45</f>
        <v>0</v>
      </c>
      <c r="L46" s="47">
        <f t="shared" si="5"/>
        <v>10</v>
      </c>
    </row>
    <row r="47" spans="6:12">
      <c r="F47" s="19" t="s">
        <v>50</v>
      </c>
      <c r="G47" s="23">
        <f>G48+G51</f>
        <v>0</v>
      </c>
      <c r="H47" s="23">
        <f t="shared" ref="H47:K47" si="7">H48+H51</f>
        <v>0</v>
      </c>
      <c r="I47" s="23">
        <f t="shared" si="7"/>
        <v>0</v>
      </c>
      <c r="J47" s="23">
        <f t="shared" si="7"/>
        <v>0</v>
      </c>
      <c r="K47" s="23">
        <f t="shared" si="7"/>
        <v>0</v>
      </c>
      <c r="L47" s="45">
        <f t="shared" si="5"/>
        <v>0</v>
      </c>
    </row>
    <row r="48" spans="6:12">
      <c r="F48" s="18" t="s">
        <v>51</v>
      </c>
      <c r="G48" s="12">
        <f>SUM(G49:G50)</f>
        <v>0</v>
      </c>
      <c r="H48" s="12">
        <f t="shared" ref="H48:K48" si="8">SUM(H49:H50)</f>
        <v>0</v>
      </c>
      <c r="I48" s="12">
        <f t="shared" si="8"/>
        <v>0</v>
      </c>
      <c r="J48" s="12">
        <f t="shared" si="8"/>
        <v>0</v>
      </c>
      <c r="K48" s="12">
        <f t="shared" si="8"/>
        <v>0</v>
      </c>
      <c r="L48" s="43">
        <f t="shared" si="5"/>
        <v>0</v>
      </c>
    </row>
    <row r="49" spans="6:13">
      <c r="F49" s="11" t="s">
        <v>52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43">
        <f t="shared" si="5"/>
        <v>0</v>
      </c>
    </row>
    <row r="50" spans="6:13">
      <c r="F50" s="11" t="s">
        <v>53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43">
        <f t="shared" si="5"/>
        <v>0</v>
      </c>
    </row>
    <row r="51" spans="6:13">
      <c r="F51" s="18" t="s">
        <v>54</v>
      </c>
      <c r="G51" s="12">
        <f>SUM(G52+G53)</f>
        <v>0</v>
      </c>
      <c r="H51" s="12">
        <f t="shared" ref="H51:K51" si="9">SUM(H52+H53)</f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43">
        <f>H51-I51</f>
        <v>0</v>
      </c>
    </row>
    <row r="52" spans="6:13">
      <c r="F52" s="11" t="s">
        <v>55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43">
        <f>H52-I52</f>
        <v>0</v>
      </c>
    </row>
    <row r="53" spans="6:13">
      <c r="F53" s="11" t="s">
        <v>53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43">
        <f t="shared" si="5"/>
        <v>0</v>
      </c>
    </row>
    <row r="54" spans="6:13">
      <c r="F54" s="19" t="s">
        <v>56</v>
      </c>
      <c r="G54" s="20">
        <f>G46+G47</f>
        <v>142835683</v>
      </c>
      <c r="H54" s="20">
        <f t="shared" ref="H54:K54" si="10">H46+H47</f>
        <v>142835683</v>
      </c>
      <c r="I54" s="20">
        <f t="shared" si="10"/>
        <v>142835673</v>
      </c>
      <c r="J54" s="20">
        <f t="shared" si="10"/>
        <v>17140281</v>
      </c>
      <c r="K54" s="20">
        <f t="shared" si="10"/>
        <v>0</v>
      </c>
      <c r="L54" s="23">
        <f>(H54-I54)</f>
        <v>10</v>
      </c>
    </row>
    <row r="55" spans="6:13">
      <c r="F55" s="19" t="s">
        <v>57</v>
      </c>
      <c r="G55" s="23">
        <f>IF(G27&gt;G54,G27-G54,0)</f>
        <v>0</v>
      </c>
      <c r="H55" s="23">
        <f>IF(H27&gt;H54,H27-H54,0)</f>
        <v>0</v>
      </c>
      <c r="I55" s="23">
        <f>IF(J27&gt;I54,J27-I54,0)</f>
        <v>0</v>
      </c>
      <c r="J55" s="48"/>
      <c r="K55" s="48"/>
      <c r="L55" s="48"/>
    </row>
    <row r="56" spans="6:13">
      <c r="F56" s="19" t="s">
        <v>58</v>
      </c>
      <c r="G56" s="20">
        <f>G54+G55</f>
        <v>142835683</v>
      </c>
      <c r="H56" s="20">
        <f t="shared" ref="H56:K56" si="11">H54+H55</f>
        <v>142835683</v>
      </c>
      <c r="I56" s="20">
        <f t="shared" si="11"/>
        <v>142835673</v>
      </c>
      <c r="J56" s="20">
        <f t="shared" si="11"/>
        <v>17140281</v>
      </c>
      <c r="K56" s="20">
        <f t="shared" si="11"/>
        <v>0</v>
      </c>
      <c r="L56" s="23">
        <f>(H56-I56)</f>
        <v>10</v>
      </c>
    </row>
    <row r="57" spans="6:13">
      <c r="F57" s="26" t="s">
        <v>59</v>
      </c>
      <c r="G57" s="26"/>
      <c r="H57" s="26"/>
      <c r="I57" s="26"/>
      <c r="J57" s="26"/>
      <c r="K57" s="26"/>
      <c r="L57" s="26"/>
    </row>
    <row r="60" spans="6:13">
      <c r="F60" s="2" t="s">
        <v>60</v>
      </c>
    </row>
    <row r="61" spans="6:13" ht="20.100000000000001" customHeight="1">
      <c r="F61" s="49" t="s">
        <v>61</v>
      </c>
      <c r="G61" s="49"/>
      <c r="H61" s="49"/>
      <c r="I61" s="49"/>
      <c r="J61" s="49"/>
      <c r="K61" s="49"/>
      <c r="L61" s="49"/>
      <c r="M61" s="50"/>
    </row>
    <row r="62" spans="6:13" ht="20.100000000000001" customHeight="1">
      <c r="F62" s="49"/>
      <c r="G62" s="49"/>
      <c r="H62" s="49"/>
      <c r="I62" s="49"/>
      <c r="J62" s="49"/>
      <c r="K62" s="49"/>
      <c r="L62" s="49"/>
      <c r="M62" s="50"/>
    </row>
    <row r="63" spans="6:13" ht="23.25" customHeight="1">
      <c r="F63" s="49"/>
      <c r="G63" s="49"/>
      <c r="H63" s="49"/>
      <c r="I63" s="49"/>
      <c r="J63" s="49"/>
      <c r="K63" s="49"/>
      <c r="L63" s="49"/>
      <c r="M63" s="50"/>
    </row>
    <row r="64" spans="6:13" ht="20.100000000000001" customHeight="1">
      <c r="F64" s="50"/>
      <c r="G64" s="50"/>
      <c r="H64" s="50"/>
      <c r="I64" s="50"/>
      <c r="J64" s="50"/>
      <c r="K64" s="50"/>
      <c r="L64" s="50"/>
      <c r="M64" s="50"/>
    </row>
    <row r="65" spans="6:13" ht="20.100000000000001" customHeight="1">
      <c r="F65" s="51" t="s">
        <v>62</v>
      </c>
      <c r="G65" s="51"/>
      <c r="H65" s="51"/>
      <c r="I65" s="51"/>
      <c r="J65" s="51"/>
      <c r="K65" s="51"/>
      <c r="L65" s="51"/>
      <c r="M65" s="52"/>
    </row>
    <row r="66" spans="6:13" ht="20.100000000000001" customHeight="1">
      <c r="F66" s="51"/>
      <c r="G66" s="51"/>
      <c r="H66" s="51"/>
      <c r="I66" s="51"/>
      <c r="J66" s="51"/>
      <c r="K66" s="51"/>
      <c r="L66" s="51"/>
      <c r="M66" s="52"/>
    </row>
    <row r="67" spans="6:13" ht="20.100000000000001" customHeight="1">
      <c r="F67" s="53"/>
      <c r="G67" s="53"/>
      <c r="H67" s="53"/>
      <c r="I67" s="53"/>
      <c r="J67" s="53"/>
      <c r="K67" s="53"/>
      <c r="L67" s="53"/>
      <c r="M67" s="52"/>
    </row>
    <row r="68" spans="6:13" ht="20.100000000000001" customHeight="1">
      <c r="F68" s="54"/>
      <c r="G68" s="55"/>
      <c r="H68" s="55"/>
      <c r="I68" s="55"/>
      <c r="J68" s="55"/>
      <c r="K68" s="55"/>
      <c r="L68" s="55"/>
      <c r="M68" s="56"/>
    </row>
    <row r="69" spans="6:13" ht="20.100000000000001" customHeight="1">
      <c r="F69" s="56"/>
      <c r="G69" s="56"/>
      <c r="H69" s="56"/>
      <c r="I69" s="56"/>
      <c r="J69" s="56"/>
      <c r="K69" s="56"/>
      <c r="L69" s="56"/>
      <c r="M69" s="56"/>
    </row>
    <row r="70" spans="6:13" ht="20.100000000000001" customHeight="1">
      <c r="F70" s="56"/>
      <c r="G70" s="56"/>
      <c r="H70" s="56"/>
      <c r="I70" s="56"/>
      <c r="J70" s="56"/>
      <c r="K70" s="56"/>
      <c r="L70" s="56"/>
      <c r="M70" s="56"/>
    </row>
    <row r="71" spans="6:13" ht="15">
      <c r="F71" s="57"/>
      <c r="G71" s="57"/>
      <c r="H71" s="57"/>
      <c r="I71" s="57"/>
      <c r="J71" s="57"/>
      <c r="K71" s="57"/>
      <c r="L71" s="58"/>
      <c r="M71" s="58"/>
    </row>
    <row r="72" spans="6:13" ht="15">
      <c r="F72" s="57"/>
      <c r="G72" s="57"/>
      <c r="H72" s="57"/>
      <c r="I72" s="57"/>
      <c r="J72" s="57"/>
      <c r="K72" s="57"/>
      <c r="L72" s="58"/>
      <c r="M72" s="58"/>
    </row>
    <row r="73" spans="6:13" ht="15">
      <c r="F73" s="57"/>
      <c r="G73" s="57"/>
      <c r="H73" s="57"/>
      <c r="I73" s="57"/>
      <c r="J73" s="57"/>
      <c r="K73" s="57"/>
      <c r="L73" s="58"/>
      <c r="M73" s="58"/>
    </row>
    <row r="74" spans="6:13" ht="15">
      <c r="F74" s="57"/>
      <c r="G74" s="57"/>
      <c r="H74" s="57"/>
      <c r="I74" s="57"/>
      <c r="J74" s="57"/>
      <c r="K74" s="57"/>
      <c r="L74" s="58"/>
      <c r="M74" s="58"/>
    </row>
    <row r="75" spans="6:13">
      <c r="F75" s="59" t="s">
        <v>63</v>
      </c>
      <c r="G75" s="60"/>
      <c r="H75" s="61" t="s">
        <v>64</v>
      </c>
      <c r="I75" s="62"/>
      <c r="J75" s="62"/>
      <c r="K75" s="61" t="s">
        <v>65</v>
      </c>
      <c r="L75" s="62"/>
      <c r="M75" s="62"/>
    </row>
    <row r="76" spans="6:13" ht="15">
      <c r="F76" s="63" t="s">
        <v>66</v>
      </c>
      <c r="G76" s="64"/>
      <c r="H76" s="65" t="s">
        <v>67</v>
      </c>
      <c r="I76" s="58"/>
      <c r="J76" s="58"/>
      <c r="K76" s="65" t="s">
        <v>68</v>
      </c>
      <c r="L76" s="58"/>
      <c r="M76" s="58"/>
    </row>
    <row r="77" spans="6:13" ht="15">
      <c r="F77" s="63" t="s">
        <v>69</v>
      </c>
      <c r="G77" s="64"/>
      <c r="H77" s="66" t="s">
        <v>70</v>
      </c>
      <c r="I77" s="58"/>
      <c r="J77" s="58"/>
      <c r="K77" s="65" t="s">
        <v>71</v>
      </c>
      <c r="L77" s="58"/>
      <c r="M77" s="58"/>
    </row>
    <row r="78" spans="6:13" ht="15">
      <c r="F78" s="57"/>
      <c r="G78" s="57"/>
      <c r="H78" s="57"/>
      <c r="I78" s="57"/>
      <c r="J78" s="57"/>
      <c r="K78" s="57"/>
      <c r="L78" s="67"/>
      <c r="M78" s="58"/>
    </row>
  </sheetData>
  <mergeCells count="67">
    <mergeCell ref="H33:I33"/>
    <mergeCell ref="J33:K33"/>
    <mergeCell ref="H34:I34"/>
    <mergeCell ref="J34:K34"/>
    <mergeCell ref="F61:L63"/>
    <mergeCell ref="F65:L66"/>
    <mergeCell ref="F30:F31"/>
    <mergeCell ref="G30:G31"/>
    <mergeCell ref="H30:I31"/>
    <mergeCell ref="J30:K31"/>
    <mergeCell ref="L30:L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H6:I6"/>
    <mergeCell ref="J6:K6"/>
    <mergeCell ref="H7:I7"/>
    <mergeCell ref="J7:K7"/>
    <mergeCell ref="H8:I8"/>
    <mergeCell ref="J8:K8"/>
    <mergeCell ref="H3:I3"/>
    <mergeCell ref="J3:K3"/>
    <mergeCell ref="H4:I4"/>
    <mergeCell ref="J4:K4"/>
    <mergeCell ref="H5:I5"/>
    <mergeCell ref="J5:K5"/>
  </mergeCells>
  <pageMargins left="0.27559055118110237" right="0.15748031496062992" top="1.0629921259842521" bottom="0.78740157480314965" header="0.27559055118110237" footer="0.31496062992125984"/>
  <pageSetup paperSize="9" scale="60" orientation="portrait" r:id="rId1"/>
  <headerFooter>
    <oddHeader>&amp;L                     &amp;G&amp;C&amp;"-,Negrito"&amp;12
FUNDO MUNICIPAL DE LIMPEZA URBANA - FMLU
BALANÇO ORÇAMENTÁRIO
ORÇAMENTO FISCAL E DA SEGURIDADE SOCIAL
COMPETÊNCIA: FEVEREIRO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Balanço Orçamentário fevereiro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2020-09-18T13:42:36Z</dcterms:created>
  <dcterms:modified xsi:type="dcterms:W3CDTF">2020-09-18T13:42:55Z</dcterms:modified>
</cp:coreProperties>
</file>