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Balanço Orçamentário " sheetId="1" r:id="rId1"/>
    <sheet name="Anexos do BO" sheetId="2" r:id="rId2"/>
  </sheets>
  <externalReferences>
    <externalReference r:id="rId3"/>
  </externalReferences>
  <definedNames>
    <definedName name="Abril" localSheetId="1">#REF!,#REF!</definedName>
    <definedName name="Abril" localSheetId="0">#REF!,#REF!</definedName>
    <definedName name="Abril">#REF!,#REF!</definedName>
    <definedName name="Cancela" localSheetId="1">#REF!,#REF!</definedName>
    <definedName name="Cancela" localSheetId="0">#REF!,#REF!</definedName>
    <definedName name="Cancela">#REF!,#REF!</definedName>
    <definedName name="fdsafs" localSheetId="1">#REF!,#REF!</definedName>
    <definedName name="fdsafs" localSheetId="0">#REF!,#REF!</definedName>
    <definedName name="fdsafs">#REF!,#REF!</definedName>
    <definedName name="fdsf" localSheetId="1">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1">#REF!,#REF!</definedName>
    <definedName name="Março" localSheetId="0">#REF!,#REF!</definedName>
    <definedName name="Março">#REF!,#REF!</definedName>
    <definedName name="Plan" localSheetId="1">#REF!</definedName>
    <definedName name="Plan" localSheetId="0">#REF!</definedName>
    <definedName name="Plan">#REF!</definedName>
    <definedName name="Planilha" localSheetId="1">#REF!</definedName>
    <definedName name="Planilha" localSheetId="0">#REF!</definedName>
    <definedName name="Planilha">#REF!</definedName>
    <definedName name="Planilha_1" localSheetId="1">#REF!,#REF!</definedName>
    <definedName name="Planilha_1" localSheetId="0">#REF!,#REF!</definedName>
    <definedName name="Planilha_1">#REF!,#REF!</definedName>
    <definedName name="Planilha_1ÁreaTotal" localSheetId="1">#REF!,#REF!</definedName>
    <definedName name="Planilha_1ÁreaTotal" localSheetId="0">#REF!,#REF!</definedName>
    <definedName name="Planilha_1ÁreaTotal">#REF!,#REF!</definedName>
    <definedName name="Planilha_1CabGráfico" localSheetId="1">#REF!</definedName>
    <definedName name="Planilha_1CabGráfico" localSheetId="0">#REF!</definedName>
    <definedName name="Planilha_1CabGráfico">#REF!</definedName>
    <definedName name="Planilha_1TítCols" localSheetId="1">#REF!,#REF!</definedName>
    <definedName name="Planilha_1TítCols" localSheetId="0">#REF!,#REF!</definedName>
    <definedName name="Planilha_1TítCols">#REF!,#REF!</definedName>
    <definedName name="Planilha_1TítLins" localSheetId="1">#REF!</definedName>
    <definedName name="Planilha_1TítLins" localSheetId="0">#REF!</definedName>
    <definedName name="Planilha_1TítLins">#REF!</definedName>
    <definedName name="Planilha_2ÁreaTotal" localSheetId="1">#REF!,#REF!</definedName>
    <definedName name="Planilha_2ÁreaTotal" localSheetId="0">#REF!,#REF!</definedName>
    <definedName name="Planilha_2ÁreaTotal">#REF!,#REF!</definedName>
    <definedName name="Planilha_2CabGráfico" localSheetId="1">#REF!</definedName>
    <definedName name="Planilha_2CabGráfico" localSheetId="0">#REF!</definedName>
    <definedName name="Planilha_2CabGráfico">#REF!</definedName>
    <definedName name="Planilha_2TítCols" localSheetId="1">#REF!,#REF!</definedName>
    <definedName name="Planilha_2TítCols" localSheetId="0">#REF!,#REF!</definedName>
    <definedName name="Planilha_2TítCols">#REF!,#REF!</definedName>
    <definedName name="Planilha_2TítLins" localSheetId="1">#REF!</definedName>
    <definedName name="Planilha_2TítLins" localSheetId="0">#REF!</definedName>
    <definedName name="Planilha_2TítLins">#REF!</definedName>
    <definedName name="Planilha_3ÁreaTotal" localSheetId="1">#REF!,#REF!</definedName>
    <definedName name="Planilha_3ÁreaTotal" localSheetId="0">#REF!,#REF!</definedName>
    <definedName name="Planilha_3ÁreaTotal">#REF!,#REF!</definedName>
    <definedName name="Planilha_3CabGráfico" localSheetId="1">#REF!</definedName>
    <definedName name="Planilha_3CabGráfico" localSheetId="0">#REF!</definedName>
    <definedName name="Planilha_3CabGráfico">#REF!</definedName>
    <definedName name="Planilha_3TítCols" localSheetId="1">#REF!,#REF!</definedName>
    <definedName name="Planilha_3TítCols" localSheetId="0">#REF!,#REF!</definedName>
    <definedName name="Planilha_3TítCols">#REF!,#REF!</definedName>
    <definedName name="Planilha_3TítLins" localSheetId="1">#REF!</definedName>
    <definedName name="Planilha_3TítLins" localSheetId="0">#REF!</definedName>
    <definedName name="Planilha_3TítLins">#REF!</definedName>
    <definedName name="Planilha_4ÁreaTotal" localSheetId="1">#REF!,#REF!</definedName>
    <definedName name="Planilha_4ÁreaTotal" localSheetId="0">#REF!,#REF!</definedName>
    <definedName name="Planilha_4ÁreaTotal">#REF!,#REF!</definedName>
    <definedName name="Planilha_4TítCols" localSheetId="1">#REF!,#REF!</definedName>
    <definedName name="Planilha_4TítCols" localSheetId="0">#REF!,#REF!</definedName>
    <definedName name="Planilha_4TítCols">#REF!,#REF!</definedName>
    <definedName name="Planilha_Educação" localSheetId="1">#REF!,#REF!</definedName>
    <definedName name="Planilha_Educação" localSheetId="0">#REF!,#REF!</definedName>
    <definedName name="Planilha_Educação">#REF!,#REF!</definedName>
    <definedName name="Planilha1" localSheetId="1">#REF!,#REF!</definedName>
    <definedName name="Planilha1" localSheetId="0">#REF!,#REF!</definedName>
    <definedName name="Planilha1">#REF!,#REF!</definedName>
    <definedName name="Planilhas" localSheetId="1">#REF!</definedName>
    <definedName name="Planilhas" localSheetId="0">#REF!</definedName>
    <definedName name="Planilhas">#REF!</definedName>
    <definedName name="rgps" localSheetId="1">#REF!</definedName>
    <definedName name="rgps" localSheetId="0">#REF!</definedName>
    <definedName name="rgps">#REF!</definedName>
    <definedName name="RGPS1" localSheetId="1">#REF!</definedName>
    <definedName name="RGPS1" localSheetId="0">#REF!</definedName>
    <definedName name="RGPS1">#REF!</definedName>
    <definedName name="RGPS2" localSheetId="1">#REF!,#REF!</definedName>
    <definedName name="RGPS2" localSheetId="0">#REF!,#REF!</definedName>
    <definedName name="RGPS2">#REF!,#REF!</definedName>
    <definedName name="xxx" localSheetId="1">#REF!,#REF!</definedName>
    <definedName name="xxx" localSheetId="0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G31" i="2"/>
  <c r="G30"/>
  <c r="G29"/>
  <c r="F28"/>
  <c r="F32" s="1"/>
  <c r="E28"/>
  <c r="D28"/>
  <c r="D32" s="1"/>
  <c r="C28"/>
  <c r="G28" s="1"/>
  <c r="G27"/>
  <c r="E27"/>
  <c r="E24" s="1"/>
  <c r="E32" s="1"/>
  <c r="G26"/>
  <c r="G25"/>
  <c r="F24"/>
  <c r="D24"/>
  <c r="C24"/>
  <c r="C32" s="1"/>
  <c r="E13"/>
  <c r="D13"/>
  <c r="H12"/>
  <c r="H11"/>
  <c r="H10"/>
  <c r="G9"/>
  <c r="F9"/>
  <c r="E9"/>
  <c r="D9"/>
  <c r="H9" s="1"/>
  <c r="C9"/>
  <c r="H8"/>
  <c r="H7"/>
  <c r="H6"/>
  <c r="G5"/>
  <c r="G13" s="1"/>
  <c r="F5"/>
  <c r="F13" s="1"/>
  <c r="E5"/>
  <c r="D5"/>
  <c r="C5"/>
  <c r="H5" s="1"/>
  <c r="K53" i="1"/>
  <c r="K52"/>
  <c r="J51"/>
  <c r="I51"/>
  <c r="H51"/>
  <c r="G51"/>
  <c r="K51" s="1"/>
  <c r="F51"/>
  <c r="K50"/>
  <c r="K49"/>
  <c r="J48"/>
  <c r="I48"/>
  <c r="I47" s="1"/>
  <c r="H48"/>
  <c r="H47" s="1"/>
  <c r="G48"/>
  <c r="K48" s="1"/>
  <c r="F48"/>
  <c r="J47"/>
  <c r="G47"/>
  <c r="K47" s="1"/>
  <c r="F47"/>
  <c r="K45"/>
  <c r="K44"/>
  <c r="K43"/>
  <c r="K42"/>
  <c r="J41"/>
  <c r="I41"/>
  <c r="H41"/>
  <c r="G41"/>
  <c r="K41" s="1"/>
  <c r="F41"/>
  <c r="J40"/>
  <c r="I40"/>
  <c r="I37" s="1"/>
  <c r="I46" s="1"/>
  <c r="G40"/>
  <c r="K40" s="1"/>
  <c r="F40"/>
  <c r="K39"/>
  <c r="K38"/>
  <c r="J37"/>
  <c r="J46" s="1"/>
  <c r="J54" s="1"/>
  <c r="J56" s="1"/>
  <c r="H37"/>
  <c r="H46" s="1"/>
  <c r="G37"/>
  <c r="G46" s="1"/>
  <c r="F37"/>
  <c r="F46" s="1"/>
  <c r="F54" s="1"/>
  <c r="I30"/>
  <c r="K30" s="1"/>
  <c r="G30"/>
  <c r="F30"/>
  <c r="K26"/>
  <c r="K25"/>
  <c r="K24"/>
  <c r="I24"/>
  <c r="I20" s="1"/>
  <c r="G24"/>
  <c r="K23"/>
  <c r="K22"/>
  <c r="I21"/>
  <c r="G21"/>
  <c r="K21" s="1"/>
  <c r="F21"/>
  <c r="F20"/>
  <c r="G19"/>
  <c r="K18"/>
  <c r="K17"/>
  <c r="K16"/>
  <c r="K15"/>
  <c r="K14"/>
  <c r="I13"/>
  <c r="K13" s="1"/>
  <c r="G13"/>
  <c r="F13"/>
  <c r="I12"/>
  <c r="K12" s="1"/>
  <c r="K11"/>
  <c r="K10"/>
  <c r="I10"/>
  <c r="F10"/>
  <c r="K9"/>
  <c r="K8"/>
  <c r="I7"/>
  <c r="K7" s="1"/>
  <c r="F7"/>
  <c r="K6"/>
  <c r="I5"/>
  <c r="K5" s="1"/>
  <c r="F5"/>
  <c r="F4" s="1"/>
  <c r="F19" s="1"/>
  <c r="H4"/>
  <c r="G4"/>
  <c r="K20" l="1"/>
  <c r="G54"/>
  <c r="K46"/>
  <c r="I54"/>
  <c r="I56" s="1"/>
  <c r="H13" i="2"/>
  <c r="F27" i="1"/>
  <c r="H54"/>
  <c r="G20"/>
  <c r="G27" s="1"/>
  <c r="G24" i="2"/>
  <c r="G32" s="1"/>
  <c r="K37" i="1"/>
  <c r="C13" i="2"/>
  <c r="I4" i="1"/>
  <c r="K54" l="1"/>
  <c r="F28"/>
  <c r="F29" s="1"/>
  <c r="F55"/>
  <c r="F56" s="1"/>
  <c r="I19"/>
  <c r="K4"/>
  <c r="G29"/>
  <c r="G28"/>
  <c r="G55"/>
  <c r="G56" s="1"/>
  <c r="K19" l="1"/>
  <c r="I27"/>
  <c r="H55" l="1"/>
  <c r="H56" s="1"/>
  <c r="K56" s="1"/>
  <c r="K27"/>
  <c r="I28"/>
  <c r="K28" s="1"/>
  <c r="I29" l="1"/>
  <c r="K29" s="1"/>
</calcChain>
</file>

<file path=xl/sharedStrings.xml><?xml version="1.0" encoding="utf-8"?>
<sst xmlns="http://schemas.openxmlformats.org/spreadsheetml/2006/main" count="118" uniqueCount="89">
  <si>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</si>
  <si>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</si>
  <si>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</si>
  <si>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</si>
  <si>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</si>
  <si>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</si>
  <si>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</si>
  <si>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</si>
  <si>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</si>
  <si>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</si>
  <si>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</si>
  <si>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</si>
  <si>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</si>
  <si>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</si>
  <si>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</si>
  <si>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</si>
  <si>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</si>
  <si>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</si>
  <si>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</si>
  <si>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</si>
  <si>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</si>
  <si>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</si>
  <si>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</si>
  <si>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</si>
  <si>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</si>
  <si>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</si>
  <si>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 + IV)</t>
  </si>
  <si>
    <t>Déficit (VI)</t>
  </si>
  <si>
    <t>TOTAL (VII) = (V + VI)</t>
  </si>
  <si>
    <t xml:space="preserve">Saldos de Exercícios Anteriores 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</si>
  <si>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</si>
  <si>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</si>
  <si>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</si>
  <si>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</si>
  <si>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</si>
  <si>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</si>
  <si>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</si>
  <si>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</si>
  <si>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</si>
  <si>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</si>
  <si>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</si>
  <si>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</si>
  <si>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</si>
  <si>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</si>
  <si>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</si>
  <si>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</si>
  <si>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</si>
  <si>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</si>
  <si>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</si>
  <si>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(XI)=(VIII+IX+X)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</si>
  <si>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</si>
  <si>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</si>
  <si>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</si>
  <si>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</si>
  <si>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</si>
  <si>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</si>
  <si>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 + XII)</t>
  </si>
  <si>
    <t>Superávit (XIII)</t>
  </si>
  <si>
    <t>TOTAL (XIV) = (XII + XIII)</t>
  </si>
  <si>
    <t>Reserva do RPPS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</si>
  <si>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</si>
  <si>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</si>
  <si>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</si>
  <si>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Paulo César Martins</t>
  </si>
  <si>
    <t>Antônio Fernando Toledo Melara</t>
  </si>
  <si>
    <t>Carlos Eduardo Balotta Barros de Oliveira</t>
  </si>
  <si>
    <t>Coordenador I</t>
  </si>
  <si>
    <t xml:space="preserve">Diretor Administrativo Financeiro </t>
  </si>
  <si>
    <t>Presidente - Substituto</t>
  </si>
  <si>
    <t>CRC288022/O-2</t>
  </si>
  <si>
    <t>RG 6.119.530-3</t>
  </si>
  <si>
    <t>AMLURB</t>
  </si>
  <si>
    <t>Inscritos</t>
  </si>
  <si>
    <t>Em Exercícios Anteriores (a)</t>
  </si>
  <si>
    <t>Em 31 de Dezembro do Exercicio Anterior (b)</t>
  </si>
  <si>
    <t>Liquidados ( c )</t>
  </si>
  <si>
    <t>Pagos ( d)</t>
  </si>
  <si>
    <t>Cancelados (e)</t>
  </si>
  <si>
    <t>Saldo (f)= (a+b-c-e)</t>
  </si>
  <si>
    <t>Despesas Correntes</t>
  </si>
  <si>
    <t>Despesas de Capital</t>
  </si>
  <si>
    <t>TOTAL</t>
  </si>
  <si>
    <t>FUNDO MUNICIPAL DE LIMPEZA URBANA - FMLU</t>
  </si>
  <si>
    <t xml:space="preserve">EXECUÇÃO DE RESTOS A PAGAR PROCESSADOS </t>
  </si>
  <si>
    <t>COMPETÊNCIA: ABRIL 2019</t>
  </si>
  <si>
    <t>Pagos ( c)</t>
  </si>
  <si>
    <t>Cancelados (d)</t>
  </si>
  <si>
    <t>Saldo (f)= (a+b-c-d)</t>
  </si>
  <si>
    <t>Diretor Administrativo Financeiro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</si>
</sst>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\-??_);_(@_)"/>
    <numFmt numFmtId="165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3" fillId="0" borderId="0">
      <alignment vertical="top"/>
    </xf>
    <xf numFmtId="164" fontId="1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/>
    <xf numFmtId="43" fontId="4" fillId="3" borderId="4" xfId="1" applyFont="1" applyFill="1" applyBorder="1"/>
    <xf numFmtId="43" fontId="4" fillId="3" borderId="5" xfId="1" applyFont="1" applyFill="1" applyBorder="1" applyAlignment="1">
      <alignment horizontal="center"/>
    </xf>
    <xf numFmtId="43" fontId="4" fillId="3" borderId="6" xfId="1" applyFont="1" applyFill="1" applyBorder="1" applyAlignment="1">
      <alignment horizontal="center"/>
    </xf>
    <xf numFmtId="0" fontId="4" fillId="0" borderId="4" xfId="0" applyFont="1" applyBorder="1"/>
    <xf numFmtId="43" fontId="4" fillId="0" borderId="4" xfId="1" applyFont="1" applyBorder="1"/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3" borderId="4" xfId="0" applyNumberFormat="1" applyFont="1" applyFill="1" applyBorder="1"/>
    <xf numFmtId="43" fontId="4" fillId="3" borderId="5" xfId="0" applyNumberFormat="1" applyFont="1" applyFill="1" applyBorder="1" applyAlignment="1">
      <alignment horizontal="center"/>
    </xf>
    <xf numFmtId="43" fontId="4" fillId="3" borderId="6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4" borderId="4" xfId="0" applyFont="1" applyFill="1" applyBorder="1"/>
    <xf numFmtId="43" fontId="4" fillId="4" borderId="4" xfId="0" applyNumberFormat="1" applyFont="1" applyFill="1" applyBorder="1"/>
    <xf numFmtId="43" fontId="4" fillId="4" borderId="5" xfId="0" applyNumberFormat="1" applyFont="1" applyFill="1" applyBorder="1" applyAlignment="1">
      <alignment horizontal="center"/>
    </xf>
    <xf numFmtId="43" fontId="4" fillId="4" borderId="6" xfId="0" applyNumberFormat="1" applyFont="1" applyFill="1" applyBorder="1" applyAlignment="1">
      <alignment horizontal="center"/>
    </xf>
    <xf numFmtId="43" fontId="4" fillId="0" borderId="0" xfId="1" applyFont="1"/>
    <xf numFmtId="43" fontId="4" fillId="4" borderId="4" xfId="1" applyFont="1" applyFill="1" applyBorder="1"/>
    <xf numFmtId="43" fontId="4" fillId="4" borderId="5" xfId="1" applyFont="1" applyFill="1" applyBorder="1" applyAlignment="1">
      <alignment horizontal="center"/>
    </xf>
    <xf numFmtId="43" fontId="4" fillId="4" borderId="6" xfId="1" applyFont="1" applyFill="1" applyBorder="1" applyAlignment="1">
      <alignment horizontal="center"/>
    </xf>
    <xf numFmtId="0" fontId="3" fillId="4" borderId="7" xfId="0" applyFont="1" applyFill="1" applyBorder="1"/>
    <xf numFmtId="43" fontId="4" fillId="4" borderId="7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43" fontId="3" fillId="2" borderId="8" xfId="1" applyFont="1" applyFill="1" applyBorder="1" applyAlignment="1">
      <alignment horizontal="center" wrapText="1"/>
    </xf>
    <xf numFmtId="43" fontId="3" fillId="2" borderId="1" xfId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43" fontId="3" fillId="2" borderId="7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3" fontId="4" fillId="0" borderId="4" xfId="0" applyNumberFormat="1" applyFont="1" applyBorder="1"/>
    <xf numFmtId="43" fontId="3" fillId="4" borderId="4" xfId="1" applyFont="1" applyFill="1" applyBorder="1"/>
    <xf numFmtId="43" fontId="3" fillId="4" borderId="4" xfId="0" applyNumberFormat="1" applyFont="1" applyFill="1" applyBorder="1"/>
    <xf numFmtId="0" fontId="3" fillId="4" borderId="1" xfId="0" applyFont="1" applyFill="1" applyBorder="1"/>
    <xf numFmtId="43" fontId="3" fillId="4" borderId="1" xfId="0" applyNumberFormat="1" applyFont="1" applyFill="1" applyBorder="1"/>
    <xf numFmtId="0" fontId="4" fillId="4" borderId="4" xfId="0" applyFont="1" applyFill="1" applyBorder="1"/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NumberFormat="1" applyFont="1" applyFill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/>
    <xf numFmtId="0" fontId="7" fillId="0" borderId="0" xfId="0" applyFont="1" applyFill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0" fillId="0" borderId="0" xfId="0" applyNumberFormat="1" applyFill="1" applyAlignment="1">
      <alignment horizontal="center"/>
    </xf>
    <xf numFmtId="0" fontId="8" fillId="0" borderId="0" xfId="0" applyFont="1" applyFill="1" applyAlignment="1">
      <alignment horizontal="center" vertical="center" readingOrder="1"/>
    </xf>
    <xf numFmtId="0" fontId="0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/>
    <xf numFmtId="43" fontId="0" fillId="3" borderId="1" xfId="1" applyFont="1" applyFill="1" applyBorder="1"/>
    <xf numFmtId="43" fontId="0" fillId="3" borderId="2" xfId="1" applyFont="1" applyFill="1" applyBorder="1"/>
    <xf numFmtId="0" fontId="0" fillId="0" borderId="4" xfId="0" applyBorder="1"/>
    <xf numFmtId="43" fontId="0" fillId="0" borderId="4" xfId="1" applyFont="1" applyBorder="1"/>
    <xf numFmtId="43" fontId="0" fillId="0" borderId="5" xfId="1" applyFont="1" applyBorder="1"/>
    <xf numFmtId="43" fontId="0" fillId="0" borderId="4" xfId="1" applyFont="1" applyFill="1" applyBorder="1"/>
    <xf numFmtId="43" fontId="0" fillId="0" borderId="7" xfId="1" applyFont="1" applyFill="1" applyBorder="1"/>
    <xf numFmtId="0" fontId="2" fillId="3" borderId="4" xfId="0" applyFont="1" applyFill="1" applyBorder="1"/>
    <xf numFmtId="0" fontId="2" fillId="3" borderId="8" xfId="0" applyFont="1" applyFill="1" applyBorder="1"/>
    <xf numFmtId="43" fontId="0" fillId="3" borderId="8" xfId="0" applyNumberFormat="1" applyFill="1" applyBorder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0" fillId="3" borderId="4" xfId="1" applyFont="1" applyFill="1" applyBorder="1"/>
    <xf numFmtId="43" fontId="0" fillId="3" borderId="7" xfId="0" applyNumberFormat="1" applyFill="1" applyBorder="1"/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readingOrder="1"/>
    </xf>
    <xf numFmtId="0" fontId="0" fillId="0" borderId="0" xfId="0" applyNumberFormat="1" applyFont="1" applyFill="1" applyAlignment="1">
      <alignment horizontal="center"/>
    </xf>
  </cellXfs>
  <cellStyles count="19"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7 2" xfId="8"/>
    <cellStyle name="Normal 8" xfId="9"/>
    <cellStyle name="Normal 9" xfId="10"/>
    <cellStyle name="Separador de milhares" xfId="1" builtinId="3"/>
    <cellStyle name="Separador de milhares 2" xfId="11"/>
    <cellStyle name="Separador de milhares 3" xfId="12"/>
    <cellStyle name="Separador de milhares 3 2" xfId="13"/>
    <cellStyle name="Separador de milhares 4" xfId="14"/>
    <cellStyle name="Separador de milhares 5" xfId="15"/>
    <cellStyle name="Separador de milhares 5 2" xfId="16"/>
    <cellStyle name="Separador de milhares 6" xfId="17"/>
    <cellStyle name="Vírgula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limpc586\Users\d551671\Documents\F%20%20M%20%20L%20%20U\A%20NOVA%20VERSAO%20DOS%20BALANCETES\2019\04%20-%20Abril\Balancete%20Or&#231;ament&#225;rio%20-%20Abril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anço Orçamentário "/>
      <sheetName val="Matriz"/>
      <sheetName val="Balancete Analítico"/>
      <sheetName val="AcompanhamentoEXO"/>
      <sheetName val="Anexos do BO"/>
    </sheetNames>
    <sheetDataSet>
      <sheetData sheetId="0"/>
      <sheetData sheetId="1">
        <row r="4">
          <cell r="K4">
            <v>106929527</v>
          </cell>
          <cell r="M4">
            <v>-55299149.399999999</v>
          </cell>
        </row>
        <row r="6">
          <cell r="K6">
            <v>65900863</v>
          </cell>
          <cell r="M6">
            <v>-29264283.460000001</v>
          </cell>
        </row>
        <row r="9">
          <cell r="K9">
            <v>6180786</v>
          </cell>
          <cell r="M9">
            <v>-963828.04</v>
          </cell>
        </row>
        <row r="11">
          <cell r="M11">
            <v>-4868675.04</v>
          </cell>
        </row>
      </sheetData>
      <sheetData sheetId="2"/>
      <sheetData sheetId="3">
        <row r="2">
          <cell r="B2">
            <v>179011176</v>
          </cell>
          <cell r="C2">
            <v>179011176</v>
          </cell>
          <cell r="J2">
            <v>44752794</v>
          </cell>
          <cell r="N2">
            <v>44752794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8"/>
  <sheetViews>
    <sheetView showGridLines="0" tabSelected="1" topLeftCell="E52" zoomScaleNormal="100" workbookViewId="0">
      <selection activeCell="H85" sqref="H85"/>
    </sheetView>
  </sheetViews>
  <sheetFormatPr defaultRowHeight="12.75"/>
  <cols>
    <col min="1" max="4" width="9.140625" style="2" hidden="1" customWidth="1"/>
    <col min="5" max="5" width="47.28515625" style="2" customWidth="1"/>
    <col min="6" max="6" width="16.85546875" style="2" bestFit="1" customWidth="1"/>
    <col min="7" max="7" width="17.85546875" style="2" customWidth="1"/>
    <col min="8" max="8" width="20.85546875" style="2" customWidth="1"/>
    <col min="9" max="9" width="19.42578125" style="2" customWidth="1"/>
    <col min="10" max="10" width="14.85546875" style="2" customWidth="1"/>
    <col min="11" max="11" width="20.85546875" style="2" customWidth="1"/>
    <col min="12" max="12" width="9.140625" style="2" customWidth="1"/>
    <col min="13" max="15" width="9.140625" style="2"/>
    <col min="16" max="16" width="14.5703125" style="2" bestFit="1" customWidth="1"/>
    <col min="17" max="16384" width="9.140625" style="2"/>
  </cols>
  <sheetData>
    <row r="1" spans="5:11">
      <c r="E1" s="1"/>
      <c r="F1" s="1"/>
      <c r="G1" s="1"/>
      <c r="H1" s="1"/>
      <c r="I1" s="1"/>
    </row>
    <row r="2" spans="5:11">
      <c r="E2" s="1"/>
      <c r="F2" s="1"/>
      <c r="G2" s="1"/>
      <c r="H2" s="1"/>
      <c r="I2" s="1"/>
    </row>
    <row r="3" spans="5:11" ht="15" customHeight="1">
      <c r="E3" s="3" t="s">
        <v>0</v>
      </c>
      <c r="F3" s="4" t="s">
        <v>1</v>
      </c>
      <c r="G3" s="5" t="s">
        <v>2</v>
      </c>
      <c r="H3" s="6"/>
      <c r="I3" s="5" t="s">
        <v>3</v>
      </c>
      <c r="J3" s="6"/>
      <c r="K3" s="4" t="s">
        <v>4</v>
      </c>
    </row>
    <row r="4" spans="5:11" ht="15" customHeight="1">
      <c r="E4" s="7" t="s">
        <v>5</v>
      </c>
      <c r="F4" s="8">
        <f>SUM(F5:F12)</f>
        <v>179011176</v>
      </c>
      <c r="G4" s="9">
        <f>SUM(G5:G12)</f>
        <v>179011176</v>
      </c>
      <c r="H4" s="10">
        <f t="shared" ref="H4" si="0">SUM(H5:H12)</f>
        <v>0</v>
      </c>
      <c r="I4" s="9">
        <f>SUM(I5:J12)</f>
        <v>90395935.940000013</v>
      </c>
      <c r="J4" s="10"/>
      <c r="K4" s="8">
        <f t="shared" ref="K4:K30" si="1">I4-G4</f>
        <v>-88615240.059999987</v>
      </c>
    </row>
    <row r="5" spans="5:11" ht="15" customHeight="1">
      <c r="E5" s="11" t="s">
        <v>6</v>
      </c>
      <c r="F5" s="12">
        <f>[1]Matriz!K4</f>
        <v>106929527</v>
      </c>
      <c r="G5" s="13">
        <v>106929527</v>
      </c>
      <c r="H5" s="14"/>
      <c r="I5" s="13">
        <f>([1]Matriz!M4)*-1</f>
        <v>55299149.399999999</v>
      </c>
      <c r="J5" s="14"/>
      <c r="K5" s="12">
        <f t="shared" si="1"/>
        <v>-51630377.600000001</v>
      </c>
    </row>
    <row r="6" spans="5:11" ht="15" customHeight="1">
      <c r="E6" s="11" t="s">
        <v>7</v>
      </c>
      <c r="F6" s="12">
        <v>0</v>
      </c>
      <c r="G6" s="13">
        <v>0</v>
      </c>
      <c r="H6" s="14"/>
      <c r="I6" s="13">
        <v>0</v>
      </c>
      <c r="J6" s="14"/>
      <c r="K6" s="12">
        <f t="shared" si="1"/>
        <v>0</v>
      </c>
    </row>
    <row r="7" spans="5:11" ht="15" customHeight="1">
      <c r="E7" s="11" t="s">
        <v>8</v>
      </c>
      <c r="F7" s="12">
        <f>[1]Matriz!K6</f>
        <v>65900863</v>
      </c>
      <c r="G7" s="13">
        <v>65900863</v>
      </c>
      <c r="H7" s="14"/>
      <c r="I7" s="13">
        <f>([1]Matriz!M6)*-1</f>
        <v>29264283.460000001</v>
      </c>
      <c r="J7" s="14"/>
      <c r="K7" s="12">
        <f t="shared" si="1"/>
        <v>-36636579.539999999</v>
      </c>
    </row>
    <row r="8" spans="5:11" ht="15" customHeight="1">
      <c r="E8" s="11" t="s">
        <v>9</v>
      </c>
      <c r="F8" s="12">
        <v>0</v>
      </c>
      <c r="G8" s="13">
        <v>0</v>
      </c>
      <c r="H8" s="14"/>
      <c r="I8" s="13">
        <v>0</v>
      </c>
      <c r="J8" s="14"/>
      <c r="K8" s="12">
        <f t="shared" si="1"/>
        <v>0</v>
      </c>
    </row>
    <row r="9" spans="5:11" ht="15" customHeight="1">
      <c r="E9" s="11" t="s">
        <v>10</v>
      </c>
      <c r="F9" s="12">
        <v>0</v>
      </c>
      <c r="G9" s="13">
        <v>0</v>
      </c>
      <c r="H9" s="14"/>
      <c r="I9" s="13">
        <v>0</v>
      </c>
      <c r="J9" s="14"/>
      <c r="K9" s="12">
        <f t="shared" si="1"/>
        <v>0</v>
      </c>
    </row>
    <row r="10" spans="5:11" ht="15" customHeight="1">
      <c r="E10" s="11" t="s">
        <v>11</v>
      </c>
      <c r="F10" s="12">
        <f>[1]Matriz!K9</f>
        <v>6180786</v>
      </c>
      <c r="G10" s="13">
        <v>6180786</v>
      </c>
      <c r="H10" s="14"/>
      <c r="I10" s="13">
        <f>([1]Matriz!M9)*-1</f>
        <v>963828.04</v>
      </c>
      <c r="J10" s="14"/>
      <c r="K10" s="12">
        <f t="shared" si="1"/>
        <v>-5216957.96</v>
      </c>
    </row>
    <row r="11" spans="5:11" ht="15" customHeight="1">
      <c r="E11" s="11" t="s">
        <v>12</v>
      </c>
      <c r="F11" s="12">
        <v>0</v>
      </c>
      <c r="G11" s="13">
        <v>0</v>
      </c>
      <c r="H11" s="14"/>
      <c r="I11" s="13">
        <v>0</v>
      </c>
      <c r="J11" s="14"/>
      <c r="K11" s="12">
        <f t="shared" si="1"/>
        <v>0</v>
      </c>
    </row>
    <row r="12" spans="5:11" ht="15" customHeight="1">
      <c r="E12" s="11" t="s">
        <v>13</v>
      </c>
      <c r="F12" s="12">
        <v>0</v>
      </c>
      <c r="G12" s="13">
        <v>0</v>
      </c>
      <c r="H12" s="14"/>
      <c r="I12" s="13">
        <f>([1]Matriz!M11)*-1</f>
        <v>4868675.04</v>
      </c>
      <c r="J12" s="14"/>
      <c r="K12" s="12">
        <f t="shared" si="1"/>
        <v>4868675.04</v>
      </c>
    </row>
    <row r="13" spans="5:11" ht="15" customHeight="1">
      <c r="E13" s="7" t="s">
        <v>14</v>
      </c>
      <c r="F13" s="8">
        <f>SUM(F14:F18)</f>
        <v>0</v>
      </c>
      <c r="G13" s="9">
        <f>SUM(G14:G18)</f>
        <v>0</v>
      </c>
      <c r="H13" s="10"/>
      <c r="I13" s="9">
        <f>SUM(J14:J18)</f>
        <v>0</v>
      </c>
      <c r="J13" s="10"/>
      <c r="K13" s="8">
        <f t="shared" si="1"/>
        <v>0</v>
      </c>
    </row>
    <row r="14" spans="5:11" ht="15" customHeight="1">
      <c r="E14" s="11" t="s">
        <v>15</v>
      </c>
      <c r="F14" s="12">
        <v>0</v>
      </c>
      <c r="G14" s="13">
        <v>0</v>
      </c>
      <c r="H14" s="14"/>
      <c r="I14" s="13">
        <v>0</v>
      </c>
      <c r="J14" s="14"/>
      <c r="K14" s="12">
        <f t="shared" si="1"/>
        <v>0</v>
      </c>
    </row>
    <row r="15" spans="5:11" ht="15" customHeight="1">
      <c r="E15" s="11" t="s">
        <v>16</v>
      </c>
      <c r="F15" s="12">
        <v>0</v>
      </c>
      <c r="G15" s="13">
        <v>0</v>
      </c>
      <c r="H15" s="14"/>
      <c r="I15" s="13">
        <v>0</v>
      </c>
      <c r="J15" s="14"/>
      <c r="K15" s="12">
        <f t="shared" si="1"/>
        <v>0</v>
      </c>
    </row>
    <row r="16" spans="5:11" ht="15" customHeight="1">
      <c r="E16" s="11" t="s">
        <v>17</v>
      </c>
      <c r="F16" s="12">
        <v>0</v>
      </c>
      <c r="G16" s="13">
        <v>0</v>
      </c>
      <c r="H16" s="14"/>
      <c r="I16" s="13">
        <v>0</v>
      </c>
      <c r="J16" s="14"/>
      <c r="K16" s="12">
        <f t="shared" si="1"/>
        <v>0</v>
      </c>
    </row>
    <row r="17" spans="5:16" ht="15" customHeight="1">
      <c r="E17" s="11" t="s">
        <v>18</v>
      </c>
      <c r="F17" s="12">
        <v>0</v>
      </c>
      <c r="G17" s="13">
        <v>0</v>
      </c>
      <c r="H17" s="14"/>
      <c r="I17" s="13">
        <v>0</v>
      </c>
      <c r="J17" s="14"/>
      <c r="K17" s="12">
        <f t="shared" si="1"/>
        <v>0</v>
      </c>
    </row>
    <row r="18" spans="5:16" ht="15" customHeight="1">
      <c r="E18" s="11" t="s">
        <v>19</v>
      </c>
      <c r="F18" s="12">
        <v>0</v>
      </c>
      <c r="G18" s="13">
        <v>0</v>
      </c>
      <c r="H18" s="14"/>
      <c r="I18" s="13">
        <v>0</v>
      </c>
      <c r="J18" s="14"/>
      <c r="K18" s="12">
        <f t="shared" si="1"/>
        <v>0</v>
      </c>
    </row>
    <row r="19" spans="5:16" ht="15" customHeight="1">
      <c r="E19" s="7" t="s">
        <v>20</v>
      </c>
      <c r="F19" s="15">
        <f>F4+F13</f>
        <v>179011176</v>
      </c>
      <c r="G19" s="16">
        <f>G4+G13</f>
        <v>179011176</v>
      </c>
      <c r="H19" s="17"/>
      <c r="I19" s="16">
        <f>I4+I13</f>
        <v>90395935.940000013</v>
      </c>
      <c r="J19" s="17"/>
      <c r="K19" s="8">
        <f t="shared" si="1"/>
        <v>-88615240.059999987</v>
      </c>
    </row>
    <row r="20" spans="5:16" ht="15" customHeight="1">
      <c r="E20" s="7" t="s">
        <v>21</v>
      </c>
      <c r="F20" s="8">
        <f>F21+F24</f>
        <v>0</v>
      </c>
      <c r="G20" s="9">
        <f>G21+G24</f>
        <v>0</v>
      </c>
      <c r="H20" s="10"/>
      <c r="I20" s="9">
        <f>I21+I24</f>
        <v>0</v>
      </c>
      <c r="J20" s="10"/>
      <c r="K20" s="8">
        <f t="shared" si="1"/>
        <v>0</v>
      </c>
    </row>
    <row r="21" spans="5:16" ht="12.75" customHeight="1">
      <c r="E21" s="18" t="s">
        <v>22</v>
      </c>
      <c r="F21" s="12">
        <f>SUM(F22:F23)</f>
        <v>0</v>
      </c>
      <c r="G21" s="13">
        <f t="shared" ref="G21" si="2">SUM(G22:G23)</f>
        <v>0</v>
      </c>
      <c r="H21" s="14"/>
      <c r="I21" s="13">
        <f>SUM(J22:J23)</f>
        <v>0</v>
      </c>
      <c r="J21" s="14"/>
      <c r="K21" s="12">
        <f t="shared" si="1"/>
        <v>0</v>
      </c>
    </row>
    <row r="22" spans="5:16" ht="15" customHeight="1">
      <c r="E22" s="11" t="s">
        <v>23</v>
      </c>
      <c r="F22" s="12">
        <v>0</v>
      </c>
      <c r="G22" s="13">
        <v>0</v>
      </c>
      <c r="H22" s="14"/>
      <c r="I22" s="13">
        <v>0</v>
      </c>
      <c r="J22" s="14"/>
      <c r="K22" s="12">
        <f t="shared" si="1"/>
        <v>0</v>
      </c>
    </row>
    <row r="23" spans="5:16" ht="15" customHeight="1">
      <c r="E23" s="11" t="s">
        <v>24</v>
      </c>
      <c r="F23" s="12">
        <v>0</v>
      </c>
      <c r="G23" s="13">
        <v>0</v>
      </c>
      <c r="H23" s="14"/>
      <c r="I23" s="13">
        <v>0</v>
      </c>
      <c r="J23" s="14"/>
      <c r="K23" s="12">
        <f t="shared" si="1"/>
        <v>0</v>
      </c>
    </row>
    <row r="24" spans="5:16" ht="15" customHeight="1">
      <c r="E24" s="18" t="s">
        <v>25</v>
      </c>
      <c r="F24" s="12">
        <v>0</v>
      </c>
      <c r="G24" s="13">
        <f t="shared" ref="G24" si="3">SUM(G25:G26)</f>
        <v>0</v>
      </c>
      <c r="H24" s="14"/>
      <c r="I24" s="13">
        <f>SUM(J25:J26)</f>
        <v>0</v>
      </c>
      <c r="J24" s="14"/>
      <c r="K24" s="12">
        <f t="shared" si="1"/>
        <v>0</v>
      </c>
    </row>
    <row r="25" spans="5:16" ht="15" customHeight="1">
      <c r="E25" s="11" t="s">
        <v>23</v>
      </c>
      <c r="F25" s="12">
        <v>0</v>
      </c>
      <c r="G25" s="13">
        <v>0</v>
      </c>
      <c r="H25" s="14"/>
      <c r="I25" s="13">
        <v>0</v>
      </c>
      <c r="J25" s="14"/>
      <c r="K25" s="12">
        <f t="shared" si="1"/>
        <v>0</v>
      </c>
    </row>
    <row r="26" spans="5:16" ht="15" customHeight="1">
      <c r="E26" s="11" t="s">
        <v>24</v>
      </c>
      <c r="F26" s="12">
        <v>0</v>
      </c>
      <c r="G26" s="13">
        <v>0</v>
      </c>
      <c r="H26" s="14"/>
      <c r="I26" s="13">
        <v>0</v>
      </c>
      <c r="J26" s="14"/>
      <c r="K26" s="12">
        <f t="shared" si="1"/>
        <v>0</v>
      </c>
    </row>
    <row r="27" spans="5:16" ht="15" customHeight="1">
      <c r="E27" s="19" t="s">
        <v>26</v>
      </c>
      <c r="F27" s="20">
        <f>F20+F19</f>
        <v>179011176</v>
      </c>
      <c r="G27" s="21">
        <f>G20+G19</f>
        <v>179011176</v>
      </c>
      <c r="H27" s="22"/>
      <c r="I27" s="21">
        <f>I20+I19</f>
        <v>90395935.940000013</v>
      </c>
      <c r="J27" s="22"/>
      <c r="K27" s="20">
        <f t="shared" si="1"/>
        <v>-88615240.059999987</v>
      </c>
      <c r="P27" s="23"/>
    </row>
    <row r="28" spans="5:16" ht="15" customHeight="1">
      <c r="E28" s="19" t="s">
        <v>27</v>
      </c>
      <c r="F28" s="24">
        <f>IF(F27&gt;F54,0,F54-F27)</f>
        <v>0</v>
      </c>
      <c r="G28" s="25">
        <f>IF(G27&gt;G54,0,G54-G27)</f>
        <v>0</v>
      </c>
      <c r="H28" s="26"/>
      <c r="I28" s="25">
        <f>IF(I27&gt;H54,0,H54-I27)</f>
        <v>88615240.059999987</v>
      </c>
      <c r="J28" s="26"/>
      <c r="K28" s="20">
        <f t="shared" si="1"/>
        <v>88615240.059999987</v>
      </c>
      <c r="P28" s="23"/>
    </row>
    <row r="29" spans="5:16" ht="15" customHeight="1">
      <c r="E29" s="27" t="s">
        <v>28</v>
      </c>
      <c r="F29" s="20">
        <f>F27+F28</f>
        <v>179011176</v>
      </c>
      <c r="G29" s="21">
        <f t="shared" ref="G29" si="4">G27+G28</f>
        <v>179011176</v>
      </c>
      <c r="H29" s="22"/>
      <c r="I29" s="21">
        <f>I27+I28</f>
        <v>179011176</v>
      </c>
      <c r="J29" s="22"/>
      <c r="K29" s="28">
        <f t="shared" si="1"/>
        <v>0</v>
      </c>
      <c r="P29" s="23"/>
    </row>
    <row r="30" spans="5:16" ht="15" customHeight="1">
      <c r="E30" s="29" t="s">
        <v>29</v>
      </c>
      <c r="F30" s="30">
        <f>SUM(F32:F34)</f>
        <v>0</v>
      </c>
      <c r="G30" s="30">
        <f>SUM(G32:G34)</f>
        <v>0</v>
      </c>
      <c r="H30" s="30"/>
      <c r="I30" s="30">
        <f>SUM(J32:J34)</f>
        <v>0</v>
      </c>
      <c r="J30" s="30"/>
      <c r="K30" s="31">
        <f t="shared" si="1"/>
        <v>0</v>
      </c>
      <c r="P30" s="23"/>
    </row>
    <row r="31" spans="5:16">
      <c r="E31" s="32"/>
      <c r="F31" s="30"/>
      <c r="G31" s="30"/>
      <c r="H31" s="30"/>
      <c r="I31" s="30"/>
      <c r="J31" s="30"/>
      <c r="K31" s="33"/>
      <c r="P31" s="23"/>
    </row>
    <row r="32" spans="5:16">
      <c r="E32" s="34" t="s">
        <v>30</v>
      </c>
      <c r="F32" s="35"/>
      <c r="G32" s="36"/>
      <c r="H32" s="37"/>
      <c r="I32" s="38"/>
      <c r="J32" s="39"/>
      <c r="K32" s="34"/>
      <c r="P32" s="23"/>
    </row>
    <row r="33" spans="5:16">
      <c r="E33" s="18" t="s">
        <v>31</v>
      </c>
      <c r="F33" s="11"/>
      <c r="G33" s="38"/>
      <c r="H33" s="39"/>
      <c r="I33" s="38"/>
      <c r="J33" s="39"/>
      <c r="K33" s="11"/>
      <c r="P33" s="23"/>
    </row>
    <row r="34" spans="5:16">
      <c r="E34" s="40" t="s">
        <v>32</v>
      </c>
      <c r="F34" s="41"/>
      <c r="G34" s="42"/>
      <c r="H34" s="43"/>
      <c r="I34" s="42"/>
      <c r="J34" s="43"/>
      <c r="K34" s="41"/>
      <c r="P34" s="23"/>
    </row>
    <row r="36" spans="5:16">
      <c r="E36" s="3" t="s">
        <v>33</v>
      </c>
      <c r="F36" s="3" t="s">
        <v>34</v>
      </c>
      <c r="G36" s="3" t="s">
        <v>35</v>
      </c>
      <c r="H36" s="3" t="s">
        <v>36</v>
      </c>
      <c r="I36" s="3" t="s">
        <v>37</v>
      </c>
      <c r="J36" s="3" t="s">
        <v>38</v>
      </c>
      <c r="K36" s="3" t="s">
        <v>39</v>
      </c>
    </row>
    <row r="37" spans="5:16">
      <c r="E37" s="19" t="s">
        <v>40</v>
      </c>
      <c r="F37" s="24">
        <f>SUM(F38:F40)</f>
        <v>179011176</v>
      </c>
      <c r="G37" s="24">
        <f>SUM(G38:G40)</f>
        <v>179011176</v>
      </c>
      <c r="H37" s="24">
        <f>SUM(H38:H40)</f>
        <v>179011176</v>
      </c>
      <c r="I37" s="24">
        <f>SUM(I38:I40)</f>
        <v>44752794</v>
      </c>
      <c r="J37" s="24">
        <f>SUM(J38:J40)</f>
        <v>44752794</v>
      </c>
      <c r="K37" s="24">
        <f>G37-H37</f>
        <v>0</v>
      </c>
    </row>
    <row r="38" spans="5:16">
      <c r="E38" s="11" t="s">
        <v>41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44">
        <f t="shared" ref="K38:K53" si="5">G38-H38</f>
        <v>0</v>
      </c>
    </row>
    <row r="39" spans="5:16">
      <c r="E39" s="11" t="s">
        <v>42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44">
        <f t="shared" si="5"/>
        <v>0</v>
      </c>
    </row>
    <row r="40" spans="5:16">
      <c r="E40" s="11" t="s">
        <v>43</v>
      </c>
      <c r="F40" s="12">
        <f>[1]AcompanhamentoEXO!B2</f>
        <v>179011176</v>
      </c>
      <c r="G40" s="44">
        <f>[1]AcompanhamentoEXO!C2</f>
        <v>179011176</v>
      </c>
      <c r="H40" s="12">
        <v>179011176</v>
      </c>
      <c r="I40" s="12">
        <f>[1]AcompanhamentoEXO!J2</f>
        <v>44752794</v>
      </c>
      <c r="J40" s="12">
        <f>[1]AcompanhamentoEXO!N2</f>
        <v>44752794</v>
      </c>
      <c r="K40" s="44">
        <f t="shared" si="5"/>
        <v>0</v>
      </c>
    </row>
    <row r="41" spans="5:16">
      <c r="E41" s="19" t="s">
        <v>44</v>
      </c>
      <c r="F41" s="45">
        <f>SUM(F42:F44)</f>
        <v>0</v>
      </c>
      <c r="G41" s="45">
        <f>SUM(G42:G44)</f>
        <v>0</v>
      </c>
      <c r="H41" s="45">
        <f>SUM(H42:H44)</f>
        <v>0</v>
      </c>
      <c r="I41" s="45">
        <f>SUM(I42:I44)</f>
        <v>0</v>
      </c>
      <c r="J41" s="45">
        <f>SUM(J42:J44)</f>
        <v>0</v>
      </c>
      <c r="K41" s="46">
        <f t="shared" si="5"/>
        <v>0</v>
      </c>
    </row>
    <row r="42" spans="5:16">
      <c r="E42" s="11" t="s">
        <v>45</v>
      </c>
      <c r="F42" s="12">
        <v>0</v>
      </c>
      <c r="G42" s="44">
        <v>0</v>
      </c>
      <c r="H42" s="12">
        <v>0</v>
      </c>
      <c r="I42" s="12">
        <v>0</v>
      </c>
      <c r="J42" s="12">
        <v>0</v>
      </c>
      <c r="K42" s="44">
        <f t="shared" si="5"/>
        <v>0</v>
      </c>
    </row>
    <row r="43" spans="5:16">
      <c r="E43" s="11" t="s">
        <v>46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44">
        <f t="shared" si="5"/>
        <v>0</v>
      </c>
    </row>
    <row r="44" spans="5:16">
      <c r="E44" s="11" t="s">
        <v>47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44">
        <f t="shared" si="5"/>
        <v>0</v>
      </c>
    </row>
    <row r="45" spans="5:16">
      <c r="E45" s="19" t="s">
        <v>48</v>
      </c>
      <c r="F45" s="19"/>
      <c r="G45" s="19"/>
      <c r="H45" s="19"/>
      <c r="I45" s="19"/>
      <c r="J45" s="19"/>
      <c r="K45" s="46">
        <f t="shared" si="5"/>
        <v>0</v>
      </c>
    </row>
    <row r="46" spans="5:16">
      <c r="E46" s="47" t="s">
        <v>49</v>
      </c>
      <c r="F46" s="48">
        <f>F37+F41+F45</f>
        <v>179011176</v>
      </c>
      <c r="G46" s="48">
        <f t="shared" ref="G46:I46" si="6">G37+G41+G45</f>
        <v>179011176</v>
      </c>
      <c r="H46" s="48">
        <f t="shared" si="6"/>
        <v>179011176</v>
      </c>
      <c r="I46" s="48">
        <f t="shared" si="6"/>
        <v>44752794</v>
      </c>
      <c r="J46" s="48">
        <f>J37+J41+J45</f>
        <v>44752794</v>
      </c>
      <c r="K46" s="48">
        <f t="shared" si="5"/>
        <v>0</v>
      </c>
    </row>
    <row r="47" spans="5:16">
      <c r="E47" s="19" t="s">
        <v>50</v>
      </c>
      <c r="F47" s="24">
        <f>F48+F51</f>
        <v>0</v>
      </c>
      <c r="G47" s="24">
        <f t="shared" ref="G47:J47" si="7">G48+G51</f>
        <v>0</v>
      </c>
      <c r="H47" s="24">
        <f t="shared" si="7"/>
        <v>0</v>
      </c>
      <c r="I47" s="24">
        <f t="shared" si="7"/>
        <v>0</v>
      </c>
      <c r="J47" s="24">
        <f t="shared" si="7"/>
        <v>0</v>
      </c>
      <c r="K47" s="46">
        <f t="shared" si="5"/>
        <v>0</v>
      </c>
    </row>
    <row r="48" spans="5:16">
      <c r="E48" s="18" t="s">
        <v>51</v>
      </c>
      <c r="F48" s="12">
        <f>SUM(F49:F50)</f>
        <v>0</v>
      </c>
      <c r="G48" s="12">
        <f t="shared" ref="G48:J48" si="8">SUM(G49:G50)</f>
        <v>0</v>
      </c>
      <c r="H48" s="12">
        <f t="shared" si="8"/>
        <v>0</v>
      </c>
      <c r="I48" s="12">
        <f t="shared" si="8"/>
        <v>0</v>
      </c>
      <c r="J48" s="12">
        <f t="shared" si="8"/>
        <v>0</v>
      </c>
      <c r="K48" s="44">
        <f t="shared" si="5"/>
        <v>0</v>
      </c>
    </row>
    <row r="49" spans="5:12">
      <c r="E49" s="11" t="s">
        <v>52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44">
        <f t="shared" si="5"/>
        <v>0</v>
      </c>
    </row>
    <row r="50" spans="5:12">
      <c r="E50" s="11" t="s">
        <v>53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44">
        <f t="shared" si="5"/>
        <v>0</v>
      </c>
    </row>
    <row r="51" spans="5:12">
      <c r="E51" s="18" t="s">
        <v>54</v>
      </c>
      <c r="F51" s="12">
        <f>SUM(F52+F53)</f>
        <v>0</v>
      </c>
      <c r="G51" s="12">
        <f t="shared" ref="G51:J51" si="9">SUM(G52+G53)</f>
        <v>0</v>
      </c>
      <c r="H51" s="12">
        <f t="shared" si="9"/>
        <v>0</v>
      </c>
      <c r="I51" s="12">
        <f t="shared" si="9"/>
        <v>0</v>
      </c>
      <c r="J51" s="12">
        <f t="shared" si="9"/>
        <v>0</v>
      </c>
      <c r="K51" s="44">
        <f>G51-H51</f>
        <v>0</v>
      </c>
    </row>
    <row r="52" spans="5:12">
      <c r="E52" s="11" t="s">
        <v>55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44">
        <f>G52-H52</f>
        <v>0</v>
      </c>
    </row>
    <row r="53" spans="5:12">
      <c r="E53" s="11" t="s">
        <v>53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44">
        <f t="shared" si="5"/>
        <v>0</v>
      </c>
    </row>
    <row r="54" spans="5:12">
      <c r="E54" s="19" t="s">
        <v>56</v>
      </c>
      <c r="F54" s="20">
        <f>F46+F47</f>
        <v>179011176</v>
      </c>
      <c r="G54" s="20">
        <f t="shared" ref="G54:J54" si="10">G46+G47</f>
        <v>179011176</v>
      </c>
      <c r="H54" s="20">
        <f t="shared" si="10"/>
        <v>179011176</v>
      </c>
      <c r="I54" s="20">
        <f t="shared" si="10"/>
        <v>44752794</v>
      </c>
      <c r="J54" s="20">
        <f t="shared" si="10"/>
        <v>44752794</v>
      </c>
      <c r="K54" s="24">
        <f>(G54-H54)</f>
        <v>0</v>
      </c>
    </row>
    <row r="55" spans="5:12">
      <c r="E55" s="19" t="s">
        <v>57</v>
      </c>
      <c r="F55" s="24">
        <f>IF(F27&gt;F54,F27-F54,0)</f>
        <v>0</v>
      </c>
      <c r="G55" s="24">
        <f>IF(G27&gt;G54,G27-G54,0)</f>
        <v>0</v>
      </c>
      <c r="H55" s="24">
        <f>IF(I27&gt;H54,I27-H54,0)</f>
        <v>0</v>
      </c>
      <c r="I55" s="49"/>
      <c r="J55" s="49"/>
      <c r="K55" s="49"/>
    </row>
    <row r="56" spans="5:12">
      <c r="E56" s="19" t="s">
        <v>58</v>
      </c>
      <c r="F56" s="20">
        <f>F54+F55</f>
        <v>179011176</v>
      </c>
      <c r="G56" s="20">
        <f t="shared" ref="G56:J56" si="11">G54+G55</f>
        <v>179011176</v>
      </c>
      <c r="H56" s="20">
        <f t="shared" si="11"/>
        <v>179011176</v>
      </c>
      <c r="I56" s="20">
        <f t="shared" si="11"/>
        <v>44752794</v>
      </c>
      <c r="J56" s="20">
        <f t="shared" si="11"/>
        <v>44752794</v>
      </c>
      <c r="K56" s="24">
        <f>(G56-H56)</f>
        <v>0</v>
      </c>
    </row>
    <row r="57" spans="5:12">
      <c r="E57" s="27" t="s">
        <v>59</v>
      </c>
      <c r="F57" s="27"/>
      <c r="G57" s="27"/>
      <c r="H57" s="27"/>
      <c r="I57" s="27"/>
      <c r="J57" s="27"/>
      <c r="K57" s="27"/>
    </row>
    <row r="60" spans="5:12">
      <c r="E60" s="2" t="s">
        <v>60</v>
      </c>
    </row>
    <row r="61" spans="5:12" ht="20.100000000000001" customHeight="1">
      <c r="E61" s="50" t="s">
        <v>61</v>
      </c>
      <c r="F61" s="50"/>
      <c r="G61" s="50"/>
      <c r="H61" s="50"/>
      <c r="I61" s="50"/>
      <c r="J61" s="50"/>
      <c r="K61" s="50"/>
      <c r="L61" s="51"/>
    </row>
    <row r="62" spans="5:12" ht="20.100000000000001" customHeight="1">
      <c r="E62" s="50"/>
      <c r="F62" s="50"/>
      <c r="G62" s="50"/>
      <c r="H62" s="50"/>
      <c r="I62" s="50"/>
      <c r="J62" s="50"/>
      <c r="K62" s="50"/>
      <c r="L62" s="51"/>
    </row>
    <row r="63" spans="5:12" ht="23.25" customHeight="1">
      <c r="E63" s="50"/>
      <c r="F63" s="50"/>
      <c r="G63" s="50"/>
      <c r="H63" s="50"/>
      <c r="I63" s="50"/>
      <c r="J63" s="50"/>
      <c r="K63" s="50"/>
      <c r="L63" s="51"/>
    </row>
    <row r="64" spans="5:12" ht="20.100000000000001" customHeight="1">
      <c r="E64" s="51"/>
      <c r="F64" s="51"/>
      <c r="G64" s="51"/>
      <c r="H64" s="51"/>
      <c r="I64" s="51"/>
      <c r="J64" s="51"/>
      <c r="K64" s="51"/>
      <c r="L64" s="51"/>
    </row>
    <row r="65" spans="5:12" ht="20.100000000000001" customHeight="1">
      <c r="E65" s="52" t="s">
        <v>62</v>
      </c>
      <c r="F65" s="52"/>
      <c r="G65" s="52"/>
      <c r="H65" s="52"/>
      <c r="I65" s="52"/>
      <c r="J65" s="52"/>
      <c r="K65" s="52"/>
      <c r="L65" s="53"/>
    </row>
    <row r="66" spans="5:12" ht="20.100000000000001" customHeight="1">
      <c r="E66" s="52"/>
      <c r="F66" s="52"/>
      <c r="G66" s="52"/>
      <c r="H66" s="52"/>
      <c r="I66" s="52"/>
      <c r="J66" s="52"/>
      <c r="K66" s="52"/>
      <c r="L66" s="53"/>
    </row>
    <row r="67" spans="5:12" ht="20.100000000000001" customHeight="1">
      <c r="E67" s="54"/>
      <c r="F67" s="54"/>
      <c r="G67" s="54"/>
      <c r="H67" s="54"/>
      <c r="I67" s="54"/>
      <c r="J67" s="54"/>
      <c r="K67" s="54"/>
      <c r="L67" s="53"/>
    </row>
    <row r="68" spans="5:12" ht="20.100000000000001" customHeight="1">
      <c r="E68" s="55"/>
      <c r="F68" s="56"/>
      <c r="G68" s="56"/>
      <c r="H68" s="56"/>
      <c r="I68" s="56"/>
      <c r="J68" s="56"/>
      <c r="K68" s="56"/>
      <c r="L68" s="57"/>
    </row>
    <row r="69" spans="5:12" ht="20.100000000000001" customHeight="1">
      <c r="E69" s="57"/>
      <c r="F69" s="57"/>
      <c r="G69" s="57"/>
      <c r="H69" s="57"/>
      <c r="I69" s="57"/>
      <c r="J69" s="57"/>
      <c r="K69" s="57"/>
      <c r="L69" s="57"/>
    </row>
    <row r="70" spans="5:12" ht="20.100000000000001" customHeight="1">
      <c r="E70" s="57"/>
      <c r="F70" s="57"/>
      <c r="G70" s="57"/>
      <c r="H70" s="57"/>
      <c r="I70" s="57"/>
      <c r="J70" s="57"/>
      <c r="K70" s="57"/>
      <c r="L70" s="57"/>
    </row>
    <row r="71" spans="5:12" ht="15">
      <c r="E71" s="58"/>
      <c r="F71" s="58"/>
      <c r="G71" s="58"/>
      <c r="H71" s="58"/>
      <c r="I71" s="58"/>
      <c r="J71" s="58"/>
      <c r="K71" s="59"/>
      <c r="L71" s="59"/>
    </row>
    <row r="72" spans="5:12" ht="15">
      <c r="E72" s="58"/>
      <c r="F72" s="58"/>
      <c r="G72" s="58"/>
      <c r="H72" s="58"/>
      <c r="I72" s="58"/>
      <c r="J72" s="58"/>
      <c r="K72" s="59"/>
      <c r="L72" s="59"/>
    </row>
    <row r="73" spans="5:12" ht="15">
      <c r="E73" s="58"/>
      <c r="F73" s="58"/>
      <c r="G73" s="58"/>
      <c r="H73" s="58"/>
      <c r="I73" s="58"/>
      <c r="J73" s="58"/>
      <c r="K73" s="59"/>
      <c r="L73" s="59"/>
    </row>
    <row r="74" spans="5:12" ht="15">
      <c r="E74" s="58"/>
      <c r="F74" s="58"/>
      <c r="G74" s="58"/>
      <c r="H74" s="58"/>
      <c r="I74" s="58"/>
      <c r="J74" s="58"/>
      <c r="K74" s="59"/>
      <c r="L74" s="59"/>
    </row>
    <row r="75" spans="5:12" ht="15">
      <c r="E75" s="60" t="s">
        <v>63</v>
      </c>
      <c r="F75" s="61"/>
      <c r="G75" s="62" t="s">
        <v>64</v>
      </c>
      <c r="H75" s="63"/>
      <c r="I75" s="63"/>
      <c r="J75" s="64" t="s">
        <v>65</v>
      </c>
      <c r="K75" s="63"/>
      <c r="L75" s="63"/>
    </row>
    <row r="76" spans="5:12" ht="15">
      <c r="E76" s="65" t="s">
        <v>66</v>
      </c>
      <c r="F76" s="66"/>
      <c r="G76" s="67" t="s">
        <v>67</v>
      </c>
      <c r="H76" s="59"/>
      <c r="I76" s="59"/>
      <c r="J76" s="68" t="s">
        <v>68</v>
      </c>
      <c r="K76" s="59"/>
      <c r="L76" s="59"/>
    </row>
    <row r="77" spans="5:12" ht="15">
      <c r="E77" s="65" t="s">
        <v>69</v>
      </c>
      <c r="F77" s="66"/>
      <c r="G77" s="67" t="s">
        <v>70</v>
      </c>
      <c r="H77" s="59"/>
      <c r="I77" s="59"/>
      <c r="J77" s="67" t="s">
        <v>71</v>
      </c>
      <c r="K77" s="59"/>
      <c r="L77" s="59"/>
    </row>
    <row r="78" spans="5:12" ht="15">
      <c r="E78" s="58"/>
      <c r="F78" s="58"/>
      <c r="G78" s="58"/>
      <c r="H78" s="58"/>
      <c r="I78" s="58"/>
      <c r="J78" s="58"/>
      <c r="K78" s="69"/>
      <c r="L78" s="59"/>
    </row>
  </sheetData>
  <mergeCells count="67">
    <mergeCell ref="G33:H33"/>
    <mergeCell ref="I33:J33"/>
    <mergeCell ref="G34:H34"/>
    <mergeCell ref="I34:J34"/>
    <mergeCell ref="E61:K63"/>
    <mergeCell ref="E65:K66"/>
    <mergeCell ref="E30:E31"/>
    <mergeCell ref="F30:F31"/>
    <mergeCell ref="G30:H31"/>
    <mergeCell ref="I30:J31"/>
    <mergeCell ref="K30:K31"/>
    <mergeCell ref="G32:H32"/>
    <mergeCell ref="I32:J32"/>
    <mergeCell ref="G27:H27"/>
    <mergeCell ref="I27:J27"/>
    <mergeCell ref="G28:H28"/>
    <mergeCell ref="I28:J28"/>
    <mergeCell ref="G29:H29"/>
    <mergeCell ref="I29:J29"/>
    <mergeCell ref="G24:H24"/>
    <mergeCell ref="I24:J24"/>
    <mergeCell ref="G25:H25"/>
    <mergeCell ref="I25:J25"/>
    <mergeCell ref="G26:H26"/>
    <mergeCell ref="I26:J26"/>
    <mergeCell ref="G21:H21"/>
    <mergeCell ref="I21:J21"/>
    <mergeCell ref="G22:H22"/>
    <mergeCell ref="I22:J22"/>
    <mergeCell ref="G23:H23"/>
    <mergeCell ref="I23:J23"/>
    <mergeCell ref="G18:H18"/>
    <mergeCell ref="I18:J18"/>
    <mergeCell ref="G19:H19"/>
    <mergeCell ref="I19:J19"/>
    <mergeCell ref="G20:H20"/>
    <mergeCell ref="I20:J20"/>
    <mergeCell ref="G15:H15"/>
    <mergeCell ref="I15:J15"/>
    <mergeCell ref="G16:H16"/>
    <mergeCell ref="I16:J16"/>
    <mergeCell ref="G17:H17"/>
    <mergeCell ref="I17:J17"/>
    <mergeCell ref="G12:H12"/>
    <mergeCell ref="I12:J12"/>
    <mergeCell ref="G13:H13"/>
    <mergeCell ref="I13:J13"/>
    <mergeCell ref="G14:H14"/>
    <mergeCell ref="I14:J14"/>
    <mergeCell ref="G9:H9"/>
    <mergeCell ref="I9:J9"/>
    <mergeCell ref="G10:H10"/>
    <mergeCell ref="I10:J10"/>
    <mergeCell ref="G11:H11"/>
    <mergeCell ref="I11:J11"/>
    <mergeCell ref="G6:H6"/>
    <mergeCell ref="I6:J6"/>
    <mergeCell ref="G7:H7"/>
    <mergeCell ref="I7:J7"/>
    <mergeCell ref="G8:H8"/>
    <mergeCell ref="I8:J8"/>
    <mergeCell ref="G3:H3"/>
    <mergeCell ref="I3:J3"/>
    <mergeCell ref="G4:H4"/>
    <mergeCell ref="I4:J4"/>
    <mergeCell ref="G5:H5"/>
    <mergeCell ref="I5:J5"/>
  </mergeCells>
  <printOptions horizontalCentered="1"/>
  <pageMargins left="0.27559055118110237" right="0.15748031496062992" top="1.1417322834645669" bottom="0.78740157480314965" header="0.27559055118110237" footer="0.31496062992125984"/>
  <pageSetup paperSize="9" scale="63" orientation="portrait" r:id="rId1"/>
  <headerFooter>
    <oddHeader>&amp;L                     &amp;G&amp;C&amp;"-,Negrito"&amp;12
FUNDO MUNICIPAL DE LIMPEZA URBANA - FMLU
BALANÇO ORÇAMENTÁRIO
ORÇAMENTO FISCAL E DA SEGURIDADE SOCIAL
COMPETÊNCIA: ABRIL 2019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2"/>
  <sheetViews>
    <sheetView showGridLines="0" topLeftCell="A10" zoomScaleNormal="100" workbookViewId="0">
      <selection activeCell="H85" sqref="H85"/>
    </sheetView>
  </sheetViews>
  <sheetFormatPr defaultRowHeight="15"/>
  <cols>
    <col min="2" max="2" width="25.140625" customWidth="1"/>
    <col min="3" max="3" width="21.42578125" customWidth="1"/>
    <col min="4" max="4" width="20.42578125" customWidth="1"/>
    <col min="5" max="5" width="16.140625" bestFit="1" customWidth="1"/>
    <col min="6" max="6" width="14.28515625" customWidth="1"/>
    <col min="7" max="7" width="18.28515625" customWidth="1"/>
    <col min="8" max="8" width="18.42578125" customWidth="1"/>
  </cols>
  <sheetData>
    <row r="1" spans="2:8">
      <c r="B1" s="70"/>
      <c r="C1" s="70"/>
      <c r="D1" s="70"/>
      <c r="E1" s="70"/>
      <c r="F1" s="70"/>
      <c r="G1" s="70"/>
      <c r="H1" s="70"/>
    </row>
    <row r="2" spans="2:8" ht="15.75" thickBot="1">
      <c r="B2" s="70"/>
      <c r="C2" s="70"/>
      <c r="D2" s="70"/>
      <c r="E2" s="70"/>
      <c r="F2" s="70"/>
      <c r="G2" s="70"/>
      <c r="H2" s="70"/>
    </row>
    <row r="3" spans="2:8">
      <c r="C3" s="71" t="s">
        <v>72</v>
      </c>
      <c r="D3" s="72"/>
    </row>
    <row r="4" spans="2:8" ht="42" customHeight="1">
      <c r="B4" s="73"/>
      <c r="C4" s="74" t="s">
        <v>73</v>
      </c>
      <c r="D4" s="75" t="s">
        <v>74</v>
      </c>
      <c r="E4" s="74" t="s">
        <v>75</v>
      </c>
      <c r="F4" s="74" t="s">
        <v>76</v>
      </c>
      <c r="G4" s="74" t="s">
        <v>77</v>
      </c>
      <c r="H4" s="74" t="s">
        <v>78</v>
      </c>
    </row>
    <row r="5" spans="2:8">
      <c r="B5" s="76" t="s">
        <v>79</v>
      </c>
      <c r="C5" s="77">
        <f>SUM(C6:C8)</f>
        <v>0</v>
      </c>
      <c r="D5" s="77">
        <f t="shared" ref="D5:G5" si="0">SUM(D6:D8)</f>
        <v>0</v>
      </c>
      <c r="E5" s="77">
        <f t="shared" si="0"/>
        <v>0</v>
      </c>
      <c r="F5" s="77">
        <f t="shared" si="0"/>
        <v>0</v>
      </c>
      <c r="G5" s="78">
        <f t="shared" si="0"/>
        <v>0</v>
      </c>
      <c r="H5" s="77">
        <f>C5+D5-E5-G5</f>
        <v>0</v>
      </c>
    </row>
    <row r="6" spans="2:8">
      <c r="B6" s="79" t="s">
        <v>41</v>
      </c>
      <c r="C6" s="80">
        <v>0</v>
      </c>
      <c r="D6" s="80">
        <v>0</v>
      </c>
      <c r="E6" s="80">
        <v>0</v>
      </c>
      <c r="F6" s="80">
        <v>0</v>
      </c>
      <c r="G6" s="81">
        <v>0</v>
      </c>
      <c r="H6" s="82">
        <f t="shared" ref="H6:H12" si="1">C6+D6-E6-G6</f>
        <v>0</v>
      </c>
    </row>
    <row r="7" spans="2:8">
      <c r="B7" s="79" t="s">
        <v>42</v>
      </c>
      <c r="C7" s="80">
        <v>0</v>
      </c>
      <c r="D7" s="80">
        <v>0</v>
      </c>
      <c r="E7" s="80">
        <v>0</v>
      </c>
      <c r="F7" s="80">
        <v>0</v>
      </c>
      <c r="G7" s="81">
        <v>0</v>
      </c>
      <c r="H7" s="82">
        <f t="shared" si="1"/>
        <v>0</v>
      </c>
    </row>
    <row r="8" spans="2:8">
      <c r="B8" s="79" t="s">
        <v>43</v>
      </c>
      <c r="C8" s="80">
        <v>0</v>
      </c>
      <c r="D8" s="80">
        <v>0</v>
      </c>
      <c r="E8" s="80">
        <v>0</v>
      </c>
      <c r="F8" s="80">
        <v>0</v>
      </c>
      <c r="G8" s="81">
        <v>0</v>
      </c>
      <c r="H8" s="83">
        <f t="shared" si="1"/>
        <v>0</v>
      </c>
    </row>
    <row r="9" spans="2:8">
      <c r="B9" s="84" t="s">
        <v>80</v>
      </c>
      <c r="C9" s="77">
        <f>SUM(C10:C12)</f>
        <v>0</v>
      </c>
      <c r="D9" s="77">
        <f>SUM(D10:D12)</f>
        <v>0</v>
      </c>
      <c r="E9" s="77">
        <f t="shared" ref="E9:G9" si="2">SUM(E10:E12)</f>
        <v>0</v>
      </c>
      <c r="F9" s="77">
        <f t="shared" si="2"/>
        <v>0</v>
      </c>
      <c r="G9" s="77">
        <f t="shared" si="2"/>
        <v>0</v>
      </c>
      <c r="H9" s="77">
        <f>C9+D9-E9-G9</f>
        <v>0</v>
      </c>
    </row>
    <row r="10" spans="2:8">
      <c r="B10" s="79" t="s">
        <v>45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2">
        <f t="shared" si="1"/>
        <v>0</v>
      </c>
    </row>
    <row r="11" spans="2:8">
      <c r="B11" s="79" t="s">
        <v>46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2">
        <f t="shared" si="1"/>
        <v>0</v>
      </c>
    </row>
    <row r="12" spans="2:8">
      <c r="B12" s="79" t="s">
        <v>47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2">
        <f t="shared" si="1"/>
        <v>0</v>
      </c>
    </row>
    <row r="13" spans="2:8">
      <c r="B13" s="85" t="s">
        <v>81</v>
      </c>
      <c r="C13" s="86">
        <f>C5+C9</f>
        <v>0</v>
      </c>
      <c r="D13" s="86">
        <f t="shared" ref="D13:G13" si="3">D5+D9</f>
        <v>0</v>
      </c>
      <c r="E13" s="86">
        <f t="shared" si="3"/>
        <v>0</v>
      </c>
      <c r="F13" s="86">
        <f t="shared" si="3"/>
        <v>0</v>
      </c>
      <c r="G13" s="86">
        <f t="shared" si="3"/>
        <v>0</v>
      </c>
      <c r="H13" s="86">
        <f>H5+H9</f>
        <v>0</v>
      </c>
    </row>
    <row r="17" spans="2:8" ht="18.75">
      <c r="B17" s="87" t="s">
        <v>82</v>
      </c>
      <c r="C17" s="87"/>
      <c r="D17" s="87"/>
      <c r="E17" s="87"/>
      <c r="F17" s="87"/>
      <c r="G17" s="87"/>
      <c r="H17" s="87"/>
    </row>
    <row r="18" spans="2:8" ht="18.75">
      <c r="B18" s="87" t="s">
        <v>83</v>
      </c>
      <c r="C18" s="87"/>
      <c r="D18" s="87"/>
      <c r="E18" s="87"/>
      <c r="F18" s="87"/>
      <c r="G18" s="87"/>
      <c r="H18" s="87"/>
    </row>
    <row r="19" spans="2:8">
      <c r="B19" s="88" t="s">
        <v>84</v>
      </c>
      <c r="C19" s="88"/>
      <c r="D19" s="88"/>
      <c r="E19" s="88"/>
      <c r="F19" s="88"/>
      <c r="G19" s="88"/>
      <c r="H19" s="88"/>
    </row>
    <row r="20" spans="2:8">
      <c r="B20" s="70"/>
      <c r="C20" s="70"/>
      <c r="D20" s="70"/>
      <c r="E20" s="70"/>
      <c r="F20" s="70"/>
      <c r="G20" s="70"/>
      <c r="H20" s="70"/>
    </row>
    <row r="21" spans="2:8" ht="15.75" thickBot="1">
      <c r="B21" s="70"/>
      <c r="C21" s="70"/>
      <c r="D21" s="70"/>
      <c r="E21" s="70"/>
      <c r="F21" s="70"/>
      <c r="G21" s="70"/>
      <c r="H21" s="70"/>
    </row>
    <row r="22" spans="2:8">
      <c r="C22" s="71" t="s">
        <v>72</v>
      </c>
      <c r="D22" s="72"/>
    </row>
    <row r="23" spans="2:8" ht="45">
      <c r="B23" s="73"/>
      <c r="C23" s="74" t="s">
        <v>73</v>
      </c>
      <c r="D23" s="75" t="s">
        <v>74</v>
      </c>
      <c r="E23" s="74" t="s">
        <v>85</v>
      </c>
      <c r="F23" s="74" t="s">
        <v>86</v>
      </c>
      <c r="G23" s="74" t="s">
        <v>87</v>
      </c>
    </row>
    <row r="24" spans="2:8">
      <c r="B24" s="76" t="s">
        <v>79</v>
      </c>
      <c r="C24" s="77">
        <f>SUM(C25:C27)</f>
        <v>0</v>
      </c>
      <c r="D24" s="77">
        <f>SUM(D25:D27)</f>
        <v>9522368</v>
      </c>
      <c r="E24" s="77">
        <f>SUM(E25:E27)</f>
        <v>9522368</v>
      </c>
      <c r="F24" s="78">
        <f>SUM(F25:F27)</f>
        <v>0</v>
      </c>
      <c r="G24" s="77">
        <f>C24+D24-E24-F24</f>
        <v>0</v>
      </c>
    </row>
    <row r="25" spans="2:8">
      <c r="B25" s="79" t="s">
        <v>41</v>
      </c>
      <c r="C25" s="80">
        <v>0</v>
      </c>
      <c r="D25" s="80">
        <v>0</v>
      </c>
      <c r="E25" s="80">
        <v>0</v>
      </c>
      <c r="F25" s="81">
        <v>0</v>
      </c>
      <c r="G25" s="82">
        <f t="shared" ref="G25:G31" si="4">C25+D25-E25-F25</f>
        <v>0</v>
      </c>
    </row>
    <row r="26" spans="2:8">
      <c r="B26" s="79" t="s">
        <v>42</v>
      </c>
      <c r="C26" s="80">
        <v>0</v>
      </c>
      <c r="D26" s="80">
        <v>0</v>
      </c>
      <c r="E26" s="80">
        <v>0</v>
      </c>
      <c r="F26" s="81">
        <v>0</v>
      </c>
      <c r="G26" s="82">
        <f t="shared" si="4"/>
        <v>0</v>
      </c>
    </row>
    <row r="27" spans="2:8">
      <c r="B27" s="79" t="s">
        <v>43</v>
      </c>
      <c r="C27" s="80">
        <v>0</v>
      </c>
      <c r="D27" s="80">
        <v>9522368</v>
      </c>
      <c r="E27" s="80">
        <f>C27+D27</f>
        <v>9522368</v>
      </c>
      <c r="F27" s="81">
        <v>0</v>
      </c>
      <c r="G27" s="83">
        <f t="shared" si="4"/>
        <v>0</v>
      </c>
    </row>
    <row r="28" spans="2:8">
      <c r="B28" s="84" t="s">
        <v>80</v>
      </c>
      <c r="C28" s="77">
        <f>SUM(C29:C31)</f>
        <v>0</v>
      </c>
      <c r="D28" s="77">
        <f>SUM(D29:D31)</f>
        <v>0</v>
      </c>
      <c r="E28" s="77">
        <f t="shared" ref="E28:F28" si="5">SUM(E29:E31)</f>
        <v>0</v>
      </c>
      <c r="F28" s="77">
        <f t="shared" si="5"/>
        <v>0</v>
      </c>
      <c r="G28" s="89">
        <f>C28+D28-E28-F28</f>
        <v>0</v>
      </c>
    </row>
    <row r="29" spans="2:8">
      <c r="B29" s="79" t="s">
        <v>45</v>
      </c>
      <c r="C29" s="80">
        <v>0</v>
      </c>
      <c r="D29" s="80">
        <v>0</v>
      </c>
      <c r="E29" s="80">
        <v>0</v>
      </c>
      <c r="F29" s="80">
        <v>0</v>
      </c>
      <c r="G29" s="82">
        <f t="shared" si="4"/>
        <v>0</v>
      </c>
    </row>
    <row r="30" spans="2:8">
      <c r="B30" s="79" t="s">
        <v>46</v>
      </c>
      <c r="C30" s="80">
        <v>0</v>
      </c>
      <c r="D30" s="80">
        <v>0</v>
      </c>
      <c r="E30" s="80">
        <v>0</v>
      </c>
      <c r="F30" s="80">
        <v>0</v>
      </c>
      <c r="G30" s="82">
        <f t="shared" si="4"/>
        <v>0</v>
      </c>
    </row>
    <row r="31" spans="2:8">
      <c r="B31" s="79" t="s">
        <v>47</v>
      </c>
      <c r="C31" s="80">
        <v>0</v>
      </c>
      <c r="D31" s="80">
        <v>0</v>
      </c>
      <c r="E31" s="80">
        <v>0</v>
      </c>
      <c r="F31" s="80">
        <v>0</v>
      </c>
      <c r="G31" s="83">
        <f t="shared" si="4"/>
        <v>0</v>
      </c>
    </row>
    <row r="32" spans="2:8">
      <c r="B32" s="85" t="s">
        <v>81</v>
      </c>
      <c r="C32" s="86">
        <f>C24+C28</f>
        <v>0</v>
      </c>
      <c r="D32" s="86">
        <f t="shared" ref="D32" si="6">D24+D28</f>
        <v>9522368</v>
      </c>
      <c r="E32" s="86">
        <f>E24+E28</f>
        <v>9522368</v>
      </c>
      <c r="F32" s="86">
        <f>F24+F28</f>
        <v>0</v>
      </c>
      <c r="G32" s="90">
        <f>G24+G28</f>
        <v>0</v>
      </c>
    </row>
    <row r="39" spans="2:8">
      <c r="B39" s="60" t="s">
        <v>63</v>
      </c>
      <c r="C39" s="61"/>
      <c r="D39" s="62" t="s">
        <v>64</v>
      </c>
      <c r="E39" s="63"/>
      <c r="F39" s="63"/>
      <c r="G39" s="91" t="s">
        <v>65</v>
      </c>
      <c r="H39" s="63"/>
    </row>
    <row r="40" spans="2:8">
      <c r="B40" s="65" t="s">
        <v>66</v>
      </c>
      <c r="C40" s="66"/>
      <c r="D40" s="67" t="s">
        <v>88</v>
      </c>
      <c r="E40" s="59"/>
      <c r="F40" s="59"/>
      <c r="G40" s="92" t="s">
        <v>68</v>
      </c>
      <c r="H40" s="59"/>
    </row>
    <row r="41" spans="2:8">
      <c r="B41" s="65" t="s">
        <v>69</v>
      </c>
      <c r="C41" s="66"/>
      <c r="D41" s="67" t="s">
        <v>70</v>
      </c>
      <c r="E41" s="59"/>
      <c r="F41" s="59"/>
      <c r="G41" s="93" t="s">
        <v>71</v>
      </c>
      <c r="H41" s="59"/>
    </row>
    <row r="42" spans="2:8">
      <c r="B42" s="58"/>
      <c r="C42" s="58"/>
      <c r="D42" s="58"/>
      <c r="E42" s="58"/>
      <c r="F42" s="58"/>
      <c r="G42" s="58"/>
      <c r="H42" s="69"/>
    </row>
  </sheetData>
  <mergeCells count="5">
    <mergeCell ref="C3:D3"/>
    <mergeCell ref="B17:H17"/>
    <mergeCell ref="B18:H18"/>
    <mergeCell ref="B19:H19"/>
    <mergeCell ref="C22:D22"/>
  </mergeCells>
  <pageMargins left="0.15748031496062992" right="0.15748031496062992" top="1.4173228346456694" bottom="0.78740157480314965" header="0.47244094488188981" footer="0.31496062992125984"/>
  <pageSetup paperSize="9" scale="71" orientation="portrait" r:id="rId1"/>
  <headerFooter>
    <oddHeader>&amp;L                     &amp;G&amp;C&amp;"-,Negrito"
&amp;14FUNDO MUNICIPAL DE LIMPEZA URBANA - FMLU
EXECUÇÃO DE RESTOS A PAGAR NÃO PROCESSADOS&amp;11
&amp;10COMPETÊNCIA: ABRIL 2019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Balanço Orçamentário </vt:lpstr>
      <vt:lpstr>Anexos do BO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2020-09-18T14:29:34Z</dcterms:created>
  <dcterms:modified xsi:type="dcterms:W3CDTF">2020-09-18T14:32:45Z</dcterms:modified>
</cp:coreProperties>
</file>