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cete " sheetId="1" r:id="rId1"/>
    <sheet name="Balancete Analítico" sheetId="2" r:id="rId2"/>
    <sheet name="Razão" sheetId="4" r:id="rId3"/>
    <sheet name="Retenções" sheetId="19" r:id="rId4"/>
    <sheet name="SCT026R_10_10_2019 10_13_02" sheetId="21" r:id="rId5"/>
    <sheet name="SCT026R_07_10_2019 08_44_48" sheetId="20" r:id="rId6"/>
  </sheets>
  <definedNames>
    <definedName name="_xlnm._FilterDatabase" localSheetId="1" hidden="1">'Balancete Analítico'!$A$1:$H$913</definedName>
    <definedName name="_xlnm._FilterDatabase" localSheetId="2" hidden="1">Razão!$A$1:$U$43</definedName>
    <definedName name="Abril" localSheetId="0">#REF!,#REF!</definedName>
    <definedName name="Abril">#REF!,#REF!</definedName>
    <definedName name="_xlnm.Print_Area" localSheetId="0">'Balancete '!$B$1:$Q$51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K8" i="2"/>
  <c r="P5" i="1"/>
  <c r="P9"/>
  <c r="P17"/>
  <c r="P4" l="1"/>
  <c r="K6" i="2"/>
  <c r="T44" i="4"/>
  <c r="U44"/>
  <c r="S44" l="1"/>
  <c r="O4" i="2" l="1"/>
  <c r="O8" l="1"/>
  <c r="P23" i="1" s="1"/>
  <c r="K5" i="2"/>
  <c r="H23" i="1" s="1"/>
  <c r="K4" i="2" l="1"/>
  <c r="H16" i="1" s="1"/>
  <c r="K13" i="2" l="1"/>
  <c r="H24" i="1"/>
  <c r="P28" l="1"/>
  <c r="P27" s="1"/>
  <c r="O9" i="2"/>
  <c r="P24" i="1" s="1"/>
  <c r="K9" i="2"/>
  <c r="H27" i="1" l="1"/>
  <c r="H17"/>
  <c r="H5"/>
  <c r="P22" l="1"/>
  <c r="P30" s="1"/>
  <c r="H22"/>
  <c r="H9"/>
  <c r="H4" s="1"/>
  <c r="H30" l="1"/>
</calcChain>
</file>

<file path=xl/sharedStrings.xml><?xml version="1.0" encoding="utf-8"?>
<sst xmlns="http://schemas.openxmlformats.org/spreadsheetml/2006/main" count="8297" uniqueCount="1666">
  <si>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</si>
  <si>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</si>
  <si>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</si>
  <si>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</si>
  <si>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</si>
  <si>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</si>
  <si>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</si>
  <si>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</si>
  <si>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</si>
  <si>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</si>
  <si>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</si>
  <si>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</si>
  <si>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</si>
  <si>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</si>
  <si>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</si>
  <si>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</si>
  <si>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</si>
  <si>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TOTAL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</si>
  <si>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</si>
  <si>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</si>
  <si>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</si>
  <si>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</si>
  <si>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</si>
  <si>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</si>
  <si>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</si>
  <si>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</si>
  <si>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</si>
  <si>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</si>
  <si>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</si>
  <si>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</si>
  <si>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</si>
  <si>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</si>
  <si>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</si>
  <si>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</si>
  <si>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</si>
  <si>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</si>
  <si>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</si>
  <si>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</si>
  <si>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</si>
  <si>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</si>
  <si>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</si>
  <si>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</si>
  <si>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</si>
  <si>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</si>
  <si>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Coordenador de Programa I</t>
  </si>
  <si>
    <t>AMLURB</t>
  </si>
  <si>
    <t xml:space="preserve"> </t>
  </si>
  <si>
    <t>CONTA</t>
  </si>
  <si>
    <t>DESC_CONTA</t>
  </si>
  <si>
    <t>ISF</t>
  </si>
  <si>
    <t>FECH_ANT</t>
  </si>
  <si>
    <t>DEB_MES</t>
  </si>
  <si>
    <t>CRED_MES</t>
  </si>
  <si>
    <t>TIPO</t>
  </si>
  <si>
    <t>VLR_SLD_ATU</t>
  </si>
  <si>
    <t>1.0.0.0.0.00.00.00.000.000.000.000.000</t>
  </si>
  <si>
    <t>ATIVO</t>
  </si>
  <si>
    <t>S</t>
  </si>
  <si>
    <t>1.1.0.0.0.00.00.00.000.000.000.000.000</t>
  </si>
  <si>
    <t>ATIVO CIRCULANTE</t>
  </si>
  <si>
    <t>1.1.1.0.0.00.00.00.000.000.000.000.000</t>
  </si>
  <si>
    <t>CAIXA E EQUIVALENTES DE CAIXA</t>
  </si>
  <si>
    <t>1.1.1.1.0.00.00.00.000.000.000.000.000</t>
  </si>
  <si>
    <t>CAIXA E EQUIVALENTES DE CAIXA EM MOEDA NACIONAL</t>
  </si>
  <si>
    <t>1.1.1.1.1.00.00.00.000.000.000.000.000</t>
  </si>
  <si>
    <t>CAIXA E EQUIVALENTES DE CAIXA EM MOEDA NACIONAL - CONSOLIDAÇÃO</t>
  </si>
  <si>
    <t>1.1.1.1.1.19.00.00.000.000.000.000.000</t>
  </si>
  <si>
    <t>BANCOS CONTA MOVIMENTO - DEMAIS CONTAS</t>
  </si>
  <si>
    <t>1.1.1.1.1.19.01.00.000.000.000.000.000</t>
  </si>
  <si>
    <t>OUTRAS CONTAS ESPECIAIS</t>
  </si>
  <si>
    <t>1.1.1.1.1.19.01.02.000.000.000.000.000</t>
  </si>
  <si>
    <t>BANCO DO BRASIL</t>
  </si>
  <si>
    <t>1.1.1.1.1.19.01.02.577.000.000.000.000</t>
  </si>
  <si>
    <t>AMLURB/FMLU - REPASSE DAS RECEITAS DO FUNDO</t>
  </si>
  <si>
    <t>F</t>
  </si>
  <si>
    <t>A</t>
  </si>
  <si>
    <t>1.1.1.1.1.19.01.02.578.000.000.000.000</t>
  </si>
  <si>
    <t>AMLURB/FMLU - PAGAMENTO FOPAG</t>
  </si>
  <si>
    <t>1.1.1.1.1.19.01.02.579.000.000.000.000</t>
  </si>
  <si>
    <t>AMLURB/FMLU - PAGAMENTO FORNECEDOR</t>
  </si>
  <si>
    <t>1.1.1.1.1.19.01.02.709.000.000.000.000</t>
  </si>
  <si>
    <t>AMLURB/Convênio MTE/SENAES 55/2013 - SINCOV 794491/2013</t>
  </si>
  <si>
    <t>1.1.1.1.1.19.01.02.908.000.000.000.000</t>
  </si>
  <si>
    <t>AMLURB F R M RECICLÁVEIS (Fundo Paulistano de Reciclagem)</t>
  </si>
  <si>
    <t>1.1.1.1.1.50.00.00.000.000.000.000.000</t>
  </si>
  <si>
    <t>APLICAÇÕES FINANCEIRAS DE LIQUIDEZ IMEDIATA</t>
  </si>
  <si>
    <t>1.1.1.1.1.50.99.00.000.000.000.000.000</t>
  </si>
  <si>
    <t>OUTRAS APLICAÇÕES FINANCEIRAS DE LIQUIDEZ IMEDIATA</t>
  </si>
  <si>
    <t>1.1.1.1.1.50.99.02.000.000.000.000.000</t>
  </si>
  <si>
    <t>1.1.1.1.1.50.99.02.494.000.000.000.000</t>
  </si>
  <si>
    <t>1.1.1.1.1.50.99.02.495.000.000.000.000</t>
  </si>
  <si>
    <t>AMLURB/FMLU - REPASSE DO TESOURO MUNICIPAL</t>
  </si>
  <si>
    <t>1.1.1.1.1.50.99.02.639.000.000.000.000</t>
  </si>
  <si>
    <t>1.1.1.1.1.50.99.02.918.000.000.000.000</t>
  </si>
  <si>
    <t>1.1.3.0.0.00.00.00.000.000.000.000.000</t>
  </si>
  <si>
    <t>DEMAIS CRÉDITOS E VALORES A CURTO PRAZO</t>
  </si>
  <si>
    <t>1.1.3.1.0.00.00.00.000.000.000.000.000</t>
  </si>
  <si>
    <t>ADIANTAMENTOS CONCEDIDOS</t>
  </si>
  <si>
    <t>1.1.3.1.1.00.00.00.000.000.000.000.000</t>
  </si>
  <si>
    <t>ADIANTAMENTOS CONCEDIDOS - CONSOLIDAÇÃO</t>
  </si>
  <si>
    <t>P</t>
  </si>
  <si>
    <t>1.1.3.1.1.02.00.00.000.000.000.000.000</t>
  </si>
  <si>
    <t>SUPRIMENTO DE FUNDOS</t>
  </si>
  <si>
    <t>1.1.3.1.1.02.01.00.000.000.000.000.000</t>
  </si>
  <si>
    <t>Adiantamento - Lei nº 10.513/88</t>
  </si>
  <si>
    <t>1.1.3.8.0.00.00.00.000.000.000.000.000</t>
  </si>
  <si>
    <t>OUTROS CRÉDITOS A RECEBER E VALORES A CURTO PRAZO</t>
  </si>
  <si>
    <t>1.1.3.8.1.00.00.00.000.000.000.000.000</t>
  </si>
  <si>
    <t>OUTROS CRÉDITOS A RECEBER E VALORES A CURTO PRAZO - CONSOLIDAÇÃO</t>
  </si>
  <si>
    <t>1.1.3.8.1.99.00.00.000.000.000.000.000</t>
  </si>
  <si>
    <t>OUTROS CRÉDITOS A RECEBER E VALORES DE CURTO PRAZO</t>
  </si>
  <si>
    <t>1.1.3.8.1.99.34.00.000.000.000.000.000</t>
  </si>
  <si>
    <t>OUTROS VALORES A RECEBER</t>
  </si>
  <si>
    <t>1.1.3.8.2.00.00.00.000.000.000.000.000</t>
  </si>
  <si>
    <t>OUTROS CRÉDITOS A RECEBER E VALORES A CURTO PRAZO - INTRA OFSS</t>
  </si>
  <si>
    <t>1.1.3.8.2.99.00.00.000.000.000.000.000</t>
  </si>
  <si>
    <t>1.1.3.8.2.99.04.00.000.000.000.000.000</t>
  </si>
  <si>
    <t>1.1.3.8.2.99.04.01.000.000.000.000.000</t>
  </si>
  <si>
    <t>1.1.5.0.0.00.00.00.000.000.000.000.000</t>
  </si>
  <si>
    <t>ESTOQUES</t>
  </si>
  <si>
    <t>1.1.5.6.0.00.00.00.000.000.000.000.000</t>
  </si>
  <si>
    <t>ALMOXARIFADO</t>
  </si>
  <si>
    <t>1.1.5.6.1.00.00.00.000.000.000.000.000</t>
  </si>
  <si>
    <t>ALMOXARIFADO - CONSOLIDAÇÃO</t>
  </si>
  <si>
    <t>1.1.5.6.1.01.00.00.000.000.000.000.000</t>
  </si>
  <si>
    <t>MATERIAL DE CONSUMO</t>
  </si>
  <si>
    <t>1.1.5.6.1.01.12.00.000.000.000.000.000</t>
  </si>
  <si>
    <t>CANOS, TUBOS, MANGUEIRAS, CONEXOES E ACESSORIOS</t>
  </si>
  <si>
    <t>1.1.5.6.1.01.14.00.000.000.000.000.000</t>
  </si>
  <si>
    <t>COMPONENTES, PECAS E ACESS MAQUINAS E EQ IND GRAFICA E PAPEIS</t>
  </si>
  <si>
    <t>1.1.5.6.1.01.18.00.000.000.000.000.000</t>
  </si>
  <si>
    <t>COMPONENTES E MATERIAIS P/ GERACAO, TRANSMISSAO</t>
  </si>
  <si>
    <t>1.1.5.6.1.01.21.00.000.000.000.000.000</t>
  </si>
  <si>
    <t>MATERIAIS E ACESSORIOS PARA REFEITORIO, COPA E COZ</t>
  </si>
  <si>
    <t>1.1.5.6.1.01.25.00.000.000.000.000.000</t>
  </si>
  <si>
    <t>MATERIAIS SUSTENTAVEIS</t>
  </si>
  <si>
    <t>1.1.5.6.1.02.00.00.000.000.000.000.000</t>
  </si>
  <si>
    <t>GÊNEROS ALIMENTÍCIOS</t>
  </si>
  <si>
    <t>1.1.5.6.1.02.01.00.000.000.000.000.000</t>
  </si>
  <si>
    <t>GÊNEROS ALIMENTÍCIOS E BEBIDAS</t>
  </si>
  <si>
    <t>1.1.5.6.1.03.00.00.000.000.000.000.000</t>
  </si>
  <si>
    <t>MATERIAIS DE CONSTRUÇÃO</t>
  </si>
  <si>
    <t>1.1.5.6.1.03.04.00.000.000.000.000.000</t>
  </si>
  <si>
    <t>MATERIAIS PARA CONSTRUCAO CIVIL E CONSERVACAO</t>
  </si>
  <si>
    <t>1.1.5.6.1.07.00.00.000.000.000.000.000</t>
  </si>
  <si>
    <t>MATERIAL DE EXPEDIENTE</t>
  </si>
  <si>
    <t>1.1.5.6.1.07.01.00.000.000.000.000.000</t>
  </si>
  <si>
    <t>COMPONENTES, PEÇAS EQUIP E MAT ESCRITÓRIO E ESCOLAR</t>
  </si>
  <si>
    <t>1.1.5.6.1.07.02.00.000.000.000.000.000</t>
  </si>
  <si>
    <t>COMPONENTES, PEÇAS, SUPRIMENTOS INFORMATICA</t>
  </si>
  <si>
    <t>1.2.0.0.0.00.00.00.000.000.000.000.000</t>
  </si>
  <si>
    <t>ATIVO NÃO CIRCULANTE</t>
  </si>
  <si>
    <t>1.2.3.0.0.00.00.00.000.000.000.000.000</t>
  </si>
  <si>
    <t>IMOBILIZADO</t>
  </si>
  <si>
    <t>1.2.3.1.0.00.00.00.000.000.000.000.000</t>
  </si>
  <si>
    <t>BENS MÓVEIS</t>
  </si>
  <si>
    <t>1.2.3.1.1.00.00.00.000.000.000.000.000</t>
  </si>
  <si>
    <t>BENS MÓVEIS - CONSOLIDAÇÃO</t>
  </si>
  <si>
    <t>1.2.3.1.1.01.00.00.000.000.000.000.000</t>
  </si>
  <si>
    <t>MÁQUINAS, APARELHOS, EQUIPAMENTOS E FERRAMENTAS</t>
  </si>
  <si>
    <t>1.2.3.1.1.01.09.00.000.000.000.000.000</t>
  </si>
  <si>
    <t>MÁQUINAS, FERRAMENTAS E UTENSÍLIOS DE OFICINA</t>
  </si>
  <si>
    <t>1.2.3.1.1.02.00.00.000.000.000.000.000</t>
  </si>
  <si>
    <t>BENS DE INFORMÁTICA</t>
  </si>
  <si>
    <t>1.2.3.1.1.02.01.00.000.000.000.000.000</t>
  </si>
  <si>
    <t>EQUIPAMENTOS DE PROCESSAMENTO DE DADOS</t>
  </si>
  <si>
    <t>1.2.3.1.1.03.00.00.000.000.000.000.000</t>
  </si>
  <si>
    <t>MÓVEIS E UTENSÍLIOS</t>
  </si>
  <si>
    <t>1.2.3.1.1.03.01.00.000.000.000.000.000</t>
  </si>
  <si>
    <t>APARELHOS E UTENSÍLIOS DOMÉSTICOS</t>
  </si>
  <si>
    <t>1.2.3.1.1.03.02.00.000.000.000.000.000</t>
  </si>
  <si>
    <t>MÁQUINAS E UTENSÍLIOS DE ESCRITÓRIO</t>
  </si>
  <si>
    <t>1.2.3.1.1.03.03.00.000.000.000.000.000</t>
  </si>
  <si>
    <t>MOBILIÁRIO EM GERAL</t>
  </si>
  <si>
    <t>1.2.3.1.1.04.00.00.000.000.000.000.000</t>
  </si>
  <si>
    <t>MATERIAIS CULTURAIS, EDUCACIONAIS E DE COMUNICAÇÃO</t>
  </si>
  <si>
    <t>1.2.3.1.1.04.05.00.000.000.000.000.000</t>
  </si>
  <si>
    <t>EQUIPAMENTOS PARA ÁUDIO, VÍDEO E FOTO</t>
  </si>
  <si>
    <t>1.2.3.1.1.06.00.00.000.000.000.000.000</t>
  </si>
  <si>
    <t>PEÇAS E CONJUNTOS DE REPOSIÇÃO</t>
  </si>
  <si>
    <t>1.2.3.1.1.06.01.00.000.000.000.000.000</t>
  </si>
  <si>
    <t>PEÇAS NÃO INCORPORÁVEIS A IMÓVEIS</t>
  </si>
  <si>
    <t>1.2.3.8.0.00.00.00.000.000.000.000.000</t>
  </si>
  <si>
    <t>(-) DEPRECIAÇÃO, EXAUSTÃO E AMORTIZAÇÃO ACUMULADAS</t>
  </si>
  <si>
    <t>1.2.3.8.1.00.00.00.000.000.000.000.000</t>
  </si>
  <si>
    <t>(-) DEPRECIAÇÃO, EXAUSTÃO E AMORTIZAÇÃO ACUMULADAS - CONSOLIDAÇÃO</t>
  </si>
  <si>
    <t>1.2.3.8.1.01.00.00.000.000.000.000.000</t>
  </si>
  <si>
    <t>(-) DEPRECIAÇÃO ACUMULADA - BENS MÓVEIS</t>
  </si>
  <si>
    <t>1.2.3.8.1.01.01.00.000.000.000.000.000</t>
  </si>
  <si>
    <t>(-) DEPRECIAÇÃO ACUMULADA DE MÁQUINAS, APARELHOS, EQUIPAMENTOS E FERRAMENTAS</t>
  </si>
  <si>
    <t>1.2.3.8.1.01.01.09.000.000.000.000.000</t>
  </si>
  <si>
    <t>(-) MÁQUINAS, FERRAMENTAS E UTENSÍLIOS DE OFICINA</t>
  </si>
  <si>
    <t>1.2.3.8.1.01.01.09.001.000.000.000.000</t>
  </si>
  <si>
    <t>(-) MÁQUINAS, FERRAMENTAS E UTENSÍLIOS DE OFICINA - ANEXO ÚNICO DO DECRETO Nº 53.484/2012 - SBPM</t>
  </si>
  <si>
    <t>1.2.3.8.1.01.02.00.000.000.000.000.000</t>
  </si>
  <si>
    <t>(-) DEPRECIAÇÃO ACUMULADA DE BENS DE INFORMÁTICA</t>
  </si>
  <si>
    <t>1.2.3.8.1.01.02.01.000.000.000.000.000</t>
  </si>
  <si>
    <t>(-) EQUIPAMENTOS DE PROCESSAMENTO DE DADOS</t>
  </si>
  <si>
    <t>1.2.3.8.1.01.02.01.001.000.000.000.000</t>
  </si>
  <si>
    <t>(-) EQUIPAMENTOS DE PROCESSAMENTO DE DADOS - ANEXO ÚNICO DO DECRETO Nº 53.484/2012 - SBPM</t>
  </si>
  <si>
    <t>1.2.3.8.1.01.03.00.000.000.000.000.000</t>
  </si>
  <si>
    <t>(-) DEPRECIAÇÃO ACUMULADA DE MÓVEIS E UTENSÍLIOS</t>
  </si>
  <si>
    <t>1.2.3.8.1.01.03.01.000.000.000.000.000</t>
  </si>
  <si>
    <t>(-) APARELHOS E UTENSÍLIOS DOMÉSTICOS</t>
  </si>
  <si>
    <t>1.2.3.8.1.01.03.01.001.000.000.000.000</t>
  </si>
  <si>
    <t>(-) APARELHOS E UTENSÍLIOS DOMÉSTICOS - ANEXO ÚNICO DO DECRETO Nº 53.484/2012 - SBPM</t>
  </si>
  <si>
    <t>1.2.3.8.1.01.03.02.000.000.000.000.000</t>
  </si>
  <si>
    <t>(-) MÁQUINAS, INSTALAÇÕES E UTENSÍLIOS DE ESCRITÓRIO</t>
  </si>
  <si>
    <t>1.2.3.8.1.01.03.02.001.000.000.000.000</t>
  </si>
  <si>
    <t>(-) MÁQUINAS, INSTALAÇÕES E UTENSÍLIOS DE ESCRITÓRIO - ANEXO ÚNICO DO DECRETO Nº 53.484/2012 - SBPM</t>
  </si>
  <si>
    <t>1.2.3.8.1.01.03.03.000.000.000.000.000</t>
  </si>
  <si>
    <t>(-) MOBILIÁRIO E INSTALAÇÕES EM GERAL</t>
  </si>
  <si>
    <t>1.2.3.8.1.01.03.03.001.000.000.000.000</t>
  </si>
  <si>
    <t>(-) MOBILIÁRIO E INSTALAÇÕES EM GERAL - ANEXO ÚNICO DO DECRETO Nº 53.484/2012 - SBPM</t>
  </si>
  <si>
    <t>1.2.3.8.1.01.04.00.000.000.000.000.000</t>
  </si>
  <si>
    <t>(-) DEPRECIAÇÃO ACUMULADA DE MATERIAIS CULTURAIS, EDUCACIONAIS E DE COMUNICAÇÃO</t>
  </si>
  <si>
    <t>1.2.3.8.1.01.04.05.000.000.000.000.000</t>
  </si>
  <si>
    <t>(-) EQUIPAMENTOS PARA ÁUDIO, VÍDEO E FOTO</t>
  </si>
  <si>
    <t>1.2.3.8.1.01.04.05.001.000.000.000.000</t>
  </si>
  <si>
    <t>(-) EQUIPAMENTOS PARA ÁUDIO, VÍDEO E FOTO - ANEXO ÚNICO DO DECRETO Nº 53.484/2012 - SBPM</t>
  </si>
  <si>
    <t>1.2.3.8.1.01.06.00.000.000.000.000.000</t>
  </si>
  <si>
    <t>(-) DEPRECIAÇÃO ACUMULADA DE PEÇAS E CONJUNTOS DE REPOSIÇÃO</t>
  </si>
  <si>
    <t>1.2.3.8.1.01.06.01.000.000.000.000.000</t>
  </si>
  <si>
    <t>(-) PEÇAS NÃO INCORPORÁVEIS A IMÓVEIS</t>
  </si>
  <si>
    <t>1.2.3.8.1.01.06.01.001.000.000.000.000</t>
  </si>
  <si>
    <t>(-) PEÇAS NÃO INCORPORÁVEIS A IMÓVEIS - ANEXO ÚNICO DO DECRETO Nº 53.484/2012 - SBPM</t>
  </si>
  <si>
    <t>2.0.0.0.0.00.00.00.000.000.000.000.000</t>
  </si>
  <si>
    <t>PASSIVO E PATRIMÔNIO LÍQUIDO</t>
  </si>
  <si>
    <t>2.1.0.0.0.00.00.00.000.000.000.000.000</t>
  </si>
  <si>
    <t>PASSIVO CIRCULANTE</t>
  </si>
  <si>
    <t>2.1.1.0.0.00.00.00.000.000.000.000.000</t>
  </si>
  <si>
    <t>OBRIGAÇÕES TRABALHISTAS, PREVIDENCIÁRIAS E ASSISTENCIAIS A PAGAR A CURTO PRAZO</t>
  </si>
  <si>
    <t>2.1.1.1.0.00.00.00.000.000.000.000.000</t>
  </si>
  <si>
    <t>PESSOAL A PAGAR</t>
  </si>
  <si>
    <t>2.1.1.1.1.00.00.00.000.000.000.000.000</t>
  </si>
  <si>
    <t>PESSOAL A PAGAR - CONSOLIDAÇÃO</t>
  </si>
  <si>
    <t>2.1.1.1.1.01.00.00.000.000.000.000.000</t>
  </si>
  <si>
    <t>2.1.1.1.1.01.01.00.000.000.000.000.000</t>
  </si>
  <si>
    <t>SALÁRIOS, REMUNERAÇÕES E BENEFÍCIOS</t>
  </si>
  <si>
    <t>2.1.1.1.1.01.03.00.000.000.000.000.000</t>
  </si>
  <si>
    <t>FÉRIAS</t>
  </si>
  <si>
    <t>2.1.1.4.0.00.00.00.000.000.000.000.000</t>
  </si>
  <si>
    <t>ENCARGOS SOCIAIS A PAGAR</t>
  </si>
  <si>
    <t>2.1.1.4.3.00.00.00.000.000.000.000.000</t>
  </si>
  <si>
    <t>ENCARGOS SOCIAIS A PAGAR - INTER OFSS - UNIÃO</t>
  </si>
  <si>
    <t>2.1.1.4.3.01.00.00.000.000.000.000.000</t>
  </si>
  <si>
    <t>CONTRIBUIÇÕES AO RGPS A PAGAR</t>
  </si>
  <si>
    <t>2.1.1.4.3.01.01.00.000.000.000.000.000</t>
  </si>
  <si>
    <t>Contribuições ao RGPS sobre Salários e Remunerações</t>
  </si>
  <si>
    <t>2.1.3.0.0.00.00.00.000.000.000.000.000</t>
  </si>
  <si>
    <t>FORNECEDORES E CONTAS A PAGAR A CURTO PRAZO</t>
  </si>
  <si>
    <t>2.1.3.1.0.00.00.00.000.000.000.000.000</t>
  </si>
  <si>
    <t>FORNECEDORES E CONTAS A PAGAR NACIONAIS A CURTO PRAZO</t>
  </si>
  <si>
    <t>2.1.3.1.1.00.00.00.000.000.000.000.000</t>
  </si>
  <si>
    <t>FORNECEDORES E CONTAS A PAGAR NACIONAIS A CURTO PRAZO - CONSOLIDAÇÃO</t>
  </si>
  <si>
    <t>2.1.3.1.1.01.00.00.000.000.000.000.000</t>
  </si>
  <si>
    <t>FORNECEDORES NACIONAIS</t>
  </si>
  <si>
    <t>2.1.3.1.1.01.01.00.000.000.000.000.000</t>
  </si>
  <si>
    <t>FORNECEDORES NÃO PARCELADOS A PAGAR</t>
  </si>
  <si>
    <t>2.1.3.1.1.01.99.00.000.000.000.000.000</t>
  </si>
  <si>
    <t>DEMAIS FORNECEDORES A PAGAR</t>
  </si>
  <si>
    <t>2.1.3.1.1.03.00.00.000.000.000.000.000</t>
  </si>
  <si>
    <t>CONTAS A PAGAR CREDORES NACIONAIS</t>
  </si>
  <si>
    <t>2.1.4.0.0.00.00.00.000.000.000.000.000</t>
  </si>
  <si>
    <t>OBRIGAÇÕES FISCAIS A CURTO PRAZO</t>
  </si>
  <si>
    <t>2.1.4.1.0.00.00.00.000.000.000.000.000</t>
  </si>
  <si>
    <t>OBRIGAÇÕES FISCAIS A CURTO PRAZO COM A UNIÃO</t>
  </si>
  <si>
    <t>2.1.4.1.3.00.00.00.000.000.000.000.000</t>
  </si>
  <si>
    <t>OBRIGAÇÕES FISCAIS A CURTO PRAZO COM A UNIÃO - INTER OFSS - UNIÃO</t>
  </si>
  <si>
    <t>2.1.4.1.3.11.00.00.000.000.000.000.000</t>
  </si>
  <si>
    <t>PIS/PASEP A RECOLHER</t>
  </si>
  <si>
    <t>2.1.4.1.3.11.01.00.000.000.000.000.000</t>
  </si>
  <si>
    <t>PASEP - NÃO CUMULATIVIDADE</t>
  </si>
  <si>
    <t>2.1.8.0.0.00.00.00.000.000.000.000.000</t>
  </si>
  <si>
    <t>DEMAIS OBRIGAÇÕES A CURTO PRAZO</t>
  </si>
  <si>
    <t>2.1.8.8.0.00.00.00.000.000.000.000.000</t>
  </si>
  <si>
    <t>VALORES RESTITUÍVEIS</t>
  </si>
  <si>
    <t>2.1.8.8.1.00.00.00.000.000.000.000.000</t>
  </si>
  <si>
    <t>VALORES RESTITUÍVEIS - CONSOLIDAÇÃO</t>
  </si>
  <si>
    <t>2.1.8.8.1.04.00.00.000.000.000.000.000</t>
  </si>
  <si>
    <t>DEPÓSITOS NÃO JUDICIAIS</t>
  </si>
  <si>
    <t>2.1.8.8.1.04.01.00.000.000.000.000.000</t>
  </si>
  <si>
    <t>DEPÓSITOS E CAUÇÕES</t>
  </si>
  <si>
    <t>2.1.8.8.1.04.01.01.000.000.000.000.000</t>
  </si>
  <si>
    <t>CRÉDITOS DE CONTRIBUINTES</t>
  </si>
  <si>
    <t>2.1.8.8.1.04.01.01.002.000.000.000.000</t>
  </si>
  <si>
    <t>CRÉDITOS A REGULARIZAR</t>
  </si>
  <si>
    <t>2.1.8.8.2.00.00.00.000.000.000.000.000</t>
  </si>
  <si>
    <t>VALORES RESTITUÍVEIS - INTRA OFSS</t>
  </si>
  <si>
    <t>2.1.8.8.2.01.00.00.000.000.000.000.000</t>
  </si>
  <si>
    <t>CONSIGNAÇÕES</t>
  </si>
  <si>
    <t>2.1.8.8.2.01.04.00.000.000.000.000.000</t>
  </si>
  <si>
    <t>IMPOSTO SOBRE A RENDA RETIDO NA FONTE - IRRF</t>
  </si>
  <si>
    <t>2.1.8.8.2.01.04.01.000.000.000.000.000</t>
  </si>
  <si>
    <t>IR - PESSOAS FÍSICAS</t>
  </si>
  <si>
    <t>2.1.8.8.2.01.04.01.031.000.000.000.000</t>
  </si>
  <si>
    <t>Imposto de Renda Retido nas Fontes sobre os Rendimentos do Trabalho - Pessoa Física</t>
  </si>
  <si>
    <t>2.1.8.8.2.01.04.01.034.000.000.000.000</t>
  </si>
  <si>
    <t>Imposto de Renda Retido nas Fontes sobre Outros Rendimentos - Pessoa Física</t>
  </si>
  <si>
    <t>2.1.8.8.2.01.04.02.000.000.000.000.000</t>
  </si>
  <si>
    <t>IR - PESSOAS JURÍDICAS</t>
  </si>
  <si>
    <t>2.1.8.8.2.01.04.02.034.000.000.000.000</t>
  </si>
  <si>
    <t>Imposto de Renda Retido nas Fontes sobre Outros Rendimentos - Pessoa Jurídica</t>
  </si>
  <si>
    <t>2.1.8.8.2.01.08.00.000.000.000.000.000</t>
  </si>
  <si>
    <t>ISS</t>
  </si>
  <si>
    <t>2.1.8.8.2.01.08.01.000.000.000.000.000</t>
  </si>
  <si>
    <t>2.1.8.8.3.00.00.00.000.000.000.000.000</t>
  </si>
  <si>
    <t>VALORES RESTITUÍVEIS - INTER OFSS - UNIÃO</t>
  </si>
  <si>
    <t>2.1.8.8.3.01.00.00.000.000.000.000.000</t>
  </si>
  <si>
    <t>2.1.8.8.3.01.02.00.000.000.000.000.000</t>
  </si>
  <si>
    <t>INSS</t>
  </si>
  <si>
    <t>2.1.8.8.3.01.02.02.000.000.000.000.000</t>
  </si>
  <si>
    <t>INSS - CONTRIBUIÇÃO AO RGPS/FUNCIONÁRIOS</t>
  </si>
  <si>
    <t>2.1.8.8.3.01.02.09.000.000.000.000.000</t>
  </si>
  <si>
    <t>INSTITUTO NACIONAL DO SEGURO SOCIAL - INSS/EMPRESAS/CNPJ/MF</t>
  </si>
  <si>
    <t>2.2.0.0.0.00.00.00.000.000.000.000.000</t>
  </si>
  <si>
    <t>PASSIVO NÃO CIRCULANTE</t>
  </si>
  <si>
    <t>2.2.8.0.0.00.00.00.000.000.000.000.000</t>
  </si>
  <si>
    <t>DEMAIS OBRIGAÇÕES A LONGO PRAZO</t>
  </si>
  <si>
    <t>2.2.8.8.0.00.00.00.000.000.000.000.000</t>
  </si>
  <si>
    <t>2.2.8.8.1.00.00.00.000.000.000.000.000</t>
  </si>
  <si>
    <t>2.2.8.8.1.99.00.00.000.000.000.000.000</t>
  </si>
  <si>
    <t>OUTROS VALORES RESTITUÍVEIS</t>
  </si>
  <si>
    <t>2.2.8.8.1.99.01.00.000.000.000.000.000</t>
  </si>
  <si>
    <t>AMLURB - Valores a Regularizar</t>
  </si>
  <si>
    <t>2.3.0.0.0.00.00.00.000.000.000.000.000</t>
  </si>
  <si>
    <t>PATRIMÔNIO LÍQUIDO</t>
  </si>
  <si>
    <t>2.3.7.0.0.00.00.00.000.000.000.000.000</t>
  </si>
  <si>
    <t>RESULTADOS ACUMULADOS</t>
  </si>
  <si>
    <t>2.3.7.1.0.00.00.00.000.000.000.000.000</t>
  </si>
  <si>
    <t>SUPERÁVITS OU DÉFICITS ACUMULADOS</t>
  </si>
  <si>
    <t>2.3.7.1.1.00.00.00.000.000.000.000.000</t>
  </si>
  <si>
    <t>SUPERÁVITS OU DÉFICITS ACUMULADOS - CONSOLIDAÇÃO</t>
  </si>
  <si>
    <t>2.3.7.1.1.02.00.00.000.000.000.000.000</t>
  </si>
  <si>
    <t>SUPERÁVITS OU DÉFICITS DE EXERCÍCIOS ANTERIORES</t>
  </si>
  <si>
    <t>3.0.0.0.0.00.00.00.000.000.000.000.000</t>
  </si>
  <si>
    <t>VARIAÇÃO PATRIMONIAL DIMINUTIVA</t>
  </si>
  <si>
    <t>3.1.0.0.0.00.00.00.000.000.000.000.000</t>
  </si>
  <si>
    <t>PESSOAL E ENCARGOS</t>
  </si>
  <si>
    <t>3.1.1.0.0.00.00.00.000.000.000.000.000</t>
  </si>
  <si>
    <t>REMUNERAÇÃO A PESSOAL</t>
  </si>
  <si>
    <t>3.1.1.1.0.00.00.00.000.000.000.000.000</t>
  </si>
  <si>
    <t>REMUNERAÇÃO A PESSOAL ATIVO CIVIL - ABRANGIDOS PELO RPPS</t>
  </si>
  <si>
    <t>3.1.1.1.1.00.00.00.000.000.000.000.000</t>
  </si>
  <si>
    <t>REMUNERAÇÃO A PESSOAL ATIVO CIVIL - ABRANGIDOS PELO RPPS - CONSOLIDAÇÃO</t>
  </si>
  <si>
    <t>3.1.1.1.1.01.00.00.000.000.000.000.000</t>
  </si>
  <si>
    <t>VENCIMENTOS E VANTAGENS FIXAS - PESSOAL CIVIL - RPPS</t>
  </si>
  <si>
    <t>3.1.1.1.1.01.16.00.000.000.000.000.000</t>
  </si>
  <si>
    <t>GRATIFICAÇÃO POR EXERCÍCIO DE FUNÇÕES</t>
  </si>
  <si>
    <t>3.1.1.2.0.00.00.00.000.000.000.000.000</t>
  </si>
  <si>
    <t>REMUNERAÇÃO A PESSOAL ATIVO CIVIL - ABRANGIDOS PELO RGPS</t>
  </si>
  <si>
    <t>3.1.1.2.1.00.00.00.000.000.000.000.000</t>
  </si>
  <si>
    <t>REMUNERAÇÃO A PESSOAL ATIVO CIVIL - ABRANGIDOS PELO RGPS - CONSOLIDAÇÃO</t>
  </si>
  <si>
    <t>3.1.1.2.1.01.00.00.000.000.000.000.000</t>
  </si>
  <si>
    <t>VENCIMENTOS E VANTAGENS FIXAS - PESSOAL CIVIL - RGPS</t>
  </si>
  <si>
    <t>3.1.1.2.1.01.01.00.000.000.000.000.000</t>
  </si>
  <si>
    <t>VENCIMENTOS E SALÁRIOS</t>
  </si>
  <si>
    <t>3.1.1.2.1.01.18.00.000.000.000.000.000</t>
  </si>
  <si>
    <t>GRATIFICAÇÃO DE TEMPO DE SERVIÇO</t>
  </si>
  <si>
    <t>3.1.1.2.1.01.21.00.000.000.000.000.000</t>
  </si>
  <si>
    <t>FÉRIAS VENCIDAS E PROPORCIONAIS</t>
  </si>
  <si>
    <t>3.1.2.0.0.00.00.00.000.000.000.000.000</t>
  </si>
  <si>
    <t>ENCARGOS PATRONAIS</t>
  </si>
  <si>
    <t>3.1.2.2.0.00.00.00.000.000.000.000.000</t>
  </si>
  <si>
    <t>ENCARGOS PATRONAIS - RGPS</t>
  </si>
  <si>
    <t>3.1.2.2.3.00.00.00.000.000.000.000.000</t>
  </si>
  <si>
    <t>ENCARGOS PATRONAIS - RGPS - INTER OFSS - UNIÃO</t>
  </si>
  <si>
    <t>3.1.2.2.3.01.00.00.000.000.000.000.000</t>
  </si>
  <si>
    <t>CONTRIBUIÇÕES PREVIDENCIÁRIAS - RGPS</t>
  </si>
  <si>
    <t>3.1.3.0.0.00.00.00.000.000.000.000.000</t>
  </si>
  <si>
    <t>BENEFÍCIOS A PESSOAL</t>
  </si>
  <si>
    <t>3.1.3.1.0.00.00.00.000.000.000.000.000</t>
  </si>
  <si>
    <t>BENEFÍCIOS A PESSOAL - RPPS</t>
  </si>
  <si>
    <t>3.1.3.1.1.00.00.00.000.000.000.000.000</t>
  </si>
  <si>
    <t>BENEFÍCIOS A PESSOAL - RPPS - CONSOLIDAÇÃO</t>
  </si>
  <si>
    <t>3.1.3.1.1.01.00.00.000.000.000.000.000</t>
  </si>
  <si>
    <t>Auxílio Refeição</t>
  </si>
  <si>
    <t>3.1.3.1.1.02.00.00.000.000.000.000.000</t>
  </si>
  <si>
    <t>Auxílio Transporte</t>
  </si>
  <si>
    <t>3.1.3.1.1.03.00.00.000.000.000.000.000</t>
  </si>
  <si>
    <t>Vale-alimentação</t>
  </si>
  <si>
    <t>3.1.3.2.0.00.00.00.000.000.000.000.000</t>
  </si>
  <si>
    <t>BENEFÍCIOS A PESSOAL - RGPS</t>
  </si>
  <si>
    <t>3.1.3.2.1.00.00.00.000.000.000.000.000</t>
  </si>
  <si>
    <t>BENEFÍCIOS A PESSOAL - RGPS - CONSOLIDAÇÃO</t>
  </si>
  <si>
    <t>3.1.3.2.1.01.00.00.000.000.000.000.000</t>
  </si>
  <si>
    <t>3.1.3.2.1.02.00.00.000.000.000.000.000</t>
  </si>
  <si>
    <t>3.1.3.2.1.03.00.00.000.000.000.000.000</t>
  </si>
  <si>
    <t>3.3.0.0.0.00.00.00.000.000.000.000.000</t>
  </si>
  <si>
    <t>USO DE BENS, SERVIÇOS E CONSUMO DE CAPITAL FIXO</t>
  </si>
  <si>
    <t>3.3.2.0.0.00.00.00.000.000.000.000.000</t>
  </si>
  <si>
    <t>SERVIÇOS</t>
  </si>
  <si>
    <t>LOCAÇÕES</t>
  </si>
  <si>
    <t>3.3.2.3.0.00.00.00.000.000.000.000.000</t>
  </si>
  <si>
    <t>SERVIÇOS DE TERCEIROS - PJ</t>
  </si>
  <si>
    <t>3.3.2.3.1.00.00.00.000.000.000.000.000</t>
  </si>
  <si>
    <t>SERVIÇOS DE TERCEIROS - PJ - CONSOLIDAÇÃO</t>
  </si>
  <si>
    <t>3.3.2.3.1.04.00.00.000.000.000.000.000</t>
  </si>
  <si>
    <t>COMUNICAÇÃO</t>
  </si>
  <si>
    <t>3.3.2.3.1.04.01.00.000.000.000.000.000</t>
  </si>
  <si>
    <t>3.3.2.3.1.06.00.00.000.000.000.000.000</t>
  </si>
  <si>
    <t>MANUTENÇÃO E CONSERVAÇÃO</t>
  </si>
  <si>
    <t>3.3.2.3.1.06.05.00.000.000.000.000.000</t>
  </si>
  <si>
    <t>3.3.2.3.1.07.00.00.000.000.000.000.000</t>
  </si>
  <si>
    <t>SERVIÇOS DE APOIO</t>
  </si>
  <si>
    <t>3.3.2.3.1.07.02.00.000.000.000.000.000</t>
  </si>
  <si>
    <t>3.3.2.3.1.07.03.00.000.000.000.000.000</t>
  </si>
  <si>
    <t>3.3.2.3.1.08.00.00.000.000.000.000.000</t>
  </si>
  <si>
    <t>SERVIÇOS DE ÁGUA E ESGOTO, ENERGIA ELÉTRICA, GÁS E OUTROS</t>
  </si>
  <si>
    <t>3.3.2.3.1.08.01.00.000.000.000.000.000</t>
  </si>
  <si>
    <t>SERVIÇOS DE ÁGUA E ESGOTO</t>
  </si>
  <si>
    <t>3.3.2.3.1.08.02.00.000.000.000.000.000</t>
  </si>
  <si>
    <t>SERVIÇOS DE ENERGIA ELÉTRICA</t>
  </si>
  <si>
    <t>3.3.2.3.1.10.00.00.000.000.000.000.000</t>
  </si>
  <si>
    <t>3.3.2.3.1.10.03.00.000.000.000.000.000</t>
  </si>
  <si>
    <t>3.3.2.3.1.10.04.00.000.000.000.000.000</t>
  </si>
  <si>
    <t>3.3.2.3.1.11.00.00.000.000.000.000.000</t>
  </si>
  <si>
    <t>SERVIÇOS RELACIONADOS À TECNOLOGIA DA INFORMAÇÃO</t>
  </si>
  <si>
    <t>3.3.2.3.1.11.06.00.000.000.000.000.000</t>
  </si>
  <si>
    <t>3.3.2.3.1.51.00.00.000.000.000.000.000</t>
  </si>
  <si>
    <t>SERVIÇOS TÉCNICOS PROFISSIONAIS</t>
  </si>
  <si>
    <t>3.3.2.3.1.56.00.00.000.000.000.000.000</t>
  </si>
  <si>
    <t>PASSAGENS E DESPESAS COM LOCOMOÇÃO</t>
  </si>
  <si>
    <t>3.3.2.3.1.56.09.00.000.000.000.000.000</t>
  </si>
  <si>
    <t>Transporte Individual por Aplicativo</t>
  </si>
  <si>
    <t>3.3.2.3.1.99.00.00.000.000.000.000.000</t>
  </si>
  <si>
    <t>OUTROS SERVIÇOS DE TERCEIROS - PESSOA JURÍDICA</t>
  </si>
  <si>
    <t>TRANSFERÊNCIAS INTRAGOVERNAMENTAIS</t>
  </si>
  <si>
    <t>3.7.0.0.0.00.00.00.000.000.000.000.000</t>
  </si>
  <si>
    <t>TRIBUTÁRIAS</t>
  </si>
  <si>
    <t>3.7.2.0.0.00.00.00.000.000.000.000.000</t>
  </si>
  <si>
    <t>CONTRIBUIÇÕES</t>
  </si>
  <si>
    <t>3.7.2.1.0.00.00.00.000.000.000.000.000</t>
  </si>
  <si>
    <t>CONTRIBUIÇÕES SOCIAIS</t>
  </si>
  <si>
    <t>3.7.2.1.3.00.00.00.000.000.000.000.000</t>
  </si>
  <si>
    <t>CONTRIBUIÇÕES SOCIAIS - INTER OFSS - UNIÃO</t>
  </si>
  <si>
    <t>3.7.2.1.3.02.00.00.000.000.000.000.000</t>
  </si>
  <si>
    <t>PIS/PASEP</t>
  </si>
  <si>
    <t>4.0.0.0.0.00.00.00.000.000.000.000.000</t>
  </si>
  <si>
    <t>VARIAÇÃO PATRIMONIAL AUMENTATIVA</t>
  </si>
  <si>
    <t>4.3.0.0.0.00.00.00.000.000.000.000.000</t>
  </si>
  <si>
    <t>EXPLORAÇÃO E VENDA DE BENS, SERVIÇOS E DIREITOS</t>
  </si>
  <si>
    <t>4.3.3.0.0.00.00.00.000.000.000.000.000</t>
  </si>
  <si>
    <t>EXPLORAÇÃO DE BENS E DIREITOS E PRESTAÇÃO DE SERVIÇOS</t>
  </si>
  <si>
    <t>4.3.3.1.0.00.00.00.000.000.000.000.000</t>
  </si>
  <si>
    <t>VALOR BRUTO DE EXPLORAÇÃO DE BENS, DIREITOS E PRESTAÇÃO DE SERVIÇOS</t>
  </si>
  <si>
    <t>4.3.3.1.1.00.00.00.000.000.000.000.000</t>
  </si>
  <si>
    <t>VALOR BRUTO DE EXPLORAÇÃO DE BENS, DIREITOS E PRESTAÇÃO DE SERVIÇOS - CONSOLIDAÇÃO</t>
  </si>
  <si>
    <t>4.3.3.1.1.28.00.00.000.000.000.000.000</t>
  </si>
  <si>
    <t>CONCESSÃO E PERMISSÃO - DIREITO DE USO DE BENS PÚBLICOS</t>
  </si>
  <si>
    <t>4.3.3.1.1.28.99.00.000.000.000.000.000</t>
  </si>
  <si>
    <t>OUTRAS VPA - CONCESSÃO E PERMISSÃO - DIREITO DE USO DE BENS PÚBLICOS</t>
  </si>
  <si>
    <t>4.3.3.1.1.28.99.62.000.000.000.000.000</t>
  </si>
  <si>
    <t>Contratos de Concessão e Permissão dos Serviços de Limpeza Urbana - FMLU</t>
  </si>
  <si>
    <t>4.4.0.0.0.00.00.00.000.000.000.000.000</t>
  </si>
  <si>
    <t>VARIAÇÕES PATRIMONIAIS AUMENTATIVAS FINANCEIRAS</t>
  </si>
  <si>
    <t>4.4.5.0.0.00.00.00.000.000.000.000.000</t>
  </si>
  <si>
    <t>REMUNERAÇÃO DE DEPÓSITOS BANCÁRIOS E APLICAÇÕES FINANCEIRAS</t>
  </si>
  <si>
    <t>4.4.5.1.0.00.00.00.000.000.000.000.000</t>
  </si>
  <si>
    <t>REMUNERAÇÃO DE DEPÓSITOS BANCÁRIOS</t>
  </si>
  <si>
    <t>4.4.5.1.1.00.00.00.000.000.000.000.000</t>
  </si>
  <si>
    <t>REMUNERAÇÃO DE DEPÓSITOS BANCÁRIOS - CONSOLIDAÇÃO</t>
  </si>
  <si>
    <t>4.4.5.2.0.00.00.00.000.000.000.000.000</t>
  </si>
  <si>
    <t>REMUNERAÇÃO DE APLICAÇÕES FINANCEIRAS</t>
  </si>
  <si>
    <t>4.4.5.2.1.00.00.00.000.000.000.000.000</t>
  </si>
  <si>
    <t>REMUNERAÇÃO DE APLICAÇÕES FINANCEIRAS - CONSOLIDAÇÃO</t>
  </si>
  <si>
    <t>4.5.0.0.0.00.00.00.000.000.000.000.000</t>
  </si>
  <si>
    <t>TRANSFERÊNCIAS E DELEGAÇÕES RECEBIDAS</t>
  </si>
  <si>
    <t>4.5.1.0.0.00.00.00.000.000.000.000.000</t>
  </si>
  <si>
    <t>4.5.1.1.0.00.00.00.000.000.000.000.000</t>
  </si>
  <si>
    <t>TRANSFERÊNCIAS RECEBIDAS PARA A EXECUÇÃO ORÇAMENTÁRIA</t>
  </si>
  <si>
    <t>4.5.1.1.2.00.00.00.000.000.000.000.000</t>
  </si>
  <si>
    <t>TRANSFERÊNCIAS RECEBIDAS PARA A EXECUÇÃO ORÇAMENTÁRIA - INTRA OFSS</t>
  </si>
  <si>
    <t>4.5.1.1.2.02.00.00.000.000.000.000.000</t>
  </si>
  <si>
    <t>REPASSE RECEBIDO</t>
  </si>
  <si>
    <t>4.5.1.1.2.02.01.00.000.000.000.000.000</t>
  </si>
  <si>
    <t>Repasse Recebido</t>
  </si>
  <si>
    <t>4.6.0.0.0.00.00.00.000.000.000.000.000</t>
  </si>
  <si>
    <t>VALORIZAÇÃO E GANHOS COM ATIVOS E DESINCORPORAÇÃO DE PASSIVOS</t>
  </si>
  <si>
    <t>4.6.4.0.0.00.00.00.000.000.000.000.000</t>
  </si>
  <si>
    <t>GANHOS COM DESINCORPORAÇÃO DE PASSIVOS</t>
  </si>
  <si>
    <t>4.6.4.0.1.00.00.00.000.000.000.000.000</t>
  </si>
  <si>
    <t>GANHOS COM DESINCORPORAÇÃO DE PASSIVOS - CONSOLIDAÇÃO</t>
  </si>
  <si>
    <t>4.6.4.0.1.08.00.00.000.000.000.000.000</t>
  </si>
  <si>
    <t>Cancelamento de Restos</t>
  </si>
  <si>
    <t>4.9.0.0.0.00.00.00.000.000.000.000.000</t>
  </si>
  <si>
    <t>OUTRAS VARIAÇÕES PATRIMONIAIS AUMENTATIVAS</t>
  </si>
  <si>
    <t>4.9.9.0.0.00.00.00.000.000.000.000.000</t>
  </si>
  <si>
    <t>DIVERSAS VARIAÇÕES PATRIMONIAIS AUMENTATIVAS</t>
  </si>
  <si>
    <t>4.9.9.5.0.00.00.00.000.000.000.000.000</t>
  </si>
  <si>
    <t>MULTAS ADMINISTRATIVAS</t>
  </si>
  <si>
    <t>4.9.9.5.1.00.00.00.000.000.000.000.000</t>
  </si>
  <si>
    <t>MULTAS ADMINISTRATIVAS - CONSOLIDAÇÃO</t>
  </si>
  <si>
    <t>4.9.9.5.1.27.00.00.000.000.000.000.000</t>
  </si>
  <si>
    <t>MULTAS E JUROS PREVISTOS EM CONTRATOS</t>
  </si>
  <si>
    <t>4.9.9.5.1.27.55.00.000.000.000.000.000</t>
  </si>
  <si>
    <t>Multas e Juros - Contratos Administração Indireta</t>
  </si>
  <si>
    <t>4.9.9.6.0.00.00.00.000.000.000.000.000</t>
  </si>
  <si>
    <t>INDENIZAÇÕES E RESTITUIÇÕES</t>
  </si>
  <si>
    <t>4.9.9.6.1.00.00.00.000.000.000.000.000</t>
  </si>
  <si>
    <t>INDENIZAÇÕES E RESTITUIÇÕES - CONSOLIDAÇÃO</t>
  </si>
  <si>
    <t>4.9.9.6.1.99.00.00.000.000.000.000.000</t>
  </si>
  <si>
    <t>OUTRAS INDENIZAÇÕES</t>
  </si>
  <si>
    <t>4.9.9.6.1.99.02.00.000.000.000.000.000</t>
  </si>
  <si>
    <t>OUTRAS RESTITUIÇÕES</t>
  </si>
  <si>
    <t>4.9.9.6.1.99.02.99.000.000.000.000.000</t>
  </si>
  <si>
    <t>OUTRAS RESTITUIÇÕES E REEMBOLSOS DIVERSOS</t>
  </si>
  <si>
    <t>4.9.9.6.1.99.02.99.064.000.000.000.000</t>
  </si>
  <si>
    <t>Restituições Diversas</t>
  </si>
  <si>
    <t>5.0.0.0.0.00.00.00.000.000.000.000.000</t>
  </si>
  <si>
    <t>CONTROLES DA APROVAÇÃO DO PLANEJAMENTO E ORÇAMENTO</t>
  </si>
  <si>
    <t>5.2.0.0.0.00.00.00.000.000.000.000.000</t>
  </si>
  <si>
    <t>ORÇAMENTO APROVADO</t>
  </si>
  <si>
    <t>5.2.1.0.0.00.00.00.000.000.000.000.000</t>
  </si>
  <si>
    <t>PREVISÃO DA RECEITA</t>
  </si>
  <si>
    <t>5.2.1.1.0.00.00.00.000.000.000.000.000</t>
  </si>
  <si>
    <t>PREVISÃO INICIAL DA RECEITA</t>
  </si>
  <si>
    <t>5.2.1.1.1.00.00.00.000.000.000.000.000</t>
  </si>
  <si>
    <t>PREVISÃO INICIAL DA RECEITA BRUTA</t>
  </si>
  <si>
    <t>5.2.1.1.1.01.00.00.000.000.000.000.000</t>
  </si>
  <si>
    <t>RECEITA PREVISTA - RECEITAS CORRENTES</t>
  </si>
  <si>
    <t>5.2.1.1.1.01.01.00.000.000.000.000.000</t>
  </si>
  <si>
    <t>RECEITA TRIBUTÁRIA</t>
  </si>
  <si>
    <t>5.2.1.1.1.01.01.02.000.000.000.000.000</t>
  </si>
  <si>
    <t>RECEITA TRIBUTÁRIA - RECURSOS VINCULADOS</t>
  </si>
  <si>
    <t>5.2.1.1.1.01.01.02.008.000.000.000.000</t>
  </si>
  <si>
    <t>RECEITA TRIBUTÁRIA - RECURSOS VINCULADOS - FONTE 08 - TESOURO MUNICIPAL</t>
  </si>
  <si>
    <t>5.2.1.1.1.01.03.00.000.000.000.000.000</t>
  </si>
  <si>
    <t>RECEITA PATRIMONIAL</t>
  </si>
  <si>
    <t>5.2.1.1.1.01.03.02.000.000.000.000.000</t>
  </si>
  <si>
    <t>RECEITA PATRIMONIAL - RECURSOS VINCULADOS</t>
  </si>
  <si>
    <t>5.2.1.1.1.01.03.02.008.000.000.000.000</t>
  </si>
  <si>
    <t>RECEITA PATRIMONIAL - RECURSOS VINCULADOS - FONTE 08 - TESOURO MUNICIPAL</t>
  </si>
  <si>
    <t>5.2.1.1.1.01.06.00.000.000.000.000.000</t>
  </si>
  <si>
    <t>RECEITAS DE SERVIÇOS</t>
  </si>
  <si>
    <t>5.2.1.1.1.01.06.02.000.000.000.000.000</t>
  </si>
  <si>
    <t>RECEITAS DE SERVIÇOS - RECURSOS VINCULADOS</t>
  </si>
  <si>
    <t>5.2.1.1.1.01.06.02.008.000.000.000.000</t>
  </si>
  <si>
    <t>RECEITAS DE SERVIÇOS - RECURSOS VINCULADOS - FONTE 08 - TESOURO MUNICIPAL</t>
  </si>
  <si>
    <t>5.2.1.1.1.01.07.00.000.000.000.000.000</t>
  </si>
  <si>
    <t>TRANSFERÊNCIAS CORRENTES</t>
  </si>
  <si>
    <t>5.2.1.1.1.01.07.02.000.000.000.000.000</t>
  </si>
  <si>
    <t>TRANSFERÊNCIAS CORRENTES - RECURSOS VINCULADOS</t>
  </si>
  <si>
    <t>5.2.1.1.1.01.07.02.002.000.000.000.000</t>
  </si>
  <si>
    <t>TRANSFERÊNCIAS CORRENTES - RECURSOS VINCULADOS - FONTE 02 - TRANSFRERÊNCIAS FEDERAIS</t>
  </si>
  <si>
    <t>5.2.1.1.1.02.00.00.000.000.000.000.000</t>
  </si>
  <si>
    <t>RECEITA PREVISTA - RECEITAS DE CAPITAL</t>
  </si>
  <si>
    <t>5.2.1.1.1.02.04.00.000.000.000.000.000</t>
  </si>
  <si>
    <t>TRANSFERÊNCIAS DE CAPITAL</t>
  </si>
  <si>
    <t>5.2.1.1.1.02.04.02.000.000.000.000.000</t>
  </si>
  <si>
    <t>TRANSFERÊNCIAS DE CAPITAL - RECURSOS VINCULADOS</t>
  </si>
  <si>
    <t>5.2.1.1.1.02.04.02.002.000.000.000.000</t>
  </si>
  <si>
    <t>TRANSFERÊNCIAS DE CAPITAL - RECURSOS VINCULADOS - FONTE 02 - TRANSFRERÊNCIAS FEDERAIS</t>
  </si>
  <si>
    <t>5.2.2.0.0.00.00.00.000.000.000.000.000</t>
  </si>
  <si>
    <t>FIXAÇÃO DA DESPESA</t>
  </si>
  <si>
    <t>5.2.2.1.0.00.00.00.000.000.000.000.000</t>
  </si>
  <si>
    <t>DOTAÇÃO ORÇAMENTÁRIA</t>
  </si>
  <si>
    <t>5.2.2.1.1.00.00.00.000.000.000.000.000</t>
  </si>
  <si>
    <t>DOTAÇÃO INICIAL</t>
  </si>
  <si>
    <t>5.2.2.1.1.01.00.00.000.000.000.000.000</t>
  </si>
  <si>
    <t>CRÉDITO INICIAL</t>
  </si>
  <si>
    <t>5.2.2.1.1.01.01.00.000.000.000.000.000</t>
  </si>
  <si>
    <t>CRÉDITO INICIAL - CORRENTES</t>
  </si>
  <si>
    <t>5.2.2.1.1.01.01.01.000.000.000.000.000</t>
  </si>
  <si>
    <t>PESSOAL E ENCARGOS SOCIAIS</t>
  </si>
  <si>
    <t>5.2.2.1.1.01.01.01.001.000.000.000.000</t>
  </si>
  <si>
    <t>PESSOAL E ENCARGOS SOCIAIS - ORDINÁRIO</t>
  </si>
  <si>
    <t>5.2.2.1.1.01.01.01.001.001.000.000.000</t>
  </si>
  <si>
    <t>PESSOAL E ENCARGOS SOCIAIS - FONTE 00 - TESOURO MUNICIPAL</t>
  </si>
  <si>
    <t>5.2.2.1.1.01.01.03.000.000.000.000.000</t>
  </si>
  <si>
    <t>OUTRAS DESPESAS CORRENTES</t>
  </si>
  <si>
    <t>5.2.2.1.1.01.01.03.001.000.000.000.000</t>
  </si>
  <si>
    <t>OUTRAS DESPESAS CORRENTES - ORDINÁRIO</t>
  </si>
  <si>
    <t>5.2.2.1.1.01.01.03.001.001.000.000.000</t>
  </si>
  <si>
    <t>OUTRAS DESPESAS CORRENTES - FONTE 00 - TESOURO MUNICIPAL</t>
  </si>
  <si>
    <t>5.2.2.1.1.01.01.03.002.000.000.000.000</t>
  </si>
  <si>
    <t>OUTRAS DESPESAS CORRENTES - VINCULADOS - DIVERSAS FONTES</t>
  </si>
  <si>
    <t>5.2.2.1.1.01.01.03.002.008.000.000.000</t>
  </si>
  <si>
    <t>OUTRAS DESPESAS CORRENTES - VINCULADOS - FONTE 08 - TESOURO MUNICIPAL</t>
  </si>
  <si>
    <t>5.2.2.1.1.01.02.00.000.000.000.000.000</t>
  </si>
  <si>
    <t>CRÉDITO INICIAL - CAPITAL</t>
  </si>
  <si>
    <t>5.2.2.1.1.01.02.01.000.000.000.000.000</t>
  </si>
  <si>
    <t>INVESTIMENTOS</t>
  </si>
  <si>
    <t>5.2.2.1.1.01.02.01.001.000.000.000.000</t>
  </si>
  <si>
    <t>INVESTIMENTOS - ORDINÁRIO</t>
  </si>
  <si>
    <t>5.2.2.1.1.01.02.01.001.001.000.000.000</t>
  </si>
  <si>
    <t>INVESTIMENTOS - FONTE 00 - TESOURO MUNICIPAL</t>
  </si>
  <si>
    <t>5.2.2.1.1.01.02.01.002.000.000.000.000</t>
  </si>
  <si>
    <t>INVESTIMENTOS - VINCULADOS - DIVERSAS FONTES</t>
  </si>
  <si>
    <t>5.2.2.1.1.01.02.01.002.002.000.000.000</t>
  </si>
  <si>
    <t>INVESTIMENTOS - VINCULADOS - FONTE 02 - TRANSFERÊNCIAS FEDERAIS</t>
  </si>
  <si>
    <t>5.2.2.1.2.00.00.00.000.000.000.000.000</t>
  </si>
  <si>
    <t>DOTAÇÃO ADICIONAL POR TIPO DE CREDITO</t>
  </si>
  <si>
    <t>5.2.2.1.2.01.00.00.000.000.000.000.000</t>
  </si>
  <si>
    <t>CRÉDITO ADICIONAL - SUPLEMENTAR</t>
  </si>
  <si>
    <t>5.2.2.1.2.01.03.00.000.000.000.000.000</t>
  </si>
  <si>
    <t>ORIGINARIO DO ORÇAMENTO - SUPLEMENTACAO AUTOMATICA</t>
  </si>
  <si>
    <t>5.2.2.1.2.01.03.06.000.000.000.000.000</t>
  </si>
  <si>
    <t>CRÉDITO ADICIONAL SUPLEMENTAR</t>
  </si>
  <si>
    <t>5.2.2.1.2.01.03.06.001.000.000.000.000</t>
  </si>
  <si>
    <t>CRÉDITO ADICIONAL SUPLEMENTAR - DESPESAS CORRENTES</t>
  </si>
  <si>
    <t>5.2.2.1.2.01.03.06.001.003.000.000.000</t>
  </si>
  <si>
    <t>5.2.2.1.2.01.03.06.001.003.001.000.000</t>
  </si>
  <si>
    <t>5.2.2.1.2.01.03.06.001.003.001.001.000</t>
  </si>
  <si>
    <t>5.2.2.1.3.00.00.00.000.000.000.000.000</t>
  </si>
  <si>
    <t>5.2.2.1.3.03.00.00.000.000.000.000.000</t>
  </si>
  <si>
    <t>ANULAÇÃO DE DOTAÇÃO</t>
  </si>
  <si>
    <t>5.2.2.1.3.03.01.00.000.000.000.000.000</t>
  </si>
  <si>
    <t>ANULAÇÃO DE DOTAÇÃO - DESPESAS CORRENTES</t>
  </si>
  <si>
    <t>5.2.2.1.3.03.01.03.000.000.000.000.000</t>
  </si>
  <si>
    <t>5.2.2.1.3.03.01.03.001.000.000.000.000</t>
  </si>
  <si>
    <t>5.2.2.1.3.03.01.03.001.001.000.000.000</t>
  </si>
  <si>
    <t>5.2.2.1.3.09.00.00.000.000.000.000.000</t>
  </si>
  <si>
    <t>(-) CANCELAMENTO DE DOTAÇÕES</t>
  </si>
  <si>
    <t>5.2.2.1.3.09.01.00.000.000.000.000.000</t>
  </si>
  <si>
    <t>(-) CANCELAMENTOS DE DOTAÇÕES - DESPESAS CORRENTES</t>
  </si>
  <si>
    <t>5.2.2.1.3.09.01.03.000.000.000.000.000</t>
  </si>
  <si>
    <t>5.2.2.1.3.09.01.03.001.000.000.000.000</t>
  </si>
  <si>
    <t>5.2.2.1.3.09.01.03.001.001.000.000.000</t>
  </si>
  <si>
    <t>5.2.2.1.9.00.00.00.000.000.000.000.000</t>
  </si>
  <si>
    <t>CANCELAMENTO/REMANEJAMENTO DE DOTAÇÃO</t>
  </si>
  <si>
    <t>5.2.2.1.9.04.00.00.000.000.000.000.000</t>
  </si>
  <si>
    <t>5.2.2.1.9.04.01.00.000.000.000.000.000</t>
  </si>
  <si>
    <t>(-) CANCELAMENTO DE DOTAÇÕES - DESPESAS CORRENTES</t>
  </si>
  <si>
    <t>5.2.2.1.9.04.01.03.000.000.000.000.000</t>
  </si>
  <si>
    <t>5.2.2.1.9.04.01.03.001.000.000.000.000</t>
  </si>
  <si>
    <t>5.2.2.1.9.04.01.03.001.001.000.000.000</t>
  </si>
  <si>
    <t>5.3.0.0.0.00.00.00.000.000.000.000.000</t>
  </si>
  <si>
    <t>INSCRIÇÃO DE RESTOS A PAGAR</t>
  </si>
  <si>
    <t>5.3.1.0.0.00.00.00.000.000.000.000.000</t>
  </si>
  <si>
    <t>INSCRIÇÃO DE RP NÃO PROCESSADOS</t>
  </si>
  <si>
    <t>5.3.1.1.0.00.00.00.000.000.000.000.000</t>
  </si>
  <si>
    <t>RP NÃO PROCESSADOS INSCRITOS</t>
  </si>
  <si>
    <t>5.3.1.1.0.01.00.00.000.000.000.000.000</t>
  </si>
  <si>
    <t>RP NÃO PROCESSADOS INSCRITOS - CORRENTE</t>
  </si>
  <si>
    <t>5.3.1.1.0.01.03.00.000.000.000.000.000</t>
  </si>
  <si>
    <t>5.3.1.1.0.01.03.01.000.000.000.000.000</t>
  </si>
  <si>
    <t>5.3.1.1.0.01.03.01.001.000.000.000.000</t>
  </si>
  <si>
    <t>5.3.1.1.0.02.00.00.000.000.000.000.000</t>
  </si>
  <si>
    <t>RP NÃO PROCESSADOS INSCRITOS - CAPITAL</t>
  </si>
  <si>
    <t>5.3.1.1.0.02.01.00.000.000.000.000.000</t>
  </si>
  <si>
    <t>5.3.1.1.0.02.01.01.000.000.000.000.000</t>
  </si>
  <si>
    <t>5.3.1.1.0.02.01.01.001.000.000.000.000</t>
  </si>
  <si>
    <t>5.3.2.0.0.00.00.00.000.000.000.000.000</t>
  </si>
  <si>
    <t>INSCRIÇÃO DE RP PROCESSADOS</t>
  </si>
  <si>
    <t>5.3.2.1.0.00.00.00.000.000.000.000.000</t>
  </si>
  <si>
    <t>RP PROCESSADOS - INSCRITOS</t>
  </si>
  <si>
    <t>5.3.2.1.0.01.00.00.000.000.000.000.000</t>
  </si>
  <si>
    <t>RP PROCESSADOS INSCRITOS - CORRENTE</t>
  </si>
  <si>
    <t>5.3.2.1.0.01.01.00.000.000.000.000.000</t>
  </si>
  <si>
    <t>5.3.2.1.0.01.01.01.000.000.000.000.000</t>
  </si>
  <si>
    <t>5.3.2.1.0.01.01.01.001.000.000.000.000</t>
  </si>
  <si>
    <t>5.3.2.1.0.01.03.00.000.000.000.000.000</t>
  </si>
  <si>
    <t>5.3.2.1.0.01.03.01.000.000.000.000.000</t>
  </si>
  <si>
    <t>5.3.2.1.0.01.03.01.001.000.000.000.000</t>
  </si>
  <si>
    <t>5.3.2.1.0.01.03.02.000.000.000.000.000</t>
  </si>
  <si>
    <t>5.3.2.1.0.01.03.02.008.000.000.000.000</t>
  </si>
  <si>
    <t>6.0.0.0.0.00.00.00.000.000.000.000.000</t>
  </si>
  <si>
    <t>CONTROLES DA EXECUÇÃO DO PLANEJAMENTO E ORÇAMENTO</t>
  </si>
  <si>
    <t>6.2.0.0.0.00.00.00.000.000.000.000.000</t>
  </si>
  <si>
    <t>EXECUÇÃO DO ORÇAMENTO</t>
  </si>
  <si>
    <t>6.2.1.0.0.00.00.00.000.000.000.000.000</t>
  </si>
  <si>
    <t>EXECUÇÃO DA RECEITA</t>
  </si>
  <si>
    <t>6.2.1.1.0.00.00.00.000.000.000.000.000</t>
  </si>
  <si>
    <t>RECEITA A REALIZAR</t>
  </si>
  <si>
    <t>6.2.1.1.0.01.00.00.000.000.000.000.000</t>
  </si>
  <si>
    <t>RECEITA A REALIZAR - RECEITAS CORRENTES</t>
  </si>
  <si>
    <t>6.2.1.1.0.01.01.00.000.000.000.000.000</t>
  </si>
  <si>
    <t>6.2.1.1.0.01.01.02.000.000.000.000.000</t>
  </si>
  <si>
    <t>6.2.1.1.0.01.01.02.008.000.000.000.000</t>
  </si>
  <si>
    <t>6.2.1.1.0.01.03.00.000.000.000.000.000</t>
  </si>
  <si>
    <t>6.2.1.1.0.01.03.01.000.000.000.000.000</t>
  </si>
  <si>
    <t>RECEITA PATRIMONIAL - RECEITAS PATRIMONIAIS</t>
  </si>
  <si>
    <t>6.2.1.1.0.01.03.01.002.000.000.000.000</t>
  </si>
  <si>
    <t>RECEITA PATRIMONIAL - RECEITAS PATRIMONIAIS - RECURSOS VINCULADOS</t>
  </si>
  <si>
    <t>6.2.1.1.0.01.03.01.002.002.000.000.000</t>
  </si>
  <si>
    <t>RECEITA PATRIMONIAL - RECEITAS PATRIMONIAIS - RECURSOS VINCULADOS - FONTE 02 - TRANSFRERÊNCIAS FEDERAIS</t>
  </si>
  <si>
    <t>6.2.1.1.0.01.03.01.002.008.000.000.000</t>
  </si>
  <si>
    <t>RECEITA PATRIMONIAL - RECEITAS PATRIMONIAIS - RECURSOS VINCULADOS - FONTE 08 - TESOURO MUNICIPAL</t>
  </si>
  <si>
    <t>6.2.1.1.0.01.06.00.000.000.000.000.000</t>
  </si>
  <si>
    <t>6.2.1.1.0.01.06.02.000.000.000.000.000</t>
  </si>
  <si>
    <t>6.2.1.1.0.01.06.02.008.000.000.000.000</t>
  </si>
  <si>
    <t>6.2.1.1.0.01.07.00.000.000.000.000.000</t>
  </si>
  <si>
    <t>6.2.1.1.0.01.07.01.000.000.000.000.000</t>
  </si>
  <si>
    <t>TRANSFERÊNCIAS DA UNIÃO E DE SUAS ENTIDADES</t>
  </si>
  <si>
    <t>6.2.1.1.0.01.07.01.002.000.000.000.000</t>
  </si>
  <si>
    <t>TRANSFERÊNCIAS DA UNIÃO E DE SUAS ENTIDADES - RECURSOS VINCULADOS</t>
  </si>
  <si>
    <t>6.2.1.1.0.01.07.01.002.002.000.000.000</t>
  </si>
  <si>
    <t>TRANSFERÊNCIAS DA UNIÃO E DE SUAS ENTIDADES - RECURSOS VINCULADOS- FONTE 02 - TRANSFRERÊNCIAS FEDERAIS</t>
  </si>
  <si>
    <t>6.2.1.1.0.01.08.00.000.000.000.000.000</t>
  </si>
  <si>
    <t>OUTRAS RECEITAS CORRENTES</t>
  </si>
  <si>
    <t>6.2.1.1.0.01.08.02.000.000.000.000.000</t>
  </si>
  <si>
    <t>OUTRAS RECEITAS CORRENTES - RECURSOS VINCULADOS</t>
  </si>
  <si>
    <t>6.2.1.1.0.01.08.02.008.000.000.000.000</t>
  </si>
  <si>
    <t>OUTRAS RECEITAS CORRENTES - RECURSOS VINCULADOS - FONTE 08 - TESOURO MUNICIPAL</t>
  </si>
  <si>
    <t>6.2.1.1.0.02.00.00.000.000.000.000.000</t>
  </si>
  <si>
    <t>RECEITAS A REALIZAR - RECEITAS DE CAPITAL</t>
  </si>
  <si>
    <t>6.2.1.1.0.02.04.00.000.000.000.000.000</t>
  </si>
  <si>
    <t>6.2.1.1.0.02.04.01.000.000.000.000.000</t>
  </si>
  <si>
    <t>6.2.1.1.0.02.04.01.002.000.000.000.000</t>
  </si>
  <si>
    <t>6.2.1.1.0.02.04.01.002.002.000.000.000</t>
  </si>
  <si>
    <t>6.2.1.2.0.00.00.00.000.000.000.000.000</t>
  </si>
  <si>
    <t>RECEITA REALIZADA</t>
  </si>
  <si>
    <t>6.2.1.2.0.01.00.00.000.000.000.000.000</t>
  </si>
  <si>
    <t>RECEITA REALIZADA - RECEITAS CORRENTE</t>
  </si>
  <si>
    <t>6.2.1.2.0.01.03.00.000.000.000.000.000</t>
  </si>
  <si>
    <t>6.2.1.2.0.01.03.01.000.000.000.000.000</t>
  </si>
  <si>
    <t>6.2.1.2.0.01.03.01.002.000.000.000.000</t>
  </si>
  <si>
    <t>6.2.1.2.0.01.03.01.002.008.000.000.000</t>
  </si>
  <si>
    <t>6.2.1.2.0.01.03.02.000.000.000.000.000</t>
  </si>
  <si>
    <t>RECEITA PATRIMONIAL - RECEITAS DE REMUNERAÇÃO DAS DISPONIBILIDADES</t>
  </si>
  <si>
    <t>6.2.1.2.0.01.03.02.002.000.000.000.000</t>
  </si>
  <si>
    <t>RECEITA PATRIMONIAL - RECEITAS DE REMUNERAÇÃO DAS DISPONIBILIDADES - RECURSOS VINCULADOS</t>
  </si>
  <si>
    <t>6.2.1.2.0.01.03.02.002.002.000.000.000</t>
  </si>
  <si>
    <t>RECEITA PATRIMONIAL - RECEITAS DE REMUNERAÇÃO DAS DISPONIBILIDADES - RECURSOS VINCULADOS - FONTE 02 - TRANSFRERÊNCIAS FEDERAIS</t>
  </si>
  <si>
    <t>6.2.1.2.0.01.08.00.000.000.000.000.000</t>
  </si>
  <si>
    <t>6.2.1.2.0.01.08.02.000.000.000.000.000</t>
  </si>
  <si>
    <t>6.2.1.2.0.01.08.02.008.000.000.000.000</t>
  </si>
  <si>
    <t>6.2.2.0.0.00.00.00.000.000.000.000.000</t>
  </si>
  <si>
    <t>EXECUÇÃO DA DESPESA</t>
  </si>
  <si>
    <t>6.2.2.1.0.00.00.00.000.000.000.000.000</t>
  </si>
  <si>
    <t>DISPONIBILIDADES DE CRÉDITO</t>
  </si>
  <si>
    <t>6.2.2.1.1.00.00.00.000.000.000.000.000</t>
  </si>
  <si>
    <t>CRÉDITO DISPONÍVEL</t>
  </si>
  <si>
    <t>6.2.2.1.1.01.00.00.000.000.000.000.000</t>
  </si>
  <si>
    <t>CRÉDITO DISPONÍVEL - DESPESA CORRENTE</t>
  </si>
  <si>
    <t>6.2.2.1.1.01.01.00.000.000.000.000.000</t>
  </si>
  <si>
    <t>6.2.2.1.1.01.01.01.000.000.000.000.000</t>
  </si>
  <si>
    <t>6.2.2.1.1.01.01.01.001.000.000.000.000</t>
  </si>
  <si>
    <t>6.2.2.1.1.01.03.00.000.000.000.000.000</t>
  </si>
  <si>
    <t>6.2.2.1.1.01.03.01.000.000.000.000.000</t>
  </si>
  <si>
    <t>6.2.2.1.1.01.03.01.001.000.000.000.000</t>
  </si>
  <si>
    <t>6.2.2.1.1.02.00.00.000.000.000.000.000</t>
  </si>
  <si>
    <t>CRÉDITO DISPONÍVEL - DESPESA DE CAPITAL</t>
  </si>
  <si>
    <t>6.2.2.1.1.02.01.00.000.000.000.000.000</t>
  </si>
  <si>
    <t>6.2.2.1.1.02.01.01.000.000.000.000.000</t>
  </si>
  <si>
    <t>6.2.2.1.1.02.01.01.001.000.000.000.000</t>
  </si>
  <si>
    <t>6.2.2.1.1.02.01.02.000.000.000.000.000</t>
  </si>
  <si>
    <t>6.2.2.1.1.02.01.02.002.000.000.000.000</t>
  </si>
  <si>
    <t>6.2.2.1.3.00.00.00.000.000.000.000.000</t>
  </si>
  <si>
    <t>CRÉDITO UTILIZADO</t>
  </si>
  <si>
    <t>6.2.2.1.3.01.00.00.000.000.000.000.000</t>
  </si>
  <si>
    <t>CRÉDITO EMPENHADO A LIQUIDAR</t>
  </si>
  <si>
    <t>6.2.2.1.3.01.01.00.000.000.000.000.000</t>
  </si>
  <si>
    <t>CRÉDITO EMPENHADO A LIQUIDAR - CORRENTE</t>
  </si>
  <si>
    <t>6.2.2.1.3.01.01.01.000.000.000.000.000</t>
  </si>
  <si>
    <t>6.2.2.1.3.01.01.01.001.000.000.000.000</t>
  </si>
  <si>
    <t>6.2.2.1.3.01.01.01.001.001.000.000.000</t>
  </si>
  <si>
    <t>6.2.2.1.3.01.01.03.000.000.000.000.000</t>
  </si>
  <si>
    <t>6.2.2.1.3.01.01.03.001.000.000.000.000</t>
  </si>
  <si>
    <t>6.2.2.1.3.01.01.03.001.001.000.000.000</t>
  </si>
  <si>
    <t>6.2.2.1.3.03.00.00.000.000.000.000.000</t>
  </si>
  <si>
    <t>CRÉDITO EMPENHADO LIQUIDADO A PAGAR</t>
  </si>
  <si>
    <t>6.2.2.1.3.03.01.00.000.000.000.000.000</t>
  </si>
  <si>
    <t>CRÉDITO EMPENHADO LIQUIDADO A PAGAR - CORRENTE</t>
  </si>
  <si>
    <t>6.2.2.1.3.03.01.01.000.000.000.000.000</t>
  </si>
  <si>
    <t>6.2.2.1.3.03.01.01.001.000.000.000.000</t>
  </si>
  <si>
    <t>6.2.2.1.3.03.01.01.001.001.000.000.000</t>
  </si>
  <si>
    <t>6.2.2.1.3.03.01.03.000.000.000.000.000</t>
  </si>
  <si>
    <t>6.2.2.1.3.03.01.03.001.000.000.000.000</t>
  </si>
  <si>
    <t>6.2.2.1.3.03.01.03.001.001.000.000.000</t>
  </si>
  <si>
    <t>6.2.2.1.3.04.00.00.000.000.000.000.000</t>
  </si>
  <si>
    <t>CRÉDITO EMPENHADO LIQUIDADO PAGO</t>
  </si>
  <si>
    <t>6.2.2.1.3.04.01.00.000.000.000.000.000</t>
  </si>
  <si>
    <t>CRÉDITO EMPENHADO LIQUIDADO PAGO - CORRENTE</t>
  </si>
  <si>
    <t>6.2.2.1.3.04.01.01.000.000.000.000.000</t>
  </si>
  <si>
    <t>6.2.2.1.3.04.01.01.001.000.000.000.000</t>
  </si>
  <si>
    <t>6.2.2.1.3.04.01.01.001.001.000.000.000</t>
  </si>
  <si>
    <t>PESSOAL E ENCARGOS SOCIAIS - FONTE 00</t>
  </si>
  <si>
    <t>6.2.2.1.3.04.01.01.001.001.015.000.000</t>
  </si>
  <si>
    <t>PESSOAL E ENCARGOS SOCIAIS - FONTE 00 - TESOURO MUNICIPAL- URBANISMO</t>
  </si>
  <si>
    <t>6.2.2.1.3.04.01.03.000.000.000.000.000</t>
  </si>
  <si>
    <t>6.2.2.1.3.04.01.03.001.000.000.000.000</t>
  </si>
  <si>
    <t>6.2.2.1.3.04.01.03.001.001.000.000.000</t>
  </si>
  <si>
    <t>OUTRAS DESPESAS CORRENTES - FONTE 00</t>
  </si>
  <si>
    <t>6.2.2.1.3.04.01.03.001.001.015.000.000</t>
  </si>
  <si>
    <t>OUTRAS DESPESAS CORRENTES - FONTE 00 - TESOURO MUNICIPAL- URBANISMO</t>
  </si>
  <si>
    <t>OUTRAS DESPESAS CORRENTES - ORDINÁRIO - FONTE 08 - TESOURO MUNICIPAL - URBANISMO</t>
  </si>
  <si>
    <t>6.3.0.0.0.00.00.00.000.000.000.000.000</t>
  </si>
  <si>
    <t>EXECUÇÃO DE RESTOS A PAGAR</t>
  </si>
  <si>
    <t>6.3.1.0.0.00.00.00.000.000.000.000.000</t>
  </si>
  <si>
    <t>EXECUÇÃO DE RP NÃO PROCESSADOS</t>
  </si>
  <si>
    <t>6.3.1.4.0.00.00.00.000.000.000.000.000</t>
  </si>
  <si>
    <t>RP NÃO PROCESSADOS PAGOS</t>
  </si>
  <si>
    <t>6.3.1.4.0.01.00.00.000.000.000.000.000</t>
  </si>
  <si>
    <t>RP NÃO PROCESSADOS PAGOS - CORRENTE</t>
  </si>
  <si>
    <t>6.3.1.4.0.01.03.00.000.000.000.000.000</t>
  </si>
  <si>
    <t>6.3.1.4.0.01.03.01.000.000.000.000.000</t>
  </si>
  <si>
    <t>6.3.1.4.0.01.03.01.001.000.000.000.000</t>
  </si>
  <si>
    <t>6.3.1.4.0.01.03.01.001.015.000.000.000</t>
  </si>
  <si>
    <t>6.3.1.4.0.02.00.00.000.000.000.000.000</t>
  </si>
  <si>
    <t>RP NÃO PROCESSADOS PAGOS - DE CAPITAL</t>
  </si>
  <si>
    <t>6.3.1.4.0.02.01.00.000.000.000.000.000</t>
  </si>
  <si>
    <t>6.3.1.9.0.00.00.00.000.000.000.000.000</t>
  </si>
  <si>
    <t>RP NÃO PROCESSADOS CANCELADOS</t>
  </si>
  <si>
    <t>6.3.1.9.9.00.00.00.000.000.000.000.000</t>
  </si>
  <si>
    <t>OUTROS CANCELAMENTOS DE RP</t>
  </si>
  <si>
    <t>6.3.1.9.9.01.00.00.000.000.000.000.000</t>
  </si>
  <si>
    <t>OUTROS CANCELAMENTOS DE RP - CORRENTE</t>
  </si>
  <si>
    <t>6.3.1.9.9.01.03.00.000.000.000.000.000</t>
  </si>
  <si>
    <t>6.3.1.9.9.01.03.01.000.000.000.000.000</t>
  </si>
  <si>
    <t>6.3.1.9.9.01.03.01.001.000.000.000.000</t>
  </si>
  <si>
    <t>6.3.2.0.0.00.00.00.000.000.000.000.000</t>
  </si>
  <si>
    <t>EXECUÇÃO DE RP PROCESSADOS</t>
  </si>
  <si>
    <t>6.3.2.1.0.00.00.00.000.000.000.000.000</t>
  </si>
  <si>
    <t>RP PROCESSADOS A PAGAR</t>
  </si>
  <si>
    <t>6.3.2.1.0.01.00.00.000.000.000.000.000</t>
  </si>
  <si>
    <t>RP PROCESSADOS A PAGAR - CORRENTE</t>
  </si>
  <si>
    <t>6.3.2.1.0.01.03.00.000.000.000.000.000</t>
  </si>
  <si>
    <t>6.3.2.1.0.01.03.01.000.000.000.000.000</t>
  </si>
  <si>
    <t>6.3.2.1.0.01.03.01.001.000.000.000.000</t>
  </si>
  <si>
    <t>6.3.2.2.0.00.00.00.000.000.000.000.000</t>
  </si>
  <si>
    <t>RP PROCESSADOS PAGOS</t>
  </si>
  <si>
    <t>6.3.2.2.0.01.00.00.000.000.000.000.000</t>
  </si>
  <si>
    <t>RP PROCESSADOS PAGOS - CORRENTE</t>
  </si>
  <si>
    <t>6.3.2.2.0.01.01.00.000.000.000.000.000</t>
  </si>
  <si>
    <t>6.3.2.2.0.01.01.01.000.000.000.000.000</t>
  </si>
  <si>
    <t>6.3.2.2.0.01.01.01.001.000.000.000.000</t>
  </si>
  <si>
    <t>6.3.2.2.0.01.01.01.001.015.000.000.000</t>
  </si>
  <si>
    <t>6.3.2.2.0.01.03.00.000.000.000.000.000</t>
  </si>
  <si>
    <t>6.3.2.2.0.01.03.01.000.000.000.000.000</t>
  </si>
  <si>
    <t>6.3.2.2.0.01.03.01.001.000.000.000.000</t>
  </si>
  <si>
    <t>6.3.2.2.0.01.03.01.001.015.000.000.000</t>
  </si>
  <si>
    <t>6.3.2.2.0.01.03.02.000.000.000.000.000</t>
  </si>
  <si>
    <t>6.3.2.2.0.01.03.02.008.000.000.000.000</t>
  </si>
  <si>
    <t>6.3.2.2.0.01.03.02.008.015.000.000.000</t>
  </si>
  <si>
    <t>7.0.0.0.0.00.00.00.000.000.000.000.000</t>
  </si>
  <si>
    <t>CONTROLES DEVEDORES</t>
  </si>
  <si>
    <t>7.1.0.0.0.00.00.00.000.000.000.000.000</t>
  </si>
  <si>
    <t>ATOS POTENCIAIS</t>
  </si>
  <si>
    <t>7.1.1.0.0.00.00.00.000.000.000.000.000</t>
  </si>
  <si>
    <t>ATOS POTENCIAIS ATIVOS</t>
  </si>
  <si>
    <t>7.1.1.9.0.00.00.00.000.000.000.000.000</t>
  </si>
  <si>
    <t>OUTROS ATOS POTENCIAIS ATIVOS</t>
  </si>
  <si>
    <t>7.1.1.9.1.00.00.00.000.000.000.000.000</t>
  </si>
  <si>
    <t>OUTROS ATOS POTENCIAIS ATIVOS - DIVERSOS</t>
  </si>
  <si>
    <t>7.1.1.9.1.99.00.00.000.000.000.000.000</t>
  </si>
  <si>
    <t>OUTROS CONTROLES</t>
  </si>
  <si>
    <t>7.1.1.9.1.99.07.00.000.000.000.000.000</t>
  </si>
  <si>
    <t>CONTRIBUINTES TRIBUTADOS</t>
  </si>
  <si>
    <t>7.1.1.9.1.99.07.14.000.000.000.000.000</t>
  </si>
  <si>
    <t>TAXAS DE RESÍDUOS SÓLIDOS DOMICILIARES (TRSD)</t>
  </si>
  <si>
    <t>7.1.1.9.1.99.07.15.000.000.000.000.000</t>
  </si>
  <si>
    <t>TAXAS DE RESÍDUOS SÓLIDOS DE SERVIÇOS DE SAÚDE (TRSS)</t>
  </si>
  <si>
    <t>7.1.1.9.1.99.07.19.000.000.000.000.000</t>
  </si>
  <si>
    <t>FISLURB - FISCALIZAÇÃO DE SERVIÇOS DE LIMPEZA URBANA</t>
  </si>
  <si>
    <t>7.1.2.0.0.00.00.00.000.000.000.000.000</t>
  </si>
  <si>
    <t>ATOS POTENCIAIS PASSIVOS</t>
  </si>
  <si>
    <t>7.1.2.3.0.00.00.00.000.000.000.000.000</t>
  </si>
  <si>
    <t>OBRIGAÇÕES CONTRATUAIS</t>
  </si>
  <si>
    <t>7.1.2.3.1.00.00.00.000.000.000.000.000</t>
  </si>
  <si>
    <t>OBRIGAÇÕES CONTRATUAIS - CONSOLIDAÇÃO</t>
  </si>
  <si>
    <t>7.1.2.3.1.02.00.00.000.000.000.000.000</t>
  </si>
  <si>
    <t>CONTRATOS DE SERVIÇOS</t>
  </si>
  <si>
    <t>7.1.2.3.1.02.84.00.000.000.000.000.000</t>
  </si>
  <si>
    <t>AUTORIDADE MUNICIPAL DE LIMPEZA URBANA</t>
  </si>
  <si>
    <t>7.2.0.0.0.00.00.00.000.000.000.000.000</t>
  </si>
  <si>
    <t>ADMINISTRAÇÃO FINANCEIRA</t>
  </si>
  <si>
    <t>7.2.1.0.0.00.00.00.000.000.000.000.000</t>
  </si>
  <si>
    <t>DISPONIBILIDADES POR DESTINAÇÃO</t>
  </si>
  <si>
    <t>7.2.1.1.0.00.00.00.000.000.000.000.000</t>
  </si>
  <si>
    <t>CONTROLE DA DISPONIBILIDADE DE RECURSOS</t>
  </si>
  <si>
    <t>7.2.1.1.1.00.00.00.000.000.000.000.000</t>
  </si>
  <si>
    <t>RECURSOS ORDINÁRIOS</t>
  </si>
  <si>
    <t>7.2.1.1.1.01.00.00.000.000.000.000.000</t>
  </si>
  <si>
    <t>CONTROLE DA DISPONIBILIDADE POR DESTINAÇÃO - FONTE 00 - TESOURO MUNICIPAL</t>
  </si>
  <si>
    <t>7.2.1.1.2.00.00.00.000.000.000.000.000</t>
  </si>
  <si>
    <t>RECURSOS VINCULADOS</t>
  </si>
  <si>
    <t>7.2.1.1.2.02.00.00.000.000.000.000.000</t>
  </si>
  <si>
    <t>CONTROLE DA DISPONIBILIDADE POR DESTINAÇÃO - VINCULADA - FONTE 02 - TRANSFERÊNCIAS FEDERAIS</t>
  </si>
  <si>
    <t>7.2.1.1.2.08.00.00.000.000.000.000.000</t>
  </si>
  <si>
    <t>CONTROLE DA DISPONIBILIDADE POR DESTINAÇÃO - VINCULADA - FONTE 08 - TESOURO MUNICIPAL</t>
  </si>
  <si>
    <t>7.2.1.1.3.00.00.00.000.000.000.000.000</t>
  </si>
  <si>
    <t>RECURSOS EXTRAORÇAMENTÁRIOS</t>
  </si>
  <si>
    <t>7.2.1.1.3.02.00.00.000.000.000.000.000</t>
  </si>
  <si>
    <t>7.2.1.1.3.02.12.00.000.000.000.000.000</t>
  </si>
  <si>
    <t>CONTROLE DA DISPONIBILIDADE POR DESTINAÇÃO - VINCULADA - FONTE 12 - RECURSOS EXTRAORÇAMENTÁRIOS</t>
  </si>
  <si>
    <t>7.9.0.0.0.00.00.00.000.000.000.000.000</t>
  </si>
  <si>
    <t>7.9.1.0.0.00.00.00.000.000.000.000.000</t>
  </si>
  <si>
    <t>RESPONSABILIDADE POR VALORES, TÍTULOS E BENS</t>
  </si>
  <si>
    <t>7.9.1.1.0.00.00.00.000.000.000.000.000</t>
  </si>
  <si>
    <t>RESPONSABILIDADE COM TERCEIROS POR VALORES, TÍTULOS E BENS</t>
  </si>
  <si>
    <t>7.9.1.1.3.00.00.00.000.000.000.000.000</t>
  </si>
  <si>
    <t>OUTRAS RESPONSABILIDADES COM TERCEIROS</t>
  </si>
  <si>
    <t>7.9.1.1.3.01.00.00.000.000.000.000.000</t>
  </si>
  <si>
    <t>7.9.1.1.3.01.01.00.000.000.000.000.000</t>
  </si>
  <si>
    <t>7.9.1.1.3.01.01.01.000.000.000.000.000</t>
  </si>
  <si>
    <t>7.9.1.1.3.01.02.00.000.000.000.000.000</t>
  </si>
  <si>
    <t>7.9.1.1.3.01.02.01.000.000.000.000.000</t>
  </si>
  <si>
    <t>7.9.1.1.3.01.02.02.000.000.000.000.000</t>
  </si>
  <si>
    <t>7.9.1.1.3.01.03.00.000.000.000.000.000</t>
  </si>
  <si>
    <t>7.9.1.1.3.01.03.03.000.000.000.000.000</t>
  </si>
  <si>
    <t>PROCESSADOS E NÃO PROCESSADOS</t>
  </si>
  <si>
    <t>7.9.1.2.0.00.00.00.000.000.000.000.000</t>
  </si>
  <si>
    <t>RESPONSABILIDADE DE TERCEIROS POR VALORES, TÍTULOS E BENS</t>
  </si>
  <si>
    <t>7.9.1.2.1.00.00.00.000.000.000.000.000</t>
  </si>
  <si>
    <t>CONTROLE DE ADIANTAMENTOS/SUPRIMENTOS DE FUNDOS CONCEDIDOS</t>
  </si>
  <si>
    <t>7.9.1.2.1.01.00.00.000.000.000.000.000</t>
  </si>
  <si>
    <t>8.0.0.0.0.00.00.00.000.000.000.000.000</t>
  </si>
  <si>
    <t>CONTROLES CREDORES</t>
  </si>
  <si>
    <t>8.1.0.0.0.00.00.00.000.000.000.000.000</t>
  </si>
  <si>
    <t>EXECUÇÃO DOS ATOS POTENCIAIS</t>
  </si>
  <si>
    <t>8.1.1.0.0.00.00.00.000.000.000.000.000</t>
  </si>
  <si>
    <t>EXECUÇÃO DOS ATOS POTENCIAIS ATIVOS</t>
  </si>
  <si>
    <t>8.1.1.9.0.00.00.00.000.000.000.000.000</t>
  </si>
  <si>
    <t>EXECUÇÃO DE OUTROS ATOS POTENCIAIS ATIVOS</t>
  </si>
  <si>
    <t>8.1.1.9.1.00.00.00.000.000.000.000.000</t>
  </si>
  <si>
    <t>EXECUÇÃO DE OUTROS ATOS POTENCIAIS ATIVOS - CONSOLIDAÇÃO</t>
  </si>
  <si>
    <t>8.1.1.9.1.99.00.00.000.000.000.000.000</t>
  </si>
  <si>
    <t>8.1.1.9.1.99.07.00.000.000.000.000.000</t>
  </si>
  <si>
    <t>TRIBUTOS A ARRECADAR</t>
  </si>
  <si>
    <t>8.1.2.0.0.00.00.00.000.000.000.000.000</t>
  </si>
  <si>
    <t>EXECUÇÃO DOS ATOS POTENCIAIS PASSIVOS</t>
  </si>
  <si>
    <t>8.1.2.3.0.00.00.00.000.000.000.000.000</t>
  </si>
  <si>
    <t>EXECUÇÃO DE OBRIGAÇÕES CONTRATUAIS</t>
  </si>
  <si>
    <t>8.1.2.3.1.00.00.00.000.000.000.000.000</t>
  </si>
  <si>
    <t>EXECUÇÃO DE OBRIGAÇÕES - CONSOLIDAÇÃO</t>
  </si>
  <si>
    <t>8.1.2.3.1.02.00.00.000.000.000.000.000</t>
  </si>
  <si>
    <t>8.1.2.3.1.02.01.00.000.000.000.000.000</t>
  </si>
  <si>
    <t>CONTRATOS DE SERVIÇOS A EXECUTAR</t>
  </si>
  <si>
    <t>8.1.2.3.1.02.01.01.000.000.000.000.000</t>
  </si>
  <si>
    <t>8.2.0.0.0.00.00.00.000.000.000.000.000</t>
  </si>
  <si>
    <t>EXECUÇÃO DA ADMINISTRAÇÃO FINANCEIRA</t>
  </si>
  <si>
    <t>8.2.1.0.0.00.00.00.000.000.000.000.000</t>
  </si>
  <si>
    <t>EXECUÇÃO DAS DISPONIBILIDADES POR DESTINAÇÃO</t>
  </si>
  <si>
    <t>8.2.1.1.0.00.00.00.000.000.000.000.000</t>
  </si>
  <si>
    <t>EXECUÇÃO DA DISPONIBILIDADE DE RECURSOS</t>
  </si>
  <si>
    <t>8.2.1.1.1.00.00.00.000.000.000.000.000</t>
  </si>
  <si>
    <t>DISPONIBILIDADE POR DESTINAÇÃO DE RECURSOS</t>
  </si>
  <si>
    <t>8.2.1.1.1.01.00.00.000.000.000.000.000</t>
  </si>
  <si>
    <t>RECURSOS DISPONÍVEIS PARA O EXERCÍCIO</t>
  </si>
  <si>
    <t>8.2.1.1.1.01.01.00.000.000.000.000.000</t>
  </si>
  <si>
    <t>RECURSOS DISPONÍVEIS PARA O EXERCÍCIO - ORDINÁRIA</t>
  </si>
  <si>
    <t>8.2.1.1.1.01.01.01.000.000.000.000.000</t>
  </si>
  <si>
    <t>RECURSOS DISPONÍVEIS PARA O EXERCÍCIO - ORDINÁRIA - FONTE 00</t>
  </si>
  <si>
    <t>8.2.1.1.1.01.02.00.000.000.000.000.000</t>
  </si>
  <si>
    <t>RECURSOS DISPONÍVEIS PARA O EXERCÍCIO - VINCULADA</t>
  </si>
  <si>
    <t>8.2.1.1.1.01.02.02.000.000.000.000.000</t>
  </si>
  <si>
    <t>RECURSOS DISPONÍVEIS PARA O EXERCÍCIO - VINCULADA - FONTE 02</t>
  </si>
  <si>
    <t>8.2.1.1.1.01.02.08.000.000.000.000.000</t>
  </si>
  <si>
    <t>RECURSOS DISPONÍVEIS PARA O EXERCÍCIO - VINCULADA - FONTE 08</t>
  </si>
  <si>
    <t>8.2.1.1.2.00.00.00.000.000.000.000.000</t>
  </si>
  <si>
    <t>DISPONIBILIDADE POR DESTINAÇÃO DE RECURSOS COMPROMETIDA POR EMPENHO</t>
  </si>
  <si>
    <t>8.2.1.1.2.01.00.00.000.000.000.000.000</t>
  </si>
  <si>
    <t>DISPONIBILIDADE POR DESTINAÇÃO DE RECURSOS COMPROMETIDA POR EMPENHO - A LIQUIDAR</t>
  </si>
  <si>
    <t>8.2.1.1.2.01.01.00.000.000.000.000.000</t>
  </si>
  <si>
    <t>DISPONIBILIDADE POR DESTINAÇÃO DE RECURSOS COMPROMETIDA POR EMPENHO - A LIQUIDAR - ORDINÁRIA</t>
  </si>
  <si>
    <t>8.2.1.1.2.01.01.01.000.000.000.000.000</t>
  </si>
  <si>
    <t>DISPONIBILIDADE POR DESTINAÇÃO DE RECURSOS COMPROMETIDA POR EMPENHO - A LIQUIDAR - ORDINÁRIA - FONTE 00</t>
  </si>
  <si>
    <t>8.2.1.1.2.01.02.00.000.000.000.000.000</t>
  </si>
  <si>
    <t>DISPONIBILIDADE POR DESTINAÇÃO DE RECURSOS COMPROMETIDA POR EMPENHO - A LIQUIDAR - VINCULADA</t>
  </si>
  <si>
    <t>8.2.1.1.2.01.02.02.000.000.000.000.000</t>
  </si>
  <si>
    <t>DISPONIBILIDADE POR DESTINAÇÃO DE RECURSOS COMPROMETIDA POR EMPENHO - A LIQUIDAR - VINCULADA - FONTE 02</t>
  </si>
  <si>
    <t>8.2.1.1.3.00.00.00.000.000.000.000.000</t>
  </si>
  <si>
    <t>DISPONIBILIDADE POR DESTINAÇÃO DE RECURSOS COMPROMETIDA POR LIQUIDAÇÃO E ENTRADAS COMPENSATÓRIAS</t>
  </si>
  <si>
    <t>8.2.1.1.3.01.00.00.000.000.000.000.000</t>
  </si>
  <si>
    <t>COMPROMETIDA POR LIQUIDAÇÃO</t>
  </si>
  <si>
    <t>8.2.1.1.3.01.01.00.000.000.000.000.000</t>
  </si>
  <si>
    <t>DISPONIBILIDADE POR DESTINAÇÃO DE RECURSOS COMPROMETIDA POR LIQUIDAÇÃO - ORDINÁRIA</t>
  </si>
  <si>
    <t>8.2.1.1.3.01.01.01.000.000.000.000.000</t>
  </si>
  <si>
    <t>DISPONIBILIDADE POR DESTINAÇÃO DE RECURSOS COMPROMETIDA POR LIQUIDAÇÃO - ORDINÁRIA - FONTE 00</t>
  </si>
  <si>
    <t>8.2.1.1.3.01.02.00.000.000.000.000.000</t>
  </si>
  <si>
    <t>DISPONIBILIDADE POR DESTINAÇÃO DE RECURSOS COMPROMETIDA POR LIQUIDAÇÃO - RECURSOS VINCULADOS</t>
  </si>
  <si>
    <t>8.2.1.1.3.01.02.08.000.000.000.000.000</t>
  </si>
  <si>
    <t>DISPONIBILIDADE POR DESTINAÇÃO DE RECURSOS COMPROMETIDA POR LIQUIDAÇÃO - VINCULADA - FONTE 08</t>
  </si>
  <si>
    <t>8.2.1.1.3.03.00.00.000.000.000.000.000</t>
  </si>
  <si>
    <t>COMPROMETIDA POR ENTRADAS COMPENSATÓRIAS</t>
  </si>
  <si>
    <t>8.2.1.1.3.03.02.00.000.000.000.000.000</t>
  </si>
  <si>
    <t>DISPONIBILIDADE POR DESTINAÇÃO DE RECURSOS COMPROMETIDA POR ENTRADAS COMPENSATÓRIAS- VINCULADA</t>
  </si>
  <si>
    <t>8.2.1.1.3.03.02.12.000.000.000.000.000</t>
  </si>
  <si>
    <t>DISPONIBILIDADE POR DESTINAÇÃO DE RECURSOS COMPROMETIDA POR ENTRADAS COMPENSATÓRIAS- VINCULADA - FONTE 12</t>
  </si>
  <si>
    <t>8.2.1.1.4.00.00.00.000.000.000.000.000</t>
  </si>
  <si>
    <t>DISPONIBILIDADE POR DESTINAÇÃO DE RECURSOS UTILIZADA</t>
  </si>
  <si>
    <t>8.2.1.1.4.01.00.00.000.000.000.000.000</t>
  </si>
  <si>
    <t>DISPONIBILIDADE POR DESTINAÇÃO DE RECURSOS UTILIZADA - POR LIQUIDAÇÃO E CONSIGNAÇÕES/RETENÇÕES</t>
  </si>
  <si>
    <t>8.2.1.1.4.01.01.00.000.000.000.000.000</t>
  </si>
  <si>
    <t>DISPONIBILIDADE POR DESTINAÇÃO DE RECURSOS UTILIZADA - POR LIQUIDAÇÃO E CONSIGNAÇÕES/RETENÇÕES - ORDINÁRIO</t>
  </si>
  <si>
    <t>8.2.1.1.4.01.01.01.000.000.000.000.000</t>
  </si>
  <si>
    <t>DISPONIBILIDADE POR DESTINAÇÃO DE RECURSOS UTILIZADA - POR LIQUIDAÇÃO E CONSIGNAÇÕES/RETENÇÕES - ORDINÁRIO - FONTE 00</t>
  </si>
  <si>
    <t>X</t>
  </si>
  <si>
    <t>8.2.1.1.4.01.02.00.000.000.000.000.000</t>
  </si>
  <si>
    <t>DISPONIBILIDADE POR DESTINAÇÃO DE RECURSOS UTILIZADA - POR LIQUIDAÇÃO E CONSIGNAÇÕES/RETENÇÕES - VINCULADA</t>
  </si>
  <si>
    <t>8.2.1.1.4.01.02.08.000.000.000.000.000</t>
  </si>
  <si>
    <t>DISPONIBILIDADE POR DESTINAÇÃO DE RECURSOS UTILIZADA - POR LIQUIDAÇÃO E CONSIGNAÇÕES/RETENÇÕES - VINCULADA - FONTE 08</t>
  </si>
  <si>
    <t>8.2.1.1.4.02.00.00.000.000.000.000.000</t>
  </si>
  <si>
    <t>DISPONIBILIDADE POR DESTINAÇÃO DE RECURSOS UTILIZADA - POR ENTRADAS COMPENSATÓRIAS</t>
  </si>
  <si>
    <t>8.2.1.1.4.02.02.00.000.000.000.000.000</t>
  </si>
  <si>
    <t>DISPONIBILIDADE POR DESTINAÇÃO DE RECURSOS UTILIZADA - POR ENTRADAS COMPENSATÓRIAS - VINCULADA</t>
  </si>
  <si>
    <t>8.2.1.1.4.02.02.12.000.000.000.000.000</t>
  </si>
  <si>
    <t>DISPONIBILIDADE POR DESTINAÇÃO DE RECURSOS UTILIZADA - POR ENTRADAS COMPENSATÓRIAS - VINCULADA - FONTE 12</t>
  </si>
  <si>
    <t>8.9.0.0.0.00.00.00.000.000.000.000.000</t>
  </si>
  <si>
    <t>8.9.1.0.0.00.00.00.000.000.000.000.000</t>
  </si>
  <si>
    <t>EXECUÇÃO DE RESPONSABILIDADE POR VALORES, TÍTULOS E BENS</t>
  </si>
  <si>
    <t>8.9.1.1.0.00.00.00.000.000.000.000.000</t>
  </si>
  <si>
    <t>EXECUÇÃO DE RESPONSABILIDADE COM TERCEIROS POR VALORES, TÍTULOS E BENS</t>
  </si>
  <si>
    <t>8.9.1.1.3.00.00.00.000.000.000.000.000</t>
  </si>
  <si>
    <t>8.9.1.1.3.01.00.00.000.000.000.000.000</t>
  </si>
  <si>
    <t>RETENÇÕES EXTRAORÇAMENTÁRIAS</t>
  </si>
  <si>
    <t>8.9.1.2.0.00.00.00.000.000.000.000.000</t>
  </si>
  <si>
    <t>EXECUÇÃO DE RESPONSABILIDADE DE TERCEIROS POR VALORES, TÍTULOS E BENS</t>
  </si>
  <si>
    <t>8.9.1.2.1.00.00.00.000.000.000.000.000</t>
  </si>
  <si>
    <t>EXECUÇÃO DE ADIANTAMENTOS/SUPRIMENTOS DE FUNDOS CONCEDIDOS</t>
  </si>
  <si>
    <t>8.9.1.2.1.02.00.00.000.000.000.000.000</t>
  </si>
  <si>
    <t>ADIANTAMENTOS A APROVAR</t>
  </si>
  <si>
    <t>8.9.1.2.1.02.01.00.000.000.000.000.000</t>
  </si>
  <si>
    <t>8.9.1.2.1.03.00.00.000.000.000.000.000</t>
  </si>
  <si>
    <t>ADIANTAMENTOS APROVADOS</t>
  </si>
  <si>
    <t>8.9.1.2.1.03.01.00.000.000.000.000.000</t>
  </si>
  <si>
    <t>Ingressos</t>
  </si>
  <si>
    <t>Dispêndios</t>
  </si>
  <si>
    <t>R$</t>
  </si>
  <si>
    <t>RECEITAS</t>
  </si>
  <si>
    <t>EMPENHOS NÃO LIQUIDADOS A PAGAR</t>
  </si>
  <si>
    <t>EMPENHOS LIQUIDADOS A PAGAR</t>
  </si>
  <si>
    <t>Disponível</t>
  </si>
  <si>
    <t>DT_PGTO</t>
  </si>
  <si>
    <t>NOM_RZAO_SOCI_SOF</t>
  </si>
  <si>
    <t>Transferência de Rendimentos Financeiros</t>
  </si>
  <si>
    <t>000.009.045-X</t>
  </si>
  <si>
    <t>AG. GOVERNO</t>
  </si>
  <si>
    <t>BANCO DO BRASIL S.A.</t>
  </si>
  <si>
    <t>Aplicação Financeira</t>
  </si>
  <si>
    <t>Apropriação de Receita de Rendimentos - Manual</t>
  </si>
  <si>
    <t>Receita</t>
  </si>
  <si>
    <t>Apropriação de DRD</t>
  </si>
  <si>
    <t>Transferências entre Contas</t>
  </si>
  <si>
    <t>Despesa</t>
  </si>
  <si>
    <t>VL_CREDITO</t>
  </si>
  <si>
    <t>VL_DEBITO</t>
  </si>
  <si>
    <t>SLD_ANT</t>
  </si>
  <si>
    <t>COD_MOVI_FNNA</t>
  </si>
  <si>
    <t>DESCRICAO</t>
  </si>
  <si>
    <t>TIPO_MOVIMENTO</t>
  </si>
  <si>
    <t>TIPO_OPERACAO</t>
  </si>
  <si>
    <t>CTA_CTB_APLICACAO</t>
  </si>
  <si>
    <t>CTA_CTB_MOVIMENTO</t>
  </si>
  <si>
    <t>COD_FONT_REC</t>
  </si>
  <si>
    <t>TXT_DCR_CTA_CRRN</t>
  </si>
  <si>
    <t>COD_CTA_CRRN_EDTD</t>
  </si>
  <si>
    <t>NOM_AG_BCO_SOF</t>
  </si>
  <si>
    <t>COD_AG_BCO_SOF</t>
  </si>
  <si>
    <t>NOM_BCO_SOF</t>
  </si>
  <si>
    <t>COD_BCO_SOF</t>
  </si>
  <si>
    <t>COD_CTA_CRRN_RDZD</t>
  </si>
  <si>
    <t>COD_GRUP_CTA_SOF2</t>
  </si>
  <si>
    <t>COD_GRUP_CTA_SOF</t>
  </si>
  <si>
    <t>2.1.3.1.1.01.99.01.000.000.000.000.000</t>
  </si>
  <si>
    <t>Demais Fornecedores a Pagar (P)</t>
  </si>
  <si>
    <t>5.2.2.1.3.99.00.00.000.000.000.000.000</t>
  </si>
  <si>
    <t>VALOR GLOBAL DA DOTAÇÃO ADICIONAL POR FONTE</t>
  </si>
  <si>
    <t>5.2.2.1.3.99.01.00.000.000.000.000.000</t>
  </si>
  <si>
    <t>VALOR GLOBAL DA DOTACAO ADICIONAL POR FONTE - DESPESAS CORRENTES</t>
  </si>
  <si>
    <t>5.2.2.1.3.99.01.03.000.000.000.000.000</t>
  </si>
  <si>
    <t>5.2.2.1.3.99.01.03.001.000.000.000.000</t>
  </si>
  <si>
    <t>5.2.2.1.3.99.01.03.001.001.000.000.000</t>
  </si>
  <si>
    <t>8.2.1.1.4.01.02.02.000.000.000.000.000</t>
  </si>
  <si>
    <t>DISPONIBILIDADE POR DESTINAÇÃO DE RECURSOS UTILIZADA - POR LIQUIDAÇÃO E CONSIGNAÇÕES/RETENÇÕES - VINCULADA - FONTE 02</t>
  </si>
  <si>
    <t>3.1.1.2.1.01.07.00.000.000.000.000.000</t>
  </si>
  <si>
    <t>REMUNERAÇÃO PARTICIPANTES DE ÓRGÃO DE DELIBERAÇÃO COLETIVA</t>
  </si>
  <si>
    <t>3.1.1.2.1.01.22.00.000.000.000.000.000</t>
  </si>
  <si>
    <t>13. SALÁRIO</t>
  </si>
  <si>
    <t>2.1.1.1.1.01.02.00.000.000.000.000.000</t>
  </si>
  <si>
    <t>7.9.1.1.3.10.00.00.000.000.000.000.000</t>
  </si>
  <si>
    <t>CESSÃO DE BENS IMÓVEIS</t>
  </si>
  <si>
    <t>7.9.1.1.3.10.01.00.000.000.000.000.000</t>
  </si>
  <si>
    <t>Cessão de Bens Imóveis</t>
  </si>
  <si>
    <t>8.9.1.1.3.10.00.00.000.000.000.000.000</t>
  </si>
  <si>
    <t>8.9.1.1.3.10.01.00.000.000.000.000.000</t>
  </si>
  <si>
    <t>Antônio Fernando Toledo Melara</t>
  </si>
  <si>
    <t>RG 6.119.530-3</t>
  </si>
  <si>
    <t xml:space="preserve">Diretor Administrativo Financeiro </t>
  </si>
  <si>
    <t>1.2.3.2.0.00.00.00.000.000.000.000.000</t>
  </si>
  <si>
    <t>BENS IMÓVEIS</t>
  </si>
  <si>
    <t>1.2.3.2.1.00.00.00.000.000.000.000.000</t>
  </si>
  <si>
    <t>BENS IMÓVEIS - CONSOLIDAÇÃO</t>
  </si>
  <si>
    <t>1.2.3.2.1.01.00.00.000.000.000.000.000</t>
  </si>
  <si>
    <t>BENS DE USO ESPECIAL</t>
  </si>
  <si>
    <t>1.2.3.2.1.01.03.00.000.000.000.000.000</t>
  </si>
  <si>
    <t>EDIFÍCIOS</t>
  </si>
  <si>
    <t>1.2.3.2.1.01.03.01.000.000.000.000.000</t>
  </si>
  <si>
    <t>SEDE PRÓPRIA</t>
  </si>
  <si>
    <t>1.2.3.2.1.01.04.00.000.000.000.000.000</t>
  </si>
  <si>
    <t>TERRENOS/GLEBAS</t>
  </si>
  <si>
    <t>1.2.3.2.1.01.04.02.000.000.000.000.000</t>
  </si>
  <si>
    <t>TERRENOS COM CONSTRUÇÕES</t>
  </si>
  <si>
    <t>2.1.1.1.1.01.01.01.000.000.000.000.000</t>
  </si>
  <si>
    <t>Salários, Remunerações e Benefícios a Pagar</t>
  </si>
  <si>
    <t>DÉCIMO TERCEIRO SALÁRIO</t>
  </si>
  <si>
    <t>2.1.1.1.1.01.03.01.000.000.000.000.000</t>
  </si>
  <si>
    <t>Férias a Pagar</t>
  </si>
  <si>
    <t>2.1.1.1.1.01.03.02.000.000.000.000.000</t>
  </si>
  <si>
    <t>CONTRIBUIÇÕES AO RGPS SOBRE SALÁRIOS E REMUNERAÇÕES</t>
  </si>
  <si>
    <t>2.1.1.4.3.01.01.01.000.000.000.000.000</t>
  </si>
  <si>
    <t>2.1.3.1.1.01.01.01.000.000.000.000.000</t>
  </si>
  <si>
    <t>2.3.7.1.1.03.00.00.000.000.000.000.000</t>
  </si>
  <si>
    <t>AJUSTES DE EXERCÍCIOS ANTERIORES</t>
  </si>
  <si>
    <t>2.3.7.1.2.00.00.00.000.000.000.000.000</t>
  </si>
  <si>
    <t>SUPERÁVITS OU DÉFICITS ACUMULADOS - INTRA OFSS</t>
  </si>
  <si>
    <t>2.3.7.1.2.02.00.00.000.000.000.000.000</t>
  </si>
  <si>
    <t>3.1.1.1.1.01.36.00.000.000.000.000.000</t>
  </si>
  <si>
    <t>REMUN. PARTICIP. ÓRGÃOS DELIBERAÇÃO COLETIVA</t>
  </si>
  <si>
    <t>Telecomunicações</t>
  </si>
  <si>
    <t>3.3.2.3.1.04.02.00.000.000.000.000.000</t>
  </si>
  <si>
    <t>Comunicação em Geral</t>
  </si>
  <si>
    <t>Manutenção e Conservação de Máquinas e Equipamentos</t>
  </si>
  <si>
    <t>Serviço de Limpeza e Conservação</t>
  </si>
  <si>
    <t>Serviço de Vigilância Ostensiva e Monitorada</t>
  </si>
  <si>
    <t>Locação de Máquinas e Equipamentos</t>
  </si>
  <si>
    <t>Locação de Bens Móveis de Outra Natureza e Intangível</t>
  </si>
  <si>
    <t>Serviço Técnico de Profissionais de TIC</t>
  </si>
  <si>
    <t>3.3.2.3.1.99.84.00.000.000.000.000.000</t>
  </si>
  <si>
    <t>Serviços Urbanos</t>
  </si>
  <si>
    <t>4.4.5.1.1.80.00.00.000.000.000.000.000</t>
  </si>
  <si>
    <t>Remuneração de Depósitos Bancários</t>
  </si>
  <si>
    <t>4.4.5.2.1.80.00.00.000.000.000.000.000</t>
  </si>
  <si>
    <t>Remuneração de Aplicações Financeiras</t>
  </si>
  <si>
    <t>5.3.1.1.0.01.01.00.000.000.000.000.000</t>
  </si>
  <si>
    <t>5.3.1.1.0.01.01.01.000.000.000.000.000</t>
  </si>
  <si>
    <t>5.3.1.1.0.01.01.01.001.000.000.000.000</t>
  </si>
  <si>
    <t>5.3.1.1.0.02.01.02.000.000.000.000.000</t>
  </si>
  <si>
    <t>5.3.1.1.0.02.01.02.002.000.000.000.000</t>
  </si>
  <si>
    <t>5.3.2.2.0.00.00.00.000.000.000.000.000</t>
  </si>
  <si>
    <t>RP PROCESSADOS - EXERCÍCIOS ANTERIORES</t>
  </si>
  <si>
    <t>5.3.2.2.0.01.00.00.000.000.000.000.000</t>
  </si>
  <si>
    <t>RP PROCESSADOS - EXERCÍCIOS ANTERIORES - CORRENTE</t>
  </si>
  <si>
    <t>5.3.2.2.0.01.03.00.000.000.000.000.000</t>
  </si>
  <si>
    <t>5.3.2.2.0.01.03.01.000.000.000.000.000</t>
  </si>
  <si>
    <t>5.3.2.2.0.01.03.01.001.000.000.000.000</t>
  </si>
  <si>
    <t>6.3.1.4.0.01.01.00.000.000.000.000.000</t>
  </si>
  <si>
    <t>6.3.1.4.0.01.01.01.000.000.000.000.000</t>
  </si>
  <si>
    <t>6.3.1.4.0.01.01.01.001.000.000.000.000</t>
  </si>
  <si>
    <t>6.3.1.4.0.01.01.01.001.015.000.000.000</t>
  </si>
  <si>
    <t>6.3.1.4.0.02.01.99.000.000.000.000.000</t>
  </si>
  <si>
    <t>INVESTIMENTOS - OUTROS DESEMBOLSOS DE INVESTIMENTOS</t>
  </si>
  <si>
    <t>6.3.1.4.0.02.01.99.001.000.000.000.000</t>
  </si>
  <si>
    <t>INVESTIMENTOS - OUTROS DESEMBOLSOS DE INVESTIMENTOS - ORDINÁRIO</t>
  </si>
  <si>
    <t>6.3.1.4.0.02.01.99.001.001.000.000.000</t>
  </si>
  <si>
    <t>INVESTIMENTOS - OUTROS DESEMBOLSOS DE INVESTIMENTOS - FONTE 00 - TESOURO MUNICIPAL</t>
  </si>
  <si>
    <t>6.3.1.4.0.02.01.99.002.000.000.000.000</t>
  </si>
  <si>
    <t>INVESTIMENTOS - OUTROS DESEMBOLSOS DE INVESTIMENTOS - VINCULADOS - DIVERSAS FONTES</t>
  </si>
  <si>
    <t>6.3.1.4.0.02.01.99.002.002.000.000.000</t>
  </si>
  <si>
    <t>INVESTIMENTOS - OUTROS DESEMBOLSOS DE INVESTIMENTOS - VINCULADOS - FONTE 02 - TRANSFERÊNCIAS FEDERAIS</t>
  </si>
  <si>
    <t>8.2.1.1.3.01.02.02.000.000.000.000.000</t>
  </si>
  <si>
    <t>DISPONIBILIDADE POR DESTINAÇÃO DE RECURSOS COMPROMETIDA POR LIQUIDAÇÃO - VINCULADA - FONTE 02</t>
  </si>
  <si>
    <t>1.2.1.0.0.00.00.00.000.000.000.000.000</t>
  </si>
  <si>
    <t>ATIVO REALIZÁVEL A LONGO PRAZO</t>
  </si>
  <si>
    <t>1.2.1.1.0.00.00.00.000.000.000.000.000</t>
  </si>
  <si>
    <t>CRÉDITOS A LONGO PRAZO</t>
  </si>
  <si>
    <t>1.2.1.1.1.00.00.00.000.000.000.000.000</t>
  </si>
  <si>
    <t>CRÉDITOS A LONGO PRAZO - CONSOLIDAÇÃO</t>
  </si>
  <si>
    <t>1.2.1.1.1.04.00.00.000.000.000.000.000</t>
  </si>
  <si>
    <t>DÍVIDA ATIVA TRIBUTÁRIA</t>
  </si>
  <si>
    <t>1.2.1.1.1.04.01.00.000.000.000.000.000</t>
  </si>
  <si>
    <t>CRÉDITOS NÃO PREVIDENCIÁRIOS INSCRITOS</t>
  </si>
  <si>
    <t>1.2.1.1.1.04.01.08.000.000.000.000.000</t>
  </si>
  <si>
    <t>Taxas</t>
  </si>
  <si>
    <t>2.1.1.1.1.01.02.02.000.000.000.000.000</t>
  </si>
  <si>
    <t>3.1.1.1.1.01.22.00.000.000.000.000.000</t>
  </si>
  <si>
    <t>3.3.1.0.0.00.00.00.000.000.000.000.000</t>
  </si>
  <si>
    <t>USO DE MATERIAL DE CONSUMO</t>
  </si>
  <si>
    <t>3.3.1.1.0.00.00.00.000.000.000.000.000</t>
  </si>
  <si>
    <t>CONSUMO DE MATERIAL</t>
  </si>
  <si>
    <t>3.3.1.1.1.00.00.00.000.000.000.000.000</t>
  </si>
  <si>
    <t>CONSUMO DE MATERIAL - CONSOLIDAÇÃO</t>
  </si>
  <si>
    <t>3.3.1.1.1.99.00.00.000.000.000.000.000</t>
  </si>
  <si>
    <t>OUTROS MATERIAIS DE CONSUMO</t>
  </si>
  <si>
    <t>3.3.1.1.1.99.05.00.000.000.000.000.000</t>
  </si>
  <si>
    <t>Outras Baixas de Bens Estoque</t>
  </si>
  <si>
    <t>3.5.0.0.0.00.00.00.000.000.000.000.000</t>
  </si>
  <si>
    <t>TRANSFERÊNCIAS E DELEGAÇÕES CONCEDIDAS</t>
  </si>
  <si>
    <t>3.6.0.0.0.00.00.00.000.000.000.000.000</t>
  </si>
  <si>
    <t>DESVALORIZAÇÃO E PERDA DE ATIVOS E INCORPORAÇÃO DE PASSIVOS</t>
  </si>
  <si>
    <t>3.6.5.0.0.00.00.00.000.000.000.000.000</t>
  </si>
  <si>
    <t>DESINCORPORAÇÃO DE ATIVOS</t>
  </si>
  <si>
    <t>3.6.5.0.1.00.00.00.000.000.000.000.000</t>
  </si>
  <si>
    <t>DESINCORPORAÇÃO DE ATIVOS - CONSOLIDAÇÃO</t>
  </si>
  <si>
    <t>3.6.5.0.1.01.00.00.000.000.000.000.000</t>
  </si>
  <si>
    <t>3.6.5.0.1.01.01.00.000.000.000.000.000</t>
  </si>
  <si>
    <t>DÍVIDA ATIVA TRIBUTÁRIA - CANCELAMENTO - PRINCIPAL</t>
  </si>
  <si>
    <t>3.6.5.0.1.01.08.00.000.000.000.000.000</t>
  </si>
  <si>
    <t>DÍVIDA ATIVA TRIBUTÁRIA - ANISTIA/REMISSÃO - ATUALIZAÇÃO MONETÁRIA</t>
  </si>
  <si>
    <t>4.1.0.0.0.00.00.00.000.000.000.000.000</t>
  </si>
  <si>
    <t>IMPOSTOS, TAXAS E CONTRIBUIÇÕES DE MELHORIA</t>
  </si>
  <si>
    <t>4.1.2.0.0.00.00.00.000.000.000.000.000</t>
  </si>
  <si>
    <t>TAXAS</t>
  </si>
  <si>
    <t>4.1.2.1.0.00.00.00.000.000.000.000.000</t>
  </si>
  <si>
    <t>TAXAS PELO EXERCÍCIO DO PODER DE POLÍCIA</t>
  </si>
  <si>
    <t>4.1.2.1.1.00.00.00.000.000.000.000.000</t>
  </si>
  <si>
    <t>TAXAS PELO EXERCÍCIO DO PODER DE POLÍCIA - CONSOLIDAÇÃO</t>
  </si>
  <si>
    <t>4.1.2.1.1.99.00.00.000.000.000.000.000</t>
  </si>
  <si>
    <t>OUTRAS TAXAS PELO EXERCÍCIO DO PODER DE POLÍCIA</t>
  </si>
  <si>
    <t>4.1.2.1.1.99.99.00.000.000.000.000.000</t>
  </si>
  <si>
    <t>OUTRAS TAXAS PELO EXERCICIO DO PODER DE POLICIA</t>
  </si>
  <si>
    <t>4.1.2.1.1.99.99.53.000.000.000.000.000</t>
  </si>
  <si>
    <t>Taxa de Fiscalização dos Serviços de Limpeza Urbana - FISLURB</t>
  </si>
  <si>
    <t>4.1.2.2.0.00.00.00.000.000.000.000.000</t>
  </si>
  <si>
    <t>TAXAS PELA PRESTAÇÃO DE SERVIÇOS</t>
  </si>
  <si>
    <t>4.1.2.2.1.00.00.00.000.000.000.000.000</t>
  </si>
  <si>
    <t>TAXAS PELA PRESTAÇÃO DE SERVIÇOS - CONSOLIDAÇÃO</t>
  </si>
  <si>
    <t>4.1.2.2.1.97.00.00.000.000.000.000.000</t>
  </si>
  <si>
    <t>(-) DEDUÇÕES</t>
  </si>
  <si>
    <t>4.1.2.2.1.97.99.00.000.000.000.000.000</t>
  </si>
  <si>
    <t>DEDUÇÕES DAS OUTRAS TAXAS PELA PRESTAÇÃO DE SERVIÇOS</t>
  </si>
  <si>
    <t>4.1.2.2.1.97.99.01.000.000.000.000.000</t>
  </si>
  <si>
    <t>DEDUÇÕES DA TAXA DE LIMPEZA PÚBLICA</t>
  </si>
  <si>
    <t>4.1.2.2.1.97.99.01.053.000.000.000.000</t>
  </si>
  <si>
    <t>Deduções da Taxa de Resíduos Sólidos de Serviços de Saúde - TRSS</t>
  </si>
  <si>
    <t>4.1.2.2.1.99.00.00.000.000.000.000.000</t>
  </si>
  <si>
    <t>OUTRAS TAXAS PELA PRESTAÇÃO DE SERVIÇOS</t>
  </si>
  <si>
    <t>4.1.2.2.1.99.01.00.000.000.000.000.000</t>
  </si>
  <si>
    <t>TAXA DE LIMPEZA PÚBLICA</t>
  </si>
  <si>
    <t>4.1.2.2.1.99.01.53.000.000.000.000.000</t>
  </si>
  <si>
    <t>Taxa de Resíduos Sólidos de Serviços de Saúde - TRSS</t>
  </si>
  <si>
    <t>4.1.2.2.1.99.01.54.000.000.000.000.000</t>
  </si>
  <si>
    <t>Parcelamento da Taxa de Resíduos Sólidos Domiciliares - TRSD - PPI</t>
  </si>
  <si>
    <t>4.1.2.2.1.99.01.55.000.000.000.000.000</t>
  </si>
  <si>
    <t>Parcelamento da Taxa de Resíduos Sólidos de Serviços de Saúde - TRSS - PPI</t>
  </si>
  <si>
    <t>4.1.2.2.1.99.01.56.000.000.000.000.000</t>
  </si>
  <si>
    <t>Parcelamento da Taxa de Resíduos Sólidos de Serviços de Saúde - TRSS - PAT</t>
  </si>
  <si>
    <t>4.3.3.1.1.33.00.00.000.000.000.000.000</t>
  </si>
  <si>
    <t>SERVIÇOS DE SAÚDE</t>
  </si>
  <si>
    <t>4.3.3.1.1.33.99.00.000.000.000.000.000</t>
  </si>
  <si>
    <t>OUTROS SERVIÇOS DE SAÚDE</t>
  </si>
  <si>
    <t>4.3.3.1.1.33.99.51.000.000.000.000.000</t>
  </si>
  <si>
    <t>Coleta de Resíduos Sólidos - Saúde - LIMPURB</t>
  </si>
  <si>
    <t>4.4.2.0.0.00.00.00.000.000.000.000.000</t>
  </si>
  <si>
    <t>JUROS E ENCARGOS DE MORA</t>
  </si>
  <si>
    <t>4.4.2.4.0.00.00.00.000.000.000.000.000</t>
  </si>
  <si>
    <t>JUROS E ENCARGOS DE MORA SOBRE CREDITOS TRIBUTARIOS</t>
  </si>
  <si>
    <t>4.4.2.4.1.00.00.00.000.000.000.000.000</t>
  </si>
  <si>
    <t>JUROS E ENCARGOS DE MORA SOBRE CRÉDITOS TRIBUTÁRIOS - CONSOLIDAÇÃO</t>
  </si>
  <si>
    <t>4.4.2.4.1.10.00.00.000.000.000.000.000</t>
  </si>
  <si>
    <t>MULTAS E JUROS SOBRE TAXAS PELA PRESTAÇÃO DE SERVIÇOS</t>
  </si>
  <si>
    <t>4.4.2.4.1.10.03.00.000.000.000.000.000</t>
  </si>
  <si>
    <t>Multas e Juros da Taxa de Resíduos Sólidos de Serviços de Saúde - TRSS</t>
  </si>
  <si>
    <t>4.4.2.4.1.15.00.00.000.000.000.000.000</t>
  </si>
  <si>
    <t>MULTAS E JUROS CRÉDITOS TRIBUTÁRIOS PARCELADOS</t>
  </si>
  <si>
    <t>4.4.2.4.1.15.10.00.000.000.000.000.000</t>
  </si>
  <si>
    <t>MULTAS E JUROS DO PARCELAMENTO DA TAXA PELA PRESTAÇÃO DE SERVIÇOS</t>
  </si>
  <si>
    <t>4.4.2.4.1.15.10.02.000.000.000.000.000</t>
  </si>
  <si>
    <t>4.4.2.4.1.15.10.02.001.000.000.000.000</t>
  </si>
  <si>
    <t>Multas e Juros do Parcelamento da Taxa de Resíduos Sólidos Domiciliares - TRSD - PPI</t>
  </si>
  <si>
    <t>4.4.2.4.1.15.10.03.000.000.000.000.000</t>
  </si>
  <si>
    <t>MULTAS E JUROS DO PARCELAMENTO DA TAXA DE RESÍDUOS SÓLIDOS DE SERVIÇOES DE SAÚDE - TRSS</t>
  </si>
  <si>
    <t>4.4.2.4.1.15.10.03.001.000.000.000.000</t>
  </si>
  <si>
    <t>Multas e Juros do Parcelamento da Taxa de Resíduos Sólidos de Serviços de Saúde - TRSS - PPI</t>
  </si>
  <si>
    <t>4.4.2.4.1.15.10.03.002.000.000.000.000</t>
  </si>
  <si>
    <t>Multas e Juros do Parcelamento da Taxa de Resíduos Sólidos de Serviços de Saúde - TRSS - PAT</t>
  </si>
  <si>
    <t>4.4.2.4.1.16.00.00.000.000.000.000.000</t>
  </si>
  <si>
    <t>MULTAS E JUROS DE DÍVIDA ATIVA TRIBUTÁRIA</t>
  </si>
  <si>
    <t>4.4.2.4.1.16.10.00.000.000.000.000.000</t>
  </si>
  <si>
    <t>MULTAS E JUROS DE MORA DA DÍVIDA ATIVA DAS TAXAS PELA PRESTAÇÃO DE SERVIÇOS</t>
  </si>
  <si>
    <t>4.4.2.4.1.16.10.31.000.000.000.000.000</t>
  </si>
  <si>
    <t>MULTAS E JUROS DE MORA DA DÍVIDA ATIVA DAS OUTRAS TAXAS PELA PRESTAÇÃO DE SERVIÇOS</t>
  </si>
  <si>
    <t>4.4.2.4.1.16.10.31.001.000.000.000.000</t>
  </si>
  <si>
    <t>4.4.2.4.1.16.10.31.001.052.000.000.000</t>
  </si>
  <si>
    <t>4.4.2.4.1.16.10.31.001.053.000.000.000</t>
  </si>
  <si>
    <t>4.9.9.9.0.00.00.00.000.000.000.000.000</t>
  </si>
  <si>
    <t>VARIAÇÕES PATRIMONIAIS AUMENTATIVAS DECORRENTES DE FATOS GERADORES DIVERSOS</t>
  </si>
  <si>
    <t>4.9.9.9.1.00.00.00.000.000.000.000.000</t>
  </si>
  <si>
    <t>VARIAÇÕES PATRIMONIAIS AUMENTATIVAS DECORRENTES DE FATOS GERADORES DIVERSOS - CONSOLIDAÇÃO</t>
  </si>
  <si>
    <t>4.9.9.9.1.01.00.00.000.000.000.000.000</t>
  </si>
  <si>
    <t>VARIAÇÕES PATRIMONIAIS AUMENTATIVAS DECORRENTES DE FATOS GERADORES DIVERSOS - RECEITAS CORRENTES</t>
  </si>
  <si>
    <t>4.9.9.9.1.01.99.00.000.000.000.000.000</t>
  </si>
  <si>
    <t>OUTRAS RECEITAS</t>
  </si>
  <si>
    <t>4.9.9.9.1.01.99.22.000.000.000.000.000</t>
  </si>
  <si>
    <t>Eventuais Diversos - PMSP</t>
  </si>
  <si>
    <t>6.2.1.2.0.01.01.00.000.000.000.000.000</t>
  </si>
  <si>
    <t>6.2.1.2.0.01.01.02.000.000.000.000.000</t>
  </si>
  <si>
    <t>6.2.1.2.0.01.01.02.008.000.000.000.000</t>
  </si>
  <si>
    <t>6.2.1.2.0.01.06.00.000.000.000.000.000</t>
  </si>
  <si>
    <t>RECEITA DE SERVIÇOS</t>
  </si>
  <si>
    <t>6.2.1.2.0.01.06.02.000.000.000.000.000</t>
  </si>
  <si>
    <t>6.2.1.2.0.01.06.02.008.000.000.000.000</t>
  </si>
  <si>
    <t>6.2.1.3.0.00.00.00.000.000.000.000.000</t>
  </si>
  <si>
    <t>(-) DEDUÇÕES DA RECEITA ORÇAMENTÁRIA</t>
  </si>
  <si>
    <t>6.2.1.3.9.00.00.00.000.000.000.000.000</t>
  </si>
  <si>
    <t>(-) OUTRAS DEDUÇÕES DA RECEITA REALIZADA</t>
  </si>
  <si>
    <t>6.2.1.3.9.01.00.00.000.000.000.000.000</t>
  </si>
  <si>
    <t>DEDUÇÕES DA RECEITA ORÇAMENTÁRIA - RECEITAS CORRENTES</t>
  </si>
  <si>
    <t>6.2.1.3.9.01.01.00.000.000.000.000.000</t>
  </si>
  <si>
    <t>6.2.1.3.9.01.01.02.000.000.000.000.000</t>
  </si>
  <si>
    <t>6.2.1.3.9.01.01.02.008.000.000.000.000</t>
  </si>
  <si>
    <t>4.9.9.9.1.01.03.00.000.000.000.000.000</t>
  </si>
  <si>
    <t>VPA DE ALIENAÇÃO DE BENS APREENDIDOS</t>
  </si>
  <si>
    <t>4.9.9.9.1.01.03.04.000.000.000.000.000</t>
  </si>
  <si>
    <t>DISPONIBILIDADE POR DESTINAÇÃO DE RECURSOS COMPROMETIDA POR EMPENHO - A LIQUIDAR - VINCULADA - FONTE 08</t>
  </si>
  <si>
    <t>8.2.1.1.2.01.02.08.000.000.000.000.000</t>
  </si>
  <si>
    <t>6.3.1.9.9.02.01.02.002.000.000.000.000</t>
  </si>
  <si>
    <t>6.3.1.9.9.02.01.02.000.000.000.000.000</t>
  </si>
  <si>
    <t>6.3.1.9.9.02.01.00.000.000.000.000.000</t>
  </si>
  <si>
    <t>OUTROS CANCELAMENTOS DE RP - DE CAPITAL</t>
  </si>
  <si>
    <t>6.3.1.9.9.02.00.00.000.000.000.000.000</t>
  </si>
  <si>
    <t>6.3.1.9.9.01.01.01.001.000.000.000.000</t>
  </si>
  <si>
    <t>6.3.1.9.9.01.01.01.000.000.000.000.000</t>
  </si>
  <si>
    <t>6.3.1.9.9.01.01.00.000.000.000.000.000</t>
  </si>
  <si>
    <t>6.2.2.1.3.04.02.01.099.002.002.000.000</t>
  </si>
  <si>
    <t>6.2.2.1.3.04.02.01.099.002.000.000.000</t>
  </si>
  <si>
    <t>6.2.2.1.3.04.02.01.099.000.000.000.000</t>
  </si>
  <si>
    <t>6.2.2.1.3.04.02.01.000.000.000.000.000</t>
  </si>
  <si>
    <t>CRÉDITO EMPENHADO LIQUIDADO PAGO - DE CAPITAL</t>
  </si>
  <si>
    <t>6.2.2.1.3.04.02.00.000.000.000.000.000</t>
  </si>
  <si>
    <t>6.2.2.1.3.04.01.03.002.008.015.000.000</t>
  </si>
  <si>
    <t>6.2.2.1.3.04.01.03.002.008.000.000.000</t>
  </si>
  <si>
    <t>6.2.2.1.3.04.01.03.002.000.000.000.000</t>
  </si>
  <si>
    <t>6.2.2.1.3.03.02.01.002.002.000.000.000</t>
  </si>
  <si>
    <t>6.2.2.1.3.03.02.01.002.000.000.000.000</t>
  </si>
  <si>
    <t>6.2.2.1.3.03.02.01.000.000.000.000.000</t>
  </si>
  <si>
    <t>CRÉDITO EMPENHADO LIQUIDADO A PAGAR - DE CAPITAL</t>
  </si>
  <si>
    <t>6.2.2.1.3.03.02.00.000.000.000.000.000</t>
  </si>
  <si>
    <t>6.2.2.1.3.03.01.03.002.008.000.000.000</t>
  </si>
  <si>
    <t>6.2.2.1.3.03.01.03.002.000.000.000.000</t>
  </si>
  <si>
    <t>6.2.2.1.3.01.02.01.002.002.000.000.000</t>
  </si>
  <si>
    <t>6.2.2.1.3.01.02.01.002.000.000.000.000</t>
  </si>
  <si>
    <t>6.2.2.1.3.01.02.01.000.000.000.000.000</t>
  </si>
  <si>
    <t>CRÉDITO EMPENHADO À LIQUIDAR - DE CAPITAL</t>
  </si>
  <si>
    <t>6.2.2.1.3.01.02.00.000.000.000.000.000</t>
  </si>
  <si>
    <t>6.2.2.1.3.01.01.03.002.008.000.000.000</t>
  </si>
  <si>
    <t>6.2.2.1.3.01.01.03.002.000.000.000.000</t>
  </si>
  <si>
    <t>DÍVIDA ATIVA TRIBUTÁRIA - ANISTIA/REMISSÃO - JUROS</t>
  </si>
  <si>
    <t>3.6.5.0.1.01.07.00.000.000.000.000.000</t>
  </si>
  <si>
    <t>Auxílio a Pessoas Físicas</t>
  </si>
  <si>
    <t>3.5.3.1.1.03.07.00.000.000.000.000.000</t>
  </si>
  <si>
    <t>Instituições de Caráter Assistencial, Cultural e Educacional</t>
  </si>
  <si>
    <t>3.5.3.1.1.03.01.00.000.000.000.000.000</t>
  </si>
  <si>
    <t>SUBVENÇÕES SOCIAIS</t>
  </si>
  <si>
    <t>3.5.3.1.1.03.00.00.000.000.000.000.000</t>
  </si>
  <si>
    <t>TRANSFERÊNCIAS A INSTITUIÇÕES PRIVADAS SEM FINS LUCRATIVOS - CONSOLIDAÇÃO</t>
  </si>
  <si>
    <t>3.5.3.1.1.00.00.00.000.000.000.000.000</t>
  </si>
  <si>
    <t>TRANSFERÊNCIAS A INSTITUIÇÕES PRIVADAS SEM FINS LUCRATIVOS</t>
  </si>
  <si>
    <t>3.5.3.1.0.00.00.00.000.000.000.000.000</t>
  </si>
  <si>
    <t>TRANSFERÊNCIAS A INSTITUIÇÕES PRIVADAS</t>
  </si>
  <si>
    <t>3.5.3.0.0.00.00.00.000.000.000.000.000</t>
  </si>
  <si>
    <t>3.5.1.0.0.00.00.00.000.000.000.000.000</t>
  </si>
  <si>
    <t>MULTAS INDEDUTÍVEIS DE SERVIÇOS DE TERCEIROS - PESSOA JURÍDICA</t>
  </si>
  <si>
    <t>3.4.2.3.1.03.02.00.000.000.000.000.000</t>
  </si>
  <si>
    <t>MULTAS INDEDUTÍVEIS</t>
  </si>
  <si>
    <t>3.4.2.3.1.03.00.00.000.000.000.000.000</t>
  </si>
  <si>
    <t>MULTAS DEDUTÍVEIS DE SERVIÇOS DE TERCEIROS - PESSOA JURÍDICA</t>
  </si>
  <si>
    <t>3.4.2.3.1.02.02.00.000.000.000.000.000</t>
  </si>
  <si>
    <t>MULTAS DEDUTÍVEIS</t>
  </si>
  <si>
    <t>3.4.2.3.1.02.00.00.000.000.000.000.000</t>
  </si>
  <si>
    <t>JUROS E ENCARGOS DE MORA DE AQUISIÇÃO DE BENS E SERVIÇOS - CONSOLIDAÇÃO</t>
  </si>
  <si>
    <t>3.4.2.3.1.00.00.00.000.000.000.000.000</t>
  </si>
  <si>
    <t>JUROS E ENCARGOS DE MORA DE AQUISIÇÃO DE BENS E SERVIÇOS</t>
  </si>
  <si>
    <t>3.4.2.3.0.00.00.00.000.000.000.000.000</t>
  </si>
  <si>
    <t>3.4.2.0.0.00.00.00.000.000.000.000.000</t>
  </si>
  <si>
    <t>VARIAÇÕES PATRIMONIAIS DIMINUTIVAS FINANCEIRAS</t>
  </si>
  <si>
    <t>3.4.0.0.0.00.00.00.000.000.000.000.000</t>
  </si>
  <si>
    <t>Outros Serviços de Terceiros</t>
  </si>
  <si>
    <t>3.3.2.3.1.99.99.00.000.000.000.000.000</t>
  </si>
  <si>
    <t>PASSAGENS PARA O PAÍS</t>
  </si>
  <si>
    <t>3.3.2.3.1.56.01.00.000.000.000.000.000</t>
  </si>
  <si>
    <t>Serviços de Cópia e Reprodução de Documentos</t>
  </si>
  <si>
    <t>3.3.2.3.1.40.03.00.000.000.000.000.000</t>
  </si>
  <si>
    <t>SERVIÇOS DE CÓPIAS E DE REPRODUÇÃO DE DOCUMENTOS</t>
  </si>
  <si>
    <t>3.3.2.3.1.40.00.00.000.000.000.000.000</t>
  </si>
  <si>
    <t>Suporte e Infraestrutura de T.I.</t>
  </si>
  <si>
    <t>3.3.2.3.1.11.02.00.000.000.000.000.000</t>
  </si>
  <si>
    <t>Locação de Imóveis</t>
  </si>
  <si>
    <t>3.3.2.3.1.10.01.00.000.000.000.000.000</t>
  </si>
  <si>
    <t>Manutenção e Conservação de Bens Imóveis</t>
  </si>
  <si>
    <t>3.3.2.3.1.06.02.00.000.000.000.000.000</t>
  </si>
  <si>
    <t>LOCAÇÃO DE IMÓVEIS</t>
  </si>
  <si>
    <t>3.3.2.2.1.21.01.00.000.000.000.000.000</t>
  </si>
  <si>
    <t>3.3.2.2.1.21.00.00.000.000.000.000.000</t>
  </si>
  <si>
    <t>SERVIÇOS TERCEIROS - PF - CONSOLIDAÇÃO</t>
  </si>
  <si>
    <t>3.3.2.2.1.00.00.00.000.000.000.000.000</t>
  </si>
  <si>
    <t>SERVIÇOS TERCEIROS - PF</t>
  </si>
  <si>
    <t>3.3.2.2.0.00.00.00.000.000.000.000.000</t>
  </si>
  <si>
    <t>CONTRIBUIÇÃO PATRONAL PARA O RPPS</t>
  </si>
  <si>
    <t>3.1.2.1.2.01.00.00.000.000.000.000.000</t>
  </si>
  <si>
    <t>ENCARGOS PATRONAIS - RPPS - INTRA OFSS</t>
  </si>
  <si>
    <t>3.1.2.1.2.00.00.00.000.000.000.000.000</t>
  </si>
  <si>
    <t>ENCARGOS PATRONAIS - RPPS</t>
  </si>
  <si>
    <t>3.1.2.1.0.00.00.00.000.000.000.000.000</t>
  </si>
  <si>
    <t>2.1.8.8.2.01.03.01.000.000.000.000.000</t>
  </si>
  <si>
    <t>RPPS</t>
  </si>
  <si>
    <t>2.1.8.8.2.01.03.00.000.000.000.000.000</t>
  </si>
  <si>
    <t>Resgate de Aplicação Financeira</t>
  </si>
  <si>
    <t>LOGÍSTICA AMBIENTAL DE SÃO PAULO S.A. - LOGA</t>
  </si>
  <si>
    <t>ECOURBIS AMBIENTAL S. A.</t>
  </si>
  <si>
    <t>DEVOLUÇÃO DE REPASSE RECEBIDO</t>
  </si>
  <si>
    <t>3.5.1.2.2.01.99.01.000.000.000.000.000</t>
  </si>
  <si>
    <t>OUTRAS TRANSFERÊNCIAS FINANCEIRAS CONCEDIDAS - INDEPENDENTES DE EXECUÇÃO ORÇAMENTÁRIA</t>
  </si>
  <si>
    <t>3.5.1.2.2.01.99.00.000.000.000.000.000</t>
  </si>
  <si>
    <t>TRANSFERÊNCIAS FINANCEIRAS CONCEDIDAS - INDEPENDENTES DE EXECUÇÃO ORÇAMENTÁRIA</t>
  </si>
  <si>
    <t>3.5.1.2.2.01.00.00.000.000.000.000.000</t>
  </si>
  <si>
    <t>TRANSFERÊNCIAS CONCEDIDAS - INDEPENDENTES DE EXECUÇÃO ORÇAMENTÁRIA - INTRA OFSS</t>
  </si>
  <si>
    <t>3.5.1.2.2.00.00.00.000.000.000.000.000</t>
  </si>
  <si>
    <t>TRANSFERÊNCIAS CONCEDIDAS - INDEPENDENTES DE EXECUÇÃO ORÇAMENTÁRIA</t>
  </si>
  <si>
    <t>3.5.1.2.0.00.00.00.000.000.000.000.000</t>
  </si>
  <si>
    <t>3 - Outros Pagamentos Extraorçamentários: valor correspondente às receitas arrecadadas pela PMSP, pertencentes ao Fundo Municipal de Limpeza Urbana, cujo repasse financeiro será realizado.</t>
  </si>
  <si>
    <t>AMLURB - FMLU ARRECADAÇÕES DIVERSAS</t>
  </si>
  <si>
    <t>AMLURB - FMLU Arrecadações Diversas</t>
  </si>
  <si>
    <t>3.1.1.2.1.01.24.00.000.000.000.000.000</t>
  </si>
  <si>
    <t>FÉRIAS - ABONO CONSTITUCIONAL</t>
  </si>
  <si>
    <t>3.3.2.2.1.15.00.00.000.000.000.000.000</t>
  </si>
  <si>
    <t>3.3.2.3.1.46.00.00.000.000.000.000.000</t>
  </si>
  <si>
    <t>SERVIÇOS GRÁFICOS E EDITORIAIS</t>
  </si>
  <si>
    <t>5.2.2.1.3.09.02.00.000.000.000.000.000</t>
  </si>
  <si>
    <t>(-) CANCELAMENTOS DE DOTAÇÃO - DESPESAS DE CAPITAL</t>
  </si>
  <si>
    <t>5.2.2.1.3.09.02.01.000.000.000.000.000</t>
  </si>
  <si>
    <t>5.2.2.1.3.09.02.01.001.000.000.000.000</t>
  </si>
  <si>
    <t>5.2.2.1.3.09.02.01.001.001.000.000.000</t>
  </si>
  <si>
    <t>5.2.2.1.3.99.02.00.000.000.000.000.000</t>
  </si>
  <si>
    <t>VALOR GLOBAL DA DOTACAO ADICIONAL POR FONTE - DESPESAS DE CAPITAL</t>
  </si>
  <si>
    <t>5.2.2.1.3.99.02.01.000.000.000.000.000</t>
  </si>
  <si>
    <t>5.2.2.1.3.99.02.01.001.000.000.000.000</t>
  </si>
  <si>
    <t>5.2.2.1.3.99.02.01.001.001.000.000.000</t>
  </si>
  <si>
    <t>5.2.2.1.9.04.02.00.000.000.000.000.000</t>
  </si>
  <si>
    <t>(-) CANCELAMENTO DE DOTAÇÕES - DESPESAS DE CAPITAL</t>
  </si>
  <si>
    <t>5.2.2.1.9.04.02.01.000.000.000.000.000</t>
  </si>
  <si>
    <t>5.2.2.1.9.04.02.01.001.000.000.000.000</t>
  </si>
  <si>
    <t>5.2.2.1.9.04.02.01.001.001.000.000.000</t>
  </si>
  <si>
    <t>3.1.1.1.1.01.01.00.000.000.000.000.000</t>
  </si>
  <si>
    <t>INVESTIMENTOS - AQUISIÇÃO DE ATIVO NÃO CIRCULANTE - VINCULADOS - FONTE 02 - TRANSFERÊNCIAS FEDERAIS</t>
  </si>
  <si>
    <t>6.2.2.1.3.04.02.01.001.002.002.000.000</t>
  </si>
  <si>
    <t>INVESTIMENTOS - AQUISIÇÃO DE ATIVO NÃO CIRCULANTE - VINCULADOS - DIVERSAS FONTES</t>
  </si>
  <si>
    <t>6.2.2.1.3.04.02.01.001.002.000.000.000</t>
  </si>
  <si>
    <t>INVESTIMENTOS - AQUISIÇÃO DE ATIVO NÃO CIRCULANTE</t>
  </si>
  <si>
    <t>6.2.2.1.3.04.02.01.001.000.000.000.000</t>
  </si>
  <si>
    <t>PASSAGENS PARA O EXTERIOR</t>
  </si>
  <si>
    <t>3.3.2.3.1.56.02.00.000.000.000.000.000</t>
  </si>
  <si>
    <t>FÉRIAS - ABONO PECUNIÁRIO</t>
  </si>
  <si>
    <t>3.1.1.2.1.01.23.00.000.000.000.000.000</t>
  </si>
  <si>
    <t>CONTRIBUIÇÃO PATRONAL DO EXERCICIO</t>
  </si>
  <si>
    <t>2.1.1.4.2.01.01.00.000.000.000.000.000</t>
  </si>
  <si>
    <t>CONTRIBUIÇÃO A REGIME PRÓPRIO DE PREVIDÊNCIA (RPPS)</t>
  </si>
  <si>
    <t>2.1.1.4.2.01.00.00.000.000.000.000.000</t>
  </si>
  <si>
    <t>ENCARGOS SOCIAIS A PAGAR-INTRA OFSS</t>
  </si>
  <si>
    <t>2.1.1.4.2.00.00.00.000.000.000.000.000</t>
  </si>
  <si>
    <t>DISPONIBILIDADE POR DESTINAÇÃO DE RECURSOS COMPROMETIDA POR EMPENHO - EM LIQUIDAÇÃO - ORDINÁRIA - FONTE 00</t>
  </si>
  <si>
    <t>8.2.1.1.2.02.01.01.000.000.000.000.000</t>
  </si>
  <si>
    <t>DISPONIBILIDADE POR DESTINAÇÃO DE RECURSOS COMPROMETIDA POR EMPENHO - EM LIQUIDAÇÃO - ORDINÁRIA</t>
  </si>
  <si>
    <t>8.2.1.1.2.02.01.00.000.000.000.000.000</t>
  </si>
  <si>
    <t>DISPONIBILIDADE POR DESTINAÇÃO DE RECURSOS COMPROMETIDA POR EMPENHO - EM LIQUIDAÇÃO</t>
  </si>
  <si>
    <t>8.2.1.1.2.02.00.00.000.000.000.000.000</t>
  </si>
  <si>
    <t>6.2.2.1.3.02.01.03.001.001.000.000.000</t>
  </si>
  <si>
    <t>6.2.2.1.3.02.01.03.001.000.000.000.000</t>
  </si>
  <si>
    <t>6.2.2.1.3.02.01.03.000.000.000.000.000</t>
  </si>
  <si>
    <t>CRÉDITO EMPENHADO EM LIQUIDAÇÃO - CORRENTE</t>
  </si>
  <si>
    <t>6.2.2.1.3.02.01.00.000.000.000.000.000</t>
  </si>
  <si>
    <t>CRÉDITO EMPENHADO EM LIQUIDAÇÃO</t>
  </si>
  <si>
    <t>6.2.2.1.3.02.00.00.000.000.000.000.000</t>
  </si>
  <si>
    <t>DÍVIDA ATIVA TRIBUTÁRIA - ANISTIA/REMISSÃO - MULTA</t>
  </si>
  <si>
    <t>3.6.5.0.1.01.06.00.000.000.000.000.000</t>
  </si>
  <si>
    <t>3.5.2.3.3.99.01.00.000.000.000.000.000</t>
  </si>
  <si>
    <t>DEMAIS TRANSFERÊNCIAS VOLUNTÁRIAS</t>
  </si>
  <si>
    <t>3.5.2.3.3.99.00.00.000.000.000.000.000</t>
  </si>
  <si>
    <t>TRANSFERÊNCIAS VOLUNTÁRIAS - INTER OFSS - UNIÃO</t>
  </si>
  <si>
    <t>3.5.2.3.3.00.00.00.000.000.000.000.000</t>
  </si>
  <si>
    <t>TRANSFERÊNCIAS VOLUNTÁRIAS</t>
  </si>
  <si>
    <t>3.5.2.3.0.00.00.00.000.000.000.000.000</t>
  </si>
  <si>
    <t>TRANSFERÊNCIAS INTERGOVERNAMENTAIS</t>
  </si>
  <si>
    <t>3.5.2.0.0.00.00.00.000.000.000.000.000</t>
  </si>
  <si>
    <t>Demais Fornecedores a Pagar - Empenhados em Liquidação</t>
  </si>
  <si>
    <t>2.1.3.1.1.01.99.03.000.000.000.000.000</t>
  </si>
  <si>
    <t>MEDICAMENTOS PARA USO MEDICO, ODONTOLOGICO E VETER</t>
  </si>
  <si>
    <t>1.1.5.6.1.05.01.00.000.000.000.000.000</t>
  </si>
  <si>
    <t>MEDICAMENTOS E MATERIAIS HOSPITALARES</t>
  </si>
  <si>
    <t>1.1.5.6.1.05.00.00.000.000.000.000.000</t>
  </si>
  <si>
    <t>VESTUARIO, ARTIGOS PARA TOUCADOR E HIGIENE PESSOAL</t>
  </si>
  <si>
    <t>1.1.5.6.1.01.23.00.000.000.000.000.000</t>
  </si>
  <si>
    <t>DÍVIDA ATIVA DAS TAXAS PELO EXERCÍCIO DO PODER DE POLÍCIA</t>
  </si>
  <si>
    <t>1.1.2.5.1.02.01.00.000.000.000.000.000</t>
  </si>
  <si>
    <t>DÍVIDA ATIVA TRIBUTÁRIA DAS TAXAS</t>
  </si>
  <si>
    <t>1.1.2.5.1.02.00.00.000.000.000.000.000</t>
  </si>
  <si>
    <t>DÍVIDA ATIVA TRIBUTÁRIA - CONSOLIDAÇÃO</t>
  </si>
  <si>
    <t>1.1.2.5.1.00.00.00.000.000.000.000.000</t>
  </si>
  <si>
    <t>1.1.2.5.0.00.00.00.000.000.000.000.000</t>
  </si>
  <si>
    <t>CRÉDITOS A CURTO PRAZO</t>
  </si>
  <si>
    <t>1.1.2.0.0.00.00.00.000.000.000.000.000</t>
  </si>
  <si>
    <t>Edson Tomaz de Lima Filho</t>
  </si>
  <si>
    <t xml:space="preserve">Presidente </t>
  </si>
  <si>
    <t>5.2.2.1.3.99.01.03.002.008.000.000.000</t>
  </si>
  <si>
    <t>5.2.2.1.3.99.01.03.002.000.000.000.000</t>
  </si>
  <si>
    <t>5.2.2.1.3.01.01.03.002.008.000.000.000</t>
  </si>
  <si>
    <t>5.2.2.1.3.01.01.03.002.000.000.000.000</t>
  </si>
  <si>
    <t>5.2.2.1.3.01.01.03.000.000.000.000.000</t>
  </si>
  <si>
    <t>SUPERAVIT FINANCEIRO DE EXERCICIO ANTERIOR - DESPESAS CORRENTES</t>
  </si>
  <si>
    <t>5.2.2.1.3.01.01.00.000.000.000.000.000</t>
  </si>
  <si>
    <t>SUPERÁVIT FINANCEIRO DE EXERCÍCIO ANTERIOR</t>
  </si>
  <si>
    <t>5.2.2.1.3.01.00.00.000.000.000.000.000</t>
  </si>
  <si>
    <t>5.2.2.1.2.01.03.05.001.003.002.008.000</t>
  </si>
  <si>
    <t>5.2.2.1.2.01.03.05.001.003.002.000.000</t>
  </si>
  <si>
    <t>5.2.2.1.2.01.03.05.001.003.000.000.000</t>
  </si>
  <si>
    <t>SUPERÁVIT FINANCEIRO - DESPESAS CORRENTES</t>
  </si>
  <si>
    <t>5.2.2.1.2.01.03.05.001.000.000.000.000</t>
  </si>
  <si>
    <t>SUPERÁVIT FINANCEIRO</t>
  </si>
  <si>
    <t>5.2.2.1.2.01.03.05.000.000.000.000.000</t>
  </si>
  <si>
    <t>Deduções das Multas e Juros do Parcelamento da Taxa de Resíduos Sólidos de Serviços de Saúde - TRSS - PAT</t>
  </si>
  <si>
    <t>4.4.2.4.1.97.15.10.003.002.000.000.000</t>
  </si>
  <si>
    <t>DEDUÇÕES DAS MULTAS E JUROS DO PARCELAMENTO DA TAXA DE RESÍDUOS SÓLIDOS DE SERVIÇOS DE SAÚDE - TRSS</t>
  </si>
  <si>
    <t>4.4.2.4.1.97.15.10.003.000.000.000.000</t>
  </si>
  <si>
    <t>DEDUÇÕES DAS MULTAS E JUROS DO PARCELAMENTO DA TAXA PELA PRESTAÇÃO DE SERVIÇOS</t>
  </si>
  <si>
    <t>4.4.2.4.1.97.15.10.000.000.000.000.000</t>
  </si>
  <si>
    <t>DEDUÇÕES DAS MULTAS E JUROS CRÉDITOS TRIBUTARIOS PARCELADOS</t>
  </si>
  <si>
    <t>4.4.2.4.1.97.15.00.000.000.000.000.000</t>
  </si>
  <si>
    <t>4.4.2.4.1.97.00.00.000.000.000.000.000</t>
  </si>
  <si>
    <t>Deduções do Parcelamento da Taxa de Resíduos Sólidos de Serviços de Saúde - TRSS - PAT</t>
  </si>
  <si>
    <t>4.1.2.2.1.97.99.01.090.053.002.000.000</t>
  </si>
  <si>
    <t>DEDUÇÕES DO PARCELAMENTO DA TAXA DE RESÍDUOS SÓLIDOS DE SERVIÇOS DE SAÚDE - TRSS</t>
  </si>
  <si>
    <t>4.1.2.2.1.97.99.01.090.053.000.000.000</t>
  </si>
  <si>
    <t>DEDUÇÕES DO PARCELAMENTO DA TAXA DE LIMPEZA PÚBLICA</t>
  </si>
  <si>
    <t>4.1.2.2.1.97.99.01.090.000.000.000.000</t>
  </si>
  <si>
    <t>MATERIAIS DE CONSUMO A CLASSIFICAR</t>
  </si>
  <si>
    <t>1.1.5.6.1.08.99.00.000.000.000.000.000</t>
  </si>
  <si>
    <t>MATERIAIS A CLASSIFICAR</t>
  </si>
  <si>
    <t>1.1.5.6.1.08.00.00.000.000.000.000.000</t>
  </si>
  <si>
    <t>5.2.2.1.3.03.02.01.001.001.000.000.000</t>
  </si>
  <si>
    <t>5.2.2.1.3.03.02.01.001.000.000.000.000</t>
  </si>
  <si>
    <t>5.2.2.1.3.03.02.01.000.000.000.000.000</t>
  </si>
  <si>
    <t>ANULAÇÃO DE DOTAÇÃO - DESPESAS DE CAPITAL</t>
  </si>
  <si>
    <t>5.2.2.1.3.03.02.00.000.000.000.000.000</t>
  </si>
  <si>
    <t>5.2.2.1.2.01.03.06.002.001.001.001.000</t>
  </si>
  <si>
    <t>5.2.2.1.2.01.03.06.002.001.001.000.000</t>
  </si>
  <si>
    <t>5.2.2.1.2.01.03.06.002.001.000.000.000</t>
  </si>
  <si>
    <t>CRÉDITO ADICIONAL SUPLEMENTAR - DESPESAS DE CAPITAL</t>
  </si>
  <si>
    <t>5.2.2.1.2.01.03.06.002.000.000.000.000</t>
  </si>
  <si>
    <t>OUTROS SERVIÇOS DE TERCEIRO - PESSOA JURÍDICA</t>
  </si>
  <si>
    <t>3.5.7.1.5.05.00.00.000.000.000.000.000</t>
  </si>
  <si>
    <t>EXECUÇÃO ORÇAMENTÁRIA DELEGADA A ENTES - INTER OFSS - MUNICÍPIO</t>
  </si>
  <si>
    <t>3.5.7.1.5.00.00.00.000.000.000.000.000</t>
  </si>
  <si>
    <t>EXECUÇÃO ORÇAMENTÁRIA DELEGADA A ENTES</t>
  </si>
  <si>
    <t>3.5.7.1.0.00.00.00.000.000.000.000.000</t>
  </si>
  <si>
    <t>EXECUÇÃO ORÇAMENTÁRIA DELEGADA</t>
  </si>
  <si>
    <t>3.5.7.0.0.00.00.00.000.000.000.000.000</t>
  </si>
  <si>
    <t>Serviço de Apoio Administrativo, Técnico e Operacional</t>
  </si>
  <si>
    <t>3.3.2.3.1.07.01.00.000.000.000.000.000</t>
  </si>
  <si>
    <t>Suprimento de Fundos a Pagar - NLP</t>
  </si>
  <si>
    <t>2.1.8.9.1.03.01.00.000.000.000.000.000</t>
  </si>
  <si>
    <t>SUPRIMENTOS DE FUNDOS A PAGAR</t>
  </si>
  <si>
    <t>2.1.8.9.1.03.00.00.000.000.000.000.000</t>
  </si>
  <si>
    <t>OUTRAS OBRIGAÇÕES A CURTO PRAZO - CONSOLIDAÇÃO</t>
  </si>
  <si>
    <t>2.1.8.9.1.00.00.00.000.000.000.000.000</t>
  </si>
  <si>
    <t>OUTRAS OBRIGAÇÕES A CURTO PRAZO</t>
  </si>
  <si>
    <t>2.1.8.9.0.00.00.00.000.000.000.000.000</t>
  </si>
  <si>
    <t>Férias - Apropriação por Competência</t>
  </si>
  <si>
    <t>Décimo Terceiro Salário - Apropriação por Competência</t>
  </si>
  <si>
    <t>Assinaturas de Certificados Digitais</t>
  </si>
  <si>
    <t>1.1.9.3.1.01.02.00.000.000.000.000.000</t>
  </si>
  <si>
    <t>ASSINATURAS</t>
  </si>
  <si>
    <t>1.1.9.3.1.01.00.00.000.000.000.000.000</t>
  </si>
  <si>
    <t>ASSINATURAS E ANUIDADES A APROPRIAR - CONSOLIDAÇÃO</t>
  </si>
  <si>
    <t>1.1.9.3.1.00.00.00.000.000.000.000.000</t>
  </si>
  <si>
    <t>ASSINATURAS E ANUIDADES A APROPRIAR</t>
  </si>
  <si>
    <t>1.1.9.3.0.00.00.00.000.000.000.000.000</t>
  </si>
  <si>
    <t>VARIAÇÕES PATRIMONIAIS DIMINUTIVAS PAGAS ANTECIPADAMENTE</t>
  </si>
  <si>
    <t>1.1.9.0.0.00.00.00.000.000.000.000.000</t>
  </si>
  <si>
    <t>MATERIAIS E PRODUTOS PARA PROTECAO INDIVIDUAL</t>
  </si>
  <si>
    <t>1.1.5.6.1.01.08.00.000.000.000.000.000</t>
  </si>
  <si>
    <t>Pagamento Orçamentário</t>
  </si>
  <si>
    <t>Movimentação Financeira</t>
  </si>
  <si>
    <t>Serviços Profissionais prestados por PJ - aliquota 1%</t>
  </si>
  <si>
    <t>03 IRRF</t>
  </si>
  <si>
    <t>SERV TOM VARRICAO,COL., INCIN., RECIC., REM. DE LIXO,.</t>
  </si>
  <si>
    <t>02 ISS</t>
  </si>
  <si>
    <t>Cessão de mão de obra e empreitada</t>
  </si>
  <si>
    <t>01 INSS</t>
  </si>
  <si>
    <t>DT_PGTO_RET</t>
  </si>
  <si>
    <t>VAL_IPT_GUIA</t>
  </si>
  <si>
    <t>DT_VCTO_ORD</t>
  </si>
  <si>
    <t>ANO_EX_ORD_EXT</t>
  </si>
  <si>
    <t>COD_ORD_EXT</t>
  </si>
  <si>
    <t>COD_NRO_GUIA_IPT</t>
  </si>
  <si>
    <t>MES_ANO_CMPC</t>
  </si>
  <si>
    <t>COD_TIP_RTNC</t>
  </si>
  <si>
    <t>TXT_TIP_RTNC</t>
  </si>
  <si>
    <t>NOM_IPT</t>
  </si>
  <si>
    <t>Rótulos de Linha</t>
  </si>
  <si>
    <t>Total geral</t>
  </si>
  <si>
    <t>Soma de VAL_IPT_GUIA</t>
  </si>
  <si>
    <t>1.1.5.6.1.01.05.00.000.000.000.000.000</t>
  </si>
  <si>
    <t>MATERIAIS E PRODUTOS P/ HIGIENE, LIMPEZA, POLIMENT</t>
  </si>
  <si>
    <t>1.1.5.6.1.01.13.00.000.000.000.000.000</t>
  </si>
  <si>
    <t>PARAFUSOS E ELEMENTOS DE VEDACAO, UNIAO, CONEXAO</t>
  </si>
  <si>
    <t>1.1.5.6.1.01.16.00.000.000.000.000.000</t>
  </si>
  <si>
    <t>COMPONENTES, PECAS, ACESSORIOS E SUPRIMENTOS</t>
  </si>
  <si>
    <t>1.1.5.6.1.05.05.00.000.000.000.000.000</t>
  </si>
  <si>
    <t>PRODUTOS QUÍMICOS E BIOLÓGICOS</t>
  </si>
  <si>
    <t>3.3.2.3.1.11.10.00.000.000.000.000.000</t>
  </si>
  <si>
    <t>Certificados Digitais</t>
  </si>
  <si>
    <t>4.4.2.4.1.16.10.31.001.090.000.000.000</t>
  </si>
  <si>
    <t>MULTAS E JUROS DE MORA DO PARCELAMENTO DA RECEITA DA DÍVIDA ATIVA DAS TAXAS DE LIMPEZA PÚBLICA</t>
  </si>
  <si>
    <t>4.4.2.4.1.16.10.31.001.090.053.000.000</t>
  </si>
  <si>
    <t>MULTAS E JUROS DE MORA DO PARCELAMENTO DA RECEITA DA DÍVIDA ATIVA DA TAXA DE RESÍDUOS SÓLIDOS DE SERVIÇOS DE SAÚDE - TRSS</t>
  </si>
  <si>
    <t>4.4.2.4.1.16.10.31.001.090.053.001.000</t>
  </si>
  <si>
    <t>Multas e Juros de Mora do Parcelamento da Receita da Dívida Ativa da Taxa de Resíduos Sólidos de Serviços de Saúde - TRSS - PPI</t>
  </si>
  <si>
    <t>Pagamento ExtraOrçamentário</t>
  </si>
  <si>
    <t>81.20</t>
  </si>
  <si>
    <t>84.01</t>
  </si>
  <si>
    <t>81.20.15.452.3005.6.010.33903900.08</t>
  </si>
  <si>
    <t>198/2019</t>
  </si>
  <si>
    <t>201/2019</t>
  </si>
  <si>
    <t>ORGUNCEDENTE</t>
  </si>
  <si>
    <t>VAL_BASE_CALC_GUIA</t>
  </si>
  <si>
    <t>VAL_LIQ_MOVTO_EPH</t>
  </si>
  <si>
    <t>VAL_MLTA_IPT_GUIA</t>
  </si>
  <si>
    <t>VAL_IPT_GUIA_CPLR</t>
  </si>
  <si>
    <t>GUIAREMESSA</t>
  </si>
  <si>
    <t>COD_NRO_GUIA_PRVC</t>
  </si>
  <si>
    <t>VAL_MVTO_EPH</t>
  </si>
  <si>
    <t>COD_REC_SOF</t>
  </si>
  <si>
    <t>COD_TIP_DOC</t>
  </si>
  <si>
    <t>COD_NRO_PCSS_SOF</t>
  </si>
  <si>
    <t>DT_MVTO_EPH</t>
  </si>
  <si>
    <t>COD_NLP</t>
  </si>
  <si>
    <t>SUBITEMDESPESA</t>
  </si>
  <si>
    <t>DOTA</t>
  </si>
  <si>
    <t>DT_EPH</t>
  </si>
  <si>
    <t>NUM_EMP</t>
  </si>
  <si>
    <t>RETENÇÕES EXTRAORÇAMENTÁRIAS DE LIQUIDAÇÕES/CANCELAMENTOS DE LIQUIDAÇÕES DE RESTOS A PAGAR</t>
  </si>
  <si>
    <t>NÃO PROCESSADOS</t>
  </si>
  <si>
    <t>PROCESSADOS</t>
  </si>
  <si>
    <t>RETENÇÕES EXTRAORÇAMENTÁRIAS DE PAGAMENTOS DE RP INSCRITOS EM EXERCÍCIOS ANTERIORES</t>
  </si>
  <si>
    <t>RETENÇÕES EXTRAORÇAMENTÁRIAS DE LIQUIDAÇÕES/CANCELAMENTOS REFERENTES A EMPENHOS DO EXERCÍCIO</t>
  </si>
  <si>
    <t>DOTAÇÃO ADICIONAL POR FONTE</t>
  </si>
  <si>
    <t>Receitas de Leilão de Bens e Mercadorias Apreendidas - FMLU</t>
  </si>
  <si>
    <t>Multa e Juros de Mora da Dívida Ativa da Taxa de Resíduos Sólidos de Serviços de Saúde - TRSS</t>
  </si>
  <si>
    <t>Multa e Juros de Mora da Dívida Ativa da Taxa de Resíduos Sólidos Domiciliares - TRSD</t>
  </si>
  <si>
    <t>MULTAS E JUROS DE MORA DA DÍVIDA ATIVA DAS TAXAS DE LIMPEZA PÚBLICA</t>
  </si>
  <si>
    <t>MULTAS E JUROS DO PARCELAMENTO DA TAXA DE RESÍDUOS SÓLIDOS DOMICILIARES - TRSD</t>
  </si>
  <si>
    <t>Desincorporação de Dívida Ativa Tributária</t>
  </si>
  <si>
    <t>RETENÇOES SOBRE SALÁRIOS - CONTRIBUIÇÃO A RECOLHER AO RPPS- IPREM</t>
  </si>
  <si>
    <t>CONTA TRANSITÓRIA DE CONTAS NÃO PARCELADAS A PAGAR</t>
  </si>
  <si>
    <t>2.1.3.1.1.03.04.00.000.000.000.000.000</t>
  </si>
  <si>
    <t>Fornecedores não Parcelados a Pagar</t>
  </si>
  <si>
    <t>Lancto. 389 / Transferência do rendimento de setembro/2019.</t>
  </si>
  <si>
    <t>Lancto. 382 / Resgate nesta data referente líquido entre pagamento e ônus.</t>
  </si>
  <si>
    <t>Lancto. 376 / Aplicação nesta data do crédito das arrecadações de agosto/2019.</t>
  </si>
  <si>
    <t>Lancto. 373 / Resgate nesta data para recolhimento de INSS retido em ago/2019.</t>
  </si>
  <si>
    <t>Lancto. 362 / Resgate devido alteração no tratamento da prestação de contas do adiantamento bancário em ago/19.</t>
  </si>
  <si>
    <t>Lancto. 360 / Resgate nesta data para recolhimento do ISS retido em agosto/2019.</t>
  </si>
  <si>
    <t>Lancto. 353 / Resgate nesta data para recolhimento do IRRF de agosto/2019.</t>
  </si>
  <si>
    <t>186 - Lanc. Manual / Rendimento de setembro/2019 da aplicação em fundos no Banco do Brasil S.A..</t>
  </si>
  <si>
    <t>Lancto. 381 / Transferência entre contas - remessa 3591</t>
  </si>
  <si>
    <t>NLP Nr. 1561/2019 - NE Nr. 198/2019 - Baixa Contábil / Pagto. de serviços prestados em 08/2019.</t>
  </si>
  <si>
    <t>NLP Nr. 1545/2019 - NE Nr. 201/2019 - Baixa Contábil / Pagto. de serviços prestados em 08/2019.</t>
  </si>
  <si>
    <t>184 - Lanc. Automático / Apropriação de DRD N° 45</t>
  </si>
  <si>
    <t>OE Nr. 618/2019 - Baixa Contábil</t>
  </si>
  <si>
    <t>OE Nr. 615/2019 - Baixa Contábil</t>
  </si>
  <si>
    <t>Lancto. 361 / Transferência entre contas - remessa 3576.</t>
  </si>
  <si>
    <t>OE Nr. 620/2019 - Baixa Contábil</t>
  </si>
  <si>
    <t>OE Nr. 616/2019 - Baixa Contábil</t>
  </si>
  <si>
    <t>OE Nr. 619/2019 - Baixa Contábil</t>
  </si>
  <si>
    <t>OE Nr. 617/2019 - Baixa Contábil</t>
  </si>
  <si>
    <t>07.032.886/0001-02</t>
  </si>
  <si>
    <t>81.10</t>
  </si>
  <si>
    <t>07.037.123/0001-46</t>
  </si>
  <si>
    <t>Valores</t>
  </si>
  <si>
    <t>Soma de VAL_LIQ_MOVTO_EPH</t>
  </si>
  <si>
    <t>Paulo César Martins</t>
  </si>
  <si>
    <t>CRC 288022/O-2</t>
  </si>
  <si>
    <t>1.1.5.6.1.01.20.00.000.000.000.000.000</t>
  </si>
  <si>
    <t>ARTIGOS DOMESTICOS, DECORACAO</t>
  </si>
  <si>
    <t>3.3.2.1.0.00.00.00.000.000.000.000.000</t>
  </si>
  <si>
    <t>DIÁRIAS</t>
  </si>
  <si>
    <t>3.3.2.1.1.00.00.00.000.000.000.000.000</t>
  </si>
  <si>
    <t>DIÁRIAS - CONSOLIDAÇÃO</t>
  </si>
  <si>
    <t>3.3.2.1.1.01.00.00.000.000.000.000.000</t>
  </si>
  <si>
    <t>DIÁRIAS PESSOAL CIVIL</t>
  </si>
  <si>
    <t>3.3.2.1.1.01.01.00.000.000.000.000.000</t>
  </si>
  <si>
    <t>DIÁRIAS - PESSOAL CIVIL - NO PAÍS</t>
  </si>
  <si>
    <t>3.3.2.1.1.01.02.00.000.000.000.000.000</t>
  </si>
  <si>
    <t>DIÁRIAS - PESSOAL CIVIL - NO EXTERIOR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</si>
</sst>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_);\(#,##0.00\);\-"/>
    <numFmt numFmtId="166" formatCode="_(* #,##0.00_);_(* \(#,##0.00\);_(* \-??_);_(@_)"/>
    <numFmt numFmtId="167" formatCode="_(* #,##0.00_);_(* \(#,##0.00\);_(* &quot;-&quot;??_);_(@_)"/>
  </numFmts>
  <fonts count="3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>
      <alignment vertical="top"/>
    </xf>
    <xf numFmtId="43" fontId="17" fillId="0" borderId="0" applyFont="0" applyFill="0" applyBorder="0" applyAlignment="0" applyProtection="0"/>
    <xf numFmtId="0" fontId="19" fillId="0" borderId="0"/>
    <xf numFmtId="0" fontId="15" fillId="0" borderId="0"/>
    <xf numFmtId="0" fontId="15" fillId="0" borderId="0"/>
    <xf numFmtId="166" fontId="19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>
      <alignment vertical="top"/>
    </xf>
    <xf numFmtId="0" fontId="16" fillId="0" borderId="0" xfId="0" applyFont="1" applyFill="1" applyAlignment="1">
      <alignment horizontal="center" vertical="center" wrapText="1" readingOrder="1"/>
    </xf>
    <xf numFmtId="43" fontId="16" fillId="0" borderId="0" xfId="1" applyFont="1" applyFill="1" applyAlignment="1">
      <alignment horizontal="center" vertical="center" wrapText="1" readingOrder="1"/>
    </xf>
    <xf numFmtId="0" fontId="16" fillId="0" borderId="0" xfId="0" applyFont="1" applyFill="1" applyAlignment="1">
      <alignment horizontal="right" vertical="center" wrapText="1" readingOrder="1"/>
    </xf>
    <xf numFmtId="0" fontId="16" fillId="0" borderId="0" xfId="0" applyFont="1" applyFill="1" applyAlignment="1">
      <alignment vertical="center"/>
    </xf>
    <xf numFmtId="0" fontId="18" fillId="2" borderId="2" xfId="0" applyFont="1" applyFill="1" applyBorder="1" applyAlignment="1">
      <alignment horizontal="center" vertical="center" readingOrder="1"/>
    </xf>
    <xf numFmtId="0" fontId="18" fillId="2" borderId="6" xfId="0" applyFont="1" applyFill="1" applyBorder="1" applyAlignment="1">
      <alignment horizontal="center" vertical="center" readingOrder="1"/>
    </xf>
    <xf numFmtId="0" fontId="18" fillId="2" borderId="1" xfId="0" applyFont="1" applyFill="1" applyBorder="1" applyAlignment="1">
      <alignment horizontal="center" vertical="center" readingOrder="1"/>
    </xf>
    <xf numFmtId="43" fontId="18" fillId="2" borderId="6" xfId="1" applyFont="1" applyFill="1" applyBorder="1" applyAlignment="1">
      <alignment horizontal="center" vertical="center" readingOrder="1"/>
    </xf>
    <xf numFmtId="0" fontId="18" fillId="2" borderId="5" xfId="0" applyFont="1" applyFill="1" applyBorder="1" applyAlignment="1">
      <alignment horizontal="center" vertical="center" readingOrder="1"/>
    </xf>
    <xf numFmtId="164" fontId="18" fillId="0" borderId="7" xfId="0" applyNumberFormat="1" applyFont="1" applyFill="1" applyBorder="1" applyAlignment="1">
      <alignment vertical="center"/>
    </xf>
    <xf numFmtId="164" fontId="18" fillId="0" borderId="3" xfId="0" applyNumberFormat="1" applyFont="1" applyFill="1" applyBorder="1" applyAlignment="1">
      <alignment vertical="center"/>
    </xf>
    <xf numFmtId="43" fontId="18" fillId="0" borderId="6" xfId="1" applyFont="1" applyBorder="1" applyAlignment="1">
      <alignment horizontal="left" vertical="center"/>
    </xf>
    <xf numFmtId="43" fontId="16" fillId="0" borderId="0" xfId="1" applyFont="1" applyFill="1" applyAlignment="1">
      <alignment vertical="center"/>
    </xf>
    <xf numFmtId="164" fontId="16" fillId="0" borderId="7" xfId="0" applyNumberFormat="1" applyFont="1" applyFill="1" applyBorder="1" applyAlignment="1">
      <alignment vertical="center"/>
    </xf>
    <xf numFmtId="43" fontId="16" fillId="0" borderId="8" xfId="1" applyFont="1" applyBorder="1" applyAlignment="1">
      <alignment horizontal="left" vertical="center"/>
    </xf>
    <xf numFmtId="164" fontId="16" fillId="0" borderId="8" xfId="0" applyNumberFormat="1" applyFont="1" applyFill="1" applyBorder="1" applyAlignment="1">
      <alignment vertical="center"/>
    </xf>
    <xf numFmtId="43" fontId="16" fillId="0" borderId="8" xfId="1" applyFont="1" applyBorder="1" applyAlignment="1">
      <alignment horizontal="left" vertical="center" indent="1"/>
    </xf>
    <xf numFmtId="164" fontId="18" fillId="0" borderId="8" xfId="0" applyNumberFormat="1" applyFont="1" applyFill="1" applyBorder="1" applyAlignment="1">
      <alignment vertical="center"/>
    </xf>
    <xf numFmtId="43" fontId="18" fillId="0" borderId="8" xfId="1" applyFont="1" applyBorder="1" applyAlignment="1">
      <alignment horizontal="left" vertical="center"/>
    </xf>
    <xf numFmtId="164" fontId="16" fillId="0" borderId="12" xfId="0" applyNumberFormat="1" applyFont="1" applyFill="1" applyBorder="1" applyAlignment="1">
      <alignment vertical="center"/>
    </xf>
    <xf numFmtId="43" fontId="16" fillId="0" borderId="12" xfId="1" applyFont="1" applyBorder="1" applyAlignment="1">
      <alignment horizontal="left" vertical="center" indent="1"/>
    </xf>
    <xf numFmtId="164" fontId="18" fillId="0" borderId="12" xfId="0" applyNumberFormat="1" applyFont="1" applyFill="1" applyBorder="1" applyAlignment="1">
      <alignment vertical="center"/>
    </xf>
    <xf numFmtId="43" fontId="16" fillId="0" borderId="6" xfId="1" applyFont="1" applyBorder="1" applyAlignment="1">
      <alignment horizontal="left" vertical="center"/>
    </xf>
    <xf numFmtId="43" fontId="16" fillId="0" borderId="14" xfId="1" applyFont="1" applyBorder="1" applyAlignment="1">
      <alignment horizontal="left" vertical="center"/>
    </xf>
    <xf numFmtId="164" fontId="18" fillId="0" borderId="6" xfId="0" applyNumberFormat="1" applyFont="1" applyFill="1" applyBorder="1" applyAlignment="1">
      <alignment vertical="center"/>
    </xf>
    <xf numFmtId="43" fontId="18" fillId="0" borderId="5" xfId="1" applyFont="1" applyBorder="1" applyAlignment="1">
      <alignment horizontal="left" vertical="center"/>
    </xf>
    <xf numFmtId="2" fontId="16" fillId="0" borderId="0" xfId="0" applyNumberFormat="1" applyFont="1" applyFill="1" applyAlignment="1">
      <alignment vertical="center"/>
    </xf>
    <xf numFmtId="43" fontId="16" fillId="0" borderId="8" xfId="1" applyFont="1" applyFill="1" applyBorder="1" applyAlignment="1">
      <alignment horizontal="left" vertical="center"/>
    </xf>
    <xf numFmtId="43" fontId="16" fillId="0" borderId="14" xfId="1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18" fillId="0" borderId="0" xfId="0" applyNumberFormat="1" applyFont="1" applyFill="1" applyBorder="1" applyAlignment="1">
      <alignment horizontal="right" vertical="center"/>
    </xf>
    <xf numFmtId="43" fontId="18" fillId="0" borderId="0" xfId="1" applyFont="1" applyBorder="1" applyAlignment="1">
      <alignment horizontal="left" vertical="center"/>
    </xf>
    <xf numFmtId="0" fontId="20" fillId="0" borderId="0" xfId="0" applyFont="1" applyFill="1" applyAlignment="1">
      <alignment vertical="center" readingOrder="1"/>
    </xf>
    <xf numFmtId="0" fontId="18" fillId="0" borderId="0" xfId="0" applyFont="1" applyFill="1" applyAlignment="1">
      <alignment vertical="center" readingOrder="1"/>
    </xf>
    <xf numFmtId="164" fontId="18" fillId="0" borderId="0" xfId="0" applyNumberFormat="1" applyFont="1" applyFill="1" applyAlignment="1">
      <alignment vertical="center"/>
    </xf>
    <xf numFmtId="43" fontId="18" fillId="0" borderId="0" xfId="1" applyFont="1" applyFill="1" applyAlignment="1">
      <alignment vertical="center"/>
    </xf>
    <xf numFmtId="164" fontId="18" fillId="0" borderId="0" xfId="0" applyNumberFormat="1" applyFont="1" applyFill="1" applyAlignment="1">
      <alignment horizontal="right" vertical="center"/>
    </xf>
    <xf numFmtId="43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21" fillId="0" borderId="0" xfId="0" quotePrefix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43" fontId="16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readingOrder="1"/>
    </xf>
    <xf numFmtId="0" fontId="25" fillId="0" borderId="0" xfId="0" applyFont="1" applyFill="1" applyAlignment="1">
      <alignment vertical="center" readingOrder="1"/>
    </xf>
    <xf numFmtId="0" fontId="26" fillId="0" borderId="0" xfId="0" applyFont="1" applyFill="1" applyAlignment="1">
      <alignment horizontal="center" vertical="center" readingOrder="1"/>
    </xf>
    <xf numFmtId="43" fontId="27" fillId="0" borderId="0" xfId="1" applyFont="1" applyFill="1" applyAlignment="1">
      <alignment horizontal="center" vertical="center" readingOrder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43" fontId="27" fillId="0" borderId="0" xfId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5" fillId="0" borderId="0" xfId="3"/>
    <xf numFmtId="43" fontId="15" fillId="0" borderId="0" xfId="1" applyFont="1"/>
    <xf numFmtId="0" fontId="15" fillId="0" borderId="0" xfId="3" applyAlignment="1">
      <alignment horizontal="left"/>
    </xf>
    <xf numFmtId="0" fontId="16" fillId="0" borderId="0" xfId="0" applyFont="1" applyFill="1" applyBorder="1" applyAlignment="1">
      <alignment vertical="center"/>
    </xf>
    <xf numFmtId="43" fontId="14" fillId="0" borderId="0" xfId="1" applyFont="1"/>
    <xf numFmtId="0" fontId="14" fillId="0" borderId="0" xfId="3" applyFont="1"/>
    <xf numFmtId="0" fontId="28" fillId="3" borderId="0" xfId="3" applyFont="1" applyFill="1" applyAlignment="1">
      <alignment horizontal="center"/>
    </xf>
    <xf numFmtId="0" fontId="0" fillId="0" borderId="0" xfId="0" applyAlignment="1"/>
    <xf numFmtId="43" fontId="0" fillId="0" borderId="0" xfId="1" applyFont="1"/>
    <xf numFmtId="0" fontId="0" fillId="0" borderId="0" xfId="0" applyAlignment="1">
      <alignment wrapText="1"/>
    </xf>
    <xf numFmtId="0" fontId="13" fillId="0" borderId="0" xfId="10"/>
    <xf numFmtId="43" fontId="13" fillId="0" borderId="0" xfId="1" applyFont="1"/>
    <xf numFmtId="22" fontId="0" fillId="0" borderId="0" xfId="0" applyNumberFormat="1" applyAlignment="1"/>
    <xf numFmtId="43" fontId="0" fillId="0" borderId="0" xfId="1" applyFont="1" applyAlignment="1"/>
    <xf numFmtId="43" fontId="15" fillId="0" borderId="0" xfId="3" applyNumberFormat="1" applyAlignment="1">
      <alignment horizontal="left"/>
    </xf>
    <xf numFmtId="0" fontId="10" fillId="0" borderId="0" xfId="13"/>
    <xf numFmtId="22" fontId="10" fillId="0" borderId="0" xfId="13" applyNumberFormat="1"/>
    <xf numFmtId="0" fontId="25" fillId="0" borderId="0" xfId="0" applyFont="1" applyFill="1" applyAlignment="1">
      <alignment horizontal="center" vertical="center" readingOrder="1"/>
    </xf>
    <xf numFmtId="0" fontId="7" fillId="0" borderId="0" xfId="19"/>
    <xf numFmtId="22" fontId="7" fillId="0" borderId="0" xfId="19" applyNumberFormat="1"/>
    <xf numFmtId="0" fontId="0" fillId="0" borderId="0" xfId="0" pivotButton="1">
      <alignment vertical="top"/>
    </xf>
    <xf numFmtId="0" fontId="0" fillId="0" borderId="0" xfId="0" applyAlignment="1">
      <alignment horizontal="left" vertical="top"/>
    </xf>
    <xf numFmtId="43" fontId="0" fillId="0" borderId="0" xfId="0" applyNumberFormat="1">
      <alignment vertical="top"/>
    </xf>
    <xf numFmtId="43" fontId="7" fillId="0" borderId="0" xfId="1" applyFont="1"/>
    <xf numFmtId="43" fontId="10" fillId="0" borderId="0" xfId="1" applyFont="1"/>
    <xf numFmtId="0" fontId="3" fillId="0" borderId="0" xfId="23"/>
    <xf numFmtId="43" fontId="3" fillId="0" borderId="0" xfId="1" applyFont="1"/>
    <xf numFmtId="0" fontId="2" fillId="0" borderId="0" xfId="25"/>
    <xf numFmtId="43" fontId="0" fillId="0" borderId="0" xfId="26" applyFont="1"/>
    <xf numFmtId="14" fontId="0" fillId="0" borderId="0" xfId="0" applyNumberFormat="1" applyAlignment="1"/>
    <xf numFmtId="17" fontId="0" fillId="0" borderId="0" xfId="0" applyNumberFormat="1" applyAlignment="1"/>
    <xf numFmtId="0" fontId="1" fillId="0" borderId="0" xfId="27"/>
    <xf numFmtId="43" fontId="0" fillId="0" borderId="0" xfId="28" applyFont="1"/>
    <xf numFmtId="0" fontId="25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readingOrder="1"/>
    </xf>
    <xf numFmtId="0" fontId="17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30" fillId="0" borderId="0" xfId="0" applyNumberFormat="1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6" fillId="0" borderId="10" xfId="0" applyFont="1" applyFill="1" applyBorder="1" applyAlignment="1">
      <alignment horizontal="left" vertical="center" indent="1"/>
    </xf>
    <xf numFmtId="0" fontId="16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8" fillId="2" borderId="1" xfId="0" applyFont="1" applyFill="1" applyBorder="1" applyAlignment="1">
      <alignment horizontal="center" vertical="center" readingOrder="1"/>
    </xf>
    <xf numFmtId="0" fontId="18" fillId="2" borderId="2" xfId="0" applyFont="1" applyFill="1" applyBorder="1" applyAlignment="1">
      <alignment horizontal="center" vertical="center" readingOrder="1"/>
    </xf>
    <xf numFmtId="0" fontId="18" fillId="2" borderId="3" xfId="0" applyFont="1" applyFill="1" applyBorder="1" applyAlignment="1">
      <alignment horizontal="center" vertical="center" readingOrder="1"/>
    </xf>
    <xf numFmtId="0" fontId="18" fillId="2" borderId="4" xfId="0" applyFont="1" applyFill="1" applyBorder="1" applyAlignment="1">
      <alignment horizontal="center" vertical="center" readingOrder="1"/>
    </xf>
    <xf numFmtId="0" fontId="18" fillId="2" borderId="5" xfId="0" applyFont="1" applyFill="1" applyBorder="1" applyAlignment="1">
      <alignment horizontal="center" vertical="center" readingOrder="1"/>
    </xf>
    <xf numFmtId="0" fontId="18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9">
    <cellStyle name="Normal" xfId="0" builtinId="0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5"/>
    <cellStyle name="Normal 17" xfId="27"/>
    <cellStyle name="Normal 2" xfId="2"/>
    <cellStyle name="Normal 3" xfId="3"/>
    <cellStyle name="Normal 4" xfId="4"/>
    <cellStyle name="Normal 5" xfId="10"/>
    <cellStyle name="Normal 6" xfId="11"/>
    <cellStyle name="Normal 7" xfId="12"/>
    <cellStyle name="Normal 8" xfId="13"/>
    <cellStyle name="Normal 9" xfId="15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Separador de milhares 5" xfId="14"/>
    <cellStyle name="Separador de milhares 6" xfId="16"/>
    <cellStyle name="Separador de milhares 7" xfId="24"/>
    <cellStyle name="Separador de milhares 8" xfId="26"/>
    <cellStyle name="Separador de milhares 9" xfId="28"/>
    <cellStyle name="Título 5" xfId="17"/>
    <cellStyle name="Vírgula 2" xfId="9"/>
  </cellStyles>
  <dxfs count="1">
    <dxf>
      <numFmt numFmtId="35" formatCode="_-* #,##0.00_-;\-* #,##0.00_-;_-* &quot;-&quot;??_-;_-@_-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713771" refreshedDate="43745.370940624998" createdVersion="3" refreshedVersion="3" minRefreshableVersion="3" recordCount="6">
  <cacheSource type="worksheet">
    <worksheetSource ref="A1:AD7" sheet="Retenções"/>
  </cacheSource>
  <cacheFields count="30">
    <cacheField name="NUM_EMP" numFmtId="0">
      <sharedItems/>
    </cacheField>
    <cacheField name="DT_EPH" numFmtId="14">
      <sharedItems containsSemiMixedTypes="0" containsNonDate="0" containsDate="1" containsString="0" minDate="2019-02-13T00:00:00" maxDate="2019-02-14T00:00:00"/>
    </cacheField>
    <cacheField name="DOTA" numFmtId="0">
      <sharedItems/>
    </cacheField>
    <cacheField name="SUBITEMDESPESA" numFmtId="0">
      <sharedItems/>
    </cacheField>
    <cacheField name="NOM_RZAO_SOCI_SOF" numFmtId="0">
      <sharedItems/>
    </cacheField>
    <cacheField name="COD_NLP" numFmtId="0">
      <sharedItems/>
    </cacheField>
    <cacheField name="DT_MVTO_EPH" numFmtId="0">
      <sharedItems/>
    </cacheField>
    <cacheField name="DT_PGTO" numFmtId="0">
      <sharedItems containsSemiMixedTypes="0" containsString="0" containsNumber="1" containsInteger="1" minValue="1545" maxValue="1561"/>
    </cacheField>
    <cacheField name="COD_NRO_PCSS_SOF" numFmtId="22">
      <sharedItems containsSemiMixedTypes="0" containsNonDate="0" containsDate="1" containsString="0" minDate="2019-09-23T00:00:00" maxDate="2019-09-26T00:00:00"/>
    </cacheField>
    <cacheField name="COD_TIP_DOC" numFmtId="22">
      <sharedItems containsSemiMixedTypes="0" containsNonDate="0" containsDate="1" containsString="0" minDate="2019-09-30T00:00:00" maxDate="2019-10-01T00:00:00"/>
    </cacheField>
    <cacheField name="COD_REC_SOF" numFmtId="0">
      <sharedItems containsSemiMixedTypes="0" containsString="0" containsNumber="1" containsInteger="1" minValue="8310201900045860" maxValue="8310201900046150"/>
    </cacheField>
    <cacheField name="VAL_MVTO_EPH" numFmtId="0">
      <sharedItems/>
    </cacheField>
    <cacheField name="NOM_IPT" numFmtId="0">
      <sharedItems containsMixedTypes="1" containsNumber="1" containsInteger="1" minValue="405" maxValue="405" count="4">
        <n v="405"/>
        <s v="01 INSS" u="1"/>
        <s v="02 ISS" u="1"/>
        <s v="03 IRRF" u="1"/>
      </sharedItems>
    </cacheField>
    <cacheField name="TXT_TIP_RTNC" numFmtId="0">
      <sharedItems containsSemiMixedTypes="0" containsString="0" containsNumber="1" containsInteger="1" minValue="7458799" maxValue="7458799"/>
    </cacheField>
    <cacheField name="COD_TIP_RTNC" numFmtId="0">
      <sharedItems count="3">
        <s v="01 INSS"/>
        <s v="02 ISS"/>
        <s v="03 IRRF"/>
      </sharedItems>
    </cacheField>
    <cacheField name="MES_ANO_CMPC" numFmtId="0">
      <sharedItems/>
    </cacheField>
    <cacheField name="COD_NRO_GUIA_IPT" numFmtId="0">
      <sharedItems containsSemiMixedTypes="0" containsString="0" containsNumber="1" containsInteger="1" minValue="1708" maxValue="9520"/>
    </cacheField>
    <cacheField name="COD_ORD_EXT" numFmtId="17">
      <sharedItems containsSemiMixedTypes="0" containsNonDate="0" containsDate="1" containsString="0" minDate="2019-09-01T00:00:00" maxDate="2019-10-02T00:00:00"/>
    </cacheField>
    <cacheField name="ANO_EX_ORD_EXT" numFmtId="0">
      <sharedItems containsSemiMixedTypes="0" containsString="0" containsNumber="1" containsInteger="1" minValue="1310" maxValue="1329"/>
    </cacheField>
    <cacheField name="DT_VCTO_ORD" numFmtId="0">
      <sharedItems containsSemiMixedTypes="0" containsString="0" containsNumber="1" containsInteger="1" minValue="693" maxValue="702"/>
    </cacheField>
    <cacheField name="COD_NRO_GUIA_PRVC" numFmtId="0">
      <sharedItems containsSemiMixedTypes="0" containsString="0" containsNumber="1" containsInteger="1" minValue="2019" maxValue="2019"/>
    </cacheField>
    <cacheField name="GUIAREMESSA" numFmtId="14">
      <sharedItems containsSemiMixedTypes="0" containsNonDate="0" containsDate="1" containsString="0" minDate="2019-10-10T00:00:00" maxDate="2019-11-11T00:00:00"/>
    </cacheField>
    <cacheField name="VAL_IPT_GUIA" numFmtId="0">
      <sharedItems containsNonDate="0" containsString="0" containsBlank="1"/>
    </cacheField>
    <cacheField name="VAL_IPT_GUIA_CPLR" numFmtId="0">
      <sharedItems containsNonDate="0" containsString="0" containsBlank="1"/>
    </cacheField>
    <cacheField name="VAL_MLTA_IPT_GUIA" numFmtId="0">
      <sharedItems containsSemiMixedTypes="0" containsString="0" containsNumber="1" minValue="495862.1" maxValue="2707911.66"/>
    </cacheField>
    <cacheField name="TOTAL" numFmtId="0">
      <sharedItems containsSemiMixedTypes="0" containsString="0" containsNumber="1" containsInteger="1" minValue="0" maxValue="0"/>
    </cacheField>
    <cacheField name="DT_PGTO_RET" numFmtId="0">
      <sharedItems containsSemiMixedTypes="0" containsString="0" containsNumber="1" containsInteger="1" minValue="0" maxValue="0"/>
    </cacheField>
    <cacheField name="VAL_LIQ_MOVTO_EPH" numFmtId="0">
      <sharedItems containsSemiMixedTypes="0" containsString="0" containsNumber="1" minValue="495862.1" maxValue="2707911.66"/>
    </cacheField>
    <cacheField name="VAL_BASE_CALC_GUIA" numFmtId="0">
      <sharedItems containsNonDate="0" containsDate="1" containsString="0" containsBlank="1" minDate="2019-10-03T00:00:00" maxDate="2019-10-04T00:00:00"/>
    </cacheField>
    <cacheField name="ORGUNCEDENTE" numFmtId="0">
      <sharedItems containsSemiMixedTypes="0" containsString="0" containsNumber="1" minValue="4750887.34" maxValue="6962936.900000000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201/2019"/>
    <d v="2019-02-13T00:00:00"/>
    <s v="81.20.15.452.3005.6.010.33903900.08"/>
    <s v="84.01"/>
    <s v="81.10"/>
    <s v="07.037.123/0001-46"/>
    <s v="ECOURBIS AMBIENTAL S. A."/>
    <n v="1545"/>
    <d v="2019-09-23T00:00:00"/>
    <d v="2019-09-30T00:00:00"/>
    <n v="8310201900045860"/>
    <s v="S"/>
    <x v="0"/>
    <n v="7458799"/>
    <x v="0"/>
    <s v="Cessão de mão de obra e empreitada"/>
    <n v="2640"/>
    <d v="2019-09-01T00:00:00"/>
    <n v="1310"/>
    <n v="693"/>
    <n v="2019"/>
    <d v="2019-10-20T00:00:00"/>
    <m/>
    <m/>
    <n v="1505652"/>
    <n v="0"/>
    <n v="0"/>
    <n v="1505652"/>
    <m/>
    <n v="5953147"/>
  </r>
  <r>
    <s v="201/2019"/>
    <d v="2019-02-13T00:00:00"/>
    <s v="81.20.15.452.3005.6.010.33903900.08"/>
    <s v="84.01"/>
    <s v="81.10"/>
    <s v="07.037.123/0001-46"/>
    <s v="ECOURBIS AMBIENTAL S. A."/>
    <n v="1545"/>
    <d v="2019-09-23T00:00:00"/>
    <d v="2019-09-30T00:00:00"/>
    <n v="8310201900045860"/>
    <s v="S"/>
    <x v="0"/>
    <n v="7458799"/>
    <x v="1"/>
    <s v="SERV TOM VARRICAO,COL., INCIN., RECIC., REM. DE LIXO,."/>
    <n v="9520"/>
    <d v="2019-09-01T00:00:00"/>
    <n v="1311"/>
    <n v="694"/>
    <n v="2019"/>
    <d v="2019-10-10T00:00:00"/>
    <m/>
    <m/>
    <n v="2707911.66"/>
    <n v="0"/>
    <n v="0"/>
    <n v="2707911.66"/>
    <m/>
    <n v="4750887.34"/>
  </r>
  <r>
    <s v="201/2019"/>
    <d v="2019-02-13T00:00:00"/>
    <s v="81.20.15.452.3005.6.010.33903900.08"/>
    <s v="84.01"/>
    <s v="81.10"/>
    <s v="07.037.123/0001-46"/>
    <s v="ECOURBIS AMBIENTAL S. A."/>
    <n v="1545"/>
    <d v="2019-09-23T00:00:00"/>
    <d v="2019-09-30T00:00:00"/>
    <n v="8310201900045860"/>
    <s v="S"/>
    <x v="0"/>
    <n v="7458799"/>
    <x v="2"/>
    <s v="Serviços Profissionais prestados por PJ - aliquota 1%"/>
    <n v="1708"/>
    <d v="2019-09-01T00:00:00"/>
    <n v="1312"/>
    <n v="695"/>
    <n v="2019"/>
    <d v="2019-10-10T00:00:00"/>
    <m/>
    <m/>
    <n v="541582.32999999996"/>
    <n v="0"/>
    <n v="0"/>
    <n v="541582.32999999996"/>
    <d v="2019-10-03T00:00:00"/>
    <n v="6917216.6699999999"/>
  </r>
  <r>
    <s v="198/2019"/>
    <d v="2019-02-13T00:00:00"/>
    <s v="81.20.15.452.3005.6.010.33903900.08"/>
    <s v="84.01"/>
    <s v="81.10"/>
    <s v="07.032.886/0001-02"/>
    <s v="LOGÍSTICA AMBIENTAL DE SÃO PAULO S.A. - LOGA"/>
    <n v="1561"/>
    <d v="2019-09-25T00:00:00"/>
    <d v="2019-09-30T00:00:00"/>
    <n v="8310201900046150"/>
    <s v="S"/>
    <x v="0"/>
    <n v="7458799"/>
    <x v="0"/>
    <s v="Cessão de mão de obra e empreitada"/>
    <n v="2640"/>
    <d v="2019-09-01T00:00:00"/>
    <n v="1327"/>
    <n v="700"/>
    <n v="2019"/>
    <d v="2019-10-20T00:00:00"/>
    <m/>
    <m/>
    <n v="1240773.3"/>
    <n v="0"/>
    <n v="0"/>
    <n v="1240773.3"/>
    <m/>
    <n v="6218025.7000000002"/>
  </r>
  <r>
    <s v="198/2019"/>
    <d v="2019-02-13T00:00:00"/>
    <s v="81.20.15.452.3005.6.010.33903900.08"/>
    <s v="84.01"/>
    <s v="81.10"/>
    <s v="07.032.886/0001-02"/>
    <s v="LOGÍSTICA AMBIENTAL DE SÃO PAULO S.A. - LOGA"/>
    <n v="1561"/>
    <d v="2019-09-25T00:00:00"/>
    <d v="2019-09-30T00:00:00"/>
    <n v="8310201900046150"/>
    <s v="S"/>
    <x v="0"/>
    <n v="7458799"/>
    <x v="1"/>
    <s v="SERV TOM VARRICAO,COL., INCIN., RECIC., REM. DE LIXO,."/>
    <n v="9520"/>
    <d v="2019-09-01T00:00:00"/>
    <n v="1328"/>
    <n v="701"/>
    <n v="2019"/>
    <d v="2019-10-10T00:00:00"/>
    <m/>
    <m/>
    <n v="2479310.5099999998"/>
    <n v="0"/>
    <n v="0"/>
    <n v="2479310.5099999998"/>
    <m/>
    <n v="4979488.49"/>
  </r>
  <r>
    <s v="198/2019"/>
    <d v="2019-02-13T00:00:00"/>
    <s v="81.20.15.452.3005.6.010.33903900.08"/>
    <s v="84.01"/>
    <s v="81.10"/>
    <s v="07.032.886/0001-02"/>
    <s v="LOGÍSTICA AMBIENTAL DE SÃO PAULO S.A. - LOGA"/>
    <n v="1561"/>
    <d v="2019-09-25T00:00:00"/>
    <d v="2019-09-30T00:00:00"/>
    <n v="8310201900046150"/>
    <s v="S"/>
    <x v="0"/>
    <n v="7458799"/>
    <x v="2"/>
    <s v="Serviços Profissionais prestados por PJ - aliquota 1%"/>
    <n v="1708"/>
    <d v="2019-10-01T00:00:00"/>
    <n v="1329"/>
    <n v="702"/>
    <n v="2019"/>
    <d v="2019-11-10T00:00:00"/>
    <m/>
    <m/>
    <n v="495862.1"/>
    <n v="0"/>
    <n v="0"/>
    <n v="495862.1"/>
    <d v="2019-10-03T00:00:00"/>
    <n v="6962936.9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10:C15" firstHeaderRow="1" firstDataRow="2" firstDataCol="1"/>
  <pivotFields count="30">
    <pivotField showAll="0"/>
    <pivotField numFmtId="14" showAll="0"/>
    <pivotField showAll="0"/>
    <pivotField showAll="0"/>
    <pivotField showAll="0"/>
    <pivotField showAll="0"/>
    <pivotField numFmtId="22" showAll="0"/>
    <pivotField numFmtId="22" showAll="0"/>
    <pivotField showAll="0"/>
    <pivotField showAll="0"/>
    <pivotField showAll="0"/>
    <pivotField showAll="0"/>
    <pivotField showAll="0">
      <items count="5">
        <item m="1" x="1"/>
        <item m="1" x="2"/>
        <item m="1" x="3"/>
        <item x="0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numFmtId="17" showAll="0"/>
    <pivotField showAll="0"/>
    <pivotField showAll="0"/>
    <pivotField showAll="0"/>
    <pivotField numFmtId="14" showAll="0"/>
    <pivotField showAll="0"/>
    <pivotField showAll="0"/>
    <pivotField dataField="1"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4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VAL_IPT_GUIA" fld="22" baseField="0" baseItem="0" numFmtId="43"/>
    <dataField name="Soma de VAL_LIQ_MOVTO_EPH" fld="27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T57"/>
  <sheetViews>
    <sheetView showGridLines="0" tabSelected="1" showOutlineSymbols="0" topLeftCell="B1" zoomScaleNormal="100" workbookViewId="0">
      <selection activeCell="T36" sqref="T36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5.42578125" style="4" bestFit="1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13" customWidth="1"/>
    <col min="17" max="17" width="15.85546875" style="41" bestFit="1" customWidth="1"/>
    <col min="18" max="19" width="6.85546875" style="4"/>
    <col min="20" max="20" width="12" style="4" bestFit="1" customWidth="1"/>
    <col min="21" max="16384" width="6.85546875" style="4"/>
  </cols>
  <sheetData>
    <row r="1" spans="2:17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7" ht="19.5" customHeight="1">
      <c r="B2" s="124" t="s">
        <v>1</v>
      </c>
      <c r="C2" s="125"/>
      <c r="D2" s="125"/>
      <c r="E2" s="125"/>
      <c r="F2" s="125"/>
      <c r="G2" s="125"/>
      <c r="H2" s="125"/>
      <c r="I2" s="5"/>
      <c r="J2" s="126" t="s">
        <v>2</v>
      </c>
      <c r="K2" s="127"/>
      <c r="L2" s="127"/>
      <c r="M2" s="127"/>
      <c r="N2" s="127"/>
      <c r="O2" s="127"/>
      <c r="P2" s="127"/>
      <c r="Q2" s="128"/>
    </row>
    <row r="3" spans="2:17" ht="19.5" customHeight="1">
      <c r="B3" s="129" t="s">
        <v>3</v>
      </c>
      <c r="C3" s="116"/>
      <c r="D3" s="116"/>
      <c r="E3" s="116"/>
      <c r="F3" s="116"/>
      <c r="G3" s="103"/>
      <c r="H3" s="6" t="s">
        <v>4</v>
      </c>
      <c r="I3" s="7" t="s">
        <v>5</v>
      </c>
      <c r="J3" s="130" t="s">
        <v>3</v>
      </c>
      <c r="K3" s="112"/>
      <c r="L3" s="112"/>
      <c r="M3" s="112"/>
      <c r="N3" s="112"/>
      <c r="O3" s="112"/>
      <c r="P3" s="8" t="s">
        <v>4</v>
      </c>
      <c r="Q3" s="9" t="s">
        <v>5</v>
      </c>
    </row>
    <row r="4" spans="2:17" ht="13.5" customHeight="1">
      <c r="B4" s="101" t="s">
        <v>6</v>
      </c>
      <c r="C4" s="102"/>
      <c r="D4" s="102"/>
      <c r="E4" s="102"/>
      <c r="F4" s="102"/>
      <c r="G4" s="103"/>
      <c r="H4" s="10">
        <f>H5+H9</f>
        <v>162325312.86000001</v>
      </c>
      <c r="I4" s="11">
        <v>150599336.04000002</v>
      </c>
      <c r="J4" s="131" t="s">
        <v>7</v>
      </c>
      <c r="K4" s="131"/>
      <c r="L4" s="131"/>
      <c r="M4" s="131"/>
      <c r="N4" s="131"/>
      <c r="O4" s="132"/>
      <c r="P4" s="12">
        <f>P5+P9</f>
        <v>197246728</v>
      </c>
      <c r="Q4" s="12">
        <v>142835663</v>
      </c>
    </row>
    <row r="5" spans="2:17" ht="13.5" customHeight="1">
      <c r="B5" s="111" t="s">
        <v>8</v>
      </c>
      <c r="C5" s="114"/>
      <c r="D5" s="114"/>
      <c r="E5" s="114"/>
      <c r="F5" s="114"/>
      <c r="G5" s="112"/>
      <c r="H5" s="14">
        <f>SUM(H6:H8)</f>
        <v>0</v>
      </c>
      <c r="I5" s="14">
        <v>0</v>
      </c>
      <c r="J5" s="105" t="s">
        <v>8</v>
      </c>
      <c r="K5" s="105"/>
      <c r="L5" s="105"/>
      <c r="M5" s="105"/>
      <c r="N5" s="105"/>
      <c r="O5" s="107"/>
      <c r="P5" s="15">
        <f>SUM(P6:P8)</f>
        <v>0</v>
      </c>
      <c r="Q5" s="15">
        <v>0</v>
      </c>
    </row>
    <row r="6" spans="2:17" ht="13.5" customHeight="1">
      <c r="B6" s="117" t="s">
        <v>9</v>
      </c>
      <c r="C6" s="123"/>
      <c r="D6" s="123"/>
      <c r="E6" s="123"/>
      <c r="F6" s="123"/>
      <c r="G6" s="119"/>
      <c r="H6" s="16">
        <v>0</v>
      </c>
      <c r="I6" s="16">
        <v>0</v>
      </c>
      <c r="J6" s="118" t="s">
        <v>9</v>
      </c>
      <c r="K6" s="123"/>
      <c r="L6" s="123"/>
      <c r="M6" s="123"/>
      <c r="N6" s="123"/>
      <c r="O6" s="119"/>
      <c r="P6" s="17">
        <v>0</v>
      </c>
      <c r="Q6" s="17">
        <v>0</v>
      </c>
    </row>
    <row r="7" spans="2:17" ht="13.5" customHeight="1">
      <c r="B7" s="117" t="s">
        <v>10</v>
      </c>
      <c r="C7" s="118"/>
      <c r="D7" s="118"/>
      <c r="E7" s="118"/>
      <c r="F7" s="118"/>
      <c r="G7" s="119"/>
      <c r="H7" s="16">
        <v>0</v>
      </c>
      <c r="I7" s="16">
        <v>0</v>
      </c>
      <c r="J7" s="118" t="s">
        <v>10</v>
      </c>
      <c r="K7" s="118"/>
      <c r="L7" s="118"/>
      <c r="M7" s="118"/>
      <c r="N7" s="118"/>
      <c r="O7" s="119"/>
      <c r="P7" s="17">
        <v>0</v>
      </c>
      <c r="Q7" s="17">
        <v>0</v>
      </c>
    </row>
    <row r="8" spans="2:17" ht="13.5" customHeight="1">
      <c r="B8" s="117" t="s">
        <v>11</v>
      </c>
      <c r="C8" s="118"/>
      <c r="D8" s="118"/>
      <c r="E8" s="118"/>
      <c r="F8" s="118"/>
      <c r="G8" s="119"/>
      <c r="H8" s="16">
        <v>0</v>
      </c>
      <c r="I8" s="16">
        <v>0</v>
      </c>
      <c r="J8" s="118" t="s">
        <v>11</v>
      </c>
      <c r="K8" s="118"/>
      <c r="L8" s="118"/>
      <c r="M8" s="118"/>
      <c r="N8" s="118"/>
      <c r="O8" s="119"/>
      <c r="P8" s="17">
        <v>0</v>
      </c>
      <c r="Q8" s="17">
        <v>0</v>
      </c>
    </row>
    <row r="9" spans="2:17" ht="13.5" customHeight="1">
      <c r="B9" s="104" t="s">
        <v>12</v>
      </c>
      <c r="C9" s="105"/>
      <c r="D9" s="105"/>
      <c r="E9" s="105"/>
      <c r="F9" s="105"/>
      <c r="G9" s="107"/>
      <c r="H9" s="18">
        <f>SUM(H10:H16)</f>
        <v>162325312.86000001</v>
      </c>
      <c r="I9" s="18">
        <v>150599336.04000002</v>
      </c>
      <c r="J9" s="105" t="s">
        <v>12</v>
      </c>
      <c r="K9" s="105"/>
      <c r="L9" s="105"/>
      <c r="M9" s="105"/>
      <c r="N9" s="105"/>
      <c r="O9" s="107"/>
      <c r="P9" s="19">
        <f>SUM(P10:P16)</f>
        <v>197246728</v>
      </c>
      <c r="Q9" s="19">
        <v>142835663</v>
      </c>
    </row>
    <row r="10" spans="2:17" ht="13.5" customHeight="1">
      <c r="B10" s="117" t="s">
        <v>13</v>
      </c>
      <c r="C10" s="123"/>
      <c r="D10" s="123"/>
      <c r="E10" s="123"/>
      <c r="F10" s="123"/>
      <c r="G10" s="119"/>
      <c r="H10" s="16">
        <v>0</v>
      </c>
      <c r="I10" s="16">
        <v>0</v>
      </c>
      <c r="J10" s="118" t="s">
        <v>13</v>
      </c>
      <c r="K10" s="123"/>
      <c r="L10" s="123"/>
      <c r="M10" s="123"/>
      <c r="N10" s="123"/>
      <c r="O10" s="119"/>
      <c r="P10" s="17">
        <v>0</v>
      </c>
      <c r="Q10" s="17">
        <v>0</v>
      </c>
    </row>
    <row r="11" spans="2:17" ht="13.5" customHeight="1">
      <c r="B11" s="117" t="s">
        <v>14</v>
      </c>
      <c r="C11" s="118"/>
      <c r="D11" s="118"/>
      <c r="E11" s="118"/>
      <c r="F11" s="118"/>
      <c r="G11" s="119"/>
      <c r="H11" s="16">
        <v>0</v>
      </c>
      <c r="I11" s="16">
        <v>0</v>
      </c>
      <c r="J11" s="118" t="s">
        <v>14</v>
      </c>
      <c r="K11" s="118"/>
      <c r="L11" s="118"/>
      <c r="M11" s="118"/>
      <c r="N11" s="118"/>
      <c r="O11" s="119"/>
      <c r="P11" s="17">
        <v>0</v>
      </c>
      <c r="Q11" s="17">
        <v>0</v>
      </c>
    </row>
    <row r="12" spans="2:17" ht="13.5" customHeight="1">
      <c r="B12" s="117" t="s">
        <v>15</v>
      </c>
      <c r="C12" s="118"/>
      <c r="D12" s="118"/>
      <c r="E12" s="118"/>
      <c r="F12" s="118"/>
      <c r="G12" s="119"/>
      <c r="H12" s="16">
        <v>0</v>
      </c>
      <c r="I12" s="16">
        <v>0</v>
      </c>
      <c r="J12" s="118" t="s">
        <v>15</v>
      </c>
      <c r="K12" s="118"/>
      <c r="L12" s="118"/>
      <c r="M12" s="118"/>
      <c r="N12" s="118"/>
      <c r="O12" s="119"/>
      <c r="P12" s="17">
        <v>0</v>
      </c>
      <c r="Q12" s="17">
        <v>0</v>
      </c>
    </row>
    <row r="13" spans="2:17" ht="13.5" customHeight="1">
      <c r="B13" s="117" t="s">
        <v>16</v>
      </c>
      <c r="C13" s="118"/>
      <c r="D13" s="118"/>
      <c r="E13" s="118"/>
      <c r="F13" s="118"/>
      <c r="G13" s="119"/>
      <c r="H13" s="16">
        <v>0</v>
      </c>
      <c r="I13" s="16">
        <v>0</v>
      </c>
      <c r="J13" s="118" t="s">
        <v>16</v>
      </c>
      <c r="K13" s="118"/>
      <c r="L13" s="118"/>
      <c r="M13" s="118"/>
      <c r="N13" s="118"/>
      <c r="O13" s="119"/>
      <c r="P13" s="17">
        <v>0</v>
      </c>
      <c r="Q13" s="17">
        <v>0</v>
      </c>
    </row>
    <row r="14" spans="2:17" ht="13.5" customHeight="1">
      <c r="B14" s="117" t="s">
        <v>18</v>
      </c>
      <c r="C14" s="118"/>
      <c r="D14" s="118"/>
      <c r="E14" s="118"/>
      <c r="F14" s="118"/>
      <c r="G14" s="119"/>
      <c r="H14" s="16">
        <v>0</v>
      </c>
      <c r="I14" s="16">
        <v>0</v>
      </c>
      <c r="J14" s="118" t="s">
        <v>18</v>
      </c>
      <c r="K14" s="118"/>
      <c r="L14" s="118"/>
      <c r="M14" s="118"/>
      <c r="N14" s="118"/>
      <c r="O14" s="119"/>
      <c r="P14" s="17">
        <v>0</v>
      </c>
      <c r="Q14" s="17">
        <v>0</v>
      </c>
    </row>
    <row r="15" spans="2:17" ht="13.5" customHeight="1">
      <c r="B15" s="117" t="s">
        <v>19</v>
      </c>
      <c r="C15" s="118"/>
      <c r="D15" s="118"/>
      <c r="E15" s="118"/>
      <c r="F15" s="118"/>
      <c r="G15" s="119"/>
      <c r="H15" s="16">
        <v>0</v>
      </c>
      <c r="I15" s="16">
        <v>0</v>
      </c>
      <c r="J15" s="118" t="s">
        <v>19</v>
      </c>
      <c r="K15" s="118"/>
      <c r="L15" s="118"/>
      <c r="M15" s="118"/>
      <c r="N15" s="118"/>
      <c r="O15" s="119"/>
      <c r="P15" s="17">
        <v>0</v>
      </c>
      <c r="Q15" s="17">
        <v>0</v>
      </c>
    </row>
    <row r="16" spans="2:17" ht="13.5" customHeight="1">
      <c r="B16" s="120" t="s">
        <v>20</v>
      </c>
      <c r="C16" s="121"/>
      <c r="D16" s="121"/>
      <c r="E16" s="121"/>
      <c r="F16" s="121"/>
      <c r="G16" s="122"/>
      <c r="H16" s="20">
        <f>('Balancete Analítico'!K4)*-1</f>
        <v>162325312.86000001</v>
      </c>
      <c r="I16" s="20">
        <v>150599336.04000002</v>
      </c>
      <c r="J16" s="121" t="s">
        <v>20</v>
      </c>
      <c r="K16" s="121"/>
      <c r="L16" s="121"/>
      <c r="M16" s="121"/>
      <c r="N16" s="121"/>
      <c r="O16" s="122"/>
      <c r="P16" s="21">
        <v>197246728</v>
      </c>
      <c r="Q16" s="21">
        <v>142835663</v>
      </c>
    </row>
    <row r="17" spans="2:20" ht="13.5" customHeight="1">
      <c r="B17" s="101" t="s">
        <v>21</v>
      </c>
      <c r="C17" s="102"/>
      <c r="D17" s="102"/>
      <c r="E17" s="102"/>
      <c r="F17" s="102"/>
      <c r="G17" s="103"/>
      <c r="H17" s="20">
        <f>SUM(H18:H21)</f>
        <v>0</v>
      </c>
      <c r="I17" s="22">
        <v>0</v>
      </c>
      <c r="J17" s="102" t="s">
        <v>22</v>
      </c>
      <c r="K17" s="102"/>
      <c r="L17" s="102"/>
      <c r="M17" s="102"/>
      <c r="N17" s="102"/>
      <c r="O17" s="116"/>
      <c r="P17" s="12">
        <f>SUM(P18:P21)</f>
        <v>0</v>
      </c>
      <c r="Q17" s="23">
        <v>0</v>
      </c>
    </row>
    <row r="18" spans="2:20" ht="13.5" customHeight="1">
      <c r="B18" s="111" t="s">
        <v>23</v>
      </c>
      <c r="C18" s="112"/>
      <c r="D18" s="112"/>
      <c r="E18" s="112"/>
      <c r="F18" s="112"/>
      <c r="G18" s="113"/>
      <c r="H18" s="16">
        <v>0</v>
      </c>
      <c r="I18" s="16">
        <v>0</v>
      </c>
      <c r="J18" s="114" t="s">
        <v>23</v>
      </c>
      <c r="K18" s="114"/>
      <c r="L18" s="114"/>
      <c r="M18" s="114"/>
      <c r="N18" s="114"/>
      <c r="O18" s="113"/>
      <c r="P18" s="15">
        <v>0</v>
      </c>
      <c r="Q18" s="24">
        <v>0</v>
      </c>
    </row>
    <row r="19" spans="2:20" ht="13.5" customHeight="1">
      <c r="B19" s="104" t="s">
        <v>24</v>
      </c>
      <c r="C19" s="105"/>
      <c r="D19" s="105"/>
      <c r="E19" s="105"/>
      <c r="F19" s="105"/>
      <c r="G19" s="106"/>
      <c r="H19" s="16">
        <v>0</v>
      </c>
      <c r="I19" s="16">
        <v>0</v>
      </c>
      <c r="J19" s="105" t="s">
        <v>24</v>
      </c>
      <c r="K19" s="105"/>
      <c r="L19" s="105"/>
      <c r="M19" s="105"/>
      <c r="N19" s="105"/>
      <c r="O19" s="106"/>
      <c r="P19" s="15">
        <v>0</v>
      </c>
      <c r="Q19" s="24">
        <v>0</v>
      </c>
    </row>
    <row r="20" spans="2:20" ht="13.5" customHeight="1">
      <c r="B20" s="104" t="s">
        <v>25</v>
      </c>
      <c r="C20" s="105"/>
      <c r="D20" s="105"/>
      <c r="E20" s="105"/>
      <c r="F20" s="105"/>
      <c r="G20" s="106"/>
      <c r="H20" s="16">
        <v>0</v>
      </c>
      <c r="I20" s="16">
        <v>0</v>
      </c>
      <c r="J20" s="105" t="s">
        <v>25</v>
      </c>
      <c r="K20" s="105"/>
      <c r="L20" s="105"/>
      <c r="M20" s="105"/>
      <c r="N20" s="105"/>
      <c r="O20" s="106"/>
      <c r="P20" s="15">
        <v>0</v>
      </c>
      <c r="Q20" s="24">
        <v>0</v>
      </c>
    </row>
    <row r="21" spans="2:20" ht="13.5" customHeight="1">
      <c r="B21" s="98" t="s">
        <v>26</v>
      </c>
      <c r="C21" s="110"/>
      <c r="D21" s="110"/>
      <c r="E21" s="110"/>
      <c r="F21" s="110"/>
      <c r="G21" s="100"/>
      <c r="H21" s="16">
        <v>0</v>
      </c>
      <c r="I21" s="16">
        <v>0</v>
      </c>
      <c r="J21" s="99" t="s">
        <v>26</v>
      </c>
      <c r="K21" s="99"/>
      <c r="L21" s="99"/>
      <c r="M21" s="99"/>
      <c r="N21" s="99"/>
      <c r="O21" s="100"/>
      <c r="P21" s="15">
        <v>0</v>
      </c>
      <c r="Q21" s="24">
        <v>0</v>
      </c>
    </row>
    <row r="22" spans="2:20" ht="13.5" customHeight="1">
      <c r="B22" s="101" t="s">
        <v>27</v>
      </c>
      <c r="C22" s="102"/>
      <c r="D22" s="102"/>
      <c r="E22" s="102"/>
      <c r="F22" s="102"/>
      <c r="G22" s="103"/>
      <c r="H22" s="25">
        <f>SUM(H23:H26)</f>
        <v>242013656.81999999</v>
      </c>
      <c r="I22" s="25">
        <v>172302615.55000001</v>
      </c>
      <c r="J22" s="102" t="s">
        <v>28</v>
      </c>
      <c r="K22" s="102"/>
      <c r="L22" s="102"/>
      <c r="M22" s="102"/>
      <c r="N22" s="102"/>
      <c r="O22" s="103"/>
      <c r="P22" s="12">
        <f>SUM(P23:P26)</f>
        <v>182879910.36000001</v>
      </c>
      <c r="Q22" s="26">
        <v>163133116.63999999</v>
      </c>
    </row>
    <row r="23" spans="2:20" ht="13.5" customHeight="1">
      <c r="B23" s="111" t="s">
        <v>29</v>
      </c>
      <c r="C23" s="112"/>
      <c r="D23" s="112"/>
      <c r="E23" s="112"/>
      <c r="F23" s="112"/>
      <c r="G23" s="113"/>
      <c r="H23" s="14">
        <f>('Balancete Analítico'!K5)*-1</f>
        <v>59670392</v>
      </c>
      <c r="I23" s="14">
        <v>28567124</v>
      </c>
      <c r="J23" s="114" t="s">
        <v>30</v>
      </c>
      <c r="K23" s="112"/>
      <c r="L23" s="112"/>
      <c r="M23" s="112"/>
      <c r="N23" s="112"/>
      <c r="O23" s="113"/>
      <c r="P23" s="15">
        <f>'Balancete Analítico'!O8</f>
        <v>0</v>
      </c>
      <c r="Q23" s="24">
        <v>9680738.6999999993</v>
      </c>
    </row>
    <row r="24" spans="2:20" ht="13.5" customHeight="1">
      <c r="B24" s="104" t="s">
        <v>31</v>
      </c>
      <c r="C24" s="105"/>
      <c r="D24" s="105"/>
      <c r="E24" s="105"/>
      <c r="F24" s="105"/>
      <c r="G24" s="106"/>
      <c r="H24" s="16">
        <f>('Balancete Analítico'!K6)*-1</f>
        <v>0</v>
      </c>
      <c r="I24" s="16">
        <v>1243036.23</v>
      </c>
      <c r="J24" s="105" t="s">
        <v>32</v>
      </c>
      <c r="K24" s="105"/>
      <c r="L24" s="105"/>
      <c r="M24" s="105"/>
      <c r="N24" s="105"/>
      <c r="O24" s="106"/>
      <c r="P24" s="15">
        <f>'Balancete Analítico'!O9</f>
        <v>9522368</v>
      </c>
      <c r="Q24" s="24">
        <v>14094328.85</v>
      </c>
    </row>
    <row r="25" spans="2:20" ht="13.5" customHeight="1">
      <c r="B25" s="104" t="s">
        <v>33</v>
      </c>
      <c r="C25" s="105"/>
      <c r="D25" s="105"/>
      <c r="E25" s="105"/>
      <c r="F25" s="105"/>
      <c r="G25" s="106"/>
      <c r="H25" s="16">
        <v>80726347.75</v>
      </c>
      <c r="I25" s="16">
        <v>46820530.390000001</v>
      </c>
      <c r="J25" s="105" t="s">
        <v>33</v>
      </c>
      <c r="K25" s="105"/>
      <c r="L25" s="105"/>
      <c r="M25" s="105"/>
      <c r="N25" s="105"/>
      <c r="O25" s="106"/>
      <c r="P25" s="15">
        <v>71755255.849999994</v>
      </c>
      <c r="Q25" s="24">
        <v>38541188.619999997</v>
      </c>
    </row>
    <row r="26" spans="2:20" ht="13.5" customHeight="1">
      <c r="B26" s="98" t="s">
        <v>34</v>
      </c>
      <c r="C26" s="99"/>
      <c r="D26" s="99"/>
      <c r="E26" s="99"/>
      <c r="F26" s="99"/>
      <c r="G26" s="100"/>
      <c r="H26" s="20">
        <v>101616917.06999999</v>
      </c>
      <c r="I26" s="20">
        <v>95671924.930000007</v>
      </c>
      <c r="J26" s="99" t="s">
        <v>35</v>
      </c>
      <c r="K26" s="99"/>
      <c r="L26" s="99"/>
      <c r="M26" s="99"/>
      <c r="N26" s="99"/>
      <c r="O26" s="100"/>
      <c r="P26" s="15">
        <v>101602286.51000001</v>
      </c>
      <c r="Q26" s="24">
        <v>100816860.47</v>
      </c>
    </row>
    <row r="27" spans="2:20" ht="13.5" customHeight="1">
      <c r="B27" s="101" t="s">
        <v>36</v>
      </c>
      <c r="C27" s="102"/>
      <c r="D27" s="102"/>
      <c r="E27" s="102"/>
      <c r="F27" s="102"/>
      <c r="G27" s="103"/>
      <c r="H27" s="25">
        <f>SUM(H28:H29)</f>
        <v>64567247.149999999</v>
      </c>
      <c r="I27" s="25">
        <v>23814066.289999999</v>
      </c>
      <c r="J27" s="102" t="s">
        <v>37</v>
      </c>
      <c r="K27" s="102"/>
      <c r="L27" s="102"/>
      <c r="M27" s="102"/>
      <c r="N27" s="102"/>
      <c r="O27" s="103"/>
      <c r="P27" s="12">
        <f>SUM(P28:P29)</f>
        <v>88779578.469999999</v>
      </c>
      <c r="Q27" s="26">
        <v>40747238.240000069</v>
      </c>
    </row>
    <row r="28" spans="2:20" ht="13.5" customHeight="1">
      <c r="B28" s="104" t="s">
        <v>38</v>
      </c>
      <c r="C28" s="107"/>
      <c r="D28" s="107"/>
      <c r="E28" s="107"/>
      <c r="F28" s="107"/>
      <c r="G28" s="106"/>
      <c r="H28" s="16">
        <v>64567247.149999999</v>
      </c>
      <c r="I28" s="16">
        <v>23814066.289999999</v>
      </c>
      <c r="J28" s="105" t="s">
        <v>38</v>
      </c>
      <c r="K28" s="107"/>
      <c r="L28" s="107"/>
      <c r="M28" s="107"/>
      <c r="N28" s="107"/>
      <c r="O28" s="106"/>
      <c r="P28" s="15">
        <f>'Balancete Analítico'!K13</f>
        <v>88779578.469999999</v>
      </c>
      <c r="Q28" s="15">
        <v>40747238.240000069</v>
      </c>
    </row>
    <row r="29" spans="2:20" ht="13.5" customHeight="1">
      <c r="B29" s="98" t="s">
        <v>33</v>
      </c>
      <c r="C29" s="99"/>
      <c r="D29" s="99"/>
      <c r="E29" s="99"/>
      <c r="F29" s="99"/>
      <c r="G29" s="100"/>
      <c r="H29" s="16">
        <v>0</v>
      </c>
      <c r="I29" s="16">
        <v>0</v>
      </c>
      <c r="J29" s="99" t="s">
        <v>33</v>
      </c>
      <c r="K29" s="99"/>
      <c r="L29" s="99"/>
      <c r="M29" s="99"/>
      <c r="N29" s="99"/>
      <c r="O29" s="115"/>
      <c r="P29" s="28">
        <v>0</v>
      </c>
      <c r="Q29" s="29">
        <v>0</v>
      </c>
    </row>
    <row r="30" spans="2:20" ht="13.5" customHeight="1">
      <c r="B30" s="101" t="s">
        <v>39</v>
      </c>
      <c r="C30" s="116"/>
      <c r="D30" s="116"/>
      <c r="E30" s="116"/>
      <c r="F30" s="116"/>
      <c r="G30" s="103"/>
      <c r="H30" s="30">
        <f>H4+H17+H22+H27</f>
        <v>468906216.82999998</v>
      </c>
      <c r="I30" s="30">
        <v>346716017.88000005</v>
      </c>
      <c r="J30" s="102" t="s">
        <v>40</v>
      </c>
      <c r="K30" s="116"/>
      <c r="L30" s="116"/>
      <c r="M30" s="116"/>
      <c r="N30" s="116"/>
      <c r="O30" s="103"/>
      <c r="P30" s="12">
        <f>P4+P17+P22+P27</f>
        <v>468906216.83000004</v>
      </c>
      <c r="Q30" s="26">
        <v>346716017.88000005</v>
      </c>
    </row>
    <row r="31" spans="2:20" ht="13.5" customHeight="1">
      <c r="B31" s="31"/>
      <c r="C31" s="32"/>
      <c r="D31" s="32"/>
      <c r="E31" s="32"/>
      <c r="F31" s="32"/>
      <c r="G31" s="32"/>
      <c r="H31" s="33"/>
      <c r="I31" s="33"/>
      <c r="J31" s="31"/>
      <c r="K31" s="32"/>
      <c r="L31" s="32"/>
      <c r="M31" s="32"/>
      <c r="N31" s="32"/>
      <c r="O31" s="32"/>
      <c r="P31" s="34"/>
      <c r="Q31" s="34"/>
    </row>
    <row r="32" spans="2:20" ht="13.5" customHeight="1">
      <c r="B32" s="35" t="s">
        <v>41</v>
      </c>
      <c r="C32" s="36"/>
      <c r="D32" s="36"/>
      <c r="E32" s="36"/>
      <c r="F32" s="37"/>
      <c r="G32" s="37"/>
      <c r="H32" s="37"/>
      <c r="I32" s="37"/>
      <c r="J32" s="36"/>
      <c r="K32" s="36"/>
      <c r="L32" s="36"/>
      <c r="M32" s="37"/>
      <c r="N32" s="37"/>
      <c r="O32" s="37"/>
      <c r="P32" s="38"/>
      <c r="Q32" s="39"/>
      <c r="T32" s="40"/>
    </row>
    <row r="33" spans="2:17" ht="13.5" customHeight="1">
      <c r="B33" s="108" t="s">
        <v>42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2:17" ht="13.5" customHeight="1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2:17" s="41" customFormat="1" ht="13.5" customHeight="1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  <row r="36" spans="2:17" s="41" customFormat="1" ht="13.5" customHeight="1"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</row>
    <row r="37" spans="2:17" s="41" customFormat="1" ht="13.5" customHeight="1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  <row r="38" spans="2:17" s="41" customFormat="1" ht="13.5" customHeight="1">
      <c r="B38" s="95" t="s">
        <v>43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ht="13.5" customHeight="1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s="41" customFormat="1" ht="13.5" customHeight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2:17" s="41" customFormat="1" ht="13.5" customHeight="1">
      <c r="B41" s="92" t="s">
        <v>1392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spans="2:17" s="41" customFormat="1" ht="13.5" customHeight="1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</row>
    <row r="43" spans="2:17" s="41" customFormat="1" ht="13.5" customHeight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</row>
    <row r="44" spans="2:17" s="41" customFormat="1" ht="13.5" customHeight="1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spans="2:17" s="41" customFormat="1" ht="13.5" customHeight="1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2:17" s="41" customFormat="1" ht="13.5" customHeight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</row>
    <row r="47" spans="2:17" s="41" customFormat="1" ht="13.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8" spans="2:17" s="41" customFormat="1" ht="13.5" customHeight="1">
      <c r="B48" s="43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3"/>
      <c r="Q48" s="43"/>
    </row>
    <row r="49" spans="2:16" s="41" customFormat="1" ht="13.5" customHeight="1">
      <c r="B49" s="97" t="s">
        <v>1652</v>
      </c>
      <c r="C49" s="97"/>
      <c r="D49" s="97"/>
      <c r="E49" s="97"/>
      <c r="F49" s="97"/>
      <c r="G49" s="46"/>
      <c r="H49" s="93" t="s">
        <v>1068</v>
      </c>
      <c r="I49" s="93"/>
      <c r="J49" s="93"/>
      <c r="K49" s="93"/>
      <c r="M49" s="46"/>
      <c r="N49" s="45" t="s">
        <v>1473</v>
      </c>
      <c r="O49" s="45"/>
      <c r="P49" s="47"/>
    </row>
    <row r="50" spans="2:16" s="41" customFormat="1" ht="13.5" customHeight="1">
      <c r="B50" s="91" t="s">
        <v>44</v>
      </c>
      <c r="C50" s="91"/>
      <c r="D50" s="91"/>
      <c r="E50" s="91"/>
      <c r="F50" s="91"/>
      <c r="G50" s="48"/>
      <c r="H50" s="94" t="s">
        <v>1070</v>
      </c>
      <c r="I50" s="94"/>
      <c r="J50" s="94"/>
      <c r="K50" s="94"/>
      <c r="M50" s="49"/>
      <c r="N50" s="75" t="s">
        <v>1474</v>
      </c>
      <c r="O50" s="50"/>
      <c r="P50" s="51"/>
    </row>
    <row r="51" spans="2:16" s="41" customFormat="1" ht="13.5" customHeight="1">
      <c r="B51" s="91" t="s">
        <v>1653</v>
      </c>
      <c r="C51" s="91"/>
      <c r="D51" s="91"/>
      <c r="E51" s="91"/>
      <c r="F51" s="53"/>
      <c r="G51" s="53"/>
      <c r="H51" s="91" t="s">
        <v>1069</v>
      </c>
      <c r="I51" s="91"/>
      <c r="J51" s="91"/>
      <c r="K51" s="91"/>
      <c r="M51" s="53"/>
      <c r="N51" s="52" t="s">
        <v>45</v>
      </c>
      <c r="O51" s="54"/>
      <c r="P51" s="55"/>
    </row>
    <row r="52" spans="2:16" ht="13.5" customHeight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4" spans="2:16" s="41" customFormat="1" ht="13.5" customHeight="1">
      <c r="B54" s="4"/>
      <c r="C54" s="1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3"/>
    </row>
    <row r="55" spans="2:16" s="41" customFormat="1" ht="13.5" customHeight="1">
      <c r="B55" s="4"/>
      <c r="C55" s="5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 t="s">
        <v>46</v>
      </c>
      <c r="P55" s="13"/>
    </row>
    <row r="56" spans="2:16" s="41" customFormat="1" ht="13.5" customHeight="1">
      <c r="B56" s="4"/>
      <c r="C56" s="57"/>
      <c r="D56" s="4"/>
      <c r="E56" s="27"/>
      <c r="F56" s="4"/>
      <c r="G56" s="4"/>
      <c r="H56" s="4"/>
      <c r="I56" s="4"/>
      <c r="J56" s="4"/>
      <c r="K56" s="4"/>
      <c r="L56" s="4"/>
      <c r="M56" s="4"/>
      <c r="N56" s="4"/>
      <c r="O56" s="4"/>
      <c r="P56" s="13"/>
    </row>
    <row r="57" spans="2:16" s="41" customFormat="1" ht="13.5" customHeight="1">
      <c r="B57" s="4"/>
      <c r="C57" s="5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3"/>
    </row>
  </sheetData>
  <mergeCells count="68">
    <mergeCell ref="B5:G5"/>
    <mergeCell ref="J5:O5"/>
    <mergeCell ref="B6:G6"/>
    <mergeCell ref="J6:O6"/>
    <mergeCell ref="B2:H2"/>
    <mergeCell ref="J2:Q2"/>
    <mergeCell ref="B3:G3"/>
    <mergeCell ref="J3:O3"/>
    <mergeCell ref="B4:G4"/>
    <mergeCell ref="J4:O4"/>
    <mergeCell ref="B8:G8"/>
    <mergeCell ref="J8:O8"/>
    <mergeCell ref="B9:G9"/>
    <mergeCell ref="J9:O9"/>
    <mergeCell ref="B7:G7"/>
    <mergeCell ref="J7:O7"/>
    <mergeCell ref="B10:G10"/>
    <mergeCell ref="J10:O10"/>
    <mergeCell ref="B11:G11"/>
    <mergeCell ref="J11:O11"/>
    <mergeCell ref="B12:G12"/>
    <mergeCell ref="J12:O12"/>
    <mergeCell ref="B13:G13"/>
    <mergeCell ref="J13:O13"/>
    <mergeCell ref="B19:G19"/>
    <mergeCell ref="J19:O19"/>
    <mergeCell ref="B14:G14"/>
    <mergeCell ref="J14:O14"/>
    <mergeCell ref="B15:G15"/>
    <mergeCell ref="J15:O15"/>
    <mergeCell ref="B16:G16"/>
    <mergeCell ref="J16:O16"/>
    <mergeCell ref="B17:G17"/>
    <mergeCell ref="J17:O17"/>
    <mergeCell ref="B18:G18"/>
    <mergeCell ref="J18:O18"/>
    <mergeCell ref="B20:G20"/>
    <mergeCell ref="J20:O20"/>
    <mergeCell ref="B28:G28"/>
    <mergeCell ref="J28:O28"/>
    <mergeCell ref="B33:Q36"/>
    <mergeCell ref="B21:G21"/>
    <mergeCell ref="J21:O21"/>
    <mergeCell ref="B22:G22"/>
    <mergeCell ref="J22:O22"/>
    <mergeCell ref="B23:G23"/>
    <mergeCell ref="J23:O23"/>
    <mergeCell ref="B29:G29"/>
    <mergeCell ref="J29:O29"/>
    <mergeCell ref="B30:G30"/>
    <mergeCell ref="J30:O30"/>
    <mergeCell ref="B26:G26"/>
    <mergeCell ref="J26:O26"/>
    <mergeCell ref="B27:G27"/>
    <mergeCell ref="J27:O27"/>
    <mergeCell ref="B24:G24"/>
    <mergeCell ref="J24:O24"/>
    <mergeCell ref="B25:G25"/>
    <mergeCell ref="J25:O25"/>
    <mergeCell ref="H51:K51"/>
    <mergeCell ref="B41:Q42"/>
    <mergeCell ref="H49:K49"/>
    <mergeCell ref="H50:K50"/>
    <mergeCell ref="B38:Q39"/>
    <mergeCell ref="B44:Q45"/>
    <mergeCell ref="B49:F49"/>
    <mergeCell ref="B50:F50"/>
    <mergeCell ref="B51:E51"/>
  </mergeCells>
  <printOptions horizontalCentered="1"/>
  <pageMargins left="0.11811023622047245" right="0.15748031496062992" top="1.4960629921259843" bottom="0" header="0.35433070866141736" footer="0"/>
  <pageSetup paperSize="9" scale="70" fitToWidth="0" fitToHeight="0" orientation="portrait" verticalDpi="599" r:id="rId1"/>
  <headerFooter alignWithMargins="0">
    <oddHeader>&amp;L&amp;G&amp;C&amp;"Arial,Negrito"
FUNDO MUNICIPAL DE LIMPEZA URBANA - FMLU&amp;"Arial,Normal"
Balancete Financeiro
Competência: Setembro 2019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13"/>
  <sheetViews>
    <sheetView topLeftCell="D1" workbookViewId="0">
      <selection activeCell="K9" sqref="K9"/>
    </sheetView>
  </sheetViews>
  <sheetFormatPr defaultRowHeight="15"/>
  <cols>
    <col min="1" max="1" width="34.7109375" style="58" bestFit="1" customWidth="1"/>
    <col min="2" max="2" width="133.5703125" style="58" bestFit="1" customWidth="1"/>
    <col min="3" max="3" width="3.5703125" style="59" bestFit="1" customWidth="1"/>
    <col min="4" max="4" width="18" style="66" bestFit="1" customWidth="1"/>
    <col min="5" max="6" width="17.140625" style="66" bestFit="1" customWidth="1"/>
    <col min="7" max="7" width="5.140625" style="66" bestFit="1" customWidth="1"/>
    <col min="8" max="8" width="18" style="66" bestFit="1" customWidth="1"/>
    <col min="9" max="9" width="9.140625" style="58"/>
    <col min="10" max="10" width="44" style="60" bestFit="1" customWidth="1"/>
    <col min="11" max="11" width="15.28515625" style="59" bestFit="1" customWidth="1"/>
    <col min="12" max="13" width="9.140625" style="58"/>
    <col min="14" max="14" width="43.5703125" style="58" bestFit="1" customWidth="1"/>
    <col min="15" max="15" width="15.28515625" style="58" bestFit="1" customWidth="1"/>
    <col min="16" max="16384" width="9.140625" style="58"/>
  </cols>
  <sheetData>
    <row r="1" spans="1:18">
      <c r="A1" s="65" t="s">
        <v>47</v>
      </c>
      <c r="B1" s="65" t="s">
        <v>48</v>
      </c>
      <c r="C1" s="71" t="s">
        <v>49</v>
      </c>
      <c r="D1" s="66" t="s">
        <v>50</v>
      </c>
      <c r="E1" s="66" t="s">
        <v>51</v>
      </c>
      <c r="F1" s="66" t="s">
        <v>52</v>
      </c>
      <c r="G1" s="66" t="s">
        <v>53</v>
      </c>
      <c r="H1" s="66" t="s">
        <v>54</v>
      </c>
    </row>
    <row r="2" spans="1:18">
      <c r="A2" s="65" t="s">
        <v>55</v>
      </c>
      <c r="B2" s="65" t="s">
        <v>56</v>
      </c>
      <c r="C2" s="65"/>
      <c r="D2" s="65">
        <v>2077485203.6600001</v>
      </c>
      <c r="E2" s="65">
        <v>370483473.04000002</v>
      </c>
      <c r="F2" s="65">
        <v>362546155.07999998</v>
      </c>
      <c r="G2" s="65" t="s">
        <v>57</v>
      </c>
      <c r="H2" s="65">
        <v>2085422521.6199999</v>
      </c>
      <c r="J2" s="64" t="s">
        <v>1008</v>
      </c>
      <c r="K2" s="64" t="s">
        <v>1010</v>
      </c>
      <c r="N2" s="64" t="s">
        <v>1009</v>
      </c>
      <c r="O2" s="64" t="s">
        <v>1010</v>
      </c>
    </row>
    <row r="3" spans="1:18">
      <c r="A3" s="65" t="s">
        <v>58</v>
      </c>
      <c r="B3" s="65" t="s">
        <v>59</v>
      </c>
      <c r="C3" s="65"/>
      <c r="D3" s="65">
        <v>127906466.29000001</v>
      </c>
      <c r="E3" s="65">
        <v>355417878.25</v>
      </c>
      <c r="F3" s="65">
        <v>358194739.51999998</v>
      </c>
      <c r="G3" s="65" t="s">
        <v>57</v>
      </c>
      <c r="H3" s="65">
        <v>125129605.02</v>
      </c>
    </row>
    <row r="4" spans="1:18">
      <c r="A4" s="65" t="s">
        <v>60</v>
      </c>
      <c r="B4" s="65" t="s">
        <v>61</v>
      </c>
      <c r="C4" s="65"/>
      <c r="D4" s="65">
        <v>114887697.26000001</v>
      </c>
      <c r="E4" s="65">
        <v>350328111.79000002</v>
      </c>
      <c r="F4" s="65">
        <v>352965909.17000002</v>
      </c>
      <c r="G4" s="65" t="s">
        <v>57</v>
      </c>
      <c r="H4" s="65">
        <v>112249899.88</v>
      </c>
      <c r="J4" s="61" t="s">
        <v>1011</v>
      </c>
      <c r="K4" s="59">
        <f>VLOOKUP("6.2.1.2.0.01.00.00.000.000.000.000.000",A1:H3500,8)-VLOOKUP("6.2.1.2.0.01.03.02.002.002.000.000.000",A1:H3500,8)+VLOOKUP("6.2.1.3.0.00.00.00.000.000.000.000.000",A1:H3500,8)</f>
        <v>-162325312.86000001</v>
      </c>
      <c r="N4" s="61" t="s">
        <v>20</v>
      </c>
      <c r="O4" s="59">
        <f>VLOOKUP("5.2.2.1.1.01.01.03.002.008.000.000.000",A2:H3501,8)</f>
        <v>179011176</v>
      </c>
    </row>
    <row r="5" spans="1:18">
      <c r="A5" s="65" t="s">
        <v>62</v>
      </c>
      <c r="B5" s="65" t="s">
        <v>63</v>
      </c>
      <c r="C5" s="65"/>
      <c r="D5" s="65">
        <v>114887697.26000001</v>
      </c>
      <c r="E5" s="65">
        <v>350328111.79000002</v>
      </c>
      <c r="F5" s="65">
        <v>352965909.17000002</v>
      </c>
      <c r="G5" s="65" t="s">
        <v>57</v>
      </c>
      <c r="H5" s="65">
        <v>112249899.88</v>
      </c>
      <c r="J5" s="61" t="s">
        <v>1012</v>
      </c>
      <c r="K5" s="59">
        <f>IFERROR(VLOOKUP("6.2.2.1.3.01.01.03.002.008.000.000.000",A2:H3501,8,0),0)</f>
        <v>-59670392</v>
      </c>
    </row>
    <row r="6" spans="1:18">
      <c r="A6" s="65" t="s">
        <v>64</v>
      </c>
      <c r="B6" s="65" t="s">
        <v>65</v>
      </c>
      <c r="C6" s="65"/>
      <c r="D6" s="65">
        <v>114887697.26000001</v>
      </c>
      <c r="E6" s="65">
        <v>350328111.79000002</v>
      </c>
      <c r="F6" s="65">
        <v>352965909.17000002</v>
      </c>
      <c r="G6" s="65" t="s">
        <v>57</v>
      </c>
      <c r="H6" s="65">
        <v>112249899.88</v>
      </c>
      <c r="J6" s="61" t="s">
        <v>1013</v>
      </c>
      <c r="K6" s="59">
        <f>VLOOKUP("6.2.2.1.3.03.01.03.002.008.000.000.000",A2:H821,8)</f>
        <v>0</v>
      </c>
    </row>
    <row r="7" spans="1:18">
      <c r="A7" s="65" t="s">
        <v>66</v>
      </c>
      <c r="B7" s="65" t="s">
        <v>67</v>
      </c>
      <c r="C7" s="65"/>
      <c r="D7" s="65">
        <v>0</v>
      </c>
      <c r="E7" s="65">
        <v>181875881.86000001</v>
      </c>
      <c r="F7" s="65">
        <v>181872446.31999999</v>
      </c>
      <c r="G7" s="65" t="s">
        <v>57</v>
      </c>
      <c r="H7" s="65">
        <v>3435.54</v>
      </c>
      <c r="K7" s="62"/>
      <c r="L7" s="63"/>
      <c r="M7" s="62"/>
      <c r="N7" s="63"/>
      <c r="O7" s="62"/>
      <c r="P7" s="63"/>
      <c r="Q7" s="62"/>
      <c r="R7" s="63"/>
    </row>
    <row r="8" spans="1:18">
      <c r="A8" s="65" t="s">
        <v>68</v>
      </c>
      <c r="B8" s="65" t="s">
        <v>69</v>
      </c>
      <c r="C8" s="65"/>
      <c r="D8" s="65">
        <v>0</v>
      </c>
      <c r="E8" s="65">
        <v>181875881.86000001</v>
      </c>
      <c r="F8" s="65">
        <v>181872446.31999999</v>
      </c>
      <c r="G8" s="65" t="s">
        <v>57</v>
      </c>
      <c r="H8" s="65">
        <v>3435.54</v>
      </c>
      <c r="J8" s="61" t="s">
        <v>34</v>
      </c>
      <c r="K8" s="59">
        <f>VLOOKUP("1.1.3.8.2.99.04.01.000.000.000.000.000",A2:H3504,6)</f>
        <v>5140109.1399999997</v>
      </c>
      <c r="L8" s="61"/>
      <c r="M8" s="61"/>
      <c r="N8" s="61" t="s">
        <v>30</v>
      </c>
      <c r="O8" s="59">
        <f>IFERROR(VLOOKUP("5.3.1.1.0.01.03.02.008.000.000.000.000",A2:H3505,8,0),0)</f>
        <v>0</v>
      </c>
    </row>
    <row r="9" spans="1:18">
      <c r="A9" s="65" t="s">
        <v>70</v>
      </c>
      <c r="B9" s="65" t="s">
        <v>71</v>
      </c>
      <c r="C9" s="65"/>
      <c r="D9" s="65">
        <v>0</v>
      </c>
      <c r="E9" s="65">
        <v>181875881.86000001</v>
      </c>
      <c r="F9" s="65">
        <v>181872446.31999999</v>
      </c>
      <c r="G9" s="65" t="s">
        <v>57</v>
      </c>
      <c r="H9" s="65">
        <v>3435.54</v>
      </c>
      <c r="J9" s="61" t="s">
        <v>35</v>
      </c>
      <c r="K9" s="59">
        <f>VLOOKUP("1.1.3.8.2.99.04.01.000.000.000.000.000",A2:H3505,5)</f>
        <v>5072849.51</v>
      </c>
      <c r="N9" s="61" t="s">
        <v>32</v>
      </c>
      <c r="O9" s="59">
        <f>VLOOKUP("5.3.2.1.0.01.03.02.008.000.000.000.000",A2:H3506,8)</f>
        <v>9522368</v>
      </c>
    </row>
    <row r="10" spans="1:18">
      <c r="A10" s="65" t="s">
        <v>72</v>
      </c>
      <c r="B10" s="65" t="s">
        <v>73</v>
      </c>
      <c r="C10" s="65" t="s">
        <v>74</v>
      </c>
      <c r="D10" s="65">
        <v>0</v>
      </c>
      <c r="E10" s="65">
        <v>20487346.66</v>
      </c>
      <c r="F10" s="65">
        <v>20487346.66</v>
      </c>
      <c r="G10" s="65" t="s">
        <v>75</v>
      </c>
      <c r="H10" s="65">
        <v>0</v>
      </c>
      <c r="N10" s="61"/>
    </row>
    <row r="11" spans="1:18">
      <c r="A11" s="65" t="s">
        <v>76</v>
      </c>
      <c r="B11" s="65" t="s">
        <v>77</v>
      </c>
      <c r="C11" s="65" t="s">
        <v>74</v>
      </c>
      <c r="D11" s="65">
        <v>0</v>
      </c>
      <c r="E11" s="65">
        <v>506318.43</v>
      </c>
      <c r="F11" s="65">
        <v>502882.89</v>
      </c>
      <c r="G11" s="65" t="s">
        <v>75</v>
      </c>
      <c r="H11" s="65">
        <v>3435.54</v>
      </c>
    </row>
    <row r="12" spans="1:18">
      <c r="A12" s="65" t="s">
        <v>78</v>
      </c>
      <c r="B12" s="65" t="s">
        <v>79</v>
      </c>
      <c r="C12" s="65" t="s">
        <v>74</v>
      </c>
      <c r="D12" s="65">
        <v>0</v>
      </c>
      <c r="E12" s="65">
        <v>160742275.31999999</v>
      </c>
      <c r="F12" s="65">
        <v>160742275.31999999</v>
      </c>
      <c r="G12" s="65" t="s">
        <v>75</v>
      </c>
      <c r="H12" s="65">
        <v>0</v>
      </c>
    </row>
    <row r="13" spans="1:18">
      <c r="A13" s="65" t="s">
        <v>80</v>
      </c>
      <c r="B13" s="65" t="s">
        <v>81</v>
      </c>
      <c r="C13" s="65" t="s">
        <v>74</v>
      </c>
      <c r="D13" s="65">
        <v>0</v>
      </c>
      <c r="E13" s="65">
        <v>119736.83</v>
      </c>
      <c r="F13" s="65">
        <v>119736.83</v>
      </c>
      <c r="G13" s="65" t="s">
        <v>75</v>
      </c>
      <c r="H13" s="65">
        <v>0</v>
      </c>
      <c r="J13" s="64" t="s">
        <v>1014</v>
      </c>
      <c r="K13" s="59">
        <f>VLOOKUP("1.1.1.1.1.50.99.02.494.000.000.000.000",A2:H3509,8)</f>
        <v>88779578.469999999</v>
      </c>
    </row>
    <row r="14" spans="1:18">
      <c r="A14" s="65" t="s">
        <v>82</v>
      </c>
      <c r="B14" s="65" t="s">
        <v>83</v>
      </c>
      <c r="C14" s="65" t="s">
        <v>74</v>
      </c>
      <c r="D14" s="65">
        <v>0</v>
      </c>
      <c r="E14" s="65">
        <v>20204.62</v>
      </c>
      <c r="F14" s="65">
        <v>20204.62</v>
      </c>
      <c r="G14" s="65" t="s">
        <v>75</v>
      </c>
      <c r="H14" s="65">
        <v>0</v>
      </c>
    </row>
    <row r="15" spans="1:18">
      <c r="A15" s="65" t="s">
        <v>84</v>
      </c>
      <c r="B15" s="65" t="s">
        <v>85</v>
      </c>
      <c r="C15" s="65"/>
      <c r="D15" s="65">
        <v>114887697.26000001</v>
      </c>
      <c r="E15" s="65">
        <v>168452229.93000001</v>
      </c>
      <c r="F15" s="65">
        <v>171093462.84999999</v>
      </c>
      <c r="G15" s="65" t="s">
        <v>57</v>
      </c>
      <c r="H15" s="65">
        <v>112246464.34</v>
      </c>
    </row>
    <row r="16" spans="1:18">
      <c r="A16" s="65" t="s">
        <v>86</v>
      </c>
      <c r="B16" s="65" t="s">
        <v>87</v>
      </c>
      <c r="C16" s="65"/>
      <c r="D16" s="65">
        <v>114887697.26000001</v>
      </c>
      <c r="E16" s="65">
        <v>168452229.93000001</v>
      </c>
      <c r="F16" s="65">
        <v>171093462.84999999</v>
      </c>
      <c r="G16" s="65" t="s">
        <v>57</v>
      </c>
      <c r="H16" s="65">
        <v>112246464.34</v>
      </c>
    </row>
    <row r="17" spans="1:8">
      <c r="A17" s="65" t="s">
        <v>88</v>
      </c>
      <c r="B17" s="65" t="s">
        <v>71</v>
      </c>
      <c r="C17" s="65"/>
      <c r="D17" s="65">
        <v>114887697.26000001</v>
      </c>
      <c r="E17" s="65">
        <v>168452229.93000001</v>
      </c>
      <c r="F17" s="65">
        <v>171093462.84999999</v>
      </c>
      <c r="G17" s="65" t="s">
        <v>57</v>
      </c>
      <c r="H17" s="65">
        <v>112246464.34</v>
      </c>
    </row>
    <row r="18" spans="1:8">
      <c r="A18" s="65" t="s">
        <v>89</v>
      </c>
      <c r="B18" s="65" t="s">
        <v>73</v>
      </c>
      <c r="C18" s="65" t="s">
        <v>74</v>
      </c>
      <c r="D18" s="65">
        <v>92942092.180000007</v>
      </c>
      <c r="E18" s="65">
        <v>5568805.3899999997</v>
      </c>
      <c r="F18" s="65">
        <v>9731319.0999999996</v>
      </c>
      <c r="G18" s="65" t="s">
        <v>75</v>
      </c>
      <c r="H18" s="65">
        <v>88779578.469999999</v>
      </c>
    </row>
    <row r="19" spans="1:8">
      <c r="A19" s="65" t="s">
        <v>90</v>
      </c>
      <c r="B19" s="65" t="s">
        <v>91</v>
      </c>
      <c r="C19" s="65" t="s">
        <v>74</v>
      </c>
      <c r="D19" s="65">
        <v>15984935.050000001</v>
      </c>
      <c r="E19" s="65">
        <v>162857033.09</v>
      </c>
      <c r="F19" s="65">
        <v>161248593.75</v>
      </c>
      <c r="G19" s="65" t="s">
        <v>75</v>
      </c>
      <c r="H19" s="65">
        <v>17593374.390000001</v>
      </c>
    </row>
    <row r="20" spans="1:8">
      <c r="A20" s="65" t="s">
        <v>92</v>
      </c>
      <c r="B20" s="65" t="s">
        <v>81</v>
      </c>
      <c r="C20" s="65" t="s">
        <v>74</v>
      </c>
      <c r="D20" s="65">
        <v>1801639.53</v>
      </c>
      <c r="E20" s="65">
        <v>6186.83</v>
      </c>
      <c r="F20" s="65">
        <v>113550</v>
      </c>
      <c r="G20" s="65" t="s">
        <v>75</v>
      </c>
      <c r="H20" s="65">
        <v>1694276.36</v>
      </c>
    </row>
    <row r="21" spans="1:8">
      <c r="A21" s="65" t="s">
        <v>93</v>
      </c>
      <c r="B21" s="65" t="s">
        <v>83</v>
      </c>
      <c r="C21" s="65" t="s">
        <v>74</v>
      </c>
      <c r="D21" s="65">
        <v>4159030.5</v>
      </c>
      <c r="E21" s="65">
        <v>20204.62</v>
      </c>
      <c r="F21" s="65">
        <v>0</v>
      </c>
      <c r="G21" s="65" t="s">
        <v>75</v>
      </c>
      <c r="H21" s="65">
        <v>4179235.12</v>
      </c>
    </row>
    <row r="22" spans="1:8">
      <c r="A22" s="65" t="s">
        <v>1472</v>
      </c>
      <c r="B22" s="65" t="s">
        <v>1471</v>
      </c>
      <c r="C22" s="65"/>
      <c r="D22" s="65">
        <v>7672360.5300000003</v>
      </c>
      <c r="E22" s="65">
        <v>0</v>
      </c>
      <c r="F22" s="65">
        <v>63076.4</v>
      </c>
      <c r="G22" s="65" t="s">
        <v>57</v>
      </c>
      <c r="H22" s="65">
        <v>7609284.1299999999</v>
      </c>
    </row>
    <row r="23" spans="1:8">
      <c r="A23" s="65" t="s">
        <v>1470</v>
      </c>
      <c r="B23" s="65" t="s">
        <v>1151</v>
      </c>
      <c r="C23" s="65"/>
      <c r="D23" s="65">
        <v>7672360.5300000003</v>
      </c>
      <c r="E23" s="65">
        <v>0</v>
      </c>
      <c r="F23" s="65">
        <v>63076.4</v>
      </c>
      <c r="G23" s="65" t="s">
        <v>57</v>
      </c>
      <c r="H23" s="65">
        <v>7609284.1299999999</v>
      </c>
    </row>
    <row r="24" spans="1:8">
      <c r="A24" s="65" t="s">
        <v>1469</v>
      </c>
      <c r="B24" s="65" t="s">
        <v>1468</v>
      </c>
      <c r="C24" s="65"/>
      <c r="D24" s="65">
        <v>7672360.5300000003</v>
      </c>
      <c r="E24" s="65">
        <v>0</v>
      </c>
      <c r="F24" s="65">
        <v>63076.4</v>
      </c>
      <c r="G24" s="65" t="s">
        <v>57</v>
      </c>
      <c r="H24" s="65">
        <v>7609284.1299999999</v>
      </c>
    </row>
    <row r="25" spans="1:8">
      <c r="A25" s="65" t="s">
        <v>1467</v>
      </c>
      <c r="B25" s="65" t="s">
        <v>1466</v>
      </c>
      <c r="C25" s="65"/>
      <c r="D25" s="65">
        <v>7672360.5300000003</v>
      </c>
      <c r="E25" s="65">
        <v>0</v>
      </c>
      <c r="F25" s="65">
        <v>63076.4</v>
      </c>
      <c r="G25" s="65" t="s">
        <v>57</v>
      </c>
      <c r="H25" s="65">
        <v>7609284.1299999999</v>
      </c>
    </row>
    <row r="26" spans="1:8">
      <c r="A26" s="65" t="s">
        <v>1465</v>
      </c>
      <c r="B26" s="65" t="s">
        <v>1464</v>
      </c>
      <c r="C26" s="65" t="s">
        <v>100</v>
      </c>
      <c r="D26" s="65">
        <v>7672360.5300000003</v>
      </c>
      <c r="E26" s="65">
        <v>0</v>
      </c>
      <c r="F26" s="65">
        <v>63076.4</v>
      </c>
      <c r="G26" s="65" t="s">
        <v>75</v>
      </c>
      <c r="H26" s="65">
        <v>7609284.1299999999</v>
      </c>
    </row>
    <row r="27" spans="1:8">
      <c r="A27" s="65" t="s">
        <v>94</v>
      </c>
      <c r="B27" s="65" t="s">
        <v>95</v>
      </c>
      <c r="C27" s="65"/>
      <c r="D27" s="65">
        <v>5144669.08</v>
      </c>
      <c r="E27" s="65">
        <v>5082251.45</v>
      </c>
      <c r="F27" s="65">
        <v>5140951.1399999997</v>
      </c>
      <c r="G27" s="65" t="s">
        <v>57</v>
      </c>
      <c r="H27" s="65">
        <v>5085969.3899999997</v>
      </c>
    </row>
    <row r="28" spans="1:8">
      <c r="A28" s="65" t="s">
        <v>96</v>
      </c>
      <c r="B28" s="65" t="s">
        <v>97</v>
      </c>
      <c r="C28" s="65"/>
      <c r="D28" s="65">
        <v>842</v>
      </c>
      <c r="E28" s="65">
        <v>9401.94</v>
      </c>
      <c r="F28" s="65">
        <v>842</v>
      </c>
      <c r="G28" s="65" t="s">
        <v>57</v>
      </c>
      <c r="H28" s="65">
        <v>9401.94</v>
      </c>
    </row>
    <row r="29" spans="1:8">
      <c r="A29" s="65" t="s">
        <v>98</v>
      </c>
      <c r="B29" s="65" t="s">
        <v>99</v>
      </c>
      <c r="C29" s="65"/>
      <c r="D29" s="65">
        <v>842</v>
      </c>
      <c r="E29" s="65">
        <v>9401.94</v>
      </c>
      <c r="F29" s="65">
        <v>842</v>
      </c>
      <c r="G29" s="65" t="s">
        <v>57</v>
      </c>
      <c r="H29" s="65">
        <v>9401.94</v>
      </c>
    </row>
    <row r="30" spans="1:8">
      <c r="A30" s="65" t="s">
        <v>101</v>
      </c>
      <c r="B30" s="65" t="s">
        <v>102</v>
      </c>
      <c r="C30" s="65"/>
      <c r="D30" s="65">
        <v>842</v>
      </c>
      <c r="E30" s="65">
        <v>9401.94</v>
      </c>
      <c r="F30" s="65">
        <v>842</v>
      </c>
      <c r="G30" s="65" t="s">
        <v>57</v>
      </c>
      <c r="H30" s="65">
        <v>9401.94</v>
      </c>
    </row>
    <row r="31" spans="1:8">
      <c r="A31" s="65" t="s">
        <v>103</v>
      </c>
      <c r="B31" s="65" t="s">
        <v>104</v>
      </c>
      <c r="C31" s="65" t="s">
        <v>100</v>
      </c>
      <c r="D31" s="65">
        <v>842</v>
      </c>
      <c r="E31" s="65">
        <v>9401.94</v>
      </c>
      <c r="F31" s="65">
        <v>842</v>
      </c>
      <c r="G31" s="65" t="s">
        <v>75</v>
      </c>
      <c r="H31" s="65">
        <v>9401.94</v>
      </c>
    </row>
    <row r="32" spans="1:8">
      <c r="A32" s="65" t="s">
        <v>105</v>
      </c>
      <c r="B32" s="65" t="s">
        <v>106</v>
      </c>
      <c r="C32" s="65"/>
      <c r="D32" s="65">
        <v>5143827.08</v>
      </c>
      <c r="E32" s="65">
        <v>5072849.51</v>
      </c>
      <c r="F32" s="65">
        <v>5140109.1399999997</v>
      </c>
      <c r="G32" s="65" t="s">
        <v>57</v>
      </c>
      <c r="H32" s="65">
        <v>5076567.45</v>
      </c>
    </row>
    <row r="33" spans="1:10">
      <c r="A33" s="65" t="s">
        <v>107</v>
      </c>
      <c r="B33" s="65" t="s">
        <v>108</v>
      </c>
      <c r="C33" s="65"/>
      <c r="D33" s="65">
        <v>7364.45</v>
      </c>
      <c r="E33" s="65">
        <v>0</v>
      </c>
      <c r="F33" s="65">
        <v>0</v>
      </c>
      <c r="G33" s="65" t="s">
        <v>57</v>
      </c>
      <c r="H33" s="65">
        <v>7364.45</v>
      </c>
    </row>
    <row r="34" spans="1:10">
      <c r="A34" s="65" t="s">
        <v>109</v>
      </c>
      <c r="B34" s="65" t="s">
        <v>110</v>
      </c>
      <c r="C34" s="65"/>
      <c r="D34" s="65">
        <v>7364.45</v>
      </c>
      <c r="E34" s="65">
        <v>0</v>
      </c>
      <c r="F34" s="65">
        <v>0</v>
      </c>
      <c r="G34" s="65" t="s">
        <v>57</v>
      </c>
      <c r="H34" s="65">
        <v>7364.45</v>
      </c>
      <c r="J34" s="66"/>
    </row>
    <row r="35" spans="1:10">
      <c r="A35" s="65" t="s">
        <v>111</v>
      </c>
      <c r="B35" s="65" t="s">
        <v>112</v>
      </c>
      <c r="C35" s="65" t="s">
        <v>100</v>
      </c>
      <c r="D35" s="65">
        <v>7364.45</v>
      </c>
      <c r="E35" s="65">
        <v>0</v>
      </c>
      <c r="F35" s="65">
        <v>0</v>
      </c>
      <c r="G35" s="65" t="s">
        <v>75</v>
      </c>
      <c r="H35" s="65">
        <v>7364.45</v>
      </c>
    </row>
    <row r="36" spans="1:10">
      <c r="A36" s="65" t="s">
        <v>113</v>
      </c>
      <c r="B36" s="65" t="s">
        <v>114</v>
      </c>
      <c r="C36" s="65"/>
      <c r="D36" s="65">
        <v>5136462.63</v>
      </c>
      <c r="E36" s="65">
        <v>5072849.51</v>
      </c>
      <c r="F36" s="65">
        <v>5140109.1399999997</v>
      </c>
      <c r="G36" s="65" t="s">
        <v>57</v>
      </c>
      <c r="H36" s="65">
        <v>5069203</v>
      </c>
    </row>
    <row r="37" spans="1:10">
      <c r="A37" s="65" t="s">
        <v>115</v>
      </c>
      <c r="B37" s="65" t="s">
        <v>110</v>
      </c>
      <c r="C37" s="65"/>
      <c r="D37" s="65">
        <v>5136462.63</v>
      </c>
      <c r="E37" s="65">
        <v>5072849.51</v>
      </c>
      <c r="F37" s="65">
        <v>5140109.1399999997</v>
      </c>
      <c r="G37" s="65" t="s">
        <v>57</v>
      </c>
      <c r="H37" s="65">
        <v>5069203</v>
      </c>
    </row>
    <row r="38" spans="1:10">
      <c r="A38" s="65" t="s">
        <v>116</v>
      </c>
      <c r="B38" s="65" t="s">
        <v>1393</v>
      </c>
      <c r="C38" s="65"/>
      <c r="D38" s="65">
        <v>5136462.63</v>
      </c>
      <c r="E38" s="65">
        <v>5072849.51</v>
      </c>
      <c r="F38" s="65">
        <v>5140109.1399999997</v>
      </c>
      <c r="G38" s="65" t="s">
        <v>57</v>
      </c>
      <c r="H38" s="65">
        <v>5069203</v>
      </c>
    </row>
    <row r="39" spans="1:10">
      <c r="A39" s="65" t="s">
        <v>117</v>
      </c>
      <c r="B39" s="65" t="s">
        <v>1394</v>
      </c>
      <c r="C39" s="65" t="s">
        <v>74</v>
      </c>
      <c r="D39" s="65">
        <v>5136462.63</v>
      </c>
      <c r="E39" s="65">
        <v>5072849.51</v>
      </c>
      <c r="F39" s="65">
        <v>5140109.1399999997</v>
      </c>
      <c r="G39" s="65" t="s">
        <v>75</v>
      </c>
      <c r="H39" s="65">
        <v>5069203</v>
      </c>
      <c r="J39" s="72"/>
    </row>
    <row r="40" spans="1:10">
      <c r="A40" s="65" t="s">
        <v>118</v>
      </c>
      <c r="B40" s="65" t="s">
        <v>119</v>
      </c>
      <c r="C40" s="65"/>
      <c r="D40" s="65">
        <v>201269.17</v>
      </c>
      <c r="E40" s="65">
        <v>7515.01</v>
      </c>
      <c r="F40" s="65">
        <v>24788.560000000001</v>
      </c>
      <c r="G40" s="65" t="s">
        <v>57</v>
      </c>
      <c r="H40" s="65">
        <v>183995.62</v>
      </c>
      <c r="J40" s="72"/>
    </row>
    <row r="41" spans="1:10">
      <c r="A41" s="65" t="s">
        <v>120</v>
      </c>
      <c r="B41" s="65" t="s">
        <v>121</v>
      </c>
      <c r="C41" s="65"/>
      <c r="D41" s="65">
        <v>201269.17</v>
      </c>
      <c r="E41" s="65">
        <v>7515.01</v>
      </c>
      <c r="F41" s="65">
        <v>24788.560000000001</v>
      </c>
      <c r="G41" s="65" t="s">
        <v>57</v>
      </c>
      <c r="H41" s="65">
        <v>183995.62</v>
      </c>
      <c r="J41" s="72"/>
    </row>
    <row r="42" spans="1:10">
      <c r="A42" s="65" t="s">
        <v>122</v>
      </c>
      <c r="B42" s="65" t="s">
        <v>123</v>
      </c>
      <c r="C42" s="65"/>
      <c r="D42" s="65">
        <v>201269.17</v>
      </c>
      <c r="E42" s="65">
        <v>7515.01</v>
      </c>
      <c r="F42" s="65">
        <v>24788.560000000001</v>
      </c>
      <c r="G42" s="65" t="s">
        <v>57</v>
      </c>
      <c r="H42" s="65">
        <v>183995.62</v>
      </c>
    </row>
    <row r="43" spans="1:10">
      <c r="A43" s="65" t="s">
        <v>124</v>
      </c>
      <c r="B43" s="65" t="s">
        <v>125</v>
      </c>
      <c r="C43" s="65"/>
      <c r="D43" s="65">
        <v>180694.71</v>
      </c>
      <c r="E43" s="65">
        <v>1306.3900000000001</v>
      </c>
      <c r="F43" s="65">
        <v>18560.37</v>
      </c>
      <c r="G43" s="65" t="s">
        <v>57</v>
      </c>
      <c r="H43" s="65">
        <v>163440.73000000001</v>
      </c>
    </row>
    <row r="44" spans="1:10">
      <c r="A44" s="65" t="s">
        <v>1573</v>
      </c>
      <c r="B44" s="65" t="s">
        <v>1574</v>
      </c>
      <c r="C44" s="65" t="s">
        <v>100</v>
      </c>
      <c r="D44" s="65">
        <v>137405.9</v>
      </c>
      <c r="E44" s="65">
        <v>58.08</v>
      </c>
      <c r="F44" s="65">
        <v>17025.580000000002</v>
      </c>
      <c r="G44" s="65" t="s">
        <v>75</v>
      </c>
      <c r="H44" s="65">
        <v>120438.39999999999</v>
      </c>
    </row>
    <row r="45" spans="1:10">
      <c r="A45" s="65" t="s">
        <v>1551</v>
      </c>
      <c r="B45" s="65" t="s">
        <v>1550</v>
      </c>
      <c r="C45" s="65" t="s">
        <v>100</v>
      </c>
      <c r="D45" s="65">
        <v>802.3</v>
      </c>
      <c r="E45" s="65">
        <v>0</v>
      </c>
      <c r="F45" s="65">
        <v>0</v>
      </c>
      <c r="G45" s="65" t="s">
        <v>75</v>
      </c>
      <c r="H45" s="65">
        <v>802.3</v>
      </c>
    </row>
    <row r="46" spans="1:10">
      <c r="A46" s="65" t="s">
        <v>126</v>
      </c>
      <c r="B46" s="65" t="s">
        <v>127</v>
      </c>
      <c r="C46" s="65" t="s">
        <v>100</v>
      </c>
      <c r="D46" s="65">
        <v>1104.5999999999999</v>
      </c>
      <c r="E46" s="65">
        <v>0</v>
      </c>
      <c r="F46" s="65">
        <v>37.03</v>
      </c>
      <c r="G46" s="65" t="s">
        <v>75</v>
      </c>
      <c r="H46" s="65">
        <v>1067.57</v>
      </c>
    </row>
    <row r="47" spans="1:10">
      <c r="A47" s="65" t="s">
        <v>1575</v>
      </c>
      <c r="B47" s="65" t="s">
        <v>1576</v>
      </c>
      <c r="C47" s="65" t="s">
        <v>100</v>
      </c>
      <c r="D47" s="65">
        <v>20</v>
      </c>
      <c r="E47" s="65">
        <v>0</v>
      </c>
      <c r="F47" s="65">
        <v>0</v>
      </c>
      <c r="G47" s="65" t="s">
        <v>75</v>
      </c>
      <c r="H47" s="65">
        <v>20</v>
      </c>
    </row>
    <row r="48" spans="1:10">
      <c r="A48" s="65" t="s">
        <v>128</v>
      </c>
      <c r="B48" s="65" t="s">
        <v>129</v>
      </c>
      <c r="C48" s="65" t="s">
        <v>100</v>
      </c>
      <c r="D48" s="65">
        <v>917.25</v>
      </c>
      <c r="E48" s="65">
        <v>400</v>
      </c>
      <c r="F48" s="65">
        <v>105.71</v>
      </c>
      <c r="G48" s="65" t="s">
        <v>75</v>
      </c>
      <c r="H48" s="65">
        <v>1211.54</v>
      </c>
    </row>
    <row r="49" spans="1:8">
      <c r="A49" s="65" t="s">
        <v>1577</v>
      </c>
      <c r="B49" s="65" t="s">
        <v>1578</v>
      </c>
      <c r="C49" s="65" t="s">
        <v>100</v>
      </c>
      <c r="D49" s="65">
        <v>150</v>
      </c>
      <c r="E49" s="65">
        <v>0</v>
      </c>
      <c r="F49" s="65">
        <v>0</v>
      </c>
      <c r="G49" s="65" t="s">
        <v>75</v>
      </c>
      <c r="H49" s="65">
        <v>150</v>
      </c>
    </row>
    <row r="50" spans="1:8">
      <c r="A50" s="65" t="s">
        <v>130</v>
      </c>
      <c r="B50" s="65" t="s">
        <v>131</v>
      </c>
      <c r="C50" s="65" t="s">
        <v>100</v>
      </c>
      <c r="D50" s="65">
        <v>3565.94</v>
      </c>
      <c r="E50" s="65">
        <v>145</v>
      </c>
      <c r="F50" s="65">
        <v>199.87</v>
      </c>
      <c r="G50" s="65" t="s">
        <v>75</v>
      </c>
      <c r="H50" s="65">
        <v>3511.07</v>
      </c>
    </row>
    <row r="51" spans="1:8">
      <c r="A51" s="65" t="s">
        <v>1654</v>
      </c>
      <c r="B51" s="65" t="s">
        <v>1655</v>
      </c>
      <c r="C51" s="65" t="s">
        <v>100</v>
      </c>
      <c r="D51" s="65">
        <v>0</v>
      </c>
      <c r="E51" s="65">
        <v>480</v>
      </c>
      <c r="F51" s="65">
        <v>480</v>
      </c>
      <c r="G51" s="65" t="s">
        <v>75</v>
      </c>
      <c r="H51" s="65">
        <v>0</v>
      </c>
    </row>
    <row r="52" spans="1:8">
      <c r="A52" s="65" t="s">
        <v>132</v>
      </c>
      <c r="B52" s="65" t="s">
        <v>133</v>
      </c>
      <c r="C52" s="65" t="s">
        <v>100</v>
      </c>
      <c r="D52" s="65">
        <v>49.8</v>
      </c>
      <c r="E52" s="65">
        <v>223.31</v>
      </c>
      <c r="F52" s="65">
        <v>223.31</v>
      </c>
      <c r="G52" s="65" t="s">
        <v>75</v>
      </c>
      <c r="H52" s="65">
        <v>49.8</v>
      </c>
    </row>
    <row r="53" spans="1:8">
      <c r="A53" s="65" t="s">
        <v>1463</v>
      </c>
      <c r="B53" s="65" t="s">
        <v>1462</v>
      </c>
      <c r="C53" s="65" t="s">
        <v>100</v>
      </c>
      <c r="D53" s="65">
        <v>33792.080000000002</v>
      </c>
      <c r="E53" s="65">
        <v>0</v>
      </c>
      <c r="F53" s="65">
        <v>0</v>
      </c>
      <c r="G53" s="65" t="s">
        <v>75</v>
      </c>
      <c r="H53" s="65">
        <v>33792.080000000002</v>
      </c>
    </row>
    <row r="54" spans="1:8">
      <c r="A54" s="65" t="s">
        <v>134</v>
      </c>
      <c r="B54" s="65" t="s">
        <v>135</v>
      </c>
      <c r="C54" s="65" t="s">
        <v>100</v>
      </c>
      <c r="D54" s="65">
        <v>2886.84</v>
      </c>
      <c r="E54" s="65">
        <v>0</v>
      </c>
      <c r="F54" s="65">
        <v>488.87</v>
      </c>
      <c r="G54" s="65" t="s">
        <v>75</v>
      </c>
      <c r="H54" s="65">
        <v>2397.9699999999998</v>
      </c>
    </row>
    <row r="55" spans="1:8">
      <c r="A55" s="65" t="s">
        <v>136</v>
      </c>
      <c r="B55" s="65" t="s">
        <v>137</v>
      </c>
      <c r="C55" s="65"/>
      <c r="D55" s="65">
        <v>564.95000000000005</v>
      </c>
      <c r="E55" s="65">
        <v>184.5</v>
      </c>
      <c r="F55" s="65">
        <v>328.6</v>
      </c>
      <c r="G55" s="65" t="s">
        <v>57</v>
      </c>
      <c r="H55" s="65">
        <v>420.85</v>
      </c>
    </row>
    <row r="56" spans="1:8">
      <c r="A56" s="65" t="s">
        <v>138</v>
      </c>
      <c r="B56" s="65" t="s">
        <v>139</v>
      </c>
      <c r="C56" s="65" t="s">
        <v>100</v>
      </c>
      <c r="D56" s="65">
        <v>564.95000000000005</v>
      </c>
      <c r="E56" s="65">
        <v>184.5</v>
      </c>
      <c r="F56" s="65">
        <v>328.6</v>
      </c>
      <c r="G56" s="65" t="s">
        <v>75</v>
      </c>
      <c r="H56" s="65">
        <v>420.85</v>
      </c>
    </row>
    <row r="57" spans="1:8">
      <c r="A57" s="65" t="s">
        <v>140</v>
      </c>
      <c r="B57" s="65" t="s">
        <v>141</v>
      </c>
      <c r="C57" s="65"/>
      <c r="D57" s="65">
        <v>3092.5</v>
      </c>
      <c r="E57" s="65">
        <v>0</v>
      </c>
      <c r="F57" s="65">
        <v>0</v>
      </c>
      <c r="G57" s="65" t="s">
        <v>57</v>
      </c>
      <c r="H57" s="65">
        <v>3092.5</v>
      </c>
    </row>
    <row r="58" spans="1:8">
      <c r="A58" s="65" t="s">
        <v>142</v>
      </c>
      <c r="B58" s="65" t="s">
        <v>143</v>
      </c>
      <c r="C58" s="65" t="s">
        <v>100</v>
      </c>
      <c r="D58" s="65">
        <v>3092.5</v>
      </c>
      <c r="E58" s="65">
        <v>0</v>
      </c>
      <c r="F58" s="65">
        <v>0</v>
      </c>
      <c r="G58" s="65" t="s">
        <v>75</v>
      </c>
      <c r="H58" s="65">
        <v>3092.5</v>
      </c>
    </row>
    <row r="59" spans="1:8">
      <c r="A59" s="65" t="s">
        <v>1461</v>
      </c>
      <c r="B59" s="65" t="s">
        <v>1460</v>
      </c>
      <c r="C59" s="65"/>
      <c r="D59" s="65">
        <v>3484.3</v>
      </c>
      <c r="E59" s="65">
        <v>0</v>
      </c>
      <c r="F59" s="65">
        <v>40</v>
      </c>
      <c r="G59" s="65" t="s">
        <v>57</v>
      </c>
      <c r="H59" s="65">
        <v>3444.3</v>
      </c>
    </row>
    <row r="60" spans="1:8">
      <c r="A60" s="65" t="s">
        <v>1459</v>
      </c>
      <c r="B60" s="65" t="s">
        <v>1458</v>
      </c>
      <c r="C60" s="65" t="s">
        <v>100</v>
      </c>
      <c r="D60" s="65">
        <v>3444.3</v>
      </c>
      <c r="E60" s="65">
        <v>0</v>
      </c>
      <c r="F60" s="65">
        <v>0</v>
      </c>
      <c r="G60" s="65" t="s">
        <v>75</v>
      </c>
      <c r="H60" s="65">
        <v>3444.3</v>
      </c>
    </row>
    <row r="61" spans="1:8">
      <c r="A61" s="65" t="s">
        <v>1579</v>
      </c>
      <c r="B61" s="65" t="s">
        <v>1580</v>
      </c>
      <c r="C61" s="65" t="s">
        <v>100</v>
      </c>
      <c r="D61" s="65">
        <v>40</v>
      </c>
      <c r="E61" s="65">
        <v>0</v>
      </c>
      <c r="F61" s="65">
        <v>40</v>
      </c>
      <c r="G61" s="65" t="s">
        <v>75</v>
      </c>
      <c r="H61" s="65">
        <v>0</v>
      </c>
    </row>
    <row r="62" spans="1:8">
      <c r="A62" s="65" t="s">
        <v>144</v>
      </c>
      <c r="B62" s="65" t="s">
        <v>145</v>
      </c>
      <c r="C62" s="65"/>
      <c r="D62" s="65">
        <v>13432.71</v>
      </c>
      <c r="E62" s="65">
        <v>718.9</v>
      </c>
      <c r="F62" s="65">
        <v>554.37</v>
      </c>
      <c r="G62" s="65" t="s">
        <v>57</v>
      </c>
      <c r="H62" s="65">
        <v>13597.24</v>
      </c>
    </row>
    <row r="63" spans="1:8">
      <c r="A63" s="65" t="s">
        <v>146</v>
      </c>
      <c r="B63" s="65" t="s">
        <v>147</v>
      </c>
      <c r="C63" s="65" t="s">
        <v>100</v>
      </c>
      <c r="D63" s="65">
        <v>11142.61</v>
      </c>
      <c r="E63" s="65">
        <v>718.9</v>
      </c>
      <c r="F63" s="65">
        <v>194.16</v>
      </c>
      <c r="G63" s="65" t="s">
        <v>75</v>
      </c>
      <c r="H63" s="65">
        <v>11667.35</v>
      </c>
    </row>
    <row r="64" spans="1:8">
      <c r="A64" s="65" t="s">
        <v>148</v>
      </c>
      <c r="B64" s="65" t="s">
        <v>149</v>
      </c>
      <c r="C64" s="65" t="s">
        <v>100</v>
      </c>
      <c r="D64" s="65">
        <v>2290.1</v>
      </c>
      <c r="E64" s="65">
        <v>0</v>
      </c>
      <c r="F64" s="65">
        <v>360.21</v>
      </c>
      <c r="G64" s="65" t="s">
        <v>75</v>
      </c>
      <c r="H64" s="65">
        <v>1929.89</v>
      </c>
    </row>
    <row r="65" spans="1:8">
      <c r="A65" s="65" t="s">
        <v>1509</v>
      </c>
      <c r="B65" s="65" t="s">
        <v>1508</v>
      </c>
      <c r="C65" s="65"/>
      <c r="D65" s="65">
        <v>0</v>
      </c>
      <c r="E65" s="65">
        <v>5305.22</v>
      </c>
      <c r="F65" s="65">
        <v>5305.22</v>
      </c>
      <c r="G65" s="65" t="s">
        <v>57</v>
      </c>
      <c r="H65" s="65">
        <v>0</v>
      </c>
    </row>
    <row r="66" spans="1:8">
      <c r="A66" s="65" t="s">
        <v>1507</v>
      </c>
      <c r="B66" s="65" t="s">
        <v>1506</v>
      </c>
      <c r="C66" s="65" t="s">
        <v>100</v>
      </c>
      <c r="D66" s="65">
        <v>0</v>
      </c>
      <c r="E66" s="65">
        <v>5305.22</v>
      </c>
      <c r="F66" s="65">
        <v>5305.22</v>
      </c>
      <c r="G66" s="65" t="s">
        <v>75</v>
      </c>
      <c r="H66" s="65">
        <v>0</v>
      </c>
    </row>
    <row r="67" spans="1:8">
      <c r="A67" s="65" t="s">
        <v>1549</v>
      </c>
      <c r="B67" s="65" t="s">
        <v>1548</v>
      </c>
      <c r="C67" s="65"/>
      <c r="D67" s="65">
        <v>470.25</v>
      </c>
      <c r="E67" s="65">
        <v>0</v>
      </c>
      <c r="F67" s="65">
        <v>14.25</v>
      </c>
      <c r="G67" s="65" t="s">
        <v>57</v>
      </c>
      <c r="H67" s="65">
        <v>456</v>
      </c>
    </row>
    <row r="68" spans="1:8">
      <c r="A68" s="65" t="s">
        <v>1547</v>
      </c>
      <c r="B68" s="65" t="s">
        <v>1546</v>
      </c>
      <c r="C68" s="65"/>
      <c r="D68" s="65">
        <v>470.25</v>
      </c>
      <c r="E68" s="65">
        <v>0</v>
      </c>
      <c r="F68" s="65">
        <v>14.25</v>
      </c>
      <c r="G68" s="65" t="s">
        <v>57</v>
      </c>
      <c r="H68" s="65">
        <v>456</v>
      </c>
    </row>
    <row r="69" spans="1:8">
      <c r="A69" s="65" t="s">
        <v>1545</v>
      </c>
      <c r="B69" s="65" t="s">
        <v>1544</v>
      </c>
      <c r="C69" s="65"/>
      <c r="D69" s="65">
        <v>470.25</v>
      </c>
      <c r="E69" s="65">
        <v>0</v>
      </c>
      <c r="F69" s="65">
        <v>14.25</v>
      </c>
      <c r="G69" s="65" t="s">
        <v>57</v>
      </c>
      <c r="H69" s="65">
        <v>456</v>
      </c>
    </row>
    <row r="70" spans="1:8">
      <c r="A70" s="65" t="s">
        <v>1543</v>
      </c>
      <c r="B70" s="65" t="s">
        <v>1542</v>
      </c>
      <c r="C70" s="65"/>
      <c r="D70" s="65">
        <v>470.25</v>
      </c>
      <c r="E70" s="65">
        <v>0</v>
      </c>
      <c r="F70" s="65">
        <v>14.25</v>
      </c>
      <c r="G70" s="65" t="s">
        <v>57</v>
      </c>
      <c r="H70" s="65">
        <v>456</v>
      </c>
    </row>
    <row r="71" spans="1:8">
      <c r="A71" s="65" t="s">
        <v>1541</v>
      </c>
      <c r="B71" s="65" t="s">
        <v>1540</v>
      </c>
      <c r="C71" s="65" t="s">
        <v>100</v>
      </c>
      <c r="D71" s="65">
        <v>470.25</v>
      </c>
      <c r="E71" s="65">
        <v>0</v>
      </c>
      <c r="F71" s="65">
        <v>14.25</v>
      </c>
      <c r="G71" s="65" t="s">
        <v>75</v>
      </c>
      <c r="H71" s="65">
        <v>456</v>
      </c>
    </row>
    <row r="72" spans="1:8">
      <c r="A72" s="65" t="s">
        <v>150</v>
      </c>
      <c r="B72" s="65" t="s">
        <v>151</v>
      </c>
      <c r="C72" s="65"/>
      <c r="D72" s="65">
        <v>1949578737.3699999</v>
      </c>
      <c r="E72" s="65">
        <v>15065594.789999999</v>
      </c>
      <c r="F72" s="65">
        <v>4351415.5599999996</v>
      </c>
      <c r="G72" s="65" t="s">
        <v>57</v>
      </c>
      <c r="H72" s="65">
        <v>1960292916.5999999</v>
      </c>
    </row>
    <row r="73" spans="1:8">
      <c r="A73" s="65" t="s">
        <v>1144</v>
      </c>
      <c r="B73" s="65" t="s">
        <v>1145</v>
      </c>
      <c r="C73" s="65"/>
      <c r="D73" s="65">
        <v>1934269107.1900001</v>
      </c>
      <c r="E73" s="65">
        <v>15065594.789999999</v>
      </c>
      <c r="F73" s="65">
        <v>4351415.5599999996</v>
      </c>
      <c r="G73" s="65" t="s">
        <v>57</v>
      </c>
      <c r="H73" s="65">
        <v>1944983286.4200001</v>
      </c>
    </row>
    <row r="74" spans="1:8">
      <c r="A74" s="65" t="s">
        <v>1146</v>
      </c>
      <c r="B74" s="65" t="s">
        <v>1147</v>
      </c>
      <c r="C74" s="65"/>
      <c r="D74" s="65">
        <v>1934269107.1900001</v>
      </c>
      <c r="E74" s="65">
        <v>15065594.789999999</v>
      </c>
      <c r="F74" s="65">
        <v>4351415.5599999996</v>
      </c>
      <c r="G74" s="65" t="s">
        <v>57</v>
      </c>
      <c r="H74" s="65">
        <v>1944983286.4200001</v>
      </c>
    </row>
    <row r="75" spans="1:8">
      <c r="A75" s="65" t="s">
        <v>1148</v>
      </c>
      <c r="B75" s="65" t="s">
        <v>1149</v>
      </c>
      <c r="C75" s="65"/>
      <c r="D75" s="65">
        <v>1934269107.1900001</v>
      </c>
      <c r="E75" s="65">
        <v>15065594.789999999</v>
      </c>
      <c r="F75" s="65">
        <v>4351415.5599999996</v>
      </c>
      <c r="G75" s="65" t="s">
        <v>57</v>
      </c>
      <c r="H75" s="65">
        <v>1944983286.4200001</v>
      </c>
    </row>
    <row r="76" spans="1:8">
      <c r="A76" s="65" t="s">
        <v>1150</v>
      </c>
      <c r="B76" s="65" t="s">
        <v>1151</v>
      </c>
      <c r="C76" s="65"/>
      <c r="D76" s="65">
        <v>1934269107.1900001</v>
      </c>
      <c r="E76" s="65">
        <v>15065594.789999999</v>
      </c>
      <c r="F76" s="65">
        <v>4351415.5599999996</v>
      </c>
      <c r="G76" s="65" t="s">
        <v>57</v>
      </c>
      <c r="H76" s="65">
        <v>1944983286.4200001</v>
      </c>
    </row>
    <row r="77" spans="1:8">
      <c r="A77" s="65" t="s">
        <v>1152</v>
      </c>
      <c r="B77" s="65" t="s">
        <v>1153</v>
      </c>
      <c r="C77" s="65"/>
      <c r="D77" s="65">
        <v>1934269107.1900001</v>
      </c>
      <c r="E77" s="65">
        <v>15065594.789999999</v>
      </c>
      <c r="F77" s="65">
        <v>4351415.5599999996</v>
      </c>
      <c r="G77" s="65" t="s">
        <v>57</v>
      </c>
      <c r="H77" s="65">
        <v>1944983286.4200001</v>
      </c>
    </row>
    <row r="78" spans="1:8">
      <c r="A78" s="65" t="s">
        <v>1154</v>
      </c>
      <c r="B78" s="65" t="s">
        <v>1155</v>
      </c>
      <c r="C78" s="65" t="s">
        <v>100</v>
      </c>
      <c r="D78" s="65">
        <v>1934269107.1900001</v>
      </c>
      <c r="E78" s="65">
        <v>15065594.789999999</v>
      </c>
      <c r="F78" s="65">
        <v>4351415.5599999996</v>
      </c>
      <c r="G78" s="65" t="s">
        <v>75</v>
      </c>
      <c r="H78" s="65">
        <v>1944983286.4200001</v>
      </c>
    </row>
    <row r="79" spans="1:8">
      <c r="A79" s="65" t="s">
        <v>152</v>
      </c>
      <c r="B79" s="65" t="s">
        <v>153</v>
      </c>
      <c r="C79" s="65"/>
      <c r="D79" s="65">
        <v>15309630.18</v>
      </c>
      <c r="E79" s="65">
        <v>0</v>
      </c>
      <c r="F79" s="65">
        <v>0</v>
      </c>
      <c r="G79" s="65" t="s">
        <v>57</v>
      </c>
      <c r="H79" s="65">
        <v>15309630.18</v>
      </c>
    </row>
    <row r="80" spans="1:8">
      <c r="A80" s="65" t="s">
        <v>154</v>
      </c>
      <c r="B80" s="65" t="s">
        <v>155</v>
      </c>
      <c r="C80" s="65"/>
      <c r="D80" s="65">
        <v>1456085.36</v>
      </c>
      <c r="E80" s="65">
        <v>0</v>
      </c>
      <c r="F80" s="65">
        <v>0</v>
      </c>
      <c r="G80" s="65" t="s">
        <v>57</v>
      </c>
      <c r="H80" s="65">
        <v>1456085.36</v>
      </c>
    </row>
    <row r="81" spans="1:8">
      <c r="A81" s="65" t="s">
        <v>156</v>
      </c>
      <c r="B81" s="65" t="s">
        <v>157</v>
      </c>
      <c r="C81" s="65"/>
      <c r="D81" s="65">
        <v>1456085.36</v>
      </c>
      <c r="E81" s="65">
        <v>0</v>
      </c>
      <c r="F81" s="65">
        <v>0</v>
      </c>
      <c r="G81" s="65" t="s">
        <v>57</v>
      </c>
      <c r="H81" s="65">
        <v>1456085.36</v>
      </c>
    </row>
    <row r="82" spans="1:8">
      <c r="A82" s="65" t="s">
        <v>158</v>
      </c>
      <c r="B82" s="65" t="s">
        <v>159</v>
      </c>
      <c r="C82" s="65"/>
      <c r="D82" s="65">
        <v>620</v>
      </c>
      <c r="E82" s="65">
        <v>0</v>
      </c>
      <c r="F82" s="65">
        <v>0</v>
      </c>
      <c r="G82" s="65" t="s">
        <v>57</v>
      </c>
      <c r="H82" s="65">
        <v>620</v>
      </c>
    </row>
    <row r="83" spans="1:8">
      <c r="A83" s="65" t="s">
        <v>160</v>
      </c>
      <c r="B83" s="65" t="s">
        <v>161</v>
      </c>
      <c r="C83" s="65" t="s">
        <v>100</v>
      </c>
      <c r="D83" s="65">
        <v>620</v>
      </c>
      <c r="E83" s="65">
        <v>0</v>
      </c>
      <c r="F83" s="65">
        <v>0</v>
      </c>
      <c r="G83" s="65" t="s">
        <v>75</v>
      </c>
      <c r="H83" s="65">
        <v>620</v>
      </c>
    </row>
    <row r="84" spans="1:8">
      <c r="A84" s="65" t="s">
        <v>162</v>
      </c>
      <c r="B84" s="65" t="s">
        <v>163</v>
      </c>
      <c r="C84" s="65"/>
      <c r="D84" s="65">
        <v>675810.41</v>
      </c>
      <c r="E84" s="65">
        <v>0</v>
      </c>
      <c r="F84" s="65">
        <v>0</v>
      </c>
      <c r="G84" s="65" t="s">
        <v>57</v>
      </c>
      <c r="H84" s="65">
        <v>675810.41</v>
      </c>
    </row>
    <row r="85" spans="1:8">
      <c r="A85" s="65" t="s">
        <v>164</v>
      </c>
      <c r="B85" s="65" t="s">
        <v>165</v>
      </c>
      <c r="C85" s="65" t="s">
        <v>100</v>
      </c>
      <c r="D85" s="65">
        <v>675810.41</v>
      </c>
      <c r="E85" s="65">
        <v>0</v>
      </c>
      <c r="F85" s="65">
        <v>0</v>
      </c>
      <c r="G85" s="65" t="s">
        <v>75</v>
      </c>
      <c r="H85" s="65">
        <v>675810.41</v>
      </c>
    </row>
    <row r="86" spans="1:8">
      <c r="A86" s="65" t="s">
        <v>166</v>
      </c>
      <c r="B86" s="65" t="s">
        <v>167</v>
      </c>
      <c r="C86" s="65"/>
      <c r="D86" s="65">
        <v>726996.5</v>
      </c>
      <c r="E86" s="65">
        <v>0</v>
      </c>
      <c r="F86" s="65">
        <v>0</v>
      </c>
      <c r="G86" s="65" t="s">
        <v>57</v>
      </c>
      <c r="H86" s="65">
        <v>726996.5</v>
      </c>
    </row>
    <row r="87" spans="1:8">
      <c r="A87" s="65" t="s">
        <v>168</v>
      </c>
      <c r="B87" s="65" t="s">
        <v>169</v>
      </c>
      <c r="C87" s="65" t="s">
        <v>100</v>
      </c>
      <c r="D87" s="65">
        <v>110311</v>
      </c>
      <c r="E87" s="65">
        <v>0</v>
      </c>
      <c r="F87" s="65">
        <v>0</v>
      </c>
      <c r="G87" s="65" t="s">
        <v>75</v>
      </c>
      <c r="H87" s="65">
        <v>110311</v>
      </c>
    </row>
    <row r="88" spans="1:8">
      <c r="A88" s="65" t="s">
        <v>170</v>
      </c>
      <c r="B88" s="65" t="s">
        <v>171</v>
      </c>
      <c r="C88" s="65" t="s">
        <v>100</v>
      </c>
      <c r="D88" s="65">
        <v>7581</v>
      </c>
      <c r="E88" s="65">
        <v>0</v>
      </c>
      <c r="F88" s="65">
        <v>0</v>
      </c>
      <c r="G88" s="65" t="s">
        <v>75</v>
      </c>
      <c r="H88" s="65">
        <v>7581</v>
      </c>
    </row>
    <row r="89" spans="1:8">
      <c r="A89" s="65" t="s">
        <v>172</v>
      </c>
      <c r="B89" s="65" t="s">
        <v>173</v>
      </c>
      <c r="C89" s="65" t="s">
        <v>100</v>
      </c>
      <c r="D89" s="65">
        <v>609104.5</v>
      </c>
      <c r="E89" s="65">
        <v>0</v>
      </c>
      <c r="F89" s="65">
        <v>0</v>
      </c>
      <c r="G89" s="65" t="s">
        <v>75</v>
      </c>
      <c r="H89" s="65">
        <v>609104.5</v>
      </c>
    </row>
    <row r="90" spans="1:8">
      <c r="A90" s="65" t="s">
        <v>174</v>
      </c>
      <c r="B90" s="65" t="s">
        <v>175</v>
      </c>
      <c r="C90" s="65"/>
      <c r="D90" s="65">
        <v>9008.4500000000007</v>
      </c>
      <c r="E90" s="65">
        <v>0</v>
      </c>
      <c r="F90" s="65">
        <v>0</v>
      </c>
      <c r="G90" s="65" t="s">
        <v>57</v>
      </c>
      <c r="H90" s="65">
        <v>9008.4500000000007</v>
      </c>
    </row>
    <row r="91" spans="1:8">
      <c r="A91" s="65" t="s">
        <v>176</v>
      </c>
      <c r="B91" s="65" t="s">
        <v>177</v>
      </c>
      <c r="C91" s="65" t="s">
        <v>100</v>
      </c>
      <c r="D91" s="65">
        <v>9008.4500000000007</v>
      </c>
      <c r="E91" s="65">
        <v>0</v>
      </c>
      <c r="F91" s="65">
        <v>0</v>
      </c>
      <c r="G91" s="65" t="s">
        <v>75</v>
      </c>
      <c r="H91" s="65">
        <v>9008.4500000000007</v>
      </c>
    </row>
    <row r="92" spans="1:8">
      <c r="A92" s="65" t="s">
        <v>178</v>
      </c>
      <c r="B92" s="65" t="s">
        <v>179</v>
      </c>
      <c r="C92" s="65"/>
      <c r="D92" s="65">
        <v>43650</v>
      </c>
      <c r="E92" s="65">
        <v>0</v>
      </c>
      <c r="F92" s="65">
        <v>0</v>
      </c>
      <c r="G92" s="65" t="s">
        <v>57</v>
      </c>
      <c r="H92" s="65">
        <v>43650</v>
      </c>
    </row>
    <row r="93" spans="1:8">
      <c r="A93" s="65" t="s">
        <v>180</v>
      </c>
      <c r="B93" s="65" t="s">
        <v>181</v>
      </c>
      <c r="C93" s="65" t="s">
        <v>100</v>
      </c>
      <c r="D93" s="65">
        <v>43650</v>
      </c>
      <c r="E93" s="65">
        <v>0</v>
      </c>
      <c r="F93" s="65">
        <v>0</v>
      </c>
      <c r="G93" s="65" t="s">
        <v>75</v>
      </c>
      <c r="H93" s="65">
        <v>43650</v>
      </c>
    </row>
    <row r="94" spans="1:8">
      <c r="A94" s="65" t="s">
        <v>1071</v>
      </c>
      <c r="B94" s="65" t="s">
        <v>1072</v>
      </c>
      <c r="C94" s="65"/>
      <c r="D94" s="65">
        <v>14168003.189999999</v>
      </c>
      <c r="E94" s="65">
        <v>0</v>
      </c>
      <c r="F94" s="65">
        <v>0</v>
      </c>
      <c r="G94" s="65" t="s">
        <v>57</v>
      </c>
      <c r="H94" s="65">
        <v>14168003.189999999</v>
      </c>
    </row>
    <row r="95" spans="1:8">
      <c r="A95" s="65" t="s">
        <v>1073</v>
      </c>
      <c r="B95" s="65" t="s">
        <v>1074</v>
      </c>
      <c r="C95" s="65"/>
      <c r="D95" s="65">
        <v>14168003.189999999</v>
      </c>
      <c r="E95" s="65">
        <v>0</v>
      </c>
      <c r="F95" s="65">
        <v>0</v>
      </c>
      <c r="G95" s="65" t="s">
        <v>57</v>
      </c>
      <c r="H95" s="65">
        <v>14168003.189999999</v>
      </c>
    </row>
    <row r="96" spans="1:8">
      <c r="A96" s="65" t="s">
        <v>1075</v>
      </c>
      <c r="B96" s="65" t="s">
        <v>1076</v>
      </c>
      <c r="C96" s="65"/>
      <c r="D96" s="65">
        <v>14168003.189999999</v>
      </c>
      <c r="E96" s="65">
        <v>0</v>
      </c>
      <c r="F96" s="65">
        <v>0</v>
      </c>
      <c r="G96" s="65" t="s">
        <v>57</v>
      </c>
      <c r="H96" s="65">
        <v>14168003.189999999</v>
      </c>
    </row>
    <row r="97" spans="1:8">
      <c r="A97" s="65" t="s">
        <v>1077</v>
      </c>
      <c r="B97" s="65" t="s">
        <v>1078</v>
      </c>
      <c r="C97" s="65"/>
      <c r="D97" s="65">
        <v>7642102.2800000003</v>
      </c>
      <c r="E97" s="65">
        <v>0</v>
      </c>
      <c r="F97" s="65">
        <v>0</v>
      </c>
      <c r="G97" s="65" t="s">
        <v>57</v>
      </c>
      <c r="H97" s="65">
        <v>7642102.2800000003</v>
      </c>
    </row>
    <row r="98" spans="1:8">
      <c r="A98" s="65" t="s">
        <v>1079</v>
      </c>
      <c r="B98" s="65" t="s">
        <v>1080</v>
      </c>
      <c r="C98" s="65" t="s">
        <v>100</v>
      </c>
      <c r="D98" s="65">
        <v>7642102.2800000003</v>
      </c>
      <c r="E98" s="65">
        <v>0</v>
      </c>
      <c r="F98" s="65">
        <v>0</v>
      </c>
      <c r="G98" s="65" t="s">
        <v>75</v>
      </c>
      <c r="H98" s="65">
        <v>7642102.2800000003</v>
      </c>
    </row>
    <row r="99" spans="1:8">
      <c r="A99" s="65" t="s">
        <v>1081</v>
      </c>
      <c r="B99" s="65" t="s">
        <v>1082</v>
      </c>
      <c r="C99" s="65"/>
      <c r="D99" s="65">
        <v>6525900.9100000001</v>
      </c>
      <c r="E99" s="65">
        <v>0</v>
      </c>
      <c r="F99" s="65">
        <v>0</v>
      </c>
      <c r="G99" s="65" t="s">
        <v>57</v>
      </c>
      <c r="H99" s="65">
        <v>6525900.9100000001</v>
      </c>
    </row>
    <row r="100" spans="1:8">
      <c r="A100" s="65" t="s">
        <v>1083</v>
      </c>
      <c r="B100" s="65" t="s">
        <v>1084</v>
      </c>
      <c r="C100" s="65" t="s">
        <v>100</v>
      </c>
      <c r="D100" s="65">
        <v>6525900.9100000001</v>
      </c>
      <c r="E100" s="65">
        <v>0</v>
      </c>
      <c r="F100" s="65">
        <v>0</v>
      </c>
      <c r="G100" s="65" t="s">
        <v>75</v>
      </c>
      <c r="H100" s="65">
        <v>6525900.9100000001</v>
      </c>
    </row>
    <row r="101" spans="1:8">
      <c r="A101" s="65" t="s">
        <v>182</v>
      </c>
      <c r="B101" s="65" t="s">
        <v>183</v>
      </c>
      <c r="C101" s="65"/>
      <c r="D101" s="65">
        <v>-314458.37</v>
      </c>
      <c r="E101" s="65">
        <v>0</v>
      </c>
      <c r="F101" s="65">
        <v>0</v>
      </c>
      <c r="G101" s="65" t="s">
        <v>57</v>
      </c>
      <c r="H101" s="65">
        <v>-314458.37</v>
      </c>
    </row>
    <row r="102" spans="1:8">
      <c r="A102" s="65" t="s">
        <v>184</v>
      </c>
      <c r="B102" s="65" t="s">
        <v>185</v>
      </c>
      <c r="C102" s="65"/>
      <c r="D102" s="65">
        <v>-314458.37</v>
      </c>
      <c r="E102" s="65">
        <v>0</v>
      </c>
      <c r="F102" s="65">
        <v>0</v>
      </c>
      <c r="G102" s="65" t="s">
        <v>57</v>
      </c>
      <c r="H102" s="65">
        <v>-314458.37</v>
      </c>
    </row>
    <row r="103" spans="1:8">
      <c r="A103" s="65" t="s">
        <v>186</v>
      </c>
      <c r="B103" s="65" t="s">
        <v>187</v>
      </c>
      <c r="C103" s="65"/>
      <c r="D103" s="65">
        <v>-314458.37</v>
      </c>
      <c r="E103" s="65">
        <v>0</v>
      </c>
      <c r="F103" s="65">
        <v>0</v>
      </c>
      <c r="G103" s="65" t="s">
        <v>57</v>
      </c>
      <c r="H103" s="65">
        <v>-314458.37</v>
      </c>
    </row>
    <row r="104" spans="1:8">
      <c r="A104" s="65" t="s">
        <v>188</v>
      </c>
      <c r="B104" s="65" t="s">
        <v>189</v>
      </c>
      <c r="C104" s="65"/>
      <c r="D104" s="65">
        <v>-279</v>
      </c>
      <c r="E104" s="65">
        <v>0</v>
      </c>
      <c r="F104" s="65">
        <v>0</v>
      </c>
      <c r="G104" s="65" t="s">
        <v>57</v>
      </c>
      <c r="H104" s="65">
        <v>-279</v>
      </c>
    </row>
    <row r="105" spans="1:8">
      <c r="A105" s="65" t="s">
        <v>190</v>
      </c>
      <c r="B105" s="65" t="s">
        <v>191</v>
      </c>
      <c r="C105" s="65"/>
      <c r="D105" s="65">
        <v>-279</v>
      </c>
      <c r="E105" s="65">
        <v>0</v>
      </c>
      <c r="F105" s="65">
        <v>0</v>
      </c>
      <c r="G105" s="65" t="s">
        <v>57</v>
      </c>
      <c r="H105" s="65">
        <v>-279</v>
      </c>
    </row>
    <row r="106" spans="1:8">
      <c r="A106" s="65" t="s">
        <v>192</v>
      </c>
      <c r="B106" s="65" t="s">
        <v>193</v>
      </c>
      <c r="C106" s="65" t="s">
        <v>100</v>
      </c>
      <c r="D106" s="65">
        <v>-279</v>
      </c>
      <c r="E106" s="65">
        <v>0</v>
      </c>
      <c r="F106" s="65">
        <v>0</v>
      </c>
      <c r="G106" s="65" t="s">
        <v>75</v>
      </c>
      <c r="H106" s="65">
        <v>-279</v>
      </c>
    </row>
    <row r="107" spans="1:8">
      <c r="A107" s="65" t="s">
        <v>194</v>
      </c>
      <c r="B107" s="65" t="s">
        <v>195</v>
      </c>
      <c r="C107" s="65"/>
      <c r="D107" s="65">
        <v>-148061.94</v>
      </c>
      <c r="E107" s="65">
        <v>0</v>
      </c>
      <c r="F107" s="65">
        <v>0</v>
      </c>
      <c r="G107" s="65" t="s">
        <v>57</v>
      </c>
      <c r="H107" s="65">
        <v>-148061.94</v>
      </c>
    </row>
    <row r="108" spans="1:8">
      <c r="A108" s="65" t="s">
        <v>196</v>
      </c>
      <c r="B108" s="65" t="s">
        <v>197</v>
      </c>
      <c r="C108" s="65"/>
      <c r="D108" s="65">
        <v>-148061.94</v>
      </c>
      <c r="E108" s="65">
        <v>0</v>
      </c>
      <c r="F108" s="65">
        <v>0</v>
      </c>
      <c r="G108" s="65" t="s">
        <v>57</v>
      </c>
      <c r="H108" s="65">
        <v>-148061.94</v>
      </c>
    </row>
    <row r="109" spans="1:8">
      <c r="A109" s="65" t="s">
        <v>198</v>
      </c>
      <c r="B109" s="65" t="s">
        <v>199</v>
      </c>
      <c r="C109" s="65" t="s">
        <v>100</v>
      </c>
      <c r="D109" s="65">
        <v>-148061.94</v>
      </c>
      <c r="E109" s="65">
        <v>0</v>
      </c>
      <c r="F109" s="65">
        <v>0</v>
      </c>
      <c r="G109" s="65" t="s">
        <v>75</v>
      </c>
      <c r="H109" s="65">
        <v>-148061.94</v>
      </c>
    </row>
    <row r="110" spans="1:8">
      <c r="A110" s="65" t="s">
        <v>200</v>
      </c>
      <c r="B110" s="65" t="s">
        <v>201</v>
      </c>
      <c r="C110" s="65"/>
      <c r="D110" s="65">
        <v>-154891.22</v>
      </c>
      <c r="E110" s="65">
        <v>0</v>
      </c>
      <c r="F110" s="65">
        <v>0</v>
      </c>
      <c r="G110" s="65" t="s">
        <v>57</v>
      </c>
      <c r="H110" s="65">
        <v>-154891.22</v>
      </c>
    </row>
    <row r="111" spans="1:8">
      <c r="A111" s="65" t="s">
        <v>202</v>
      </c>
      <c r="B111" s="65" t="s">
        <v>203</v>
      </c>
      <c r="C111" s="65"/>
      <c r="D111" s="65">
        <v>-40048.559999999998</v>
      </c>
      <c r="E111" s="65">
        <v>0</v>
      </c>
      <c r="F111" s="65">
        <v>0</v>
      </c>
      <c r="G111" s="65" t="s">
        <v>57</v>
      </c>
      <c r="H111" s="65">
        <v>-40048.559999999998</v>
      </c>
    </row>
    <row r="112" spans="1:8">
      <c r="A112" s="65" t="s">
        <v>204</v>
      </c>
      <c r="B112" s="65" t="s">
        <v>205</v>
      </c>
      <c r="C112" s="65" t="s">
        <v>100</v>
      </c>
      <c r="D112" s="65">
        <v>-40048.559999999998</v>
      </c>
      <c r="E112" s="65">
        <v>0</v>
      </c>
      <c r="F112" s="65">
        <v>0</v>
      </c>
      <c r="G112" s="65" t="s">
        <v>75</v>
      </c>
      <c r="H112" s="65">
        <v>-40048.559999999998</v>
      </c>
    </row>
    <row r="113" spans="1:8">
      <c r="A113" s="65" t="s">
        <v>206</v>
      </c>
      <c r="B113" s="65" t="s">
        <v>207</v>
      </c>
      <c r="C113" s="65"/>
      <c r="D113" s="65">
        <v>-3411.45</v>
      </c>
      <c r="E113" s="65">
        <v>0</v>
      </c>
      <c r="F113" s="65">
        <v>0</v>
      </c>
      <c r="G113" s="65" t="s">
        <v>57</v>
      </c>
      <c r="H113" s="65">
        <v>-3411.45</v>
      </c>
    </row>
    <row r="114" spans="1:8">
      <c r="A114" s="65" t="s">
        <v>208</v>
      </c>
      <c r="B114" s="65" t="s">
        <v>209</v>
      </c>
      <c r="C114" s="65" t="s">
        <v>100</v>
      </c>
      <c r="D114" s="65">
        <v>-3411.45</v>
      </c>
      <c r="E114" s="65">
        <v>0</v>
      </c>
      <c r="F114" s="65">
        <v>0</v>
      </c>
      <c r="G114" s="65" t="s">
        <v>75</v>
      </c>
      <c r="H114" s="65">
        <v>-3411.45</v>
      </c>
    </row>
    <row r="115" spans="1:8">
      <c r="A115" s="65" t="s">
        <v>210</v>
      </c>
      <c r="B115" s="65" t="s">
        <v>211</v>
      </c>
      <c r="C115" s="65"/>
      <c r="D115" s="65">
        <v>-111431.21</v>
      </c>
      <c r="E115" s="65">
        <v>0</v>
      </c>
      <c r="F115" s="65">
        <v>0</v>
      </c>
      <c r="G115" s="65" t="s">
        <v>57</v>
      </c>
      <c r="H115" s="65">
        <v>-111431.21</v>
      </c>
    </row>
    <row r="116" spans="1:8">
      <c r="A116" s="65" t="s">
        <v>212</v>
      </c>
      <c r="B116" s="65" t="s">
        <v>213</v>
      </c>
      <c r="C116" s="65" t="s">
        <v>100</v>
      </c>
      <c r="D116" s="65">
        <v>-111431.21</v>
      </c>
      <c r="E116" s="65">
        <v>0</v>
      </c>
      <c r="F116" s="65">
        <v>0</v>
      </c>
      <c r="G116" s="65" t="s">
        <v>75</v>
      </c>
      <c r="H116" s="65">
        <v>-111431.21</v>
      </c>
    </row>
    <row r="117" spans="1:8">
      <c r="A117" s="65" t="s">
        <v>214</v>
      </c>
      <c r="B117" s="65" t="s">
        <v>215</v>
      </c>
      <c r="C117" s="65"/>
      <c r="D117" s="65">
        <v>-3369.21</v>
      </c>
      <c r="E117" s="65">
        <v>0</v>
      </c>
      <c r="F117" s="65">
        <v>0</v>
      </c>
      <c r="G117" s="65" t="s">
        <v>57</v>
      </c>
      <c r="H117" s="65">
        <v>-3369.21</v>
      </c>
    </row>
    <row r="118" spans="1:8">
      <c r="A118" s="65" t="s">
        <v>216</v>
      </c>
      <c r="B118" s="65" t="s">
        <v>217</v>
      </c>
      <c r="C118" s="65"/>
      <c r="D118" s="65">
        <v>-3369.21</v>
      </c>
      <c r="E118" s="65">
        <v>0</v>
      </c>
      <c r="F118" s="65">
        <v>0</v>
      </c>
      <c r="G118" s="65" t="s">
        <v>57</v>
      </c>
      <c r="H118" s="65">
        <v>-3369.21</v>
      </c>
    </row>
    <row r="119" spans="1:8">
      <c r="A119" s="65" t="s">
        <v>218</v>
      </c>
      <c r="B119" s="65" t="s">
        <v>219</v>
      </c>
      <c r="C119" s="65" t="s">
        <v>100</v>
      </c>
      <c r="D119" s="65">
        <v>-3369.21</v>
      </c>
      <c r="E119" s="65">
        <v>0</v>
      </c>
      <c r="F119" s="65">
        <v>0</v>
      </c>
      <c r="G119" s="65" t="s">
        <v>75</v>
      </c>
      <c r="H119" s="65">
        <v>-3369.21</v>
      </c>
    </row>
    <row r="120" spans="1:8">
      <c r="A120" s="65" t="s">
        <v>220</v>
      </c>
      <c r="B120" s="65" t="s">
        <v>221</v>
      </c>
      <c r="C120" s="65"/>
      <c r="D120" s="65">
        <v>-7857</v>
      </c>
      <c r="E120" s="65">
        <v>0</v>
      </c>
      <c r="F120" s="65">
        <v>0</v>
      </c>
      <c r="G120" s="65" t="s">
        <v>57</v>
      </c>
      <c r="H120" s="65">
        <v>-7857</v>
      </c>
    </row>
    <row r="121" spans="1:8">
      <c r="A121" s="65" t="s">
        <v>222</v>
      </c>
      <c r="B121" s="65" t="s">
        <v>223</v>
      </c>
      <c r="C121" s="65"/>
      <c r="D121" s="65">
        <v>-7857</v>
      </c>
      <c r="E121" s="65">
        <v>0</v>
      </c>
      <c r="F121" s="65">
        <v>0</v>
      </c>
      <c r="G121" s="65" t="s">
        <v>57</v>
      </c>
      <c r="H121" s="65">
        <v>-7857</v>
      </c>
    </row>
    <row r="122" spans="1:8">
      <c r="A122" s="65" t="s">
        <v>224</v>
      </c>
      <c r="B122" s="65" t="s">
        <v>225</v>
      </c>
      <c r="C122" s="65" t="s">
        <v>100</v>
      </c>
      <c r="D122" s="65">
        <v>-7857</v>
      </c>
      <c r="E122" s="65">
        <v>0</v>
      </c>
      <c r="F122" s="65">
        <v>0</v>
      </c>
      <c r="G122" s="65" t="s">
        <v>75</v>
      </c>
      <c r="H122" s="65">
        <v>-7857</v>
      </c>
    </row>
    <row r="123" spans="1:8">
      <c r="A123" s="65" t="s">
        <v>226</v>
      </c>
      <c r="B123" s="65" t="s">
        <v>227</v>
      </c>
      <c r="C123" s="65"/>
      <c r="D123" s="65">
        <v>-1937644629.6300001</v>
      </c>
      <c r="E123" s="65">
        <v>225953208.81999999</v>
      </c>
      <c r="F123" s="65">
        <v>226223992.28999999</v>
      </c>
      <c r="G123" s="65" t="s">
        <v>57</v>
      </c>
      <c r="H123" s="65">
        <v>-1937915413.0999999</v>
      </c>
    </row>
    <row r="124" spans="1:8">
      <c r="A124" s="65" t="s">
        <v>228</v>
      </c>
      <c r="B124" s="65" t="s">
        <v>229</v>
      </c>
      <c r="C124" s="65"/>
      <c r="D124" s="65">
        <v>-16775815.789999999</v>
      </c>
      <c r="E124" s="65">
        <v>225953208.81999999</v>
      </c>
      <c r="F124" s="65">
        <v>226203787.66999999</v>
      </c>
      <c r="G124" s="65" t="s">
        <v>57</v>
      </c>
      <c r="H124" s="65">
        <v>-17026394.640000001</v>
      </c>
    </row>
    <row r="125" spans="1:8">
      <c r="A125" s="65" t="s">
        <v>230</v>
      </c>
      <c r="B125" s="65" t="s">
        <v>231</v>
      </c>
      <c r="C125" s="65"/>
      <c r="D125" s="65">
        <v>-254076.76</v>
      </c>
      <c r="E125" s="65">
        <v>756045.6</v>
      </c>
      <c r="F125" s="65">
        <v>852350.79</v>
      </c>
      <c r="G125" s="65" t="s">
        <v>57</v>
      </c>
      <c r="H125" s="65">
        <v>-350381.95</v>
      </c>
    </row>
    <row r="126" spans="1:8">
      <c r="A126" s="65" t="s">
        <v>232</v>
      </c>
      <c r="B126" s="65" t="s">
        <v>233</v>
      </c>
      <c r="C126" s="65"/>
      <c r="D126" s="65">
        <v>-254076.76</v>
      </c>
      <c r="E126" s="65">
        <v>607259.94999999995</v>
      </c>
      <c r="F126" s="65">
        <v>627988.97</v>
      </c>
      <c r="G126" s="65" t="s">
        <v>57</v>
      </c>
      <c r="H126" s="65">
        <v>-274805.78000000003</v>
      </c>
    </row>
    <row r="127" spans="1:8">
      <c r="A127" s="65" t="s">
        <v>234</v>
      </c>
      <c r="B127" s="65" t="s">
        <v>235</v>
      </c>
      <c r="C127" s="65"/>
      <c r="D127" s="65">
        <v>-254076.76</v>
      </c>
      <c r="E127" s="65">
        <v>607259.94999999995</v>
      </c>
      <c r="F127" s="65">
        <v>627988.97</v>
      </c>
      <c r="G127" s="65" t="s">
        <v>57</v>
      </c>
      <c r="H127" s="65">
        <v>-274805.78000000003</v>
      </c>
    </row>
    <row r="128" spans="1:8">
      <c r="A128" s="65" t="s">
        <v>236</v>
      </c>
      <c r="B128" s="65" t="s">
        <v>233</v>
      </c>
      <c r="C128" s="65"/>
      <c r="D128" s="65">
        <v>-254076.76</v>
      </c>
      <c r="E128" s="65">
        <v>607259.94999999995</v>
      </c>
      <c r="F128" s="65">
        <v>627988.97</v>
      </c>
      <c r="G128" s="65" t="s">
        <v>57</v>
      </c>
      <c r="H128" s="65">
        <v>-274805.78000000003</v>
      </c>
    </row>
    <row r="129" spans="1:8">
      <c r="A129" s="65" t="s">
        <v>237</v>
      </c>
      <c r="B129" s="65" t="s">
        <v>238</v>
      </c>
      <c r="C129" s="65"/>
      <c r="D129" s="65">
        <v>0</v>
      </c>
      <c r="E129" s="65">
        <v>361669.57</v>
      </c>
      <c r="F129" s="65">
        <v>361669.57</v>
      </c>
      <c r="G129" s="65" t="s">
        <v>57</v>
      </c>
      <c r="H129" s="65">
        <v>0</v>
      </c>
    </row>
    <row r="130" spans="1:8">
      <c r="A130" s="65" t="s">
        <v>1085</v>
      </c>
      <c r="B130" s="65" t="s">
        <v>1086</v>
      </c>
      <c r="C130" s="65" t="s">
        <v>74</v>
      </c>
      <c r="D130" s="65">
        <v>0</v>
      </c>
      <c r="E130" s="65">
        <v>361669.57</v>
      </c>
      <c r="F130" s="65">
        <v>361669.57</v>
      </c>
      <c r="G130" s="65" t="s">
        <v>75</v>
      </c>
      <c r="H130" s="65">
        <v>0</v>
      </c>
    </row>
    <row r="131" spans="1:8">
      <c r="A131" s="65" t="s">
        <v>1061</v>
      </c>
      <c r="B131" s="65" t="s">
        <v>1087</v>
      </c>
      <c r="C131" s="65"/>
      <c r="D131" s="65">
        <v>-175853.81</v>
      </c>
      <c r="E131" s="65">
        <v>227759.66</v>
      </c>
      <c r="F131" s="65">
        <v>254976.14</v>
      </c>
      <c r="G131" s="65" t="s">
        <v>57</v>
      </c>
      <c r="H131" s="65">
        <v>-203070.29</v>
      </c>
    </row>
    <row r="132" spans="1:8">
      <c r="A132" s="65" t="s">
        <v>1156</v>
      </c>
      <c r="B132" s="65" t="s">
        <v>1539</v>
      </c>
      <c r="C132" s="65" t="s">
        <v>100</v>
      </c>
      <c r="D132" s="65">
        <v>-175853.81</v>
      </c>
      <c r="E132" s="65">
        <v>227759.66</v>
      </c>
      <c r="F132" s="65">
        <v>254976.14</v>
      </c>
      <c r="G132" s="65" t="s">
        <v>75</v>
      </c>
      <c r="H132" s="65">
        <v>-203070.29</v>
      </c>
    </row>
    <row r="133" spans="1:8">
      <c r="A133" s="65" t="s">
        <v>239</v>
      </c>
      <c r="B133" s="65" t="s">
        <v>240</v>
      </c>
      <c r="C133" s="65"/>
      <c r="D133" s="65">
        <v>-78222.95</v>
      </c>
      <c r="E133" s="65">
        <v>17830.72</v>
      </c>
      <c r="F133" s="65">
        <v>11343.26</v>
      </c>
      <c r="G133" s="65" t="s">
        <v>57</v>
      </c>
      <c r="H133" s="65">
        <v>-71735.490000000005</v>
      </c>
    </row>
    <row r="134" spans="1:8">
      <c r="A134" s="65" t="s">
        <v>1088</v>
      </c>
      <c r="B134" s="65" t="s">
        <v>1089</v>
      </c>
      <c r="C134" s="65" t="s">
        <v>74</v>
      </c>
      <c r="D134" s="65">
        <v>0</v>
      </c>
      <c r="E134" s="65">
        <v>8915.36</v>
      </c>
      <c r="F134" s="65">
        <v>8915.36</v>
      </c>
      <c r="G134" s="65" t="s">
        <v>75</v>
      </c>
      <c r="H134" s="65">
        <v>0</v>
      </c>
    </row>
    <row r="135" spans="1:8">
      <c r="A135" s="65" t="s">
        <v>1090</v>
      </c>
      <c r="B135" s="65" t="s">
        <v>1538</v>
      </c>
      <c r="C135" s="65" t="s">
        <v>100</v>
      </c>
      <c r="D135" s="65">
        <v>-78222.95</v>
      </c>
      <c r="E135" s="65">
        <v>8915.36</v>
      </c>
      <c r="F135" s="65">
        <v>2427.9</v>
      </c>
      <c r="G135" s="65" t="s">
        <v>75</v>
      </c>
      <c r="H135" s="65">
        <v>-71735.490000000005</v>
      </c>
    </row>
    <row r="136" spans="1:8">
      <c r="A136" s="65" t="s">
        <v>241</v>
      </c>
      <c r="B136" s="65" t="s">
        <v>242</v>
      </c>
      <c r="C136" s="65"/>
      <c r="D136" s="65">
        <v>0</v>
      </c>
      <c r="E136" s="65">
        <v>148785.65</v>
      </c>
      <c r="F136" s="65">
        <v>224361.82</v>
      </c>
      <c r="G136" s="65" t="s">
        <v>57</v>
      </c>
      <c r="H136" s="65">
        <v>-75576.17</v>
      </c>
    </row>
    <row r="137" spans="1:8">
      <c r="A137" s="65" t="s">
        <v>1431</v>
      </c>
      <c r="B137" s="65" t="s">
        <v>1430</v>
      </c>
      <c r="C137" s="65"/>
      <c r="D137" s="65">
        <v>0</v>
      </c>
      <c r="E137" s="65">
        <v>0</v>
      </c>
      <c r="F137" s="65">
        <v>3435.54</v>
      </c>
      <c r="G137" s="65" t="s">
        <v>57</v>
      </c>
      <c r="H137" s="65">
        <v>-3435.54</v>
      </c>
    </row>
    <row r="138" spans="1:8">
      <c r="A138" s="65" t="s">
        <v>1429</v>
      </c>
      <c r="B138" s="65" t="s">
        <v>1428</v>
      </c>
      <c r="C138" s="65"/>
      <c r="D138" s="65">
        <v>0</v>
      </c>
      <c r="E138" s="65">
        <v>0</v>
      </c>
      <c r="F138" s="65">
        <v>3435.54</v>
      </c>
      <c r="G138" s="65" t="s">
        <v>57</v>
      </c>
      <c r="H138" s="65">
        <v>-3435.54</v>
      </c>
    </row>
    <row r="139" spans="1:8">
      <c r="A139" s="65" t="s">
        <v>1427</v>
      </c>
      <c r="B139" s="65" t="s">
        <v>1426</v>
      </c>
      <c r="C139" s="65" t="s">
        <v>74</v>
      </c>
      <c r="D139" s="65">
        <v>0</v>
      </c>
      <c r="E139" s="65">
        <v>0</v>
      </c>
      <c r="F139" s="65">
        <v>3435.54</v>
      </c>
      <c r="G139" s="65" t="s">
        <v>75</v>
      </c>
      <c r="H139" s="65">
        <v>-3435.54</v>
      </c>
    </row>
    <row r="140" spans="1:8">
      <c r="A140" s="65" t="s">
        <v>243</v>
      </c>
      <c r="B140" s="65" t="s">
        <v>244</v>
      </c>
      <c r="C140" s="65"/>
      <c r="D140" s="65">
        <v>0</v>
      </c>
      <c r="E140" s="65">
        <v>148785.65</v>
      </c>
      <c r="F140" s="65">
        <v>220926.28</v>
      </c>
      <c r="G140" s="65" t="s">
        <v>57</v>
      </c>
      <c r="H140" s="65">
        <v>-72140.63</v>
      </c>
    </row>
    <row r="141" spans="1:8">
      <c r="A141" s="65" t="s">
        <v>245</v>
      </c>
      <c r="B141" s="65" t="s">
        <v>246</v>
      </c>
      <c r="C141" s="65"/>
      <c r="D141" s="65">
        <v>0</v>
      </c>
      <c r="E141" s="65">
        <v>148785.65</v>
      </c>
      <c r="F141" s="65">
        <v>220926.28</v>
      </c>
      <c r="G141" s="65" t="s">
        <v>57</v>
      </c>
      <c r="H141" s="65">
        <v>-72140.63</v>
      </c>
    </row>
    <row r="142" spans="1:8">
      <c r="A142" s="65" t="s">
        <v>247</v>
      </c>
      <c r="B142" s="65" t="s">
        <v>1091</v>
      </c>
      <c r="C142" s="65"/>
      <c r="D142" s="65">
        <v>0</v>
      </c>
      <c r="E142" s="65">
        <v>148785.65</v>
      </c>
      <c r="F142" s="65">
        <v>220926.28</v>
      </c>
      <c r="G142" s="65" t="s">
        <v>57</v>
      </c>
      <c r="H142" s="65">
        <v>-72140.63</v>
      </c>
    </row>
    <row r="143" spans="1:8">
      <c r="A143" s="65" t="s">
        <v>1092</v>
      </c>
      <c r="B143" s="65" t="s">
        <v>248</v>
      </c>
      <c r="C143" s="65" t="s">
        <v>74</v>
      </c>
      <c r="D143" s="65">
        <v>0</v>
      </c>
      <c r="E143" s="65">
        <v>148785.65</v>
      </c>
      <c r="F143" s="65">
        <v>220926.28</v>
      </c>
      <c r="G143" s="65" t="s">
        <v>75</v>
      </c>
      <c r="H143" s="65">
        <v>-72140.63</v>
      </c>
    </row>
    <row r="144" spans="1:8">
      <c r="A144" s="65" t="s">
        <v>249</v>
      </c>
      <c r="B144" s="65" t="s">
        <v>250</v>
      </c>
      <c r="C144" s="65"/>
      <c r="D144" s="65">
        <v>-43037.599999999999</v>
      </c>
      <c r="E144" s="65">
        <v>208613894</v>
      </c>
      <c r="F144" s="65">
        <v>208828289.33000001</v>
      </c>
      <c r="G144" s="65" t="s">
        <v>57</v>
      </c>
      <c r="H144" s="65">
        <v>-257432.93</v>
      </c>
    </row>
    <row r="145" spans="1:8">
      <c r="A145" s="65" t="s">
        <v>251</v>
      </c>
      <c r="B145" s="65" t="s">
        <v>252</v>
      </c>
      <c r="C145" s="65"/>
      <c r="D145" s="65">
        <v>-43037.599999999999</v>
      </c>
      <c r="E145" s="65">
        <v>208613894</v>
      </c>
      <c r="F145" s="65">
        <v>208828289.33000001</v>
      </c>
      <c r="G145" s="65" t="s">
        <v>57</v>
      </c>
      <c r="H145" s="65">
        <v>-257432.93</v>
      </c>
    </row>
    <row r="146" spans="1:8">
      <c r="A146" s="65" t="s">
        <v>253</v>
      </c>
      <c r="B146" s="65" t="s">
        <v>254</v>
      </c>
      <c r="C146" s="65"/>
      <c r="D146" s="65">
        <v>-43037.599999999999</v>
      </c>
      <c r="E146" s="65">
        <v>208613894</v>
      </c>
      <c r="F146" s="65">
        <v>208828289.33000001</v>
      </c>
      <c r="G146" s="65" t="s">
        <v>57</v>
      </c>
      <c r="H146" s="65">
        <v>-257432.93</v>
      </c>
    </row>
    <row r="147" spans="1:8">
      <c r="A147" s="65" t="s">
        <v>255</v>
      </c>
      <c r="B147" s="65" t="s">
        <v>256</v>
      </c>
      <c r="C147" s="65"/>
      <c r="D147" s="65">
        <v>-43037.599999999999</v>
      </c>
      <c r="E147" s="65">
        <v>208556855.81999999</v>
      </c>
      <c r="F147" s="65">
        <v>208771251.15000001</v>
      </c>
      <c r="G147" s="65" t="s">
        <v>57</v>
      </c>
      <c r="H147" s="65">
        <v>-257432.93</v>
      </c>
    </row>
    <row r="148" spans="1:8">
      <c r="A148" s="65" t="s">
        <v>257</v>
      </c>
      <c r="B148" s="65" t="s">
        <v>258</v>
      </c>
      <c r="C148" s="65"/>
      <c r="D148" s="65">
        <v>-30108.34</v>
      </c>
      <c r="E148" s="65">
        <v>208552999</v>
      </c>
      <c r="F148" s="65">
        <v>208770489.75999999</v>
      </c>
      <c r="G148" s="65" t="s">
        <v>57</v>
      </c>
      <c r="H148" s="65">
        <v>-247599.1</v>
      </c>
    </row>
    <row r="149" spans="1:8">
      <c r="A149" s="65" t="s">
        <v>1093</v>
      </c>
      <c r="B149" s="65" t="s">
        <v>1627</v>
      </c>
      <c r="C149" s="65" t="s">
        <v>74</v>
      </c>
      <c r="D149" s="65">
        <v>-30108.34</v>
      </c>
      <c r="E149" s="65">
        <v>208552999</v>
      </c>
      <c r="F149" s="65">
        <v>208770489.75999999</v>
      </c>
      <c r="G149" s="65" t="s">
        <v>75</v>
      </c>
      <c r="H149" s="65">
        <v>-247599.1</v>
      </c>
    </row>
    <row r="150" spans="1:8">
      <c r="A150" s="65" t="s">
        <v>259</v>
      </c>
      <c r="B150" s="65" t="s">
        <v>260</v>
      </c>
      <c r="C150" s="65"/>
      <c r="D150" s="65">
        <v>-12929.26</v>
      </c>
      <c r="E150" s="65">
        <v>3856.82</v>
      </c>
      <c r="F150" s="65">
        <v>761.39</v>
      </c>
      <c r="G150" s="65" t="s">
        <v>57</v>
      </c>
      <c r="H150" s="65">
        <v>-9833.83</v>
      </c>
    </row>
    <row r="151" spans="1:8">
      <c r="A151" s="65" t="s">
        <v>1046</v>
      </c>
      <c r="B151" s="65" t="s">
        <v>1047</v>
      </c>
      <c r="C151" s="65" t="s">
        <v>100</v>
      </c>
      <c r="D151" s="65">
        <v>-9072.44</v>
      </c>
      <c r="E151" s="65">
        <v>0</v>
      </c>
      <c r="F151" s="65">
        <v>0</v>
      </c>
      <c r="G151" s="65" t="s">
        <v>75</v>
      </c>
      <c r="H151" s="65">
        <v>-9072.44</v>
      </c>
    </row>
    <row r="152" spans="1:8">
      <c r="A152" s="65" t="s">
        <v>1457</v>
      </c>
      <c r="B152" s="65" t="s">
        <v>1456</v>
      </c>
      <c r="C152" s="65" t="s">
        <v>74</v>
      </c>
      <c r="D152" s="65">
        <v>-3856.82</v>
      </c>
      <c r="E152" s="65">
        <v>3856.82</v>
      </c>
      <c r="F152" s="65">
        <v>761.39</v>
      </c>
      <c r="G152" s="65" t="s">
        <v>75</v>
      </c>
      <c r="H152" s="65">
        <v>-761.39</v>
      </c>
    </row>
    <row r="153" spans="1:8">
      <c r="A153" s="65" t="s">
        <v>261</v>
      </c>
      <c r="B153" s="65" t="s">
        <v>262</v>
      </c>
      <c r="C153" s="65"/>
      <c r="D153" s="65">
        <v>0</v>
      </c>
      <c r="E153" s="65">
        <v>57038.18</v>
      </c>
      <c r="F153" s="65">
        <v>57038.18</v>
      </c>
      <c r="G153" s="65" t="s">
        <v>57</v>
      </c>
      <c r="H153" s="65">
        <v>0</v>
      </c>
    </row>
    <row r="154" spans="1:8">
      <c r="A154" s="65" t="s">
        <v>1626</v>
      </c>
      <c r="B154" s="65" t="s">
        <v>1625</v>
      </c>
      <c r="C154" s="65" t="s">
        <v>74</v>
      </c>
      <c r="D154" s="65">
        <v>0</v>
      </c>
      <c r="E154" s="65">
        <v>57038.18</v>
      </c>
      <c r="F154" s="65">
        <v>57038.18</v>
      </c>
      <c r="G154" s="65" t="s">
        <v>75</v>
      </c>
      <c r="H154" s="65">
        <v>0</v>
      </c>
    </row>
    <row r="155" spans="1:8">
      <c r="A155" s="65" t="s">
        <v>263</v>
      </c>
      <c r="B155" s="65" t="s">
        <v>264</v>
      </c>
      <c r="C155" s="65"/>
      <c r="D155" s="65">
        <v>0</v>
      </c>
      <c r="E155" s="65">
        <v>107328.43</v>
      </c>
      <c r="F155" s="65">
        <v>107328.43</v>
      </c>
      <c r="G155" s="65" t="s">
        <v>57</v>
      </c>
      <c r="H155" s="65">
        <v>0</v>
      </c>
    </row>
    <row r="156" spans="1:8">
      <c r="A156" s="65" t="s">
        <v>265</v>
      </c>
      <c r="B156" s="65" t="s">
        <v>266</v>
      </c>
      <c r="C156" s="65"/>
      <c r="D156" s="65">
        <v>0</v>
      </c>
      <c r="E156" s="65">
        <v>107328.43</v>
      </c>
      <c r="F156" s="65">
        <v>107328.43</v>
      </c>
      <c r="G156" s="65" t="s">
        <v>57</v>
      </c>
      <c r="H156" s="65">
        <v>0</v>
      </c>
    </row>
    <row r="157" spans="1:8">
      <c r="A157" s="65" t="s">
        <v>267</v>
      </c>
      <c r="B157" s="65" t="s">
        <v>268</v>
      </c>
      <c r="C157" s="65"/>
      <c r="D157" s="65">
        <v>0</v>
      </c>
      <c r="E157" s="65">
        <v>107328.43</v>
      </c>
      <c r="F157" s="65">
        <v>107328.43</v>
      </c>
      <c r="G157" s="65" t="s">
        <v>57</v>
      </c>
      <c r="H157" s="65">
        <v>0</v>
      </c>
    </row>
    <row r="158" spans="1:8">
      <c r="A158" s="65" t="s">
        <v>269</v>
      </c>
      <c r="B158" s="65" t="s">
        <v>270</v>
      </c>
      <c r="C158" s="65"/>
      <c r="D158" s="65">
        <v>0</v>
      </c>
      <c r="E158" s="65">
        <v>107328.43</v>
      </c>
      <c r="F158" s="65">
        <v>107328.43</v>
      </c>
      <c r="G158" s="65" t="s">
        <v>57</v>
      </c>
      <c r="H158" s="65">
        <v>0</v>
      </c>
    </row>
    <row r="159" spans="1:8">
      <c r="A159" s="65" t="s">
        <v>271</v>
      </c>
      <c r="B159" s="65" t="s">
        <v>272</v>
      </c>
      <c r="C159" s="65" t="s">
        <v>74</v>
      </c>
      <c r="D159" s="65">
        <v>0</v>
      </c>
      <c r="E159" s="65">
        <v>107328.43</v>
      </c>
      <c r="F159" s="65">
        <v>107328.43</v>
      </c>
      <c r="G159" s="65" t="s">
        <v>75</v>
      </c>
      <c r="H159" s="65">
        <v>0</v>
      </c>
    </row>
    <row r="160" spans="1:8">
      <c r="A160" s="65" t="s">
        <v>273</v>
      </c>
      <c r="B160" s="65" t="s">
        <v>274</v>
      </c>
      <c r="C160" s="65"/>
      <c r="D160" s="65">
        <v>-16478701.43</v>
      </c>
      <c r="E160" s="65">
        <v>16475940.789999999</v>
      </c>
      <c r="F160" s="65">
        <v>16415819.119999999</v>
      </c>
      <c r="G160" s="65" t="s">
        <v>57</v>
      </c>
      <c r="H160" s="65">
        <v>-16418579.76</v>
      </c>
    </row>
    <row r="161" spans="1:8">
      <c r="A161" s="65" t="s">
        <v>275</v>
      </c>
      <c r="B161" s="65" t="s">
        <v>276</v>
      </c>
      <c r="C161" s="65"/>
      <c r="D161" s="65">
        <v>-16478678.51</v>
      </c>
      <c r="E161" s="65">
        <v>16475717.869999999</v>
      </c>
      <c r="F161" s="65">
        <v>16406417.18</v>
      </c>
      <c r="G161" s="65" t="s">
        <v>57</v>
      </c>
      <c r="H161" s="65">
        <v>-16409377.82</v>
      </c>
    </row>
    <row r="162" spans="1:8">
      <c r="A162" s="65" t="s">
        <v>277</v>
      </c>
      <c r="B162" s="65" t="s">
        <v>278</v>
      </c>
      <c r="C162" s="65"/>
      <c r="D162" s="65">
        <v>-2089.1999999999998</v>
      </c>
      <c r="E162" s="65">
        <v>0</v>
      </c>
      <c r="F162" s="65">
        <v>0</v>
      </c>
      <c r="G162" s="65" t="s">
        <v>57</v>
      </c>
      <c r="H162" s="65">
        <v>-2089.1999999999998</v>
      </c>
    </row>
    <row r="163" spans="1:8">
      <c r="A163" s="65" t="s">
        <v>279</v>
      </c>
      <c r="B163" s="65" t="s">
        <v>280</v>
      </c>
      <c r="C163" s="65"/>
      <c r="D163" s="65">
        <v>-2089.1999999999998</v>
      </c>
      <c r="E163" s="65">
        <v>0</v>
      </c>
      <c r="F163" s="65">
        <v>0</v>
      </c>
      <c r="G163" s="65" t="s">
        <v>57</v>
      </c>
      <c r="H163" s="65">
        <v>-2089.1999999999998</v>
      </c>
    </row>
    <row r="164" spans="1:8">
      <c r="A164" s="65" t="s">
        <v>281</v>
      </c>
      <c r="B164" s="65" t="s">
        <v>282</v>
      </c>
      <c r="C164" s="65"/>
      <c r="D164" s="65">
        <v>-2089.1999999999998</v>
      </c>
      <c r="E164" s="65">
        <v>0</v>
      </c>
      <c r="F164" s="65">
        <v>0</v>
      </c>
      <c r="G164" s="65" t="s">
        <v>57</v>
      </c>
      <c r="H164" s="65">
        <v>-2089.1999999999998</v>
      </c>
    </row>
    <row r="165" spans="1:8">
      <c r="A165" s="65" t="s">
        <v>283</v>
      </c>
      <c r="B165" s="65" t="s">
        <v>284</v>
      </c>
      <c r="C165" s="65"/>
      <c r="D165" s="65">
        <v>-2089.1999999999998</v>
      </c>
      <c r="E165" s="65">
        <v>0</v>
      </c>
      <c r="F165" s="65">
        <v>0</v>
      </c>
      <c r="G165" s="65" t="s">
        <v>57</v>
      </c>
      <c r="H165" s="65">
        <v>-2089.1999999999998</v>
      </c>
    </row>
    <row r="166" spans="1:8">
      <c r="A166" s="65" t="s">
        <v>285</v>
      </c>
      <c r="B166" s="65" t="s">
        <v>286</v>
      </c>
      <c r="C166" s="65" t="s">
        <v>74</v>
      </c>
      <c r="D166" s="65">
        <v>-2089.1999999999998</v>
      </c>
      <c r="E166" s="65">
        <v>0</v>
      </c>
      <c r="F166" s="65">
        <v>0</v>
      </c>
      <c r="G166" s="65" t="s">
        <v>75</v>
      </c>
      <c r="H166" s="65">
        <v>-2089.1999999999998</v>
      </c>
    </row>
    <row r="167" spans="1:8">
      <c r="A167" s="65" t="s">
        <v>287</v>
      </c>
      <c r="B167" s="65" t="s">
        <v>288</v>
      </c>
      <c r="C167" s="65"/>
      <c r="D167" s="65">
        <v>-10458823.59</v>
      </c>
      <c r="E167" s="65">
        <v>10457952.15</v>
      </c>
      <c r="F167" s="65">
        <v>10376286.34</v>
      </c>
      <c r="G167" s="65" t="s">
        <v>57</v>
      </c>
      <c r="H167" s="65">
        <v>-10377157.779999999</v>
      </c>
    </row>
    <row r="168" spans="1:8">
      <c r="A168" s="65" t="s">
        <v>289</v>
      </c>
      <c r="B168" s="65" t="s">
        <v>290</v>
      </c>
      <c r="C168" s="65"/>
      <c r="D168" s="65">
        <v>-10458823.59</v>
      </c>
      <c r="E168" s="65">
        <v>10457952.15</v>
      </c>
      <c r="F168" s="65">
        <v>10376286.34</v>
      </c>
      <c r="G168" s="65" t="s">
        <v>57</v>
      </c>
      <c r="H168" s="65">
        <v>-10377157.779999999</v>
      </c>
    </row>
    <row r="169" spans="1:8">
      <c r="A169" s="65" t="s">
        <v>1378</v>
      </c>
      <c r="B169" s="65" t="s">
        <v>1377</v>
      </c>
      <c r="C169" s="65"/>
      <c r="D169" s="65">
        <v>0</v>
      </c>
      <c r="E169" s="65">
        <v>1717.77</v>
      </c>
      <c r="F169" s="65">
        <v>1717.77</v>
      </c>
      <c r="G169" s="65" t="s">
        <v>57</v>
      </c>
      <c r="H169" s="65">
        <v>0</v>
      </c>
    </row>
    <row r="170" spans="1:8">
      <c r="A170" s="65" t="s">
        <v>1376</v>
      </c>
      <c r="B170" s="65" t="s">
        <v>1624</v>
      </c>
      <c r="C170" s="65" t="s">
        <v>74</v>
      </c>
      <c r="D170" s="65">
        <v>0</v>
      </c>
      <c r="E170" s="65">
        <v>1717.77</v>
      </c>
      <c r="F170" s="65">
        <v>1717.77</v>
      </c>
      <c r="G170" s="65" t="s">
        <v>75</v>
      </c>
      <c r="H170" s="65">
        <v>0</v>
      </c>
    </row>
    <row r="171" spans="1:8">
      <c r="A171" s="65" t="s">
        <v>291</v>
      </c>
      <c r="B171" s="65" t="s">
        <v>292</v>
      </c>
      <c r="C171" s="65"/>
      <c r="D171" s="65">
        <v>-1777238.44</v>
      </c>
      <c r="E171" s="65">
        <v>1775283.52</v>
      </c>
      <c r="F171" s="65">
        <v>1761881.99</v>
      </c>
      <c r="G171" s="65" t="s">
        <v>57</v>
      </c>
      <c r="H171" s="65">
        <v>-1763836.91</v>
      </c>
    </row>
    <row r="172" spans="1:8">
      <c r="A172" s="65" t="s">
        <v>293</v>
      </c>
      <c r="B172" s="65" t="s">
        <v>294</v>
      </c>
      <c r="C172" s="65"/>
      <c r="D172" s="65">
        <v>-51414.080000000002</v>
      </c>
      <c r="E172" s="65">
        <v>49573.33</v>
      </c>
      <c r="F172" s="65">
        <v>45790.73</v>
      </c>
      <c r="G172" s="65" t="s">
        <v>57</v>
      </c>
      <c r="H172" s="65">
        <v>-47631.48</v>
      </c>
    </row>
    <row r="173" spans="1:8">
      <c r="A173" s="65" t="s">
        <v>295</v>
      </c>
      <c r="B173" s="65" t="s">
        <v>296</v>
      </c>
      <c r="C173" s="65" t="s">
        <v>74</v>
      </c>
      <c r="D173" s="65">
        <v>-25809.16</v>
      </c>
      <c r="E173" s="65">
        <v>25809.16</v>
      </c>
      <c r="F173" s="65">
        <v>25934.77</v>
      </c>
      <c r="G173" s="65" t="s">
        <v>75</v>
      </c>
      <c r="H173" s="65">
        <v>-25934.77</v>
      </c>
    </row>
    <row r="174" spans="1:8">
      <c r="A174" s="65" t="s">
        <v>297</v>
      </c>
      <c r="B174" s="65" t="s">
        <v>298</v>
      </c>
      <c r="C174" s="65" t="s">
        <v>74</v>
      </c>
      <c r="D174" s="65">
        <v>-25604.92</v>
      </c>
      <c r="E174" s="65">
        <v>23764.17</v>
      </c>
      <c r="F174" s="65">
        <v>19855.96</v>
      </c>
      <c r="G174" s="65" t="s">
        <v>75</v>
      </c>
      <c r="H174" s="65">
        <v>-21696.71</v>
      </c>
    </row>
    <row r="175" spans="1:8">
      <c r="A175" s="65" t="s">
        <v>299</v>
      </c>
      <c r="B175" s="65" t="s">
        <v>300</v>
      </c>
      <c r="C175" s="65"/>
      <c r="D175" s="65">
        <v>-1725824.36</v>
      </c>
      <c r="E175" s="65">
        <v>1725710.19</v>
      </c>
      <c r="F175" s="65">
        <v>1716091.26</v>
      </c>
      <c r="G175" s="65" t="s">
        <v>57</v>
      </c>
      <c r="H175" s="65">
        <v>-1716205.43</v>
      </c>
    </row>
    <row r="176" spans="1:8">
      <c r="A176" s="65" t="s">
        <v>301</v>
      </c>
      <c r="B176" s="65" t="s">
        <v>302</v>
      </c>
      <c r="C176" s="65" t="s">
        <v>74</v>
      </c>
      <c r="D176" s="65">
        <v>-1725824.36</v>
      </c>
      <c r="E176" s="65">
        <v>1725710.19</v>
      </c>
      <c r="F176" s="65">
        <v>1716091.26</v>
      </c>
      <c r="G176" s="65" t="s">
        <v>75</v>
      </c>
      <c r="H176" s="65">
        <v>-1716205.43</v>
      </c>
    </row>
    <row r="177" spans="1:8">
      <c r="A177" s="65" t="s">
        <v>303</v>
      </c>
      <c r="B177" s="65" t="s">
        <v>304</v>
      </c>
      <c r="C177" s="65"/>
      <c r="D177" s="65">
        <v>-8681585.1500000004</v>
      </c>
      <c r="E177" s="65">
        <v>8680950.8599999994</v>
      </c>
      <c r="F177" s="65">
        <v>8612686.5800000001</v>
      </c>
      <c r="G177" s="65" t="s">
        <v>57</v>
      </c>
      <c r="H177" s="65">
        <v>-8613320.8699999992</v>
      </c>
    </row>
    <row r="178" spans="1:8">
      <c r="A178" s="65" t="s">
        <v>305</v>
      </c>
      <c r="B178" s="65" t="s">
        <v>304</v>
      </c>
      <c r="C178" s="65" t="s">
        <v>74</v>
      </c>
      <c r="D178" s="65">
        <v>-8681585.1500000004</v>
      </c>
      <c r="E178" s="65">
        <v>8680950.8599999994</v>
      </c>
      <c r="F178" s="65">
        <v>8612686.5800000001</v>
      </c>
      <c r="G178" s="65" t="s">
        <v>75</v>
      </c>
      <c r="H178" s="65">
        <v>-8613320.8699999992</v>
      </c>
    </row>
    <row r="179" spans="1:8">
      <c r="A179" s="65" t="s">
        <v>306</v>
      </c>
      <c r="B179" s="65" t="s">
        <v>307</v>
      </c>
      <c r="C179" s="65"/>
      <c r="D179" s="65">
        <v>-6017765.7199999997</v>
      </c>
      <c r="E179" s="65">
        <v>6017765.7199999997</v>
      </c>
      <c r="F179" s="65">
        <v>6030130.8399999999</v>
      </c>
      <c r="G179" s="65" t="s">
        <v>57</v>
      </c>
      <c r="H179" s="65">
        <v>-6030130.8399999999</v>
      </c>
    </row>
    <row r="180" spans="1:8">
      <c r="A180" s="65" t="s">
        <v>308</v>
      </c>
      <c r="B180" s="65" t="s">
        <v>290</v>
      </c>
      <c r="C180" s="65"/>
      <c r="D180" s="65">
        <v>-6017765.7199999997</v>
      </c>
      <c r="E180" s="65">
        <v>6017765.7199999997</v>
      </c>
      <c r="F180" s="65">
        <v>6030130.8399999999</v>
      </c>
      <c r="G180" s="65" t="s">
        <v>57</v>
      </c>
      <c r="H180" s="65">
        <v>-6030130.8399999999</v>
      </c>
    </row>
    <row r="181" spans="1:8">
      <c r="A181" s="65" t="s">
        <v>309</v>
      </c>
      <c r="B181" s="65" t="s">
        <v>310</v>
      </c>
      <c r="C181" s="65"/>
      <c r="D181" s="65">
        <v>-6017765.7199999997</v>
      </c>
      <c r="E181" s="65">
        <v>6017765.7199999997</v>
      </c>
      <c r="F181" s="65">
        <v>6030130.8399999999</v>
      </c>
      <c r="G181" s="65" t="s">
        <v>57</v>
      </c>
      <c r="H181" s="65">
        <v>-6030130.8399999999</v>
      </c>
    </row>
    <row r="182" spans="1:8">
      <c r="A182" s="65" t="s">
        <v>311</v>
      </c>
      <c r="B182" s="65" t="s">
        <v>312</v>
      </c>
      <c r="C182" s="65" t="s">
        <v>74</v>
      </c>
      <c r="D182" s="65">
        <v>-34755.89</v>
      </c>
      <c r="E182" s="65">
        <v>34755.89</v>
      </c>
      <c r="F182" s="65">
        <v>34454.57</v>
      </c>
      <c r="G182" s="65" t="s">
        <v>75</v>
      </c>
      <c r="H182" s="65">
        <v>-34454.57</v>
      </c>
    </row>
    <row r="183" spans="1:8">
      <c r="A183" s="65" t="s">
        <v>313</v>
      </c>
      <c r="B183" s="65" t="s">
        <v>314</v>
      </c>
      <c r="C183" s="65" t="s">
        <v>74</v>
      </c>
      <c r="D183" s="65">
        <v>-5983009.8300000001</v>
      </c>
      <c r="E183" s="65">
        <v>5983009.8300000001</v>
      </c>
      <c r="F183" s="65">
        <v>5995676.2699999996</v>
      </c>
      <c r="G183" s="65" t="s">
        <v>75</v>
      </c>
      <c r="H183" s="65">
        <v>-5995676.2699999996</v>
      </c>
    </row>
    <row r="184" spans="1:8">
      <c r="A184" s="65" t="s">
        <v>1537</v>
      </c>
      <c r="B184" s="65" t="s">
        <v>1536</v>
      </c>
      <c r="C184" s="65"/>
      <c r="D184" s="65">
        <v>-22.92</v>
      </c>
      <c r="E184" s="65">
        <v>222.92</v>
      </c>
      <c r="F184" s="65">
        <v>9401.94</v>
      </c>
      <c r="G184" s="65" t="s">
        <v>57</v>
      </c>
      <c r="H184" s="65">
        <v>-9201.94</v>
      </c>
    </row>
    <row r="185" spans="1:8">
      <c r="A185" s="65" t="s">
        <v>1535</v>
      </c>
      <c r="B185" s="65" t="s">
        <v>1534</v>
      </c>
      <c r="C185" s="65"/>
      <c r="D185" s="65">
        <v>-22.92</v>
      </c>
      <c r="E185" s="65">
        <v>222.92</v>
      </c>
      <c r="F185" s="65">
        <v>9401.94</v>
      </c>
      <c r="G185" s="65" t="s">
        <v>57</v>
      </c>
      <c r="H185" s="65">
        <v>-9201.94</v>
      </c>
    </row>
    <row r="186" spans="1:8">
      <c r="A186" s="65" t="s">
        <v>1533</v>
      </c>
      <c r="B186" s="65" t="s">
        <v>1532</v>
      </c>
      <c r="C186" s="65"/>
      <c r="D186" s="65">
        <v>-22.92</v>
      </c>
      <c r="E186" s="65">
        <v>222.92</v>
      </c>
      <c r="F186" s="65">
        <v>9401.94</v>
      </c>
      <c r="G186" s="65" t="s">
        <v>57</v>
      </c>
      <c r="H186" s="65">
        <v>-9201.94</v>
      </c>
    </row>
    <row r="187" spans="1:8">
      <c r="A187" s="65" t="s">
        <v>1531</v>
      </c>
      <c r="B187" s="65" t="s">
        <v>1530</v>
      </c>
      <c r="C187" s="65" t="s">
        <v>74</v>
      </c>
      <c r="D187" s="65">
        <v>-22.92</v>
      </c>
      <c r="E187" s="65">
        <v>222.92</v>
      </c>
      <c r="F187" s="65">
        <v>9401.94</v>
      </c>
      <c r="G187" s="65" t="s">
        <v>75</v>
      </c>
      <c r="H187" s="65">
        <v>-9201.94</v>
      </c>
    </row>
    <row r="188" spans="1:8">
      <c r="A188" s="65" t="s">
        <v>315</v>
      </c>
      <c r="B188" s="65" t="s">
        <v>316</v>
      </c>
      <c r="C188" s="65"/>
      <c r="D188" s="65">
        <v>-4159030.5</v>
      </c>
      <c r="E188" s="65">
        <v>0</v>
      </c>
      <c r="F188" s="65">
        <v>20204.62</v>
      </c>
      <c r="G188" s="65" t="s">
        <v>57</v>
      </c>
      <c r="H188" s="65">
        <v>-4179235.12</v>
      </c>
    </row>
    <row r="189" spans="1:8">
      <c r="A189" s="65" t="s">
        <v>317</v>
      </c>
      <c r="B189" s="65" t="s">
        <v>318</v>
      </c>
      <c r="C189" s="65"/>
      <c r="D189" s="65">
        <v>-4159030.5</v>
      </c>
      <c r="E189" s="65">
        <v>0</v>
      </c>
      <c r="F189" s="65">
        <v>20204.62</v>
      </c>
      <c r="G189" s="65" t="s">
        <v>57</v>
      </c>
      <c r="H189" s="65">
        <v>-4179235.12</v>
      </c>
    </row>
    <row r="190" spans="1:8">
      <c r="A190" s="65" t="s">
        <v>319</v>
      </c>
      <c r="B190" s="65" t="s">
        <v>276</v>
      </c>
      <c r="C190" s="65"/>
      <c r="D190" s="65">
        <v>-4159030.5</v>
      </c>
      <c r="E190" s="65">
        <v>0</v>
      </c>
      <c r="F190" s="65">
        <v>20204.62</v>
      </c>
      <c r="G190" s="65" t="s">
        <v>57</v>
      </c>
      <c r="H190" s="65">
        <v>-4179235.12</v>
      </c>
    </row>
    <row r="191" spans="1:8">
      <c r="A191" s="65" t="s">
        <v>320</v>
      </c>
      <c r="B191" s="65" t="s">
        <v>278</v>
      </c>
      <c r="C191" s="65"/>
      <c r="D191" s="65">
        <v>-4159030.5</v>
      </c>
      <c r="E191" s="65">
        <v>0</v>
      </c>
      <c r="F191" s="65">
        <v>20204.62</v>
      </c>
      <c r="G191" s="65" t="s">
        <v>57</v>
      </c>
      <c r="H191" s="65">
        <v>-4179235.12</v>
      </c>
    </row>
    <row r="192" spans="1:8">
      <c r="A192" s="65" t="s">
        <v>321</v>
      </c>
      <c r="B192" s="65" t="s">
        <v>322</v>
      </c>
      <c r="C192" s="65"/>
      <c r="D192" s="65">
        <v>-4159030.5</v>
      </c>
      <c r="E192" s="65">
        <v>0</v>
      </c>
      <c r="F192" s="65">
        <v>20204.62</v>
      </c>
      <c r="G192" s="65" t="s">
        <v>57</v>
      </c>
      <c r="H192" s="65">
        <v>-4179235.12</v>
      </c>
    </row>
    <row r="193" spans="1:8">
      <c r="A193" s="65" t="s">
        <v>323</v>
      </c>
      <c r="B193" s="65" t="s">
        <v>324</v>
      </c>
      <c r="C193" s="65" t="s">
        <v>74</v>
      </c>
      <c r="D193" s="65">
        <v>-4159030.5</v>
      </c>
      <c r="E193" s="65">
        <v>0</v>
      </c>
      <c r="F193" s="65">
        <v>20204.62</v>
      </c>
      <c r="G193" s="65" t="s">
        <v>75</v>
      </c>
      <c r="H193" s="65">
        <v>-4179235.12</v>
      </c>
    </row>
    <row r="194" spans="1:8">
      <c r="A194" s="65" t="s">
        <v>325</v>
      </c>
      <c r="B194" s="65" t="s">
        <v>326</v>
      </c>
      <c r="C194" s="65"/>
      <c r="D194" s="65">
        <v>-1916709783.3399999</v>
      </c>
      <c r="E194" s="65">
        <v>0</v>
      </c>
      <c r="F194" s="65">
        <v>0</v>
      </c>
      <c r="G194" s="65" t="s">
        <v>57</v>
      </c>
      <c r="H194" s="65">
        <v>-1916709783.3399999</v>
      </c>
    </row>
    <row r="195" spans="1:8">
      <c r="A195" s="65" t="s">
        <v>327</v>
      </c>
      <c r="B195" s="65" t="s">
        <v>328</v>
      </c>
      <c r="C195" s="65"/>
      <c r="D195" s="65">
        <v>-1916709783.3399999</v>
      </c>
      <c r="E195" s="65">
        <v>0</v>
      </c>
      <c r="F195" s="65">
        <v>0</v>
      </c>
      <c r="G195" s="65" t="s">
        <v>57</v>
      </c>
      <c r="H195" s="65">
        <v>-1916709783.3399999</v>
      </c>
    </row>
    <row r="196" spans="1:8">
      <c r="A196" s="65" t="s">
        <v>329</v>
      </c>
      <c r="B196" s="65" t="s">
        <v>330</v>
      </c>
      <c r="C196" s="65"/>
      <c r="D196" s="65">
        <v>-1916709783.3399999</v>
      </c>
      <c r="E196" s="65">
        <v>0</v>
      </c>
      <c r="F196" s="65">
        <v>0</v>
      </c>
      <c r="G196" s="65" t="s">
        <v>57</v>
      </c>
      <c r="H196" s="65">
        <v>-1916709783.3399999</v>
      </c>
    </row>
    <row r="197" spans="1:8">
      <c r="A197" s="65" t="s">
        <v>331</v>
      </c>
      <c r="B197" s="65" t="s">
        <v>332</v>
      </c>
      <c r="C197" s="65"/>
      <c r="D197" s="65">
        <v>-1902541780.1500001</v>
      </c>
      <c r="E197" s="65">
        <v>0</v>
      </c>
      <c r="F197" s="65">
        <v>0</v>
      </c>
      <c r="G197" s="65" t="s">
        <v>57</v>
      </c>
      <c r="H197" s="65">
        <v>-1902541780.1500001</v>
      </c>
    </row>
    <row r="198" spans="1:8">
      <c r="A198" s="65" t="s">
        <v>333</v>
      </c>
      <c r="B198" s="65" t="s">
        <v>334</v>
      </c>
      <c r="C198" s="65"/>
      <c r="D198" s="65">
        <v>-87899609.060000002</v>
      </c>
      <c r="E198" s="65">
        <v>0</v>
      </c>
      <c r="F198" s="65">
        <v>0</v>
      </c>
      <c r="G198" s="65" t="s">
        <v>75</v>
      </c>
      <c r="H198" s="65">
        <v>-87899609.060000002</v>
      </c>
    </row>
    <row r="199" spans="1:8">
      <c r="A199" s="65" t="s">
        <v>1094</v>
      </c>
      <c r="B199" s="65" t="s">
        <v>1095</v>
      </c>
      <c r="C199" s="65"/>
      <c r="D199" s="65">
        <v>-1814642171.0899999</v>
      </c>
      <c r="E199" s="65">
        <v>0</v>
      </c>
      <c r="F199" s="65">
        <v>0</v>
      </c>
      <c r="G199" s="65" t="s">
        <v>75</v>
      </c>
      <c r="H199" s="65">
        <v>-1814642171.0899999</v>
      </c>
    </row>
    <row r="200" spans="1:8">
      <c r="A200" s="65" t="s">
        <v>1096</v>
      </c>
      <c r="B200" s="65" t="s">
        <v>1097</v>
      </c>
      <c r="C200" s="65"/>
      <c r="D200" s="65">
        <v>-14168003.189999999</v>
      </c>
      <c r="E200" s="65">
        <v>0</v>
      </c>
      <c r="F200" s="65">
        <v>0</v>
      </c>
      <c r="G200" s="65" t="s">
        <v>57</v>
      </c>
      <c r="H200" s="65">
        <v>-14168003.189999999</v>
      </c>
    </row>
    <row r="201" spans="1:8">
      <c r="A201" s="65" t="s">
        <v>1098</v>
      </c>
      <c r="B201" s="65" t="s">
        <v>334</v>
      </c>
      <c r="C201" s="65"/>
      <c r="D201" s="65">
        <v>-14168003.189999999</v>
      </c>
      <c r="E201" s="65">
        <v>0</v>
      </c>
      <c r="F201" s="65">
        <v>0</v>
      </c>
      <c r="G201" s="65" t="s">
        <v>75</v>
      </c>
      <c r="H201" s="65">
        <v>-14168003.189999999</v>
      </c>
    </row>
    <row r="202" spans="1:8">
      <c r="A202" s="65" t="s">
        <v>335</v>
      </c>
      <c r="B202" s="65" t="s">
        <v>336</v>
      </c>
      <c r="C202" s="65"/>
      <c r="D202" s="65">
        <v>1516076153.1600001</v>
      </c>
      <c r="E202" s="65">
        <v>212557397.97999999</v>
      </c>
      <c r="F202" s="65">
        <v>33282246.98</v>
      </c>
      <c r="G202" s="65" t="s">
        <v>57</v>
      </c>
      <c r="H202" s="65">
        <v>1695351304.1600001</v>
      </c>
    </row>
    <row r="203" spans="1:8">
      <c r="A203" s="65" t="s">
        <v>337</v>
      </c>
      <c r="B203" s="65" t="s">
        <v>338</v>
      </c>
      <c r="C203" s="65"/>
      <c r="D203" s="65">
        <v>4169218.79</v>
      </c>
      <c r="E203" s="65">
        <v>916743.38</v>
      </c>
      <c r="F203" s="65">
        <v>317731.01</v>
      </c>
      <c r="G203" s="65" t="s">
        <v>57</v>
      </c>
      <c r="H203" s="65">
        <v>4768231.16</v>
      </c>
    </row>
    <row r="204" spans="1:8">
      <c r="A204" s="65" t="s">
        <v>339</v>
      </c>
      <c r="B204" s="65" t="s">
        <v>340</v>
      </c>
      <c r="C204" s="65"/>
      <c r="D204" s="65">
        <v>3203590.84</v>
      </c>
      <c r="E204" s="65">
        <v>636904.32999999996</v>
      </c>
      <c r="F204" s="65">
        <v>245590.38</v>
      </c>
      <c r="G204" s="65" t="s">
        <v>57</v>
      </c>
      <c r="H204" s="65">
        <v>3594904.79</v>
      </c>
    </row>
    <row r="205" spans="1:8">
      <c r="A205" s="65" t="s">
        <v>341</v>
      </c>
      <c r="B205" s="65" t="s">
        <v>342</v>
      </c>
      <c r="C205" s="65"/>
      <c r="D205" s="65">
        <v>143685.18</v>
      </c>
      <c r="E205" s="65">
        <v>37827.620000000003</v>
      </c>
      <c r="F205" s="65">
        <v>10663.49</v>
      </c>
      <c r="G205" s="65" t="s">
        <v>57</v>
      </c>
      <c r="H205" s="65">
        <v>170849.31</v>
      </c>
    </row>
    <row r="206" spans="1:8">
      <c r="A206" s="65" t="s">
        <v>343</v>
      </c>
      <c r="B206" s="65" t="s">
        <v>344</v>
      </c>
      <c r="C206" s="65"/>
      <c r="D206" s="65">
        <v>143685.18</v>
      </c>
      <c r="E206" s="65">
        <v>37827.620000000003</v>
      </c>
      <c r="F206" s="65">
        <v>10663.49</v>
      </c>
      <c r="G206" s="65" t="s">
        <v>57</v>
      </c>
      <c r="H206" s="65">
        <v>170849.31</v>
      </c>
    </row>
    <row r="207" spans="1:8">
      <c r="A207" s="65" t="s">
        <v>345</v>
      </c>
      <c r="B207" s="65" t="s">
        <v>346</v>
      </c>
      <c r="C207" s="65"/>
      <c r="D207" s="65">
        <v>143685.18</v>
      </c>
      <c r="E207" s="65">
        <v>37827.620000000003</v>
      </c>
      <c r="F207" s="65">
        <v>10663.49</v>
      </c>
      <c r="G207" s="65" t="s">
        <v>57</v>
      </c>
      <c r="H207" s="65">
        <v>170849.31</v>
      </c>
    </row>
    <row r="208" spans="1:8">
      <c r="A208" s="65" t="s">
        <v>1415</v>
      </c>
      <c r="B208" s="65" t="s">
        <v>356</v>
      </c>
      <c r="C208" s="65"/>
      <c r="D208" s="65">
        <v>33290.269999999997</v>
      </c>
      <c r="E208" s="65">
        <v>12607.55</v>
      </c>
      <c r="F208" s="65">
        <v>0</v>
      </c>
      <c r="G208" s="65" t="s">
        <v>75</v>
      </c>
      <c r="H208" s="65">
        <v>45897.82</v>
      </c>
    </row>
    <row r="209" spans="1:8">
      <c r="A209" s="65" t="s">
        <v>347</v>
      </c>
      <c r="B209" s="65" t="s">
        <v>348</v>
      </c>
      <c r="C209" s="65"/>
      <c r="D209" s="65">
        <v>97430.24</v>
      </c>
      <c r="E209" s="65">
        <v>12178.78</v>
      </c>
      <c r="F209" s="65">
        <v>0</v>
      </c>
      <c r="G209" s="65" t="s">
        <v>75</v>
      </c>
      <c r="H209" s="65">
        <v>109609.02</v>
      </c>
    </row>
    <row r="210" spans="1:8">
      <c r="A210" s="65" t="s">
        <v>1157</v>
      </c>
      <c r="B210" s="65" t="s">
        <v>1060</v>
      </c>
      <c r="C210" s="65"/>
      <c r="D210" s="65">
        <v>10663.49</v>
      </c>
      <c r="E210" s="65">
        <v>12696.11</v>
      </c>
      <c r="F210" s="65">
        <v>10663.49</v>
      </c>
      <c r="G210" s="65" t="s">
        <v>75</v>
      </c>
      <c r="H210" s="65">
        <v>12696.11</v>
      </c>
    </row>
    <row r="211" spans="1:8">
      <c r="A211" s="65" t="s">
        <v>1099</v>
      </c>
      <c r="B211" s="65" t="s">
        <v>1100</v>
      </c>
      <c r="C211" s="65"/>
      <c r="D211" s="65">
        <v>2301.1799999999998</v>
      </c>
      <c r="E211" s="65">
        <v>345.18</v>
      </c>
      <c r="F211" s="65">
        <v>0</v>
      </c>
      <c r="G211" s="65" t="s">
        <v>75</v>
      </c>
      <c r="H211" s="65">
        <v>2646.36</v>
      </c>
    </row>
    <row r="212" spans="1:8">
      <c r="A212" s="65" t="s">
        <v>349</v>
      </c>
      <c r="B212" s="65" t="s">
        <v>350</v>
      </c>
      <c r="C212" s="65"/>
      <c r="D212" s="65">
        <v>3059905.66</v>
      </c>
      <c r="E212" s="65">
        <v>599076.71</v>
      </c>
      <c r="F212" s="65">
        <v>234926.89</v>
      </c>
      <c r="G212" s="65" t="s">
        <v>57</v>
      </c>
      <c r="H212" s="65">
        <v>3424055.48</v>
      </c>
    </row>
    <row r="213" spans="1:8">
      <c r="A213" s="65" t="s">
        <v>351</v>
      </c>
      <c r="B213" s="65" t="s">
        <v>352</v>
      </c>
      <c r="C213" s="65"/>
      <c r="D213" s="65">
        <v>3059905.66</v>
      </c>
      <c r="E213" s="65">
        <v>599076.71</v>
      </c>
      <c r="F213" s="65">
        <v>234926.89</v>
      </c>
      <c r="G213" s="65" t="s">
        <v>57</v>
      </c>
      <c r="H213" s="65">
        <v>3424055.48</v>
      </c>
    </row>
    <row r="214" spans="1:8">
      <c r="A214" s="65" t="s">
        <v>353</v>
      </c>
      <c r="B214" s="65" t="s">
        <v>354</v>
      </c>
      <c r="C214" s="65"/>
      <c r="D214" s="65">
        <v>3059905.66</v>
      </c>
      <c r="E214" s="65">
        <v>599076.71</v>
      </c>
      <c r="F214" s="65">
        <v>234926.89</v>
      </c>
      <c r="G214" s="65" t="s">
        <v>57</v>
      </c>
      <c r="H214" s="65">
        <v>3424055.48</v>
      </c>
    </row>
    <row r="215" spans="1:8">
      <c r="A215" s="65" t="s">
        <v>355</v>
      </c>
      <c r="B215" s="65" t="s">
        <v>356</v>
      </c>
      <c r="C215" s="65"/>
      <c r="D215" s="65">
        <v>2582599.02</v>
      </c>
      <c r="E215" s="65">
        <v>319455.21999999997</v>
      </c>
      <c r="F215" s="65">
        <v>0</v>
      </c>
      <c r="G215" s="65" t="s">
        <v>75</v>
      </c>
      <c r="H215" s="65">
        <v>2902054.24</v>
      </c>
    </row>
    <row r="216" spans="1:8">
      <c r="A216" s="65" t="s">
        <v>1057</v>
      </c>
      <c r="B216" s="65" t="s">
        <v>1058</v>
      </c>
      <c r="C216" s="65"/>
      <c r="D216" s="65">
        <v>9618.7900000000009</v>
      </c>
      <c r="E216" s="65">
        <v>1438.25</v>
      </c>
      <c r="F216" s="65">
        <v>0</v>
      </c>
      <c r="G216" s="65" t="s">
        <v>75</v>
      </c>
      <c r="H216" s="65">
        <v>11057.04</v>
      </c>
    </row>
    <row r="217" spans="1:8">
      <c r="A217" s="65" t="s">
        <v>357</v>
      </c>
      <c r="B217" s="65" t="s">
        <v>358</v>
      </c>
      <c r="C217" s="65"/>
      <c r="D217" s="65">
        <v>119587.88</v>
      </c>
      <c r="E217" s="65">
        <v>15644.59</v>
      </c>
      <c r="F217" s="65">
        <v>0</v>
      </c>
      <c r="G217" s="65" t="s">
        <v>75</v>
      </c>
      <c r="H217" s="65">
        <v>135232.47</v>
      </c>
    </row>
    <row r="218" spans="1:8">
      <c r="A218" s="65" t="s">
        <v>359</v>
      </c>
      <c r="B218" s="65" t="s">
        <v>360</v>
      </c>
      <c r="C218" s="65"/>
      <c r="D218" s="65">
        <v>106336.44</v>
      </c>
      <c r="E218" s="65">
        <v>11343.26</v>
      </c>
      <c r="F218" s="65">
        <v>8915.36</v>
      </c>
      <c r="G218" s="65" t="s">
        <v>75</v>
      </c>
      <c r="H218" s="65">
        <v>108764.34</v>
      </c>
    </row>
    <row r="219" spans="1:8">
      <c r="A219" s="65" t="s">
        <v>1059</v>
      </c>
      <c r="B219" s="65" t="s">
        <v>1060</v>
      </c>
      <c r="C219" s="65"/>
      <c r="D219" s="65">
        <v>217096.16</v>
      </c>
      <c r="E219" s="65">
        <v>242280.03</v>
      </c>
      <c r="F219" s="65">
        <v>217096.17</v>
      </c>
      <c r="G219" s="65" t="s">
        <v>75</v>
      </c>
      <c r="H219" s="65">
        <v>242280.02</v>
      </c>
    </row>
    <row r="220" spans="1:8">
      <c r="A220" s="65" t="s">
        <v>1425</v>
      </c>
      <c r="B220" s="65" t="s">
        <v>1424</v>
      </c>
      <c r="C220" s="65"/>
      <c r="D220" s="65">
        <v>24667.37</v>
      </c>
      <c r="E220" s="65">
        <v>0</v>
      </c>
      <c r="F220" s="65">
        <v>0</v>
      </c>
      <c r="G220" s="65" t="s">
        <v>75</v>
      </c>
      <c r="H220" s="65">
        <v>24667.37</v>
      </c>
    </row>
    <row r="221" spans="1:8">
      <c r="A221" s="65" t="s">
        <v>1395</v>
      </c>
      <c r="B221" s="65" t="s">
        <v>1396</v>
      </c>
      <c r="C221" s="65"/>
      <c r="D221" s="65">
        <v>0</v>
      </c>
      <c r="E221" s="65">
        <v>8915.36</v>
      </c>
      <c r="F221" s="65">
        <v>8915.36</v>
      </c>
      <c r="G221" s="65" t="s">
        <v>75</v>
      </c>
      <c r="H221" s="65">
        <v>0</v>
      </c>
    </row>
    <row r="222" spans="1:8">
      <c r="A222" s="65" t="s">
        <v>361</v>
      </c>
      <c r="B222" s="65" t="s">
        <v>362</v>
      </c>
      <c r="C222" s="65"/>
      <c r="D222" s="65">
        <v>540280.57999999996</v>
      </c>
      <c r="E222" s="65">
        <v>224361.82</v>
      </c>
      <c r="F222" s="65">
        <v>72140.63</v>
      </c>
      <c r="G222" s="65" t="s">
        <v>57</v>
      </c>
      <c r="H222" s="65">
        <v>692501.77</v>
      </c>
    </row>
    <row r="223" spans="1:8">
      <c r="A223" s="65" t="s">
        <v>1375</v>
      </c>
      <c r="B223" s="65" t="s">
        <v>1374</v>
      </c>
      <c r="C223" s="65"/>
      <c r="D223" s="65">
        <v>8829.18</v>
      </c>
      <c r="E223" s="65">
        <v>3435.54</v>
      </c>
      <c r="F223" s="65">
        <v>0</v>
      </c>
      <c r="G223" s="65" t="s">
        <v>57</v>
      </c>
      <c r="H223" s="65">
        <v>12264.72</v>
      </c>
    </row>
    <row r="224" spans="1:8">
      <c r="A224" s="65" t="s">
        <v>1373</v>
      </c>
      <c r="B224" s="65" t="s">
        <v>1372</v>
      </c>
      <c r="C224" s="65"/>
      <c r="D224" s="65">
        <v>8829.18</v>
      </c>
      <c r="E224" s="65">
        <v>3435.54</v>
      </c>
      <c r="F224" s="65">
        <v>0</v>
      </c>
      <c r="G224" s="65" t="s">
        <v>57</v>
      </c>
      <c r="H224" s="65">
        <v>12264.72</v>
      </c>
    </row>
    <row r="225" spans="1:8">
      <c r="A225" s="65" t="s">
        <v>1371</v>
      </c>
      <c r="B225" s="65" t="s">
        <v>1370</v>
      </c>
      <c r="C225" s="65"/>
      <c r="D225" s="65">
        <v>8829.18</v>
      </c>
      <c r="E225" s="65">
        <v>3435.54</v>
      </c>
      <c r="F225" s="65">
        <v>0</v>
      </c>
      <c r="G225" s="65" t="s">
        <v>75</v>
      </c>
      <c r="H225" s="65">
        <v>12264.72</v>
      </c>
    </row>
    <row r="226" spans="1:8">
      <c r="A226" s="65" t="s">
        <v>363</v>
      </c>
      <c r="B226" s="65" t="s">
        <v>364</v>
      </c>
      <c r="C226" s="65"/>
      <c r="D226" s="65">
        <v>531451.4</v>
      </c>
      <c r="E226" s="65">
        <v>220926.28</v>
      </c>
      <c r="F226" s="65">
        <v>72140.63</v>
      </c>
      <c r="G226" s="65" t="s">
        <v>57</v>
      </c>
      <c r="H226" s="65">
        <v>680237.05</v>
      </c>
    </row>
    <row r="227" spans="1:8">
      <c r="A227" s="65" t="s">
        <v>365</v>
      </c>
      <c r="B227" s="65" t="s">
        <v>366</v>
      </c>
      <c r="C227" s="65"/>
      <c r="D227" s="65">
        <v>531451.4</v>
      </c>
      <c r="E227" s="65">
        <v>220926.28</v>
      </c>
      <c r="F227" s="65">
        <v>72140.63</v>
      </c>
      <c r="G227" s="65" t="s">
        <v>57</v>
      </c>
      <c r="H227" s="65">
        <v>680237.05</v>
      </c>
    </row>
    <row r="228" spans="1:8">
      <c r="A228" s="65" t="s">
        <v>367</v>
      </c>
      <c r="B228" s="65" t="s">
        <v>368</v>
      </c>
      <c r="C228" s="65"/>
      <c r="D228" s="65">
        <v>531451.4</v>
      </c>
      <c r="E228" s="65">
        <v>220926.28</v>
      </c>
      <c r="F228" s="65">
        <v>72140.63</v>
      </c>
      <c r="G228" s="65" t="s">
        <v>75</v>
      </c>
      <c r="H228" s="65">
        <v>680237.05</v>
      </c>
    </row>
    <row r="229" spans="1:8">
      <c r="A229" s="65" t="s">
        <v>369</v>
      </c>
      <c r="B229" s="65" t="s">
        <v>370</v>
      </c>
      <c r="C229" s="65"/>
      <c r="D229" s="65">
        <v>425347.37</v>
      </c>
      <c r="E229" s="65">
        <v>55477.23</v>
      </c>
      <c r="F229" s="65">
        <v>0</v>
      </c>
      <c r="G229" s="65" t="s">
        <v>57</v>
      </c>
      <c r="H229" s="65">
        <v>480824.6</v>
      </c>
    </row>
    <row r="230" spans="1:8">
      <c r="A230" s="65" t="s">
        <v>371</v>
      </c>
      <c r="B230" s="65" t="s">
        <v>372</v>
      </c>
      <c r="C230" s="65"/>
      <c r="D230" s="65">
        <v>68369.84</v>
      </c>
      <c r="E230" s="65">
        <v>9169.68</v>
      </c>
      <c r="F230" s="65">
        <v>0</v>
      </c>
      <c r="G230" s="65" t="s">
        <v>57</v>
      </c>
      <c r="H230" s="65">
        <v>77539.520000000004</v>
      </c>
    </row>
    <row r="231" spans="1:8">
      <c r="A231" s="65" t="s">
        <v>373</v>
      </c>
      <c r="B231" s="65" t="s">
        <v>374</v>
      </c>
      <c r="C231" s="65"/>
      <c r="D231" s="65">
        <v>68369.84</v>
      </c>
      <c r="E231" s="65">
        <v>9169.68</v>
      </c>
      <c r="F231" s="65">
        <v>0</v>
      </c>
      <c r="G231" s="65" t="s">
        <v>57</v>
      </c>
      <c r="H231" s="65">
        <v>77539.520000000004</v>
      </c>
    </row>
    <row r="232" spans="1:8">
      <c r="A232" s="65" t="s">
        <v>375</v>
      </c>
      <c r="B232" s="65" t="s">
        <v>376</v>
      </c>
      <c r="C232" s="65"/>
      <c r="D232" s="65">
        <v>34274.800000000003</v>
      </c>
      <c r="E232" s="65">
        <v>4750.46</v>
      </c>
      <c r="F232" s="65">
        <v>0</v>
      </c>
      <c r="G232" s="65" t="s">
        <v>75</v>
      </c>
      <c r="H232" s="65">
        <v>39025.26</v>
      </c>
    </row>
    <row r="233" spans="1:8">
      <c r="A233" s="65" t="s">
        <v>377</v>
      </c>
      <c r="B233" s="65" t="s">
        <v>378</v>
      </c>
      <c r="C233" s="65"/>
      <c r="D233" s="65">
        <v>10229.92</v>
      </c>
      <c r="E233" s="65">
        <v>1350.1</v>
      </c>
      <c r="F233" s="65">
        <v>0</v>
      </c>
      <c r="G233" s="65" t="s">
        <v>75</v>
      </c>
      <c r="H233" s="65">
        <v>11580.02</v>
      </c>
    </row>
    <row r="234" spans="1:8">
      <c r="A234" s="65" t="s">
        <v>379</v>
      </c>
      <c r="B234" s="65" t="s">
        <v>380</v>
      </c>
      <c r="C234" s="65"/>
      <c r="D234" s="65">
        <v>23865.119999999999</v>
      </c>
      <c r="E234" s="65">
        <v>3069.12</v>
      </c>
      <c r="F234" s="65">
        <v>0</v>
      </c>
      <c r="G234" s="65" t="s">
        <v>75</v>
      </c>
      <c r="H234" s="65">
        <v>26934.240000000002</v>
      </c>
    </row>
    <row r="235" spans="1:8">
      <c r="A235" s="65" t="s">
        <v>381</v>
      </c>
      <c r="B235" s="65" t="s">
        <v>382</v>
      </c>
      <c r="C235" s="65"/>
      <c r="D235" s="65">
        <v>356977.53</v>
      </c>
      <c r="E235" s="65">
        <v>46307.55</v>
      </c>
      <c r="F235" s="65">
        <v>0</v>
      </c>
      <c r="G235" s="65" t="s">
        <v>57</v>
      </c>
      <c r="H235" s="65">
        <v>403285.08</v>
      </c>
    </row>
    <row r="236" spans="1:8">
      <c r="A236" s="65" t="s">
        <v>383</v>
      </c>
      <c r="B236" s="65" t="s">
        <v>384</v>
      </c>
      <c r="C236" s="65"/>
      <c r="D236" s="65">
        <v>356977.53</v>
      </c>
      <c r="E236" s="65">
        <v>46307.55</v>
      </c>
      <c r="F236" s="65">
        <v>0</v>
      </c>
      <c r="G236" s="65" t="s">
        <v>57</v>
      </c>
      <c r="H236" s="65">
        <v>403285.08</v>
      </c>
    </row>
    <row r="237" spans="1:8">
      <c r="A237" s="65" t="s">
        <v>385</v>
      </c>
      <c r="B237" s="65" t="s">
        <v>378</v>
      </c>
      <c r="C237" s="65"/>
      <c r="D237" s="65">
        <v>23560.43</v>
      </c>
      <c r="E237" s="65">
        <v>3535.42</v>
      </c>
      <c r="F237" s="65">
        <v>0</v>
      </c>
      <c r="G237" s="65" t="s">
        <v>75</v>
      </c>
      <c r="H237" s="65">
        <v>27095.85</v>
      </c>
    </row>
    <row r="238" spans="1:8">
      <c r="A238" s="65" t="s">
        <v>386</v>
      </c>
      <c r="B238" s="65" t="s">
        <v>376</v>
      </c>
      <c r="C238" s="65"/>
      <c r="D238" s="65">
        <v>200298.06</v>
      </c>
      <c r="E238" s="65">
        <v>25891.97</v>
      </c>
      <c r="F238" s="65">
        <v>0</v>
      </c>
      <c r="G238" s="65" t="s">
        <v>75</v>
      </c>
      <c r="H238" s="65">
        <v>226190.03</v>
      </c>
    </row>
    <row r="239" spans="1:8">
      <c r="A239" s="65" t="s">
        <v>387</v>
      </c>
      <c r="B239" s="65" t="s">
        <v>380</v>
      </c>
      <c r="C239" s="65"/>
      <c r="D239" s="65">
        <v>133119.04000000001</v>
      </c>
      <c r="E239" s="65">
        <v>16880.16</v>
      </c>
      <c r="F239" s="65">
        <v>0</v>
      </c>
      <c r="G239" s="65" t="s">
        <v>75</v>
      </c>
      <c r="H239" s="65">
        <v>149999.20000000001</v>
      </c>
    </row>
    <row r="240" spans="1:8">
      <c r="A240" s="65" t="s">
        <v>388</v>
      </c>
      <c r="B240" s="65" t="s">
        <v>389</v>
      </c>
      <c r="C240" s="65"/>
      <c r="D240" s="65">
        <v>1481909522.26</v>
      </c>
      <c r="E240" s="65">
        <v>208759940.69</v>
      </c>
      <c r="F240" s="65">
        <v>32962969.690000001</v>
      </c>
      <c r="G240" s="65" t="s">
        <v>57</v>
      </c>
      <c r="H240" s="65">
        <v>1657706493.26</v>
      </c>
    </row>
    <row r="241" spans="1:8">
      <c r="A241" s="65" t="s">
        <v>1158</v>
      </c>
      <c r="B241" s="65" t="s">
        <v>1159</v>
      </c>
      <c r="C241" s="65"/>
      <c r="D241" s="65">
        <v>92454.03</v>
      </c>
      <c r="E241" s="65">
        <v>19483.34</v>
      </c>
      <c r="F241" s="65">
        <v>0</v>
      </c>
      <c r="G241" s="65" t="s">
        <v>57</v>
      </c>
      <c r="H241" s="65">
        <v>111937.37</v>
      </c>
    </row>
    <row r="242" spans="1:8">
      <c r="A242" s="65" t="s">
        <v>1160</v>
      </c>
      <c r="B242" s="65" t="s">
        <v>1161</v>
      </c>
      <c r="C242" s="65"/>
      <c r="D242" s="65">
        <v>92454.03</v>
      </c>
      <c r="E242" s="65">
        <v>19483.34</v>
      </c>
      <c r="F242" s="65">
        <v>0</v>
      </c>
      <c r="G242" s="65" t="s">
        <v>57</v>
      </c>
      <c r="H242" s="65">
        <v>111937.37</v>
      </c>
    </row>
    <row r="243" spans="1:8">
      <c r="A243" s="65" t="s">
        <v>1162</v>
      </c>
      <c r="B243" s="65" t="s">
        <v>1163</v>
      </c>
      <c r="C243" s="65"/>
      <c r="D243" s="65">
        <v>92454.03</v>
      </c>
      <c r="E243" s="65">
        <v>19483.34</v>
      </c>
      <c r="F243" s="65">
        <v>0</v>
      </c>
      <c r="G243" s="65" t="s">
        <v>57</v>
      </c>
      <c r="H243" s="65">
        <v>111937.37</v>
      </c>
    </row>
    <row r="244" spans="1:8">
      <c r="A244" s="65" t="s">
        <v>1164</v>
      </c>
      <c r="B244" s="65" t="s">
        <v>1165</v>
      </c>
      <c r="C244" s="65"/>
      <c r="D244" s="65">
        <v>92454.03</v>
      </c>
      <c r="E244" s="65">
        <v>19483.34</v>
      </c>
      <c r="F244" s="65">
        <v>0</v>
      </c>
      <c r="G244" s="65" t="s">
        <v>57</v>
      </c>
      <c r="H244" s="65">
        <v>111937.37</v>
      </c>
    </row>
    <row r="245" spans="1:8">
      <c r="A245" s="65" t="s">
        <v>1166</v>
      </c>
      <c r="B245" s="65" t="s">
        <v>1167</v>
      </c>
      <c r="C245" s="65"/>
      <c r="D245" s="65">
        <v>92454.03</v>
      </c>
      <c r="E245" s="65">
        <v>19483.34</v>
      </c>
      <c r="F245" s="65">
        <v>0</v>
      </c>
      <c r="G245" s="65" t="s">
        <v>75</v>
      </c>
      <c r="H245" s="65">
        <v>111937.37</v>
      </c>
    </row>
    <row r="246" spans="1:8">
      <c r="A246" s="65" t="s">
        <v>390</v>
      </c>
      <c r="B246" s="65" t="s">
        <v>391</v>
      </c>
      <c r="C246" s="65"/>
      <c r="D246" s="65">
        <v>1481817068.23</v>
      </c>
      <c r="E246" s="65">
        <v>208740457.34999999</v>
      </c>
      <c r="F246" s="65">
        <v>32962969.690000001</v>
      </c>
      <c r="G246" s="65" t="s">
        <v>57</v>
      </c>
      <c r="H246" s="65">
        <v>1657594555.8900001</v>
      </c>
    </row>
    <row r="247" spans="1:8">
      <c r="A247" s="65" t="s">
        <v>1656</v>
      </c>
      <c r="B247" s="65" t="s">
        <v>1657</v>
      </c>
      <c r="C247" s="65"/>
      <c r="D247" s="65">
        <v>0</v>
      </c>
      <c r="E247" s="65">
        <v>7454</v>
      </c>
      <c r="F247" s="65">
        <v>0</v>
      </c>
      <c r="G247" s="65" t="s">
        <v>57</v>
      </c>
      <c r="H247" s="65">
        <v>7454</v>
      </c>
    </row>
    <row r="248" spans="1:8">
      <c r="A248" s="65" t="s">
        <v>1658</v>
      </c>
      <c r="B248" s="65" t="s">
        <v>1659</v>
      </c>
      <c r="C248" s="65"/>
      <c r="D248" s="65">
        <v>0</v>
      </c>
      <c r="E248" s="65">
        <v>7454</v>
      </c>
      <c r="F248" s="65">
        <v>0</v>
      </c>
      <c r="G248" s="65" t="s">
        <v>57</v>
      </c>
      <c r="H248" s="65">
        <v>7454</v>
      </c>
    </row>
    <row r="249" spans="1:8">
      <c r="A249" s="65" t="s">
        <v>1660</v>
      </c>
      <c r="B249" s="65" t="s">
        <v>1661</v>
      </c>
      <c r="C249" s="65"/>
      <c r="D249" s="65">
        <v>0</v>
      </c>
      <c r="E249" s="65">
        <v>7454</v>
      </c>
      <c r="F249" s="65">
        <v>0</v>
      </c>
      <c r="G249" s="65" t="s">
        <v>57</v>
      </c>
      <c r="H249" s="65">
        <v>7454</v>
      </c>
    </row>
    <row r="250" spans="1:8">
      <c r="A250" s="65" t="s">
        <v>1662</v>
      </c>
      <c r="B250" s="65" t="s">
        <v>1663</v>
      </c>
      <c r="C250" s="65"/>
      <c r="D250" s="65">
        <v>0</v>
      </c>
      <c r="E250" s="65">
        <v>5641.9</v>
      </c>
      <c r="F250" s="65">
        <v>0</v>
      </c>
      <c r="G250" s="65" t="s">
        <v>75</v>
      </c>
      <c r="H250" s="65">
        <v>5641.9</v>
      </c>
    </row>
    <row r="251" spans="1:8">
      <c r="A251" s="65" t="s">
        <v>1664</v>
      </c>
      <c r="B251" s="65" t="s">
        <v>1665</v>
      </c>
      <c r="C251" s="65"/>
      <c r="D251" s="65">
        <v>0</v>
      </c>
      <c r="E251" s="65">
        <v>1812.1</v>
      </c>
      <c r="F251" s="65">
        <v>0</v>
      </c>
      <c r="G251" s="65" t="s">
        <v>75</v>
      </c>
      <c r="H251" s="65">
        <v>1812.1</v>
      </c>
    </row>
    <row r="252" spans="1:8">
      <c r="A252" s="65" t="s">
        <v>1369</v>
      </c>
      <c r="B252" s="65" t="s">
        <v>1368</v>
      </c>
      <c r="C252" s="65"/>
      <c r="D252" s="65">
        <v>898213.51</v>
      </c>
      <c r="E252" s="65">
        <v>112016.4</v>
      </c>
      <c r="F252" s="65">
        <v>0</v>
      </c>
      <c r="G252" s="65" t="s">
        <v>57</v>
      </c>
      <c r="H252" s="65">
        <v>1010229.91</v>
      </c>
    </row>
    <row r="253" spans="1:8">
      <c r="A253" s="65" t="s">
        <v>1367</v>
      </c>
      <c r="B253" s="65" t="s">
        <v>1366</v>
      </c>
      <c r="C253" s="65"/>
      <c r="D253" s="65">
        <v>898213.51</v>
      </c>
      <c r="E253" s="65">
        <v>112016.4</v>
      </c>
      <c r="F253" s="65">
        <v>0</v>
      </c>
      <c r="G253" s="65" t="s">
        <v>57</v>
      </c>
      <c r="H253" s="65">
        <v>1010229.91</v>
      </c>
    </row>
    <row r="254" spans="1:8">
      <c r="A254" s="65" t="s">
        <v>1397</v>
      </c>
      <c r="B254" s="65" t="s">
        <v>420</v>
      </c>
      <c r="C254" s="65"/>
      <c r="D254" s="65">
        <v>150.41999999999999</v>
      </c>
      <c r="E254" s="65">
        <v>0</v>
      </c>
      <c r="F254" s="65">
        <v>0</v>
      </c>
      <c r="G254" s="65" t="s">
        <v>75</v>
      </c>
      <c r="H254" s="65">
        <v>150.41999999999999</v>
      </c>
    </row>
    <row r="255" spans="1:8">
      <c r="A255" s="65" t="s">
        <v>1365</v>
      </c>
      <c r="B255" s="65" t="s">
        <v>392</v>
      </c>
      <c r="C255" s="65"/>
      <c r="D255" s="65">
        <v>898063.09</v>
      </c>
      <c r="E255" s="65">
        <v>112016.4</v>
      </c>
      <c r="F255" s="65">
        <v>0</v>
      </c>
      <c r="G255" s="65" t="s">
        <v>57</v>
      </c>
      <c r="H255" s="65">
        <v>1010079.49</v>
      </c>
    </row>
    <row r="256" spans="1:8">
      <c r="A256" s="65" t="s">
        <v>1364</v>
      </c>
      <c r="B256" s="65" t="s">
        <v>1363</v>
      </c>
      <c r="C256" s="65"/>
      <c r="D256" s="65">
        <v>898063.09</v>
      </c>
      <c r="E256" s="65">
        <v>112016.4</v>
      </c>
      <c r="F256" s="65">
        <v>0</v>
      </c>
      <c r="G256" s="65" t="s">
        <v>75</v>
      </c>
      <c r="H256" s="65">
        <v>1010079.49</v>
      </c>
    </row>
    <row r="257" spans="1:8">
      <c r="A257" s="65" t="s">
        <v>393</v>
      </c>
      <c r="B257" s="65" t="s">
        <v>394</v>
      </c>
      <c r="C257" s="65"/>
      <c r="D257" s="65">
        <v>1480918854.72</v>
      </c>
      <c r="E257" s="65">
        <v>208620986.94999999</v>
      </c>
      <c r="F257" s="65">
        <v>32962969.690000001</v>
      </c>
      <c r="G257" s="65" t="s">
        <v>57</v>
      </c>
      <c r="H257" s="65">
        <v>1656576871.98</v>
      </c>
    </row>
    <row r="258" spans="1:8">
      <c r="A258" s="65" t="s">
        <v>395</v>
      </c>
      <c r="B258" s="65" t="s">
        <v>396</v>
      </c>
      <c r="C258" s="65"/>
      <c r="D258" s="65">
        <v>1480918854.72</v>
      </c>
      <c r="E258" s="65">
        <v>208620986.94999999</v>
      </c>
      <c r="F258" s="65">
        <v>32962969.690000001</v>
      </c>
      <c r="G258" s="65" t="s">
        <v>57</v>
      </c>
      <c r="H258" s="65">
        <v>1656576871.98</v>
      </c>
    </row>
    <row r="259" spans="1:8">
      <c r="A259" s="65" t="s">
        <v>397</v>
      </c>
      <c r="B259" s="65" t="s">
        <v>398</v>
      </c>
      <c r="C259" s="65"/>
      <c r="D259" s="65">
        <v>7300.2</v>
      </c>
      <c r="E259" s="65">
        <v>159.35</v>
      </c>
      <c r="F259" s="65">
        <v>0</v>
      </c>
      <c r="G259" s="65" t="s">
        <v>57</v>
      </c>
      <c r="H259" s="65">
        <v>7459.55</v>
      </c>
    </row>
    <row r="260" spans="1:8">
      <c r="A260" s="65" t="s">
        <v>399</v>
      </c>
      <c r="B260" s="65" t="s">
        <v>1101</v>
      </c>
      <c r="C260" s="65"/>
      <c r="D260" s="65">
        <v>5743.38</v>
      </c>
      <c r="E260" s="65">
        <v>0</v>
      </c>
      <c r="F260" s="65">
        <v>0</v>
      </c>
      <c r="G260" s="65" t="s">
        <v>75</v>
      </c>
      <c r="H260" s="65">
        <v>5743.38</v>
      </c>
    </row>
    <row r="261" spans="1:8">
      <c r="A261" s="65" t="s">
        <v>1102</v>
      </c>
      <c r="B261" s="65" t="s">
        <v>1103</v>
      </c>
      <c r="C261" s="65"/>
      <c r="D261" s="65">
        <v>1556.82</v>
      </c>
      <c r="E261" s="65">
        <v>159.35</v>
      </c>
      <c r="F261" s="65">
        <v>0</v>
      </c>
      <c r="G261" s="65" t="s">
        <v>75</v>
      </c>
      <c r="H261" s="65">
        <v>1716.17</v>
      </c>
    </row>
    <row r="262" spans="1:8">
      <c r="A262" s="65" t="s">
        <v>400</v>
      </c>
      <c r="B262" s="65" t="s">
        <v>401</v>
      </c>
      <c r="C262" s="65"/>
      <c r="D262" s="65">
        <v>296746.19</v>
      </c>
      <c r="E262" s="65">
        <v>3196.66</v>
      </c>
      <c r="F262" s="65">
        <v>0</v>
      </c>
      <c r="G262" s="65" t="s">
        <v>57</v>
      </c>
      <c r="H262" s="65">
        <v>299942.84999999998</v>
      </c>
    </row>
    <row r="263" spans="1:8">
      <c r="A263" s="65" t="s">
        <v>1362</v>
      </c>
      <c r="B263" s="65" t="s">
        <v>1361</v>
      </c>
      <c r="C263" s="65"/>
      <c r="D263" s="65">
        <v>268584.36</v>
      </c>
      <c r="E263" s="65">
        <v>0</v>
      </c>
      <c r="F263" s="65">
        <v>0</v>
      </c>
      <c r="G263" s="65" t="s">
        <v>75</v>
      </c>
      <c r="H263" s="65">
        <v>268584.36</v>
      </c>
    </row>
    <row r="264" spans="1:8">
      <c r="A264" s="65" t="s">
        <v>402</v>
      </c>
      <c r="B264" s="65" t="s">
        <v>1104</v>
      </c>
      <c r="C264" s="65"/>
      <c r="D264" s="65">
        <v>28161.83</v>
      </c>
      <c r="E264" s="65">
        <v>3196.66</v>
      </c>
      <c r="F264" s="65">
        <v>0</v>
      </c>
      <c r="G264" s="65" t="s">
        <v>75</v>
      </c>
      <c r="H264" s="65">
        <v>31358.49</v>
      </c>
    </row>
    <row r="265" spans="1:8">
      <c r="A265" s="65" t="s">
        <v>403</v>
      </c>
      <c r="B265" s="65" t="s">
        <v>404</v>
      </c>
      <c r="C265" s="65"/>
      <c r="D265" s="65">
        <v>3302473.44</v>
      </c>
      <c r="E265" s="65">
        <v>1005857.18</v>
      </c>
      <c r="F265" s="65">
        <v>0</v>
      </c>
      <c r="G265" s="65" t="s">
        <v>57</v>
      </c>
      <c r="H265" s="65">
        <v>4308330.62</v>
      </c>
    </row>
    <row r="266" spans="1:8">
      <c r="A266" s="65" t="s">
        <v>1529</v>
      </c>
      <c r="B266" s="65" t="s">
        <v>1528</v>
      </c>
      <c r="C266" s="65"/>
      <c r="D266" s="65">
        <v>816219.4</v>
      </c>
      <c r="E266" s="65">
        <v>687672.56</v>
      </c>
      <c r="F266" s="65">
        <v>0</v>
      </c>
      <c r="G266" s="65" t="s">
        <v>75</v>
      </c>
      <c r="H266" s="65">
        <v>1503891.96</v>
      </c>
    </row>
    <row r="267" spans="1:8">
      <c r="A267" s="65" t="s">
        <v>405</v>
      </c>
      <c r="B267" s="65" t="s">
        <v>1105</v>
      </c>
      <c r="C267" s="65"/>
      <c r="D267" s="65">
        <v>171923.53</v>
      </c>
      <c r="E267" s="65">
        <v>25527.22</v>
      </c>
      <c r="F267" s="65">
        <v>0</v>
      </c>
      <c r="G267" s="65" t="s">
        <v>75</v>
      </c>
      <c r="H267" s="65">
        <v>197450.75</v>
      </c>
    </row>
    <row r="268" spans="1:8">
      <c r="A268" s="65" t="s">
        <v>406</v>
      </c>
      <c r="B268" s="65" t="s">
        <v>1106</v>
      </c>
      <c r="C268" s="65"/>
      <c r="D268" s="65">
        <v>2314330.5099999998</v>
      </c>
      <c r="E268" s="65">
        <v>292657.40000000002</v>
      </c>
      <c r="F268" s="65">
        <v>0</v>
      </c>
      <c r="G268" s="65" t="s">
        <v>75</v>
      </c>
      <c r="H268" s="65">
        <v>2606987.91</v>
      </c>
    </row>
    <row r="269" spans="1:8">
      <c r="A269" s="65" t="s">
        <v>407</v>
      </c>
      <c r="B269" s="65" t="s">
        <v>408</v>
      </c>
      <c r="C269" s="65"/>
      <c r="D269" s="65">
        <v>513149.34</v>
      </c>
      <c r="E269" s="65">
        <v>57038.18</v>
      </c>
      <c r="F269" s="65">
        <v>0</v>
      </c>
      <c r="G269" s="65" t="s">
        <v>57</v>
      </c>
      <c r="H269" s="65">
        <v>570187.52000000002</v>
      </c>
    </row>
    <row r="270" spans="1:8">
      <c r="A270" s="65" t="s">
        <v>409</v>
      </c>
      <c r="B270" s="65" t="s">
        <v>410</v>
      </c>
      <c r="C270" s="65"/>
      <c r="D270" s="65">
        <v>262278.01</v>
      </c>
      <c r="E270" s="65">
        <v>18815.669999999998</v>
      </c>
      <c r="F270" s="65">
        <v>0</v>
      </c>
      <c r="G270" s="65" t="s">
        <v>75</v>
      </c>
      <c r="H270" s="65">
        <v>281093.68</v>
      </c>
    </row>
    <row r="271" spans="1:8">
      <c r="A271" s="65" t="s">
        <v>411</v>
      </c>
      <c r="B271" s="65" t="s">
        <v>412</v>
      </c>
      <c r="C271" s="65"/>
      <c r="D271" s="65">
        <v>250871.33</v>
      </c>
      <c r="E271" s="65">
        <v>38222.51</v>
      </c>
      <c r="F271" s="65">
        <v>0</v>
      </c>
      <c r="G271" s="65" t="s">
        <v>75</v>
      </c>
      <c r="H271" s="65">
        <v>289093.84000000003</v>
      </c>
    </row>
    <row r="272" spans="1:8">
      <c r="A272" s="65" t="s">
        <v>413</v>
      </c>
      <c r="B272" s="65" t="s">
        <v>392</v>
      </c>
      <c r="C272" s="65"/>
      <c r="D272" s="65">
        <v>1411174.19</v>
      </c>
      <c r="E272" s="65">
        <v>188172.79999999999</v>
      </c>
      <c r="F272" s="65">
        <v>0</v>
      </c>
      <c r="G272" s="65" t="s">
        <v>57</v>
      </c>
      <c r="H272" s="65">
        <v>1599346.99</v>
      </c>
    </row>
    <row r="273" spans="1:8">
      <c r="A273" s="65" t="s">
        <v>1360</v>
      </c>
      <c r="B273" s="65" t="s">
        <v>1359</v>
      </c>
      <c r="C273" s="65"/>
      <c r="D273" s="65">
        <v>328412</v>
      </c>
      <c r="E273" s="65">
        <v>46916</v>
      </c>
      <c r="F273" s="65">
        <v>0</v>
      </c>
      <c r="G273" s="65" t="s">
        <v>75</v>
      </c>
      <c r="H273" s="65">
        <v>375328</v>
      </c>
    </row>
    <row r="274" spans="1:8">
      <c r="A274" s="65" t="s">
        <v>414</v>
      </c>
      <c r="B274" s="65" t="s">
        <v>1107</v>
      </c>
      <c r="C274" s="65"/>
      <c r="D274" s="65">
        <v>48190.85</v>
      </c>
      <c r="E274" s="65">
        <v>13029.05</v>
      </c>
      <c r="F274" s="65">
        <v>0</v>
      </c>
      <c r="G274" s="65" t="s">
        <v>75</v>
      </c>
      <c r="H274" s="65">
        <v>61219.9</v>
      </c>
    </row>
    <row r="275" spans="1:8">
      <c r="A275" s="65" t="s">
        <v>415</v>
      </c>
      <c r="B275" s="65" t="s">
        <v>1108</v>
      </c>
      <c r="C275" s="65"/>
      <c r="D275" s="65">
        <v>1034571.34</v>
      </c>
      <c r="E275" s="65">
        <v>128227.75</v>
      </c>
      <c r="F275" s="65">
        <v>0</v>
      </c>
      <c r="G275" s="65" t="s">
        <v>75</v>
      </c>
      <c r="H275" s="65">
        <v>1162799.0900000001</v>
      </c>
    </row>
    <row r="276" spans="1:8">
      <c r="A276" s="65" t="s">
        <v>416</v>
      </c>
      <c r="B276" s="65" t="s">
        <v>417</v>
      </c>
      <c r="C276" s="65"/>
      <c r="D276" s="65">
        <v>1089582.81</v>
      </c>
      <c r="E276" s="65">
        <v>281723.06</v>
      </c>
      <c r="F276" s="65">
        <v>0</v>
      </c>
      <c r="G276" s="65" t="s">
        <v>57</v>
      </c>
      <c r="H276" s="65">
        <v>1371305.87</v>
      </c>
    </row>
    <row r="277" spans="1:8">
      <c r="A277" s="65" t="s">
        <v>1358</v>
      </c>
      <c r="B277" s="65" t="s">
        <v>1357</v>
      </c>
      <c r="C277" s="65"/>
      <c r="D277" s="65">
        <v>522199.02</v>
      </c>
      <c r="E277" s="65">
        <v>281708.81</v>
      </c>
      <c r="F277" s="65">
        <v>0</v>
      </c>
      <c r="G277" s="65" t="s">
        <v>75</v>
      </c>
      <c r="H277" s="65">
        <v>803907.83</v>
      </c>
    </row>
    <row r="278" spans="1:8">
      <c r="A278" s="65" t="s">
        <v>418</v>
      </c>
      <c r="B278" s="65" t="s">
        <v>1109</v>
      </c>
      <c r="C278" s="65"/>
      <c r="D278" s="65">
        <v>567341.04</v>
      </c>
      <c r="E278" s="65">
        <v>0</v>
      </c>
      <c r="F278" s="65">
        <v>0</v>
      </c>
      <c r="G278" s="65" t="s">
        <v>75</v>
      </c>
      <c r="H278" s="65">
        <v>567341.04</v>
      </c>
    </row>
    <row r="279" spans="1:8">
      <c r="A279" s="65" t="s">
        <v>1581</v>
      </c>
      <c r="B279" s="65" t="s">
        <v>1582</v>
      </c>
      <c r="C279" s="65"/>
      <c r="D279" s="65">
        <v>42.75</v>
      </c>
      <c r="E279" s="65">
        <v>14.25</v>
      </c>
      <c r="F279" s="65">
        <v>0</v>
      </c>
      <c r="G279" s="65" t="s">
        <v>75</v>
      </c>
      <c r="H279" s="65">
        <v>57</v>
      </c>
    </row>
    <row r="280" spans="1:8">
      <c r="A280" s="65" t="s">
        <v>1356</v>
      </c>
      <c r="B280" s="65" t="s">
        <v>1355</v>
      </c>
      <c r="C280" s="65"/>
      <c r="D280" s="65">
        <v>18862.87</v>
      </c>
      <c r="E280" s="65">
        <v>2379.2800000000002</v>
      </c>
      <c r="F280" s="65">
        <v>0</v>
      </c>
      <c r="G280" s="65" t="s">
        <v>57</v>
      </c>
      <c r="H280" s="65">
        <v>21242.15</v>
      </c>
    </row>
    <row r="281" spans="1:8">
      <c r="A281" s="65" t="s">
        <v>1354</v>
      </c>
      <c r="B281" s="65" t="s">
        <v>1353</v>
      </c>
      <c r="C281" s="65"/>
      <c r="D281" s="65">
        <v>18862.87</v>
      </c>
      <c r="E281" s="65">
        <v>2379.2800000000002</v>
      </c>
      <c r="F281" s="65">
        <v>0</v>
      </c>
      <c r="G281" s="65" t="s">
        <v>75</v>
      </c>
      <c r="H281" s="65">
        <v>21242.15</v>
      </c>
    </row>
    <row r="282" spans="1:8">
      <c r="A282" s="65" t="s">
        <v>1398</v>
      </c>
      <c r="B282" s="65" t="s">
        <v>1399</v>
      </c>
      <c r="C282" s="65"/>
      <c r="D282" s="65">
        <v>7978.5</v>
      </c>
      <c r="E282" s="65">
        <v>0</v>
      </c>
      <c r="F282" s="65">
        <v>0</v>
      </c>
      <c r="G282" s="65" t="s">
        <v>75</v>
      </c>
      <c r="H282" s="65">
        <v>7978.5</v>
      </c>
    </row>
    <row r="283" spans="1:8">
      <c r="A283" s="65" t="s">
        <v>419</v>
      </c>
      <c r="B283" s="65" t="s">
        <v>420</v>
      </c>
      <c r="C283" s="65"/>
      <c r="D283" s="65">
        <v>12845125.07</v>
      </c>
      <c r="E283" s="65">
        <v>1984441.05</v>
      </c>
      <c r="F283" s="65">
        <v>0</v>
      </c>
      <c r="G283" s="65" t="s">
        <v>75</v>
      </c>
      <c r="H283" s="65">
        <v>14829566.119999999</v>
      </c>
    </row>
    <row r="284" spans="1:8">
      <c r="A284" s="65" t="s">
        <v>421</v>
      </c>
      <c r="B284" s="65" t="s">
        <v>422</v>
      </c>
      <c r="C284" s="65"/>
      <c r="D284" s="65">
        <v>42904.22</v>
      </c>
      <c r="E284" s="65">
        <v>3542.24</v>
      </c>
      <c r="F284" s="65">
        <v>0</v>
      </c>
      <c r="G284" s="65" t="s">
        <v>57</v>
      </c>
      <c r="H284" s="65">
        <v>46446.46</v>
      </c>
    </row>
    <row r="285" spans="1:8">
      <c r="A285" s="65" t="s">
        <v>1352</v>
      </c>
      <c r="B285" s="65" t="s">
        <v>1351</v>
      </c>
      <c r="C285" s="65"/>
      <c r="D285" s="65">
        <v>17781.64</v>
      </c>
      <c r="E285" s="65">
        <v>2148.81</v>
      </c>
      <c r="F285" s="65">
        <v>0</v>
      </c>
      <c r="G285" s="65" t="s">
        <v>75</v>
      </c>
      <c r="H285" s="65">
        <v>19930.45</v>
      </c>
    </row>
    <row r="286" spans="1:8">
      <c r="A286" s="65" t="s">
        <v>1423</v>
      </c>
      <c r="B286" s="65" t="s">
        <v>1422</v>
      </c>
      <c r="C286" s="65"/>
      <c r="D286" s="65">
        <v>7711.76</v>
      </c>
      <c r="E286" s="65">
        <v>0</v>
      </c>
      <c r="F286" s="65">
        <v>0</v>
      </c>
      <c r="G286" s="65" t="s">
        <v>75</v>
      </c>
      <c r="H286" s="65">
        <v>7711.76</v>
      </c>
    </row>
    <row r="287" spans="1:8">
      <c r="A287" s="65" t="s">
        <v>423</v>
      </c>
      <c r="B287" s="65" t="s">
        <v>424</v>
      </c>
      <c r="C287" s="65"/>
      <c r="D287" s="65">
        <v>17410.82</v>
      </c>
      <c r="E287" s="65">
        <v>1393.43</v>
      </c>
      <c r="F287" s="65">
        <v>0</v>
      </c>
      <c r="G287" s="65" t="s">
        <v>75</v>
      </c>
      <c r="H287" s="65">
        <v>18804.25</v>
      </c>
    </row>
    <row r="288" spans="1:8">
      <c r="A288" s="65" t="s">
        <v>425</v>
      </c>
      <c r="B288" s="65" t="s">
        <v>426</v>
      </c>
      <c r="C288" s="65"/>
      <c r="D288" s="65">
        <v>1461383557.8900001</v>
      </c>
      <c r="E288" s="65">
        <v>205094477.15000001</v>
      </c>
      <c r="F288" s="65">
        <v>32962969.690000001</v>
      </c>
      <c r="G288" s="65" t="s">
        <v>57</v>
      </c>
      <c r="H288" s="65">
        <v>1633515065.3499999</v>
      </c>
    </row>
    <row r="289" spans="1:8">
      <c r="A289" s="65" t="s">
        <v>1110</v>
      </c>
      <c r="B289" s="65" t="s">
        <v>1111</v>
      </c>
      <c r="C289" s="65"/>
      <c r="D289" s="65">
        <v>1461374019.1900001</v>
      </c>
      <c r="E289" s="65">
        <v>205093798.09</v>
      </c>
      <c r="F289" s="65">
        <v>32956869.690000001</v>
      </c>
      <c r="G289" s="65" t="s">
        <v>75</v>
      </c>
      <c r="H289" s="65">
        <v>1633510947.5899999</v>
      </c>
    </row>
    <row r="290" spans="1:8">
      <c r="A290" s="65" t="s">
        <v>1350</v>
      </c>
      <c r="B290" s="65" t="s">
        <v>1349</v>
      </c>
      <c r="C290" s="65"/>
      <c r="D290" s="65">
        <v>9538.7000000000007</v>
      </c>
      <c r="E290" s="65">
        <v>679.06</v>
      </c>
      <c r="F290" s="65">
        <v>6100</v>
      </c>
      <c r="G290" s="65" t="s">
        <v>75</v>
      </c>
      <c r="H290" s="65">
        <v>4117.76</v>
      </c>
    </row>
    <row r="291" spans="1:8">
      <c r="A291" s="65" t="s">
        <v>1348</v>
      </c>
      <c r="B291" s="65" t="s">
        <v>1347</v>
      </c>
      <c r="C291" s="65"/>
      <c r="D291" s="65">
        <v>191456.88</v>
      </c>
      <c r="E291" s="65">
        <v>0</v>
      </c>
      <c r="F291" s="65">
        <v>0</v>
      </c>
      <c r="G291" s="65" t="s">
        <v>57</v>
      </c>
      <c r="H291" s="65">
        <v>191456.88</v>
      </c>
    </row>
    <row r="292" spans="1:8">
      <c r="A292" s="65" t="s">
        <v>1346</v>
      </c>
      <c r="B292" s="65" t="s">
        <v>1226</v>
      </c>
      <c r="C292" s="65"/>
      <c r="D292" s="65">
        <v>191456.88</v>
      </c>
      <c r="E292" s="65">
        <v>0</v>
      </c>
      <c r="F292" s="65">
        <v>0</v>
      </c>
      <c r="G292" s="65" t="s">
        <v>57</v>
      </c>
      <c r="H292" s="65">
        <v>191456.88</v>
      </c>
    </row>
    <row r="293" spans="1:8">
      <c r="A293" s="65" t="s">
        <v>1345</v>
      </c>
      <c r="B293" s="65" t="s">
        <v>1344</v>
      </c>
      <c r="C293" s="65"/>
      <c r="D293" s="65">
        <v>191456.88</v>
      </c>
      <c r="E293" s="65">
        <v>0</v>
      </c>
      <c r="F293" s="65">
        <v>0</v>
      </c>
      <c r="G293" s="65" t="s">
        <v>57</v>
      </c>
      <c r="H293" s="65">
        <v>191456.88</v>
      </c>
    </row>
    <row r="294" spans="1:8">
      <c r="A294" s="65" t="s">
        <v>1343</v>
      </c>
      <c r="B294" s="65" t="s">
        <v>1342</v>
      </c>
      <c r="C294" s="65"/>
      <c r="D294" s="65">
        <v>191456.88</v>
      </c>
      <c r="E294" s="65">
        <v>0</v>
      </c>
      <c r="F294" s="65">
        <v>0</v>
      </c>
      <c r="G294" s="65" t="s">
        <v>57</v>
      </c>
      <c r="H294" s="65">
        <v>191456.88</v>
      </c>
    </row>
    <row r="295" spans="1:8">
      <c r="A295" s="65" t="s">
        <v>1341</v>
      </c>
      <c r="B295" s="65" t="s">
        <v>1340</v>
      </c>
      <c r="C295" s="65"/>
      <c r="D295" s="65">
        <v>1336.74</v>
      </c>
      <c r="E295" s="65">
        <v>0</v>
      </c>
      <c r="F295" s="65">
        <v>0</v>
      </c>
      <c r="G295" s="65" t="s">
        <v>57</v>
      </c>
      <c r="H295" s="65">
        <v>1336.74</v>
      </c>
    </row>
    <row r="296" spans="1:8">
      <c r="A296" s="65" t="s">
        <v>1339</v>
      </c>
      <c r="B296" s="65" t="s">
        <v>1338</v>
      </c>
      <c r="C296" s="65"/>
      <c r="D296" s="65">
        <v>1336.74</v>
      </c>
      <c r="E296" s="65">
        <v>0</v>
      </c>
      <c r="F296" s="65">
        <v>0</v>
      </c>
      <c r="G296" s="65" t="s">
        <v>75</v>
      </c>
      <c r="H296" s="65">
        <v>1336.74</v>
      </c>
    </row>
    <row r="297" spans="1:8">
      <c r="A297" s="65" t="s">
        <v>1337</v>
      </c>
      <c r="B297" s="65" t="s">
        <v>1336</v>
      </c>
      <c r="C297" s="65"/>
      <c r="D297" s="65">
        <v>190120.14</v>
      </c>
      <c r="E297" s="65">
        <v>0</v>
      </c>
      <c r="F297" s="65">
        <v>0</v>
      </c>
      <c r="G297" s="65" t="s">
        <v>57</v>
      </c>
      <c r="H297" s="65">
        <v>190120.14</v>
      </c>
    </row>
    <row r="298" spans="1:8">
      <c r="A298" s="65" t="s">
        <v>1335</v>
      </c>
      <c r="B298" s="65" t="s">
        <v>1334</v>
      </c>
      <c r="C298" s="65"/>
      <c r="D298" s="65">
        <v>190120.14</v>
      </c>
      <c r="E298" s="65">
        <v>0</v>
      </c>
      <c r="F298" s="65">
        <v>0</v>
      </c>
      <c r="G298" s="65" t="s">
        <v>75</v>
      </c>
      <c r="H298" s="65">
        <v>190120.14</v>
      </c>
    </row>
    <row r="299" spans="1:8">
      <c r="A299" s="65" t="s">
        <v>1168</v>
      </c>
      <c r="B299" s="65" t="s">
        <v>1169</v>
      </c>
      <c r="C299" s="65"/>
      <c r="D299" s="65">
        <v>11511056.369999999</v>
      </c>
      <c r="E299" s="65">
        <v>34767.75</v>
      </c>
      <c r="F299" s="65">
        <v>1546.28</v>
      </c>
      <c r="G299" s="65" t="s">
        <v>57</v>
      </c>
      <c r="H299" s="65">
        <v>11544277.84</v>
      </c>
    </row>
    <row r="300" spans="1:8">
      <c r="A300" s="65" t="s">
        <v>1333</v>
      </c>
      <c r="B300" s="65" t="s">
        <v>427</v>
      </c>
      <c r="C300" s="65"/>
      <c r="D300" s="65">
        <v>11270924.880000001</v>
      </c>
      <c r="E300" s="65">
        <v>0</v>
      </c>
      <c r="F300" s="65">
        <v>0</v>
      </c>
      <c r="G300" s="65" t="s">
        <v>57</v>
      </c>
      <c r="H300" s="65">
        <v>11270924.880000001</v>
      </c>
    </row>
    <row r="301" spans="1:8">
      <c r="A301" s="65" t="s">
        <v>1391</v>
      </c>
      <c r="B301" s="65" t="s">
        <v>1390</v>
      </c>
      <c r="C301" s="65"/>
      <c r="D301" s="65">
        <v>11270924.880000001</v>
      </c>
      <c r="E301" s="65">
        <v>0</v>
      </c>
      <c r="F301" s="65">
        <v>0</v>
      </c>
      <c r="G301" s="65" t="s">
        <v>57</v>
      </c>
      <c r="H301" s="65">
        <v>11270924.880000001</v>
      </c>
    </row>
    <row r="302" spans="1:8">
      <c r="A302" s="65" t="s">
        <v>1389</v>
      </c>
      <c r="B302" s="65" t="s">
        <v>1388</v>
      </c>
      <c r="C302" s="65"/>
      <c r="D302" s="65">
        <v>11270924.880000001</v>
      </c>
      <c r="E302" s="65">
        <v>0</v>
      </c>
      <c r="F302" s="65">
        <v>0</v>
      </c>
      <c r="G302" s="65" t="s">
        <v>57</v>
      </c>
      <c r="H302" s="65">
        <v>11270924.880000001</v>
      </c>
    </row>
    <row r="303" spans="1:8">
      <c r="A303" s="65" t="s">
        <v>1387</v>
      </c>
      <c r="B303" s="65" t="s">
        <v>1386</v>
      </c>
      <c r="C303" s="65"/>
      <c r="D303" s="65">
        <v>11270924.880000001</v>
      </c>
      <c r="E303" s="65">
        <v>0</v>
      </c>
      <c r="F303" s="65">
        <v>0</v>
      </c>
      <c r="G303" s="65" t="s">
        <v>57</v>
      </c>
      <c r="H303" s="65">
        <v>11270924.880000001</v>
      </c>
    </row>
    <row r="304" spans="1:8">
      <c r="A304" s="65" t="s">
        <v>1385</v>
      </c>
      <c r="B304" s="65" t="s">
        <v>1384</v>
      </c>
      <c r="C304" s="65"/>
      <c r="D304" s="65">
        <v>11270924.880000001</v>
      </c>
      <c r="E304" s="65">
        <v>0</v>
      </c>
      <c r="F304" s="65">
        <v>0</v>
      </c>
      <c r="G304" s="65" t="s">
        <v>57</v>
      </c>
      <c r="H304" s="65">
        <v>11270924.880000001</v>
      </c>
    </row>
    <row r="305" spans="1:8">
      <c r="A305" s="65" t="s">
        <v>1383</v>
      </c>
      <c r="B305" s="65" t="s">
        <v>1382</v>
      </c>
      <c r="C305" s="65"/>
      <c r="D305" s="65">
        <v>11270924.880000001</v>
      </c>
      <c r="E305" s="65">
        <v>0</v>
      </c>
      <c r="F305" s="65">
        <v>0</v>
      </c>
      <c r="G305" s="65" t="s">
        <v>75</v>
      </c>
      <c r="H305" s="65">
        <v>11270924.880000001</v>
      </c>
    </row>
    <row r="306" spans="1:8">
      <c r="A306" s="65" t="s">
        <v>1455</v>
      </c>
      <c r="B306" s="65" t="s">
        <v>1454</v>
      </c>
      <c r="C306" s="65"/>
      <c r="D306" s="65">
        <v>16405.2</v>
      </c>
      <c r="E306" s="65">
        <v>0</v>
      </c>
      <c r="F306" s="65">
        <v>0</v>
      </c>
      <c r="G306" s="65" t="s">
        <v>57</v>
      </c>
      <c r="H306" s="65">
        <v>16405.2</v>
      </c>
    </row>
    <row r="307" spans="1:8">
      <c r="A307" s="65" t="s">
        <v>1453</v>
      </c>
      <c r="B307" s="65" t="s">
        <v>1452</v>
      </c>
      <c r="C307" s="65"/>
      <c r="D307" s="65">
        <v>16405.2</v>
      </c>
      <c r="E307" s="65">
        <v>0</v>
      </c>
      <c r="F307" s="65">
        <v>0</v>
      </c>
      <c r="G307" s="65" t="s">
        <v>57</v>
      </c>
      <c r="H307" s="65">
        <v>16405.2</v>
      </c>
    </row>
    <row r="308" spans="1:8">
      <c r="A308" s="65" t="s">
        <v>1451</v>
      </c>
      <c r="B308" s="65" t="s">
        <v>1450</v>
      </c>
      <c r="C308" s="65"/>
      <c r="D308" s="65">
        <v>16405.2</v>
      </c>
      <c r="E308" s="65">
        <v>0</v>
      </c>
      <c r="F308" s="65">
        <v>0</v>
      </c>
      <c r="G308" s="65" t="s">
        <v>57</v>
      </c>
      <c r="H308" s="65">
        <v>16405.2</v>
      </c>
    </row>
    <row r="309" spans="1:8">
      <c r="A309" s="65" t="s">
        <v>1449</v>
      </c>
      <c r="B309" s="65" t="s">
        <v>1448</v>
      </c>
      <c r="C309" s="65"/>
      <c r="D309" s="65">
        <v>16405.2</v>
      </c>
      <c r="E309" s="65">
        <v>0</v>
      </c>
      <c r="F309" s="65">
        <v>0</v>
      </c>
      <c r="G309" s="65" t="s">
        <v>57</v>
      </c>
      <c r="H309" s="65">
        <v>16405.2</v>
      </c>
    </row>
    <row r="310" spans="1:8">
      <c r="A310" s="65" t="s">
        <v>1447</v>
      </c>
      <c r="B310" s="65" t="s">
        <v>155</v>
      </c>
      <c r="C310" s="65"/>
      <c r="D310" s="65">
        <v>16405.2</v>
      </c>
      <c r="E310" s="65">
        <v>0</v>
      </c>
      <c r="F310" s="65">
        <v>0</v>
      </c>
      <c r="G310" s="65" t="s">
        <v>75</v>
      </c>
      <c r="H310" s="65">
        <v>16405.2</v>
      </c>
    </row>
    <row r="311" spans="1:8">
      <c r="A311" s="65" t="s">
        <v>1332</v>
      </c>
      <c r="B311" s="65" t="s">
        <v>1331</v>
      </c>
      <c r="C311" s="65"/>
      <c r="D311" s="65">
        <v>222999.09</v>
      </c>
      <c r="E311" s="65">
        <v>33948.67</v>
      </c>
      <c r="F311" s="65">
        <v>0</v>
      </c>
      <c r="G311" s="65" t="s">
        <v>57</v>
      </c>
      <c r="H311" s="65">
        <v>256947.76</v>
      </c>
    </row>
    <row r="312" spans="1:8">
      <c r="A312" s="65" t="s">
        <v>1330</v>
      </c>
      <c r="B312" s="65" t="s">
        <v>1329</v>
      </c>
      <c r="C312" s="65"/>
      <c r="D312" s="65">
        <v>222999.09</v>
      </c>
      <c r="E312" s="65">
        <v>33948.67</v>
      </c>
      <c r="F312" s="65">
        <v>0</v>
      </c>
      <c r="G312" s="65" t="s">
        <v>57</v>
      </c>
      <c r="H312" s="65">
        <v>256947.76</v>
      </c>
    </row>
    <row r="313" spans="1:8">
      <c r="A313" s="65" t="s">
        <v>1328</v>
      </c>
      <c r="B313" s="65" t="s">
        <v>1327</v>
      </c>
      <c r="C313" s="65"/>
      <c r="D313" s="65">
        <v>222999.09</v>
      </c>
      <c r="E313" s="65">
        <v>33948.67</v>
      </c>
      <c r="F313" s="65">
        <v>0</v>
      </c>
      <c r="G313" s="65" t="s">
        <v>57</v>
      </c>
      <c r="H313" s="65">
        <v>256947.76</v>
      </c>
    </row>
    <row r="314" spans="1:8">
      <c r="A314" s="65" t="s">
        <v>1326</v>
      </c>
      <c r="B314" s="65" t="s">
        <v>1325</v>
      </c>
      <c r="C314" s="65"/>
      <c r="D314" s="65">
        <v>222999.09</v>
      </c>
      <c r="E314" s="65">
        <v>33948.67</v>
      </c>
      <c r="F314" s="65">
        <v>0</v>
      </c>
      <c r="G314" s="65" t="s">
        <v>57</v>
      </c>
      <c r="H314" s="65">
        <v>256947.76</v>
      </c>
    </row>
    <row r="315" spans="1:8">
      <c r="A315" s="65" t="s">
        <v>1324</v>
      </c>
      <c r="B315" s="65" t="s">
        <v>1323</v>
      </c>
      <c r="C315" s="65"/>
      <c r="D315" s="65">
        <v>178240.69</v>
      </c>
      <c r="E315" s="65">
        <v>26836.47</v>
      </c>
      <c r="F315" s="65">
        <v>0</v>
      </c>
      <c r="G315" s="65" t="s">
        <v>75</v>
      </c>
      <c r="H315" s="65">
        <v>205077.16</v>
      </c>
    </row>
    <row r="316" spans="1:8">
      <c r="A316" s="65" t="s">
        <v>1322</v>
      </c>
      <c r="B316" s="65" t="s">
        <v>1321</v>
      </c>
      <c r="C316" s="65"/>
      <c r="D316" s="65">
        <v>44758.400000000001</v>
      </c>
      <c r="E316" s="65">
        <v>7112.2</v>
      </c>
      <c r="F316" s="65">
        <v>0</v>
      </c>
      <c r="G316" s="65" t="s">
        <v>75</v>
      </c>
      <c r="H316" s="65">
        <v>51870.6</v>
      </c>
    </row>
    <row r="317" spans="1:8">
      <c r="A317" s="65" t="s">
        <v>1527</v>
      </c>
      <c r="B317" s="65" t="s">
        <v>1526</v>
      </c>
      <c r="C317" s="65"/>
      <c r="D317" s="65">
        <v>727.2</v>
      </c>
      <c r="E317" s="65">
        <v>819.08</v>
      </c>
      <c r="F317" s="65">
        <v>1546.28</v>
      </c>
      <c r="G317" s="65" t="s">
        <v>57</v>
      </c>
      <c r="H317" s="65">
        <v>0</v>
      </c>
    </row>
    <row r="318" spans="1:8">
      <c r="A318" s="65" t="s">
        <v>1525</v>
      </c>
      <c r="B318" s="65" t="s">
        <v>1524</v>
      </c>
      <c r="C318" s="65"/>
      <c r="D318" s="65">
        <v>727.2</v>
      </c>
      <c r="E318" s="65">
        <v>819.08</v>
      </c>
      <c r="F318" s="65">
        <v>1546.28</v>
      </c>
      <c r="G318" s="65" t="s">
        <v>57</v>
      </c>
      <c r="H318" s="65">
        <v>0</v>
      </c>
    </row>
    <row r="319" spans="1:8">
      <c r="A319" s="65" t="s">
        <v>1523</v>
      </c>
      <c r="B319" s="65" t="s">
        <v>1522</v>
      </c>
      <c r="C319" s="65"/>
      <c r="D319" s="65">
        <v>727.2</v>
      </c>
      <c r="E319" s="65">
        <v>819.08</v>
      </c>
      <c r="F319" s="65">
        <v>1546.28</v>
      </c>
      <c r="G319" s="65" t="s">
        <v>57</v>
      </c>
      <c r="H319" s="65">
        <v>0</v>
      </c>
    </row>
    <row r="320" spans="1:8">
      <c r="A320" s="65" t="s">
        <v>1521</v>
      </c>
      <c r="B320" s="65" t="s">
        <v>1520</v>
      </c>
      <c r="C320" s="65"/>
      <c r="D320" s="65">
        <v>727.2</v>
      </c>
      <c r="E320" s="65">
        <v>819.08</v>
      </c>
      <c r="F320" s="65">
        <v>1546.28</v>
      </c>
      <c r="G320" s="65" t="s">
        <v>75</v>
      </c>
      <c r="H320" s="65">
        <v>0</v>
      </c>
    </row>
    <row r="321" spans="1:8">
      <c r="A321" s="65" t="s">
        <v>1170</v>
      </c>
      <c r="B321" s="65" t="s">
        <v>1171</v>
      </c>
      <c r="C321" s="65"/>
      <c r="D321" s="65">
        <v>16828504.350000001</v>
      </c>
      <c r="E321" s="65">
        <v>2738617.73</v>
      </c>
      <c r="F321" s="65">
        <v>0</v>
      </c>
      <c r="G321" s="65" t="s">
        <v>57</v>
      </c>
      <c r="H321" s="65">
        <v>19567122.079999998</v>
      </c>
    </row>
    <row r="322" spans="1:8">
      <c r="A322" s="65" t="s">
        <v>1172</v>
      </c>
      <c r="B322" s="65" t="s">
        <v>1173</v>
      </c>
      <c r="C322" s="65"/>
      <c r="D322" s="65">
        <v>16828504.350000001</v>
      </c>
      <c r="E322" s="65">
        <v>2738617.73</v>
      </c>
      <c r="F322" s="65">
        <v>0</v>
      </c>
      <c r="G322" s="65" t="s">
        <v>57</v>
      </c>
      <c r="H322" s="65">
        <v>19567122.079999998</v>
      </c>
    </row>
    <row r="323" spans="1:8">
      <c r="A323" s="65" t="s">
        <v>1174</v>
      </c>
      <c r="B323" s="65" t="s">
        <v>1175</v>
      </c>
      <c r="C323" s="65"/>
      <c r="D323" s="65">
        <v>16828504.350000001</v>
      </c>
      <c r="E323" s="65">
        <v>2738617.73</v>
      </c>
      <c r="F323" s="65">
        <v>0</v>
      </c>
      <c r="G323" s="65" t="s">
        <v>57</v>
      </c>
      <c r="H323" s="65">
        <v>19567122.079999998</v>
      </c>
    </row>
    <row r="324" spans="1:8">
      <c r="A324" s="65" t="s">
        <v>1176</v>
      </c>
      <c r="B324" s="65" t="s">
        <v>1623</v>
      </c>
      <c r="C324" s="65"/>
      <c r="D324" s="65">
        <v>16828504.350000001</v>
      </c>
      <c r="E324" s="65">
        <v>2738617.73</v>
      </c>
      <c r="F324" s="65">
        <v>0</v>
      </c>
      <c r="G324" s="65" t="s">
        <v>57</v>
      </c>
      <c r="H324" s="65">
        <v>19567122.079999998</v>
      </c>
    </row>
    <row r="325" spans="1:8">
      <c r="A325" s="65" t="s">
        <v>1177</v>
      </c>
      <c r="B325" s="65" t="s">
        <v>1178</v>
      </c>
      <c r="C325" s="65"/>
      <c r="D325" s="65">
        <v>7670019.2599999998</v>
      </c>
      <c r="E325" s="65">
        <v>559938.05000000005</v>
      </c>
      <c r="F325" s="65">
        <v>0</v>
      </c>
      <c r="G325" s="65" t="s">
        <v>75</v>
      </c>
      <c r="H325" s="65">
        <v>8229957.3099999996</v>
      </c>
    </row>
    <row r="326" spans="1:8">
      <c r="A326" s="65" t="s">
        <v>1446</v>
      </c>
      <c r="B326" s="65" t="s">
        <v>1445</v>
      </c>
      <c r="C326" s="65"/>
      <c r="D326" s="65">
        <v>14216.2</v>
      </c>
      <c r="E326" s="65">
        <v>141728.53</v>
      </c>
      <c r="F326" s="65">
        <v>0</v>
      </c>
      <c r="G326" s="65" t="s">
        <v>75</v>
      </c>
      <c r="H326" s="65">
        <v>155944.73000000001</v>
      </c>
    </row>
    <row r="327" spans="1:8">
      <c r="A327" s="65" t="s">
        <v>1320</v>
      </c>
      <c r="B327" s="65" t="s">
        <v>1319</v>
      </c>
      <c r="C327" s="65"/>
      <c r="D327" s="65">
        <v>9084565.4199999999</v>
      </c>
      <c r="E327" s="65">
        <v>2025770.2</v>
      </c>
      <c r="F327" s="65">
        <v>0</v>
      </c>
      <c r="G327" s="65" t="s">
        <v>75</v>
      </c>
      <c r="H327" s="65">
        <v>11110335.619999999</v>
      </c>
    </row>
    <row r="328" spans="1:8">
      <c r="A328" s="65" t="s">
        <v>1179</v>
      </c>
      <c r="B328" s="65" t="s">
        <v>1180</v>
      </c>
      <c r="C328" s="65"/>
      <c r="D328" s="65">
        <v>59703.47</v>
      </c>
      <c r="E328" s="65">
        <v>11180.95</v>
      </c>
      <c r="F328" s="65">
        <v>0</v>
      </c>
      <c r="G328" s="65" t="s">
        <v>75</v>
      </c>
      <c r="H328" s="65">
        <v>70884.42</v>
      </c>
    </row>
    <row r="329" spans="1:8">
      <c r="A329" s="65" t="s">
        <v>428</v>
      </c>
      <c r="B329" s="65" t="s">
        <v>429</v>
      </c>
      <c r="C329" s="65"/>
      <c r="D329" s="65">
        <v>1466394.51</v>
      </c>
      <c r="E329" s="65">
        <v>107328.43</v>
      </c>
      <c r="F329" s="65">
        <v>0</v>
      </c>
      <c r="G329" s="65" t="s">
        <v>57</v>
      </c>
      <c r="H329" s="65">
        <v>1573722.94</v>
      </c>
    </row>
    <row r="330" spans="1:8">
      <c r="A330" s="65" t="s">
        <v>430</v>
      </c>
      <c r="B330" s="65" t="s">
        <v>431</v>
      </c>
      <c r="C330" s="65"/>
      <c r="D330" s="65">
        <v>1466394.51</v>
      </c>
      <c r="E330" s="65">
        <v>107328.43</v>
      </c>
      <c r="F330" s="65">
        <v>0</v>
      </c>
      <c r="G330" s="65" t="s">
        <v>57</v>
      </c>
      <c r="H330" s="65">
        <v>1573722.94</v>
      </c>
    </row>
    <row r="331" spans="1:8">
      <c r="A331" s="65" t="s">
        <v>432</v>
      </c>
      <c r="B331" s="65" t="s">
        <v>433</v>
      </c>
      <c r="C331" s="65"/>
      <c r="D331" s="65">
        <v>1466394.51</v>
      </c>
      <c r="E331" s="65">
        <v>107328.43</v>
      </c>
      <c r="F331" s="65">
        <v>0</v>
      </c>
      <c r="G331" s="65" t="s">
        <v>57</v>
      </c>
      <c r="H331" s="65">
        <v>1573722.94</v>
      </c>
    </row>
    <row r="332" spans="1:8">
      <c r="A332" s="65" t="s">
        <v>434</v>
      </c>
      <c r="B332" s="65" t="s">
        <v>435</v>
      </c>
      <c r="C332" s="65"/>
      <c r="D332" s="65">
        <v>1466394.51</v>
      </c>
      <c r="E332" s="65">
        <v>107328.43</v>
      </c>
      <c r="F332" s="65">
        <v>0</v>
      </c>
      <c r="G332" s="65" t="s">
        <v>57</v>
      </c>
      <c r="H332" s="65">
        <v>1573722.94</v>
      </c>
    </row>
    <row r="333" spans="1:8">
      <c r="A333" s="65" t="s">
        <v>436</v>
      </c>
      <c r="B333" s="65" t="s">
        <v>437</v>
      </c>
      <c r="C333" s="65"/>
      <c r="D333" s="65">
        <v>1466394.51</v>
      </c>
      <c r="E333" s="65">
        <v>107328.43</v>
      </c>
      <c r="F333" s="65">
        <v>0</v>
      </c>
      <c r="G333" s="65" t="s">
        <v>75</v>
      </c>
      <c r="H333" s="65">
        <v>1573722.94</v>
      </c>
    </row>
    <row r="334" spans="1:8">
      <c r="A334" s="65" t="s">
        <v>438</v>
      </c>
      <c r="B334" s="65" t="s">
        <v>439</v>
      </c>
      <c r="C334" s="65"/>
      <c r="D334" s="65">
        <v>-1655916727.1900001</v>
      </c>
      <c r="E334" s="65">
        <v>3786.41</v>
      </c>
      <c r="F334" s="65">
        <v>186945471.90000001</v>
      </c>
      <c r="G334" s="65" t="s">
        <v>57</v>
      </c>
      <c r="H334" s="65">
        <v>-1842858412.6800001</v>
      </c>
    </row>
    <row r="335" spans="1:8">
      <c r="A335" s="65" t="s">
        <v>1181</v>
      </c>
      <c r="B335" s="65" t="s">
        <v>1182</v>
      </c>
      <c r="C335" s="65"/>
      <c r="D335" s="65">
        <v>-69588697.939999998</v>
      </c>
      <c r="E335" s="65">
        <v>3786.41</v>
      </c>
      <c r="F335" s="65">
        <v>2203165.61</v>
      </c>
      <c r="G335" s="65" t="s">
        <v>57</v>
      </c>
      <c r="H335" s="65">
        <v>-71788077.140000001</v>
      </c>
    </row>
    <row r="336" spans="1:8">
      <c r="A336" s="65" t="s">
        <v>1183</v>
      </c>
      <c r="B336" s="65" t="s">
        <v>1184</v>
      </c>
      <c r="C336" s="65"/>
      <c r="D336" s="65">
        <v>-69588697.939999998</v>
      </c>
      <c r="E336" s="65">
        <v>3786.41</v>
      </c>
      <c r="F336" s="65">
        <v>2203165.61</v>
      </c>
      <c r="G336" s="65" t="s">
        <v>57</v>
      </c>
      <c r="H336" s="65">
        <v>-71788077.140000001</v>
      </c>
    </row>
    <row r="337" spans="1:8">
      <c r="A337" s="65" t="s">
        <v>1185</v>
      </c>
      <c r="B337" s="65" t="s">
        <v>1186</v>
      </c>
      <c r="C337" s="65"/>
      <c r="D337" s="65">
        <v>-1681571.39</v>
      </c>
      <c r="E337" s="65">
        <v>0</v>
      </c>
      <c r="F337" s="65">
        <v>19914.689999999999</v>
      </c>
      <c r="G337" s="65" t="s">
        <v>57</v>
      </c>
      <c r="H337" s="65">
        <v>-1701486.08</v>
      </c>
    </row>
    <row r="338" spans="1:8">
      <c r="A338" s="65" t="s">
        <v>1187</v>
      </c>
      <c r="B338" s="65" t="s">
        <v>1188</v>
      </c>
      <c r="C338" s="65"/>
      <c r="D338" s="65">
        <v>-1681571.39</v>
      </c>
      <c r="E338" s="65">
        <v>0</v>
      </c>
      <c r="F338" s="65">
        <v>19914.689999999999</v>
      </c>
      <c r="G338" s="65" t="s">
        <v>57</v>
      </c>
      <c r="H338" s="65">
        <v>-1701486.08</v>
      </c>
    </row>
    <row r="339" spans="1:8">
      <c r="A339" s="65" t="s">
        <v>1189</v>
      </c>
      <c r="B339" s="65" t="s">
        <v>1190</v>
      </c>
      <c r="C339" s="65"/>
      <c r="D339" s="65">
        <v>-1681571.39</v>
      </c>
      <c r="E339" s="65">
        <v>0</v>
      </c>
      <c r="F339" s="65">
        <v>19914.689999999999</v>
      </c>
      <c r="G339" s="65" t="s">
        <v>57</v>
      </c>
      <c r="H339" s="65">
        <v>-1701486.08</v>
      </c>
    </row>
    <row r="340" spans="1:8">
      <c r="A340" s="65" t="s">
        <v>1191</v>
      </c>
      <c r="B340" s="65" t="s">
        <v>1192</v>
      </c>
      <c r="C340" s="65"/>
      <c r="D340" s="65">
        <v>-1681571.39</v>
      </c>
      <c r="E340" s="65">
        <v>0</v>
      </c>
      <c r="F340" s="65">
        <v>19914.689999999999</v>
      </c>
      <c r="G340" s="65" t="s">
        <v>57</v>
      </c>
      <c r="H340" s="65">
        <v>-1701486.08</v>
      </c>
    </row>
    <row r="341" spans="1:8">
      <c r="A341" s="65" t="s">
        <v>1193</v>
      </c>
      <c r="B341" s="65" t="s">
        <v>1194</v>
      </c>
      <c r="C341" s="65"/>
      <c r="D341" s="65">
        <v>-1681571.39</v>
      </c>
      <c r="E341" s="65">
        <v>0</v>
      </c>
      <c r="F341" s="65">
        <v>19914.689999999999</v>
      </c>
      <c r="G341" s="65" t="s">
        <v>75</v>
      </c>
      <c r="H341" s="65">
        <v>-1701486.08</v>
      </c>
    </row>
    <row r="342" spans="1:8">
      <c r="A342" s="65" t="s">
        <v>1195</v>
      </c>
      <c r="B342" s="65" t="s">
        <v>1196</v>
      </c>
      <c r="C342" s="65"/>
      <c r="D342" s="65">
        <v>-67907126.549999997</v>
      </c>
      <c r="E342" s="65">
        <v>3786.41</v>
      </c>
      <c r="F342" s="65">
        <v>2183250.92</v>
      </c>
      <c r="G342" s="65" t="s">
        <v>57</v>
      </c>
      <c r="H342" s="65">
        <v>-70086591.060000002</v>
      </c>
    </row>
    <row r="343" spans="1:8">
      <c r="A343" s="65" t="s">
        <v>1197</v>
      </c>
      <c r="B343" s="65" t="s">
        <v>1198</v>
      </c>
      <c r="C343" s="65"/>
      <c r="D343" s="65">
        <v>-67907126.549999997</v>
      </c>
      <c r="E343" s="65">
        <v>3786.41</v>
      </c>
      <c r="F343" s="65">
        <v>2183250.92</v>
      </c>
      <c r="G343" s="65" t="s">
        <v>57</v>
      </c>
      <c r="H343" s="65">
        <v>-70086591.060000002</v>
      </c>
    </row>
    <row r="344" spans="1:8">
      <c r="A344" s="65" t="s">
        <v>1199</v>
      </c>
      <c r="B344" s="65" t="s">
        <v>1200</v>
      </c>
      <c r="C344" s="65"/>
      <c r="D344" s="65">
        <v>158545.66</v>
      </c>
      <c r="E344" s="65">
        <v>3786.41</v>
      </c>
      <c r="F344" s="65">
        <v>0</v>
      </c>
      <c r="G344" s="65" t="s">
        <v>57</v>
      </c>
      <c r="H344" s="65">
        <v>162332.07</v>
      </c>
    </row>
    <row r="345" spans="1:8">
      <c r="A345" s="65" t="s">
        <v>1201</v>
      </c>
      <c r="B345" s="65" t="s">
        <v>1202</v>
      </c>
      <c r="C345" s="65"/>
      <c r="D345" s="65">
        <v>158545.66</v>
      </c>
      <c r="E345" s="65">
        <v>3786.41</v>
      </c>
      <c r="F345" s="65">
        <v>0</v>
      </c>
      <c r="G345" s="65" t="s">
        <v>57</v>
      </c>
      <c r="H345" s="65">
        <v>162332.07</v>
      </c>
    </row>
    <row r="346" spans="1:8">
      <c r="A346" s="65" t="s">
        <v>1203</v>
      </c>
      <c r="B346" s="65" t="s">
        <v>1204</v>
      </c>
      <c r="C346" s="65"/>
      <c r="D346" s="65">
        <v>158545.66</v>
      </c>
      <c r="E346" s="65">
        <v>3786.41</v>
      </c>
      <c r="F346" s="65">
        <v>0</v>
      </c>
      <c r="G346" s="65" t="s">
        <v>57</v>
      </c>
      <c r="H346" s="65">
        <v>162332.07</v>
      </c>
    </row>
    <row r="347" spans="1:8">
      <c r="A347" s="65" t="s">
        <v>1205</v>
      </c>
      <c r="B347" s="65" t="s">
        <v>1206</v>
      </c>
      <c r="C347" s="65"/>
      <c r="D347" s="65">
        <v>157774.92000000001</v>
      </c>
      <c r="E347" s="65">
        <v>3786.41</v>
      </c>
      <c r="F347" s="65">
        <v>0</v>
      </c>
      <c r="G347" s="65" t="s">
        <v>75</v>
      </c>
      <c r="H347" s="65">
        <v>161561.32999999999</v>
      </c>
    </row>
    <row r="348" spans="1:8">
      <c r="A348" s="65" t="s">
        <v>1505</v>
      </c>
      <c r="B348" s="65" t="s">
        <v>1504</v>
      </c>
      <c r="C348" s="65"/>
      <c r="D348" s="65">
        <v>770.74</v>
      </c>
      <c r="E348" s="65">
        <v>0</v>
      </c>
      <c r="F348" s="65">
        <v>0</v>
      </c>
      <c r="G348" s="65" t="s">
        <v>57</v>
      </c>
      <c r="H348" s="65">
        <v>770.74</v>
      </c>
    </row>
    <row r="349" spans="1:8">
      <c r="A349" s="65" t="s">
        <v>1503</v>
      </c>
      <c r="B349" s="65" t="s">
        <v>1502</v>
      </c>
      <c r="C349" s="65"/>
      <c r="D349" s="65">
        <v>770.74</v>
      </c>
      <c r="E349" s="65">
        <v>0</v>
      </c>
      <c r="F349" s="65">
        <v>0</v>
      </c>
      <c r="G349" s="65" t="s">
        <v>57</v>
      </c>
      <c r="H349" s="65">
        <v>770.74</v>
      </c>
    </row>
    <row r="350" spans="1:8">
      <c r="A350" s="65" t="s">
        <v>1501</v>
      </c>
      <c r="B350" s="65" t="s">
        <v>1500</v>
      </c>
      <c r="C350" s="65"/>
      <c r="D350" s="65">
        <v>770.74</v>
      </c>
      <c r="E350" s="65">
        <v>0</v>
      </c>
      <c r="F350" s="65">
        <v>0</v>
      </c>
      <c r="G350" s="65" t="s">
        <v>75</v>
      </c>
      <c r="H350" s="65">
        <v>770.74</v>
      </c>
    </row>
    <row r="351" spans="1:8">
      <c r="A351" s="65" t="s">
        <v>1207</v>
      </c>
      <c r="B351" s="65" t="s">
        <v>1208</v>
      </c>
      <c r="C351" s="65"/>
      <c r="D351" s="65">
        <v>-68065672.209999993</v>
      </c>
      <c r="E351" s="65">
        <v>0</v>
      </c>
      <c r="F351" s="65">
        <v>2183250.92</v>
      </c>
      <c r="G351" s="65" t="s">
        <v>57</v>
      </c>
      <c r="H351" s="65">
        <v>-70248923.129999995</v>
      </c>
    </row>
    <row r="352" spans="1:8">
      <c r="A352" s="65" t="s">
        <v>1209</v>
      </c>
      <c r="B352" s="65" t="s">
        <v>1210</v>
      </c>
      <c r="C352" s="65"/>
      <c r="D352" s="65">
        <v>-68065672.209999993</v>
      </c>
      <c r="E352" s="65">
        <v>0</v>
      </c>
      <c r="F352" s="65">
        <v>2183250.92</v>
      </c>
      <c r="G352" s="65" t="s">
        <v>57</v>
      </c>
      <c r="H352" s="65">
        <v>-70248923.129999995</v>
      </c>
    </row>
    <row r="353" spans="1:8">
      <c r="A353" s="65" t="s">
        <v>1211</v>
      </c>
      <c r="B353" s="65" t="s">
        <v>1212</v>
      </c>
      <c r="C353" s="65"/>
      <c r="D353" s="65">
        <v>-61714458.329999998</v>
      </c>
      <c r="E353" s="65">
        <v>0</v>
      </c>
      <c r="F353" s="65">
        <v>1405492.09</v>
      </c>
      <c r="G353" s="65" t="s">
        <v>75</v>
      </c>
      <c r="H353" s="65">
        <v>-63119950.420000002</v>
      </c>
    </row>
    <row r="354" spans="1:8">
      <c r="A354" s="65" t="s">
        <v>1213</v>
      </c>
      <c r="B354" s="65" t="s">
        <v>1214</v>
      </c>
      <c r="C354" s="65"/>
      <c r="D354" s="65">
        <v>-1318.43</v>
      </c>
      <c r="E354" s="65">
        <v>0</v>
      </c>
      <c r="F354" s="65">
        <v>141.54</v>
      </c>
      <c r="G354" s="65" t="s">
        <v>75</v>
      </c>
      <c r="H354" s="65">
        <v>-1459.97</v>
      </c>
    </row>
    <row r="355" spans="1:8">
      <c r="A355" s="65" t="s">
        <v>1215</v>
      </c>
      <c r="B355" s="65" t="s">
        <v>1216</v>
      </c>
      <c r="C355" s="65"/>
      <c r="D355" s="65">
        <v>-4302481.8099999996</v>
      </c>
      <c r="E355" s="65">
        <v>0</v>
      </c>
      <c r="F355" s="65">
        <v>532074.44999999995</v>
      </c>
      <c r="G355" s="65" t="s">
        <v>75</v>
      </c>
      <c r="H355" s="65">
        <v>-4834556.26</v>
      </c>
    </row>
    <row r="356" spans="1:8">
      <c r="A356" s="65" t="s">
        <v>1217</v>
      </c>
      <c r="B356" s="65" t="s">
        <v>1218</v>
      </c>
      <c r="C356" s="65"/>
      <c r="D356" s="65">
        <v>-2047413.64</v>
      </c>
      <c r="E356" s="65">
        <v>0</v>
      </c>
      <c r="F356" s="65">
        <v>245542.84</v>
      </c>
      <c r="G356" s="65" t="s">
        <v>75</v>
      </c>
      <c r="H356" s="65">
        <v>-2292956.48</v>
      </c>
    </row>
    <row r="357" spans="1:8">
      <c r="A357" s="65" t="s">
        <v>440</v>
      </c>
      <c r="B357" s="65" t="s">
        <v>441</v>
      </c>
      <c r="C357" s="65"/>
      <c r="D357" s="65">
        <v>-50719657.899999999</v>
      </c>
      <c r="E357" s="65">
        <v>0</v>
      </c>
      <c r="F357" s="65">
        <v>6188110.2599999998</v>
      </c>
      <c r="G357" s="65" t="s">
        <v>57</v>
      </c>
      <c r="H357" s="65">
        <v>-56907768.159999996</v>
      </c>
    </row>
    <row r="358" spans="1:8">
      <c r="A358" s="65" t="s">
        <v>442</v>
      </c>
      <c r="B358" s="65" t="s">
        <v>443</v>
      </c>
      <c r="C358" s="65"/>
      <c r="D358" s="65">
        <v>-50719657.899999999</v>
      </c>
      <c r="E358" s="65">
        <v>0</v>
      </c>
      <c r="F358" s="65">
        <v>6188110.2599999998</v>
      </c>
      <c r="G358" s="65" t="s">
        <v>57</v>
      </c>
      <c r="H358" s="65">
        <v>-56907768.159999996</v>
      </c>
    </row>
    <row r="359" spans="1:8">
      <c r="A359" s="65" t="s">
        <v>444</v>
      </c>
      <c r="B359" s="65" t="s">
        <v>445</v>
      </c>
      <c r="C359" s="65"/>
      <c r="D359" s="65">
        <v>-50719657.899999999</v>
      </c>
      <c r="E359" s="65">
        <v>0</v>
      </c>
      <c r="F359" s="65">
        <v>6188110.2599999998</v>
      </c>
      <c r="G359" s="65" t="s">
        <v>57</v>
      </c>
      <c r="H359" s="65">
        <v>-56907768.159999996</v>
      </c>
    </row>
    <row r="360" spans="1:8">
      <c r="A360" s="65" t="s">
        <v>446</v>
      </c>
      <c r="B360" s="65" t="s">
        <v>447</v>
      </c>
      <c r="C360" s="65"/>
      <c r="D360" s="65">
        <v>-50719657.899999999</v>
      </c>
      <c r="E360" s="65">
        <v>0</v>
      </c>
      <c r="F360" s="65">
        <v>6188110.2599999998</v>
      </c>
      <c r="G360" s="65" t="s">
        <v>57</v>
      </c>
      <c r="H360" s="65">
        <v>-56907768.159999996</v>
      </c>
    </row>
    <row r="361" spans="1:8">
      <c r="A361" s="65" t="s">
        <v>448</v>
      </c>
      <c r="B361" s="65" t="s">
        <v>449</v>
      </c>
      <c r="C361" s="65"/>
      <c r="D361" s="65">
        <v>-48091348.880000003</v>
      </c>
      <c r="E361" s="65">
        <v>0</v>
      </c>
      <c r="F361" s="65">
        <v>5187222.17</v>
      </c>
      <c r="G361" s="65" t="s">
        <v>57</v>
      </c>
      <c r="H361" s="65">
        <v>-53278571.049999997</v>
      </c>
    </row>
    <row r="362" spans="1:8">
      <c r="A362" s="65" t="s">
        <v>450</v>
      </c>
      <c r="B362" s="65" t="s">
        <v>451</v>
      </c>
      <c r="C362" s="65"/>
      <c r="D362" s="65">
        <v>-48091348.880000003</v>
      </c>
      <c r="E362" s="65">
        <v>0</v>
      </c>
      <c r="F362" s="65">
        <v>5187222.17</v>
      </c>
      <c r="G362" s="65" t="s">
        <v>57</v>
      </c>
      <c r="H362" s="65">
        <v>-53278571.049999997</v>
      </c>
    </row>
    <row r="363" spans="1:8">
      <c r="A363" s="65" t="s">
        <v>452</v>
      </c>
      <c r="B363" s="65" t="s">
        <v>453</v>
      </c>
      <c r="C363" s="65"/>
      <c r="D363" s="65">
        <v>-48091348.880000003</v>
      </c>
      <c r="E363" s="65">
        <v>0</v>
      </c>
      <c r="F363" s="65">
        <v>5187222.17</v>
      </c>
      <c r="G363" s="65" t="s">
        <v>75</v>
      </c>
      <c r="H363" s="65">
        <v>-53278571.049999997</v>
      </c>
    </row>
    <row r="364" spans="1:8">
      <c r="A364" s="65" t="s">
        <v>1219</v>
      </c>
      <c r="B364" s="65" t="s">
        <v>1220</v>
      </c>
      <c r="C364" s="65"/>
      <c r="D364" s="65">
        <v>-2628309.02</v>
      </c>
      <c r="E364" s="65">
        <v>0</v>
      </c>
      <c r="F364" s="65">
        <v>1000888.09</v>
      </c>
      <c r="G364" s="65" t="s">
        <v>57</v>
      </c>
      <c r="H364" s="65">
        <v>-3629197.11</v>
      </c>
    </row>
    <row r="365" spans="1:8">
      <c r="A365" s="65" t="s">
        <v>1221</v>
      </c>
      <c r="B365" s="65" t="s">
        <v>1222</v>
      </c>
      <c r="C365" s="65"/>
      <c r="D365" s="65">
        <v>-2628309.02</v>
      </c>
      <c r="E365" s="65">
        <v>0</v>
      </c>
      <c r="F365" s="65">
        <v>1000888.09</v>
      </c>
      <c r="G365" s="65" t="s">
        <v>57</v>
      </c>
      <c r="H365" s="65">
        <v>-3629197.11</v>
      </c>
    </row>
    <row r="366" spans="1:8">
      <c r="A366" s="65" t="s">
        <v>1223</v>
      </c>
      <c r="B366" s="65" t="s">
        <v>1224</v>
      </c>
      <c r="C366" s="65"/>
      <c r="D366" s="65">
        <v>-2628309.02</v>
      </c>
      <c r="E366" s="65">
        <v>0</v>
      </c>
      <c r="F366" s="65">
        <v>1000888.09</v>
      </c>
      <c r="G366" s="65" t="s">
        <v>75</v>
      </c>
      <c r="H366" s="65">
        <v>-3629197.11</v>
      </c>
    </row>
    <row r="367" spans="1:8">
      <c r="A367" s="65" t="s">
        <v>454</v>
      </c>
      <c r="B367" s="65" t="s">
        <v>455</v>
      </c>
      <c r="C367" s="65"/>
      <c r="D367" s="65">
        <v>-128287538.36</v>
      </c>
      <c r="E367" s="65">
        <v>0</v>
      </c>
      <c r="F367" s="65">
        <v>15143323.880000001</v>
      </c>
      <c r="G367" s="65" t="s">
        <v>57</v>
      </c>
      <c r="H367" s="65">
        <v>-143430862.24000001</v>
      </c>
    </row>
    <row r="368" spans="1:8">
      <c r="A368" s="65" t="s">
        <v>1225</v>
      </c>
      <c r="B368" s="65" t="s">
        <v>1226</v>
      </c>
      <c r="C368" s="65"/>
      <c r="D368" s="65">
        <v>-123974796.45999999</v>
      </c>
      <c r="E368" s="65">
        <v>0</v>
      </c>
      <c r="F368" s="65">
        <v>14704654.390000001</v>
      </c>
      <c r="G368" s="65" t="s">
        <v>57</v>
      </c>
      <c r="H368" s="65">
        <v>-138679450.84999999</v>
      </c>
    </row>
    <row r="369" spans="1:8">
      <c r="A369" s="65" t="s">
        <v>1227</v>
      </c>
      <c r="B369" s="65" t="s">
        <v>1228</v>
      </c>
      <c r="C369" s="65"/>
      <c r="D369" s="65">
        <v>-123974796.45999999</v>
      </c>
      <c r="E369" s="65">
        <v>0</v>
      </c>
      <c r="F369" s="65">
        <v>14704654.390000001</v>
      </c>
      <c r="G369" s="65" t="s">
        <v>57</v>
      </c>
      <c r="H369" s="65">
        <v>-138679450.84999999</v>
      </c>
    </row>
    <row r="370" spans="1:8">
      <c r="A370" s="65" t="s">
        <v>1229</v>
      </c>
      <c r="B370" s="65" t="s">
        <v>1230</v>
      </c>
      <c r="C370" s="65"/>
      <c r="D370" s="65">
        <v>-123974796.45999999</v>
      </c>
      <c r="E370" s="65">
        <v>0</v>
      </c>
      <c r="F370" s="65">
        <v>14704654.390000001</v>
      </c>
      <c r="G370" s="65" t="s">
        <v>57</v>
      </c>
      <c r="H370" s="65">
        <v>-138679450.84999999</v>
      </c>
    </row>
    <row r="371" spans="1:8">
      <c r="A371" s="65" t="s">
        <v>1231</v>
      </c>
      <c r="B371" s="65" t="s">
        <v>1232</v>
      </c>
      <c r="C371" s="65"/>
      <c r="D371" s="65">
        <v>-1417906.87</v>
      </c>
      <c r="E371" s="65">
        <v>0</v>
      </c>
      <c r="F371" s="65">
        <v>130336.43</v>
      </c>
      <c r="G371" s="65" t="s">
        <v>57</v>
      </c>
      <c r="H371" s="65">
        <v>-1548243.3</v>
      </c>
    </row>
    <row r="372" spans="1:8">
      <c r="A372" s="65" t="s">
        <v>1233</v>
      </c>
      <c r="B372" s="65" t="s">
        <v>1234</v>
      </c>
      <c r="C372" s="65"/>
      <c r="D372" s="65">
        <v>-1417906.87</v>
      </c>
      <c r="E372" s="65">
        <v>0</v>
      </c>
      <c r="F372" s="65">
        <v>130336.43</v>
      </c>
      <c r="G372" s="65" t="s">
        <v>75</v>
      </c>
      <c r="H372" s="65">
        <v>-1548243.3</v>
      </c>
    </row>
    <row r="373" spans="1:8">
      <c r="A373" s="65" t="s">
        <v>1235</v>
      </c>
      <c r="B373" s="65" t="s">
        <v>1236</v>
      </c>
      <c r="C373" s="65"/>
      <c r="D373" s="65">
        <v>-2345716.83</v>
      </c>
      <c r="E373" s="65">
        <v>0</v>
      </c>
      <c r="F373" s="65">
        <v>271481.99</v>
      </c>
      <c r="G373" s="65" t="s">
        <v>57</v>
      </c>
      <c r="H373" s="65">
        <v>-2617198.8199999998</v>
      </c>
    </row>
    <row r="374" spans="1:8">
      <c r="A374" s="65" t="s">
        <v>1237</v>
      </c>
      <c r="B374" s="65" t="s">
        <v>1238</v>
      </c>
      <c r="C374" s="65"/>
      <c r="D374" s="65">
        <v>-2345716.83</v>
      </c>
      <c r="E374" s="65">
        <v>0</v>
      </c>
      <c r="F374" s="65">
        <v>271481.99</v>
      </c>
      <c r="G374" s="65" t="s">
        <v>57</v>
      </c>
      <c r="H374" s="65">
        <v>-2617198.8199999998</v>
      </c>
    </row>
    <row r="375" spans="1:8">
      <c r="A375" s="65" t="s">
        <v>1239</v>
      </c>
      <c r="B375" s="65" t="s">
        <v>1622</v>
      </c>
      <c r="C375" s="65"/>
      <c r="D375" s="65">
        <v>-778.6</v>
      </c>
      <c r="E375" s="65">
        <v>0</v>
      </c>
      <c r="F375" s="65">
        <v>80.91</v>
      </c>
      <c r="G375" s="65" t="s">
        <v>57</v>
      </c>
      <c r="H375" s="65">
        <v>-859.51</v>
      </c>
    </row>
    <row r="376" spans="1:8">
      <c r="A376" s="65" t="s">
        <v>1240</v>
      </c>
      <c r="B376" s="65" t="s">
        <v>1241</v>
      </c>
      <c r="C376" s="65"/>
      <c r="D376" s="65">
        <v>-778.6</v>
      </c>
      <c r="E376" s="65">
        <v>0</v>
      </c>
      <c r="F376" s="65">
        <v>80.91</v>
      </c>
      <c r="G376" s="65" t="s">
        <v>75</v>
      </c>
      <c r="H376" s="65">
        <v>-859.51</v>
      </c>
    </row>
    <row r="377" spans="1:8">
      <c r="A377" s="65" t="s">
        <v>1242</v>
      </c>
      <c r="B377" s="65" t="s">
        <v>1243</v>
      </c>
      <c r="C377" s="65"/>
      <c r="D377" s="65">
        <v>-2344938.23</v>
      </c>
      <c r="E377" s="65">
        <v>0</v>
      </c>
      <c r="F377" s="65">
        <v>271401.08</v>
      </c>
      <c r="G377" s="65" t="s">
        <v>57</v>
      </c>
      <c r="H377" s="65">
        <v>-2616339.31</v>
      </c>
    </row>
    <row r="378" spans="1:8">
      <c r="A378" s="65" t="s">
        <v>1244</v>
      </c>
      <c r="B378" s="65" t="s">
        <v>1245</v>
      </c>
      <c r="C378" s="65"/>
      <c r="D378" s="65">
        <v>-1077388.6200000001</v>
      </c>
      <c r="E378" s="65">
        <v>0</v>
      </c>
      <c r="F378" s="65">
        <v>132408.82</v>
      </c>
      <c r="G378" s="65" t="s">
        <v>75</v>
      </c>
      <c r="H378" s="65">
        <v>-1209797.44</v>
      </c>
    </row>
    <row r="379" spans="1:8">
      <c r="A379" s="65" t="s">
        <v>1246</v>
      </c>
      <c r="B379" s="65" t="s">
        <v>1247</v>
      </c>
      <c r="C379" s="65"/>
      <c r="D379" s="65">
        <v>-1267549.6100000001</v>
      </c>
      <c r="E379" s="65">
        <v>0</v>
      </c>
      <c r="F379" s="65">
        <v>138992.26</v>
      </c>
      <c r="G379" s="65" t="s">
        <v>75</v>
      </c>
      <c r="H379" s="65">
        <v>-1406541.87</v>
      </c>
    </row>
    <row r="380" spans="1:8">
      <c r="A380" s="65" t="s">
        <v>1248</v>
      </c>
      <c r="B380" s="65" t="s">
        <v>1249</v>
      </c>
      <c r="C380" s="65"/>
      <c r="D380" s="65">
        <v>-120211384.79000001</v>
      </c>
      <c r="E380" s="65">
        <v>0</v>
      </c>
      <c r="F380" s="65">
        <v>14302835.970000001</v>
      </c>
      <c r="G380" s="65" t="s">
        <v>57</v>
      </c>
      <c r="H380" s="65">
        <v>-134514220.75999999</v>
      </c>
    </row>
    <row r="381" spans="1:8">
      <c r="A381" s="65" t="s">
        <v>1250</v>
      </c>
      <c r="B381" s="65" t="s">
        <v>1251</v>
      </c>
      <c r="C381" s="65"/>
      <c r="D381" s="65">
        <v>-120211384.79000001</v>
      </c>
      <c r="E381" s="65">
        <v>0</v>
      </c>
      <c r="F381" s="65">
        <v>14302835.970000001</v>
      </c>
      <c r="G381" s="65" t="s">
        <v>57</v>
      </c>
      <c r="H381" s="65">
        <v>-134514220.75999999</v>
      </c>
    </row>
    <row r="382" spans="1:8">
      <c r="A382" s="65" t="s">
        <v>1252</v>
      </c>
      <c r="B382" s="65" t="s">
        <v>1253</v>
      </c>
      <c r="C382" s="65"/>
      <c r="D382" s="65">
        <v>-120211384.79000001</v>
      </c>
      <c r="E382" s="65">
        <v>0</v>
      </c>
      <c r="F382" s="65">
        <v>14302835.970000001</v>
      </c>
      <c r="G382" s="65" t="s">
        <v>57</v>
      </c>
      <c r="H382" s="65">
        <v>-134514220.75999999</v>
      </c>
    </row>
    <row r="383" spans="1:8">
      <c r="A383" s="65" t="s">
        <v>1254</v>
      </c>
      <c r="B383" s="65" t="s">
        <v>1621</v>
      </c>
      <c r="C383" s="65"/>
      <c r="D383" s="65">
        <v>-120211384.79000001</v>
      </c>
      <c r="E383" s="65">
        <v>0</v>
      </c>
      <c r="F383" s="65">
        <v>14302835.970000001</v>
      </c>
      <c r="G383" s="65" t="s">
        <v>57</v>
      </c>
      <c r="H383" s="65">
        <v>-134514220.75999999</v>
      </c>
    </row>
    <row r="384" spans="1:8">
      <c r="A384" s="65" t="s">
        <v>1255</v>
      </c>
      <c r="B384" s="65" t="s">
        <v>1620</v>
      </c>
      <c r="C384" s="65"/>
      <c r="D384" s="65">
        <v>-7705034.8899999997</v>
      </c>
      <c r="E384" s="65">
        <v>0</v>
      </c>
      <c r="F384" s="65">
        <v>857979.24</v>
      </c>
      <c r="G384" s="65" t="s">
        <v>75</v>
      </c>
      <c r="H384" s="65">
        <v>-8563014.1300000008</v>
      </c>
    </row>
    <row r="385" spans="1:8">
      <c r="A385" s="65" t="s">
        <v>1256</v>
      </c>
      <c r="B385" s="65" t="s">
        <v>1619</v>
      </c>
      <c r="C385" s="65"/>
      <c r="D385" s="65">
        <v>-112396389.22</v>
      </c>
      <c r="E385" s="65">
        <v>0</v>
      </c>
      <c r="F385" s="65">
        <v>13444856.73</v>
      </c>
      <c r="G385" s="65" t="s">
        <v>75</v>
      </c>
      <c r="H385" s="65">
        <v>-125841245.95</v>
      </c>
    </row>
    <row r="386" spans="1:8">
      <c r="A386" s="65" t="s">
        <v>1583</v>
      </c>
      <c r="B386" s="65" t="s">
        <v>1584</v>
      </c>
      <c r="C386" s="65"/>
      <c r="D386" s="65">
        <v>-109960.68</v>
      </c>
      <c r="E386" s="65">
        <v>0</v>
      </c>
      <c r="F386" s="65">
        <v>0</v>
      </c>
      <c r="G386" s="65" t="s">
        <v>57</v>
      </c>
      <c r="H386" s="65">
        <v>-109960.68</v>
      </c>
    </row>
    <row r="387" spans="1:8">
      <c r="A387" s="65" t="s">
        <v>1585</v>
      </c>
      <c r="B387" s="65" t="s">
        <v>1586</v>
      </c>
      <c r="C387" s="65"/>
      <c r="D387" s="65">
        <v>-109960.68</v>
      </c>
      <c r="E387" s="65">
        <v>0</v>
      </c>
      <c r="F387" s="65">
        <v>0</v>
      </c>
      <c r="G387" s="65" t="s">
        <v>57</v>
      </c>
      <c r="H387" s="65">
        <v>-109960.68</v>
      </c>
    </row>
    <row r="388" spans="1:8">
      <c r="A388" s="65" t="s">
        <v>1587</v>
      </c>
      <c r="B388" s="65" t="s">
        <v>1588</v>
      </c>
      <c r="C388" s="65"/>
      <c r="D388" s="65">
        <v>-109960.68</v>
      </c>
      <c r="E388" s="65">
        <v>0</v>
      </c>
      <c r="F388" s="65">
        <v>0</v>
      </c>
      <c r="G388" s="65" t="s">
        <v>75</v>
      </c>
      <c r="H388" s="65">
        <v>-109960.68</v>
      </c>
    </row>
    <row r="389" spans="1:8">
      <c r="A389" s="65" t="s">
        <v>1499</v>
      </c>
      <c r="B389" s="65" t="s">
        <v>1200</v>
      </c>
      <c r="C389" s="65"/>
      <c r="D389" s="65">
        <v>212.03</v>
      </c>
      <c r="E389" s="65">
        <v>0</v>
      </c>
      <c r="F389" s="65">
        <v>0</v>
      </c>
      <c r="G389" s="65" t="s">
        <v>57</v>
      </c>
      <c r="H389" s="65">
        <v>212.03</v>
      </c>
    </row>
    <row r="390" spans="1:8">
      <c r="A390" s="65" t="s">
        <v>1498</v>
      </c>
      <c r="B390" s="65" t="s">
        <v>1497</v>
      </c>
      <c r="C390" s="65"/>
      <c r="D390" s="65">
        <v>212.03</v>
      </c>
      <c r="E390" s="65">
        <v>0</v>
      </c>
      <c r="F390" s="65">
        <v>0</v>
      </c>
      <c r="G390" s="65" t="s">
        <v>57</v>
      </c>
      <c r="H390" s="65">
        <v>212.03</v>
      </c>
    </row>
    <row r="391" spans="1:8">
      <c r="A391" s="65" t="s">
        <v>1496</v>
      </c>
      <c r="B391" s="65" t="s">
        <v>1495</v>
      </c>
      <c r="C391" s="65"/>
      <c r="D391" s="65">
        <v>212.03</v>
      </c>
      <c r="E391" s="65">
        <v>0</v>
      </c>
      <c r="F391" s="65">
        <v>0</v>
      </c>
      <c r="G391" s="65" t="s">
        <v>57</v>
      </c>
      <c r="H391" s="65">
        <v>212.03</v>
      </c>
    </row>
    <row r="392" spans="1:8">
      <c r="A392" s="65" t="s">
        <v>1494</v>
      </c>
      <c r="B392" s="65" t="s">
        <v>1493</v>
      </c>
      <c r="C392" s="65"/>
      <c r="D392" s="65">
        <v>212.03</v>
      </c>
      <c r="E392" s="65">
        <v>0</v>
      </c>
      <c r="F392" s="65">
        <v>0</v>
      </c>
      <c r="G392" s="65" t="s">
        <v>57</v>
      </c>
      <c r="H392" s="65">
        <v>212.03</v>
      </c>
    </row>
    <row r="393" spans="1:8">
      <c r="A393" s="65" t="s">
        <v>1492</v>
      </c>
      <c r="B393" s="65" t="s">
        <v>1491</v>
      </c>
      <c r="C393" s="65"/>
      <c r="D393" s="65">
        <v>212.03</v>
      </c>
      <c r="E393" s="65">
        <v>0</v>
      </c>
      <c r="F393" s="65">
        <v>0</v>
      </c>
      <c r="G393" s="65" t="s">
        <v>75</v>
      </c>
      <c r="H393" s="65">
        <v>212.03</v>
      </c>
    </row>
    <row r="394" spans="1:8">
      <c r="A394" s="65" t="s">
        <v>456</v>
      </c>
      <c r="B394" s="65" t="s">
        <v>457</v>
      </c>
      <c r="C394" s="65"/>
      <c r="D394" s="65">
        <v>-4312741.9000000004</v>
      </c>
      <c r="E394" s="65">
        <v>0</v>
      </c>
      <c r="F394" s="65">
        <v>438669.49</v>
      </c>
      <c r="G394" s="65" t="s">
        <v>57</v>
      </c>
      <c r="H394" s="65">
        <v>-4751411.3899999997</v>
      </c>
    </row>
    <row r="395" spans="1:8">
      <c r="A395" s="65" t="s">
        <v>458</v>
      </c>
      <c r="B395" s="65" t="s">
        <v>459</v>
      </c>
      <c r="C395" s="65"/>
      <c r="D395" s="65">
        <v>-81648.59</v>
      </c>
      <c r="E395" s="65">
        <v>0</v>
      </c>
      <c r="F395" s="65">
        <v>6186.83</v>
      </c>
      <c r="G395" s="65" t="s">
        <v>57</v>
      </c>
      <c r="H395" s="65">
        <v>-87835.42</v>
      </c>
    </row>
    <row r="396" spans="1:8">
      <c r="A396" s="65" t="s">
        <v>460</v>
      </c>
      <c r="B396" s="65" t="s">
        <v>461</v>
      </c>
      <c r="C396" s="65"/>
      <c r="D396" s="65">
        <v>-81648.59</v>
      </c>
      <c r="E396" s="65">
        <v>0</v>
      </c>
      <c r="F396" s="65">
        <v>6186.83</v>
      </c>
      <c r="G396" s="65" t="s">
        <v>57</v>
      </c>
      <c r="H396" s="65">
        <v>-87835.42</v>
      </c>
    </row>
    <row r="397" spans="1:8">
      <c r="A397" s="65" t="s">
        <v>1112</v>
      </c>
      <c r="B397" s="65" t="s">
        <v>1113</v>
      </c>
      <c r="C397" s="65"/>
      <c r="D397" s="65">
        <v>-81648.59</v>
      </c>
      <c r="E397" s="65">
        <v>0</v>
      </c>
      <c r="F397" s="65">
        <v>6186.83</v>
      </c>
      <c r="G397" s="65" t="s">
        <v>75</v>
      </c>
      <c r="H397" s="65">
        <v>-87835.42</v>
      </c>
    </row>
    <row r="398" spans="1:8">
      <c r="A398" s="65" t="s">
        <v>462</v>
      </c>
      <c r="B398" s="65" t="s">
        <v>463</v>
      </c>
      <c r="C398" s="65"/>
      <c r="D398" s="65">
        <v>-4231093.3099999996</v>
      </c>
      <c r="E398" s="65">
        <v>0</v>
      </c>
      <c r="F398" s="65">
        <v>432482.66</v>
      </c>
      <c r="G398" s="65" t="s">
        <v>57</v>
      </c>
      <c r="H398" s="65">
        <v>-4663575.97</v>
      </c>
    </row>
    <row r="399" spans="1:8">
      <c r="A399" s="65" t="s">
        <v>464</v>
      </c>
      <c r="B399" s="65" t="s">
        <v>465</v>
      </c>
      <c r="C399" s="65"/>
      <c r="D399" s="65">
        <v>-4231093.3099999996</v>
      </c>
      <c r="E399" s="65">
        <v>0</v>
      </c>
      <c r="F399" s="65">
        <v>432482.66</v>
      </c>
      <c r="G399" s="65" t="s">
        <v>57</v>
      </c>
      <c r="H399" s="65">
        <v>-4663575.97</v>
      </c>
    </row>
    <row r="400" spans="1:8">
      <c r="A400" s="65" t="s">
        <v>1114</v>
      </c>
      <c r="B400" s="65" t="s">
        <v>1115</v>
      </c>
      <c r="C400" s="65"/>
      <c r="D400" s="65">
        <v>-4231093.3099999996</v>
      </c>
      <c r="E400" s="65">
        <v>0</v>
      </c>
      <c r="F400" s="65">
        <v>432482.66</v>
      </c>
      <c r="G400" s="65" t="s">
        <v>75</v>
      </c>
      <c r="H400" s="65">
        <v>-4663575.97</v>
      </c>
    </row>
    <row r="401" spans="1:8">
      <c r="A401" s="65" t="s">
        <v>466</v>
      </c>
      <c r="B401" s="65" t="s">
        <v>467</v>
      </c>
      <c r="C401" s="65"/>
      <c r="D401" s="65">
        <v>-1383254852.96</v>
      </c>
      <c r="E401" s="65">
        <v>0</v>
      </c>
      <c r="F401" s="65">
        <v>162857010.16999999</v>
      </c>
      <c r="G401" s="65" t="s">
        <v>57</v>
      </c>
      <c r="H401" s="65">
        <v>-1546111863.1300001</v>
      </c>
    </row>
    <row r="402" spans="1:8">
      <c r="A402" s="65" t="s">
        <v>468</v>
      </c>
      <c r="B402" s="65" t="s">
        <v>427</v>
      </c>
      <c r="C402" s="65"/>
      <c r="D402" s="65">
        <v>-1383254852.96</v>
      </c>
      <c r="E402" s="65">
        <v>0</v>
      </c>
      <c r="F402" s="65">
        <v>162857010.16999999</v>
      </c>
      <c r="G402" s="65" t="s">
        <v>57</v>
      </c>
      <c r="H402" s="65">
        <v>-1546111863.1300001</v>
      </c>
    </row>
    <row r="403" spans="1:8">
      <c r="A403" s="65" t="s">
        <v>469</v>
      </c>
      <c r="B403" s="65" t="s">
        <v>470</v>
      </c>
      <c r="C403" s="65"/>
      <c r="D403" s="65">
        <v>-1383254852.96</v>
      </c>
      <c r="E403" s="65">
        <v>0</v>
      </c>
      <c r="F403" s="65">
        <v>162857010.16999999</v>
      </c>
      <c r="G403" s="65" t="s">
        <v>57</v>
      </c>
      <c r="H403" s="65">
        <v>-1546111863.1300001</v>
      </c>
    </row>
    <row r="404" spans="1:8">
      <c r="A404" s="65" t="s">
        <v>471</v>
      </c>
      <c r="B404" s="65" t="s">
        <v>472</v>
      </c>
      <c r="C404" s="65"/>
      <c r="D404" s="65">
        <v>-1383254852.96</v>
      </c>
      <c r="E404" s="65">
        <v>0</v>
      </c>
      <c r="F404" s="65">
        <v>162857010.16999999</v>
      </c>
      <c r="G404" s="65" t="s">
        <v>57</v>
      </c>
      <c r="H404" s="65">
        <v>-1546111863.1300001</v>
      </c>
    </row>
    <row r="405" spans="1:8">
      <c r="A405" s="65" t="s">
        <v>473</v>
      </c>
      <c r="B405" s="65" t="s">
        <v>474</v>
      </c>
      <c r="C405" s="65"/>
      <c r="D405" s="65">
        <v>-1383254852.96</v>
      </c>
      <c r="E405" s="65">
        <v>0</v>
      </c>
      <c r="F405" s="65">
        <v>162857010.16999999</v>
      </c>
      <c r="G405" s="65" t="s">
        <v>57</v>
      </c>
      <c r="H405" s="65">
        <v>-1546111863.1300001</v>
      </c>
    </row>
    <row r="406" spans="1:8">
      <c r="A406" s="65" t="s">
        <v>475</v>
      </c>
      <c r="B406" s="65" t="s">
        <v>476</v>
      </c>
      <c r="C406" s="65"/>
      <c r="D406" s="65">
        <v>-1383254852.96</v>
      </c>
      <c r="E406" s="65">
        <v>0</v>
      </c>
      <c r="F406" s="65">
        <v>162857010.16999999</v>
      </c>
      <c r="G406" s="65" t="s">
        <v>75</v>
      </c>
      <c r="H406" s="65">
        <v>-1546111863.1300001</v>
      </c>
    </row>
    <row r="407" spans="1:8">
      <c r="A407" s="65" t="s">
        <v>477</v>
      </c>
      <c r="B407" s="65" t="s">
        <v>478</v>
      </c>
      <c r="C407" s="65"/>
      <c r="D407" s="65">
        <v>-17027286.649999999</v>
      </c>
      <c r="E407" s="65">
        <v>0</v>
      </c>
      <c r="F407" s="65">
        <v>0</v>
      </c>
      <c r="G407" s="65" t="s">
        <v>57</v>
      </c>
      <c r="H407" s="65">
        <v>-17027286.649999999</v>
      </c>
    </row>
    <row r="408" spans="1:8">
      <c r="A408" s="65" t="s">
        <v>479</v>
      </c>
      <c r="B408" s="65" t="s">
        <v>480</v>
      </c>
      <c r="C408" s="65"/>
      <c r="D408" s="65">
        <v>-17027286.649999999</v>
      </c>
      <c r="E408" s="65">
        <v>0</v>
      </c>
      <c r="F408" s="65">
        <v>0</v>
      </c>
      <c r="G408" s="65" t="s">
        <v>57</v>
      </c>
      <c r="H408" s="65">
        <v>-17027286.649999999</v>
      </c>
    </row>
    <row r="409" spans="1:8">
      <c r="A409" s="65" t="s">
        <v>481</v>
      </c>
      <c r="B409" s="65" t="s">
        <v>482</v>
      </c>
      <c r="C409" s="65"/>
      <c r="D409" s="65">
        <v>-17027286.649999999</v>
      </c>
      <c r="E409" s="65">
        <v>0</v>
      </c>
      <c r="F409" s="65">
        <v>0</v>
      </c>
      <c r="G409" s="65" t="s">
        <v>57</v>
      </c>
      <c r="H409" s="65">
        <v>-17027286.649999999</v>
      </c>
    </row>
    <row r="410" spans="1:8">
      <c r="A410" s="65" t="s">
        <v>483</v>
      </c>
      <c r="B410" s="65" t="s">
        <v>484</v>
      </c>
      <c r="C410" s="65"/>
      <c r="D410" s="65">
        <v>-17027286.649999999</v>
      </c>
      <c r="E410" s="65">
        <v>0</v>
      </c>
      <c r="F410" s="65">
        <v>0</v>
      </c>
      <c r="G410" s="65" t="s">
        <v>75</v>
      </c>
      <c r="H410" s="65">
        <v>-17027286.649999999</v>
      </c>
    </row>
    <row r="411" spans="1:8">
      <c r="A411" s="65" t="s">
        <v>485</v>
      </c>
      <c r="B411" s="65" t="s">
        <v>486</v>
      </c>
      <c r="C411" s="65"/>
      <c r="D411" s="65">
        <v>-7038693.3799999999</v>
      </c>
      <c r="E411" s="65">
        <v>0</v>
      </c>
      <c r="F411" s="65">
        <v>553861.98</v>
      </c>
      <c r="G411" s="65" t="s">
        <v>57</v>
      </c>
      <c r="H411" s="65">
        <v>-7592555.3600000003</v>
      </c>
    </row>
    <row r="412" spans="1:8">
      <c r="A412" s="65" t="s">
        <v>487</v>
      </c>
      <c r="B412" s="65" t="s">
        <v>488</v>
      </c>
      <c r="C412" s="65"/>
      <c r="D412" s="65">
        <v>-7038693.3799999999</v>
      </c>
      <c r="E412" s="65">
        <v>0</v>
      </c>
      <c r="F412" s="65">
        <v>553861.98</v>
      </c>
      <c r="G412" s="65" t="s">
        <v>57</v>
      </c>
      <c r="H412" s="65">
        <v>-7592555.3600000003</v>
      </c>
    </row>
    <row r="413" spans="1:8">
      <c r="A413" s="65" t="s">
        <v>489</v>
      </c>
      <c r="B413" s="65" t="s">
        <v>490</v>
      </c>
      <c r="C413" s="65"/>
      <c r="D413" s="65">
        <v>-5072696.38</v>
      </c>
      <c r="E413" s="65">
        <v>0</v>
      </c>
      <c r="F413" s="65">
        <v>492453.71</v>
      </c>
      <c r="G413" s="65" t="s">
        <v>57</v>
      </c>
      <c r="H413" s="65">
        <v>-5565150.0899999999</v>
      </c>
    </row>
    <row r="414" spans="1:8">
      <c r="A414" s="65" t="s">
        <v>491</v>
      </c>
      <c r="B414" s="65" t="s">
        <v>492</v>
      </c>
      <c r="C414" s="65"/>
      <c r="D414" s="65">
        <v>-5072696.38</v>
      </c>
      <c r="E414" s="65">
        <v>0</v>
      </c>
      <c r="F414" s="65">
        <v>492453.71</v>
      </c>
      <c r="G414" s="65" t="s">
        <v>57</v>
      </c>
      <c r="H414" s="65">
        <v>-5565150.0899999999</v>
      </c>
    </row>
    <row r="415" spans="1:8">
      <c r="A415" s="65" t="s">
        <v>493</v>
      </c>
      <c r="B415" s="65" t="s">
        <v>494</v>
      </c>
      <c r="C415" s="65"/>
      <c r="D415" s="65">
        <v>-5072696.38</v>
      </c>
      <c r="E415" s="65">
        <v>0</v>
      </c>
      <c r="F415" s="65">
        <v>492453.71</v>
      </c>
      <c r="G415" s="65" t="s">
        <v>57</v>
      </c>
      <c r="H415" s="65">
        <v>-5565150.0899999999</v>
      </c>
    </row>
    <row r="416" spans="1:8">
      <c r="A416" s="65" t="s">
        <v>495</v>
      </c>
      <c r="B416" s="65" t="s">
        <v>496</v>
      </c>
      <c r="C416" s="65"/>
      <c r="D416" s="65">
        <v>-5072696.38</v>
      </c>
      <c r="E416" s="65">
        <v>0</v>
      </c>
      <c r="F416" s="65">
        <v>492453.71</v>
      </c>
      <c r="G416" s="65" t="s">
        <v>75</v>
      </c>
      <c r="H416" s="65">
        <v>-5565150.0899999999</v>
      </c>
    </row>
    <row r="417" spans="1:8">
      <c r="A417" s="65" t="s">
        <v>497</v>
      </c>
      <c r="B417" s="65" t="s">
        <v>498</v>
      </c>
      <c r="C417" s="65"/>
      <c r="D417" s="65">
        <v>-1745518.98</v>
      </c>
      <c r="E417" s="65">
        <v>0</v>
      </c>
      <c r="F417" s="65">
        <v>0</v>
      </c>
      <c r="G417" s="65" t="s">
        <v>57</v>
      </c>
      <c r="H417" s="65">
        <v>-1745518.98</v>
      </c>
    </row>
    <row r="418" spans="1:8">
      <c r="A418" s="65" t="s">
        <v>499</v>
      </c>
      <c r="B418" s="65" t="s">
        <v>500</v>
      </c>
      <c r="C418" s="65"/>
      <c r="D418" s="65">
        <v>-1745518.98</v>
      </c>
      <c r="E418" s="65">
        <v>0</v>
      </c>
      <c r="F418" s="65">
        <v>0</v>
      </c>
      <c r="G418" s="65" t="s">
        <v>57</v>
      </c>
      <c r="H418" s="65">
        <v>-1745518.98</v>
      </c>
    </row>
    <row r="419" spans="1:8">
      <c r="A419" s="65" t="s">
        <v>501</v>
      </c>
      <c r="B419" s="65" t="s">
        <v>502</v>
      </c>
      <c r="C419" s="65"/>
      <c r="D419" s="65">
        <v>-1745518.98</v>
      </c>
      <c r="E419" s="65">
        <v>0</v>
      </c>
      <c r="F419" s="65">
        <v>0</v>
      </c>
      <c r="G419" s="65" t="s">
        <v>57</v>
      </c>
      <c r="H419" s="65">
        <v>-1745518.98</v>
      </c>
    </row>
    <row r="420" spans="1:8">
      <c r="A420" s="65" t="s">
        <v>503</v>
      </c>
      <c r="B420" s="65" t="s">
        <v>504</v>
      </c>
      <c r="C420" s="65"/>
      <c r="D420" s="65">
        <v>-1745518.98</v>
      </c>
      <c r="E420" s="65">
        <v>0</v>
      </c>
      <c r="F420" s="65">
        <v>0</v>
      </c>
      <c r="G420" s="65" t="s">
        <v>57</v>
      </c>
      <c r="H420" s="65">
        <v>-1745518.98</v>
      </c>
    </row>
    <row r="421" spans="1:8">
      <c r="A421" s="65" t="s">
        <v>505</v>
      </c>
      <c r="B421" s="65" t="s">
        <v>506</v>
      </c>
      <c r="C421" s="65"/>
      <c r="D421" s="65">
        <v>-1745518.98</v>
      </c>
      <c r="E421" s="65">
        <v>0</v>
      </c>
      <c r="F421" s="65">
        <v>0</v>
      </c>
      <c r="G421" s="65" t="s">
        <v>57</v>
      </c>
      <c r="H421" s="65">
        <v>-1745518.98</v>
      </c>
    </row>
    <row r="422" spans="1:8">
      <c r="A422" s="65" t="s">
        <v>507</v>
      </c>
      <c r="B422" s="65" t="s">
        <v>508</v>
      </c>
      <c r="C422" s="65"/>
      <c r="D422" s="65">
        <v>-1745518.98</v>
      </c>
      <c r="E422" s="65">
        <v>0</v>
      </c>
      <c r="F422" s="65">
        <v>0</v>
      </c>
      <c r="G422" s="65" t="s">
        <v>75</v>
      </c>
      <c r="H422" s="65">
        <v>-1745518.98</v>
      </c>
    </row>
    <row r="423" spans="1:8">
      <c r="A423" s="65" t="s">
        <v>1257</v>
      </c>
      <c r="B423" s="65" t="s">
        <v>1258</v>
      </c>
      <c r="C423" s="65"/>
      <c r="D423" s="65">
        <v>-220478.02</v>
      </c>
      <c r="E423" s="65">
        <v>0</v>
      </c>
      <c r="F423" s="65">
        <v>61408.27</v>
      </c>
      <c r="G423" s="65" t="s">
        <v>57</v>
      </c>
      <c r="H423" s="65">
        <v>-281886.28999999998</v>
      </c>
    </row>
    <row r="424" spans="1:8">
      <c r="A424" s="65" t="s">
        <v>1259</v>
      </c>
      <c r="B424" s="65" t="s">
        <v>1260</v>
      </c>
      <c r="C424" s="65"/>
      <c r="D424" s="65">
        <v>-220478.02</v>
      </c>
      <c r="E424" s="65">
        <v>0</v>
      </c>
      <c r="F424" s="65">
        <v>61408.27</v>
      </c>
      <c r="G424" s="65" t="s">
        <v>57</v>
      </c>
      <c r="H424" s="65">
        <v>-281886.28999999998</v>
      </c>
    </row>
    <row r="425" spans="1:8">
      <c r="A425" s="65" t="s">
        <v>1261</v>
      </c>
      <c r="B425" s="65" t="s">
        <v>1262</v>
      </c>
      <c r="C425" s="65"/>
      <c r="D425" s="65">
        <v>-220478.02</v>
      </c>
      <c r="E425" s="65">
        <v>0</v>
      </c>
      <c r="F425" s="65">
        <v>61408.27</v>
      </c>
      <c r="G425" s="65" t="s">
        <v>57</v>
      </c>
      <c r="H425" s="65">
        <v>-281886.28999999998</v>
      </c>
    </row>
    <row r="426" spans="1:8">
      <c r="A426" s="65" t="s">
        <v>1283</v>
      </c>
      <c r="B426" s="65" t="s">
        <v>1284</v>
      </c>
      <c r="C426" s="65"/>
      <c r="D426" s="65">
        <v>-180000</v>
      </c>
      <c r="E426" s="65">
        <v>0</v>
      </c>
      <c r="F426" s="65">
        <v>0</v>
      </c>
      <c r="G426" s="65" t="s">
        <v>57</v>
      </c>
      <c r="H426" s="65">
        <v>-180000</v>
      </c>
    </row>
    <row r="427" spans="1:8">
      <c r="A427" s="65" t="s">
        <v>1285</v>
      </c>
      <c r="B427" s="65" t="s">
        <v>1618</v>
      </c>
      <c r="C427" s="65"/>
      <c r="D427" s="65">
        <v>-180000</v>
      </c>
      <c r="E427" s="65">
        <v>0</v>
      </c>
      <c r="F427" s="65">
        <v>0</v>
      </c>
      <c r="G427" s="65" t="s">
        <v>75</v>
      </c>
      <c r="H427" s="65">
        <v>-180000</v>
      </c>
    </row>
    <row r="428" spans="1:8">
      <c r="A428" s="65" t="s">
        <v>1263</v>
      </c>
      <c r="B428" s="65" t="s">
        <v>1264</v>
      </c>
      <c r="C428" s="65"/>
      <c r="D428" s="65">
        <v>-40478.019999999997</v>
      </c>
      <c r="E428" s="65">
        <v>0</v>
      </c>
      <c r="F428" s="65">
        <v>61408.27</v>
      </c>
      <c r="G428" s="65" t="s">
        <v>57</v>
      </c>
      <c r="H428" s="65">
        <v>-101886.29</v>
      </c>
    </row>
    <row r="429" spans="1:8">
      <c r="A429" s="65" t="s">
        <v>1265</v>
      </c>
      <c r="B429" s="65" t="s">
        <v>1266</v>
      </c>
      <c r="C429" s="65"/>
      <c r="D429" s="65">
        <v>-40478.019999999997</v>
      </c>
      <c r="E429" s="65">
        <v>0</v>
      </c>
      <c r="F429" s="65">
        <v>61408.27</v>
      </c>
      <c r="G429" s="65" t="s">
        <v>75</v>
      </c>
      <c r="H429" s="65">
        <v>-101886.29</v>
      </c>
    </row>
    <row r="430" spans="1:8">
      <c r="A430" s="65" t="s">
        <v>509</v>
      </c>
      <c r="B430" s="65" t="s">
        <v>510</v>
      </c>
      <c r="C430" s="65"/>
      <c r="D430" s="65">
        <v>2635841446.2399998</v>
      </c>
      <c r="E430" s="65">
        <v>614156</v>
      </c>
      <c r="F430" s="65">
        <v>1228312</v>
      </c>
      <c r="G430" s="65" t="s">
        <v>57</v>
      </c>
      <c r="H430" s="65">
        <v>2635227290.2399998</v>
      </c>
    </row>
    <row r="431" spans="1:8">
      <c r="A431" s="65" t="s">
        <v>511</v>
      </c>
      <c r="B431" s="65" t="s">
        <v>512</v>
      </c>
      <c r="C431" s="65"/>
      <c r="D431" s="65">
        <v>2281891473</v>
      </c>
      <c r="E431" s="65">
        <v>614156</v>
      </c>
      <c r="F431" s="65">
        <v>1228312</v>
      </c>
      <c r="G431" s="65" t="s">
        <v>57</v>
      </c>
      <c r="H431" s="65">
        <v>2281277317</v>
      </c>
    </row>
    <row r="432" spans="1:8">
      <c r="A432" s="65" t="s">
        <v>513</v>
      </c>
      <c r="B432" s="65" t="s">
        <v>514</v>
      </c>
      <c r="C432" s="65"/>
      <c r="D432" s="65">
        <v>221411581</v>
      </c>
      <c r="E432" s="65">
        <v>0</v>
      </c>
      <c r="F432" s="65">
        <v>0</v>
      </c>
      <c r="G432" s="65" t="s">
        <v>57</v>
      </c>
      <c r="H432" s="65">
        <v>221411581</v>
      </c>
    </row>
    <row r="433" spans="1:8">
      <c r="A433" s="65" t="s">
        <v>515</v>
      </c>
      <c r="B433" s="65" t="s">
        <v>516</v>
      </c>
      <c r="C433" s="65"/>
      <c r="D433" s="65">
        <v>221411581</v>
      </c>
      <c r="E433" s="65">
        <v>0</v>
      </c>
      <c r="F433" s="65">
        <v>0</v>
      </c>
      <c r="G433" s="65" t="s">
        <v>57</v>
      </c>
      <c r="H433" s="65">
        <v>221411581</v>
      </c>
    </row>
    <row r="434" spans="1:8">
      <c r="A434" s="65" t="s">
        <v>517</v>
      </c>
      <c r="B434" s="65" t="s">
        <v>518</v>
      </c>
      <c r="C434" s="65"/>
      <c r="D434" s="65">
        <v>221411581</v>
      </c>
      <c r="E434" s="65">
        <v>0</v>
      </c>
      <c r="F434" s="65">
        <v>0</v>
      </c>
      <c r="G434" s="65" t="s">
        <v>57</v>
      </c>
      <c r="H434" s="65">
        <v>221411581</v>
      </c>
    </row>
    <row r="435" spans="1:8">
      <c r="A435" s="65" t="s">
        <v>519</v>
      </c>
      <c r="B435" s="65" t="s">
        <v>520</v>
      </c>
      <c r="C435" s="65"/>
      <c r="D435" s="65">
        <v>184660302</v>
      </c>
      <c r="E435" s="65">
        <v>0</v>
      </c>
      <c r="F435" s="65">
        <v>0</v>
      </c>
      <c r="G435" s="65" t="s">
        <v>57</v>
      </c>
      <c r="H435" s="65">
        <v>184660302</v>
      </c>
    </row>
    <row r="436" spans="1:8">
      <c r="A436" s="65" t="s">
        <v>521</v>
      </c>
      <c r="B436" s="65" t="s">
        <v>522</v>
      </c>
      <c r="C436" s="65"/>
      <c r="D436" s="65">
        <v>106929527</v>
      </c>
      <c r="E436" s="65">
        <v>0</v>
      </c>
      <c r="F436" s="65">
        <v>0</v>
      </c>
      <c r="G436" s="65" t="s">
        <v>57</v>
      </c>
      <c r="H436" s="65">
        <v>106929527</v>
      </c>
    </row>
    <row r="437" spans="1:8">
      <c r="A437" s="65" t="s">
        <v>523</v>
      </c>
      <c r="B437" s="65" t="s">
        <v>524</v>
      </c>
      <c r="C437" s="65"/>
      <c r="D437" s="65">
        <v>106929527</v>
      </c>
      <c r="E437" s="65">
        <v>0</v>
      </c>
      <c r="F437" s="65">
        <v>0</v>
      </c>
      <c r="G437" s="65" t="s">
        <v>57</v>
      </c>
      <c r="H437" s="65">
        <v>106929527</v>
      </c>
    </row>
    <row r="438" spans="1:8">
      <c r="A438" s="65" t="s">
        <v>525</v>
      </c>
      <c r="B438" s="65" t="s">
        <v>526</v>
      </c>
      <c r="C438" s="65"/>
      <c r="D438" s="65">
        <v>106929527</v>
      </c>
      <c r="E438" s="65">
        <v>0</v>
      </c>
      <c r="F438" s="65">
        <v>0</v>
      </c>
      <c r="G438" s="65" t="s">
        <v>75</v>
      </c>
      <c r="H438" s="65">
        <v>106929527</v>
      </c>
    </row>
    <row r="439" spans="1:8">
      <c r="A439" s="65" t="s">
        <v>527</v>
      </c>
      <c r="B439" s="65" t="s">
        <v>528</v>
      </c>
      <c r="C439" s="65"/>
      <c r="D439" s="65">
        <v>65900863</v>
      </c>
      <c r="E439" s="65">
        <v>0</v>
      </c>
      <c r="F439" s="65">
        <v>0</v>
      </c>
      <c r="G439" s="65" t="s">
        <v>57</v>
      </c>
      <c r="H439" s="65">
        <v>65900863</v>
      </c>
    </row>
    <row r="440" spans="1:8">
      <c r="A440" s="65" t="s">
        <v>529</v>
      </c>
      <c r="B440" s="65" t="s">
        <v>530</v>
      </c>
      <c r="C440" s="65"/>
      <c r="D440" s="65">
        <v>65900863</v>
      </c>
      <c r="E440" s="65">
        <v>0</v>
      </c>
      <c r="F440" s="65">
        <v>0</v>
      </c>
      <c r="G440" s="65" t="s">
        <v>57</v>
      </c>
      <c r="H440" s="65">
        <v>65900863</v>
      </c>
    </row>
    <row r="441" spans="1:8">
      <c r="A441" s="65" t="s">
        <v>531</v>
      </c>
      <c r="B441" s="65" t="s">
        <v>532</v>
      </c>
      <c r="C441" s="65"/>
      <c r="D441" s="65">
        <v>65900863</v>
      </c>
      <c r="E441" s="65">
        <v>0</v>
      </c>
      <c r="F441" s="65">
        <v>0</v>
      </c>
      <c r="G441" s="65" t="s">
        <v>75</v>
      </c>
      <c r="H441" s="65">
        <v>65900863</v>
      </c>
    </row>
    <row r="442" spans="1:8">
      <c r="A442" s="65" t="s">
        <v>533</v>
      </c>
      <c r="B442" s="65" t="s">
        <v>534</v>
      </c>
      <c r="C442" s="65"/>
      <c r="D442" s="65">
        <v>6180786</v>
      </c>
      <c r="E442" s="65">
        <v>0</v>
      </c>
      <c r="F442" s="65">
        <v>0</v>
      </c>
      <c r="G442" s="65" t="s">
        <v>57</v>
      </c>
      <c r="H442" s="65">
        <v>6180786</v>
      </c>
    </row>
    <row r="443" spans="1:8">
      <c r="A443" s="65" t="s">
        <v>535</v>
      </c>
      <c r="B443" s="65" t="s">
        <v>536</v>
      </c>
      <c r="C443" s="65"/>
      <c r="D443" s="65">
        <v>6180786</v>
      </c>
      <c r="E443" s="65">
        <v>0</v>
      </c>
      <c r="F443" s="65">
        <v>0</v>
      </c>
      <c r="G443" s="65" t="s">
        <v>57</v>
      </c>
      <c r="H443" s="65">
        <v>6180786</v>
      </c>
    </row>
    <row r="444" spans="1:8">
      <c r="A444" s="65" t="s">
        <v>537</v>
      </c>
      <c r="B444" s="65" t="s">
        <v>538</v>
      </c>
      <c r="C444" s="65"/>
      <c r="D444" s="65">
        <v>6180786</v>
      </c>
      <c r="E444" s="65">
        <v>0</v>
      </c>
      <c r="F444" s="65">
        <v>0</v>
      </c>
      <c r="G444" s="65" t="s">
        <v>75</v>
      </c>
      <c r="H444" s="65">
        <v>6180786</v>
      </c>
    </row>
    <row r="445" spans="1:8">
      <c r="A445" s="65" t="s">
        <v>539</v>
      </c>
      <c r="B445" s="65" t="s">
        <v>540</v>
      </c>
      <c r="C445" s="65"/>
      <c r="D445" s="65">
        <v>5649126</v>
      </c>
      <c r="E445" s="65">
        <v>0</v>
      </c>
      <c r="F445" s="65">
        <v>0</v>
      </c>
      <c r="G445" s="65" t="s">
        <v>57</v>
      </c>
      <c r="H445" s="65">
        <v>5649126</v>
      </c>
    </row>
    <row r="446" spans="1:8">
      <c r="A446" s="65" t="s">
        <v>541</v>
      </c>
      <c r="B446" s="65" t="s">
        <v>542</v>
      </c>
      <c r="C446" s="65"/>
      <c r="D446" s="65">
        <v>5649126</v>
      </c>
      <c r="E446" s="65">
        <v>0</v>
      </c>
      <c r="F446" s="65">
        <v>0</v>
      </c>
      <c r="G446" s="65" t="s">
        <v>57</v>
      </c>
      <c r="H446" s="65">
        <v>5649126</v>
      </c>
    </row>
    <row r="447" spans="1:8">
      <c r="A447" s="65" t="s">
        <v>543</v>
      </c>
      <c r="B447" s="65" t="s">
        <v>544</v>
      </c>
      <c r="C447" s="65"/>
      <c r="D447" s="65">
        <v>5649126</v>
      </c>
      <c r="E447" s="65">
        <v>0</v>
      </c>
      <c r="F447" s="65">
        <v>0</v>
      </c>
      <c r="G447" s="65" t="s">
        <v>75</v>
      </c>
      <c r="H447" s="65">
        <v>5649126</v>
      </c>
    </row>
    <row r="448" spans="1:8">
      <c r="A448" s="65" t="s">
        <v>545</v>
      </c>
      <c r="B448" s="65" t="s">
        <v>546</v>
      </c>
      <c r="C448" s="65"/>
      <c r="D448" s="65">
        <v>36751279</v>
      </c>
      <c r="E448" s="65">
        <v>0</v>
      </c>
      <c r="F448" s="65">
        <v>0</v>
      </c>
      <c r="G448" s="65" t="s">
        <v>57</v>
      </c>
      <c r="H448" s="65">
        <v>36751279</v>
      </c>
    </row>
    <row r="449" spans="1:8">
      <c r="A449" s="65" t="s">
        <v>547</v>
      </c>
      <c r="B449" s="65" t="s">
        <v>548</v>
      </c>
      <c r="C449" s="65"/>
      <c r="D449" s="65">
        <v>36751279</v>
      </c>
      <c r="E449" s="65">
        <v>0</v>
      </c>
      <c r="F449" s="65">
        <v>0</v>
      </c>
      <c r="G449" s="65" t="s">
        <v>57</v>
      </c>
      <c r="H449" s="65">
        <v>36751279</v>
      </c>
    </row>
    <row r="450" spans="1:8">
      <c r="A450" s="65" t="s">
        <v>549</v>
      </c>
      <c r="B450" s="65" t="s">
        <v>550</v>
      </c>
      <c r="C450" s="65"/>
      <c r="D450" s="65">
        <v>36751279</v>
      </c>
      <c r="E450" s="65">
        <v>0</v>
      </c>
      <c r="F450" s="65">
        <v>0</v>
      </c>
      <c r="G450" s="65" t="s">
        <v>57</v>
      </c>
      <c r="H450" s="65">
        <v>36751279</v>
      </c>
    </row>
    <row r="451" spans="1:8">
      <c r="A451" s="65" t="s">
        <v>551</v>
      </c>
      <c r="B451" s="65" t="s">
        <v>552</v>
      </c>
      <c r="C451" s="65"/>
      <c r="D451" s="65">
        <v>36751279</v>
      </c>
      <c r="E451" s="65">
        <v>0</v>
      </c>
      <c r="F451" s="65">
        <v>0</v>
      </c>
      <c r="G451" s="65" t="s">
        <v>75</v>
      </c>
      <c r="H451" s="65">
        <v>36751279</v>
      </c>
    </row>
    <row r="452" spans="1:8">
      <c r="A452" s="65" t="s">
        <v>553</v>
      </c>
      <c r="B452" s="65" t="s">
        <v>554</v>
      </c>
      <c r="C452" s="65"/>
      <c r="D452" s="65">
        <v>2060479892</v>
      </c>
      <c r="E452" s="65">
        <v>614156</v>
      </c>
      <c r="F452" s="65">
        <v>1228312</v>
      </c>
      <c r="G452" s="65" t="s">
        <v>57</v>
      </c>
      <c r="H452" s="65">
        <v>2059865736</v>
      </c>
    </row>
    <row r="453" spans="1:8">
      <c r="A453" s="65" t="s">
        <v>555</v>
      </c>
      <c r="B453" s="65" t="s">
        <v>556</v>
      </c>
      <c r="C453" s="65"/>
      <c r="D453" s="65">
        <v>2060479892</v>
      </c>
      <c r="E453" s="65">
        <v>614156</v>
      </c>
      <c r="F453" s="65">
        <v>1228312</v>
      </c>
      <c r="G453" s="65" t="s">
        <v>57</v>
      </c>
      <c r="H453" s="65">
        <v>2059865736</v>
      </c>
    </row>
    <row r="454" spans="1:8">
      <c r="A454" s="65" t="s">
        <v>557</v>
      </c>
      <c r="B454" s="65" t="s">
        <v>558</v>
      </c>
      <c r="C454" s="65"/>
      <c r="D454" s="65">
        <v>2044128184</v>
      </c>
      <c r="E454" s="65">
        <v>0</v>
      </c>
      <c r="F454" s="65">
        <v>0</v>
      </c>
      <c r="G454" s="65" t="s">
        <v>57</v>
      </c>
      <c r="H454" s="65">
        <v>2044128184</v>
      </c>
    </row>
    <row r="455" spans="1:8">
      <c r="A455" s="65" t="s">
        <v>559</v>
      </c>
      <c r="B455" s="65" t="s">
        <v>560</v>
      </c>
      <c r="C455" s="65"/>
      <c r="D455" s="65">
        <v>2044128184</v>
      </c>
      <c r="E455" s="65">
        <v>0</v>
      </c>
      <c r="F455" s="65">
        <v>0</v>
      </c>
      <c r="G455" s="65" t="s">
        <v>57</v>
      </c>
      <c r="H455" s="65">
        <v>2044128184</v>
      </c>
    </row>
    <row r="456" spans="1:8">
      <c r="A456" s="65" t="s">
        <v>561</v>
      </c>
      <c r="B456" s="65" t="s">
        <v>562</v>
      </c>
      <c r="C456" s="65"/>
      <c r="D456" s="65">
        <v>1980970594</v>
      </c>
      <c r="E456" s="65">
        <v>0</v>
      </c>
      <c r="F456" s="65">
        <v>0</v>
      </c>
      <c r="G456" s="65" t="s">
        <v>57</v>
      </c>
      <c r="H456" s="65">
        <v>1980970594</v>
      </c>
    </row>
    <row r="457" spans="1:8">
      <c r="A457" s="65" t="s">
        <v>563</v>
      </c>
      <c r="B457" s="65" t="s">
        <v>564</v>
      </c>
      <c r="C457" s="65"/>
      <c r="D457" s="65">
        <v>21030891</v>
      </c>
      <c r="E457" s="65">
        <v>0</v>
      </c>
      <c r="F457" s="65">
        <v>0</v>
      </c>
      <c r="G457" s="65" t="s">
        <v>57</v>
      </c>
      <c r="H457" s="65">
        <v>21030891</v>
      </c>
    </row>
    <row r="458" spans="1:8">
      <c r="A458" s="65" t="s">
        <v>565</v>
      </c>
      <c r="B458" s="65" t="s">
        <v>566</v>
      </c>
      <c r="C458" s="65"/>
      <c r="D458" s="65">
        <v>21030891</v>
      </c>
      <c r="E458" s="65">
        <v>0</v>
      </c>
      <c r="F458" s="65">
        <v>0</v>
      </c>
      <c r="G458" s="65" t="s">
        <v>57</v>
      </c>
      <c r="H458" s="65">
        <v>21030891</v>
      </c>
    </row>
    <row r="459" spans="1:8">
      <c r="A459" s="65" t="s">
        <v>567</v>
      </c>
      <c r="B459" s="65" t="s">
        <v>568</v>
      </c>
      <c r="C459" s="65"/>
      <c r="D459" s="65">
        <v>21030891</v>
      </c>
      <c r="E459" s="65">
        <v>0</v>
      </c>
      <c r="F459" s="65">
        <v>0</v>
      </c>
      <c r="G459" s="65" t="s">
        <v>75</v>
      </c>
      <c r="H459" s="65">
        <v>21030891</v>
      </c>
    </row>
    <row r="460" spans="1:8">
      <c r="A460" s="65" t="s">
        <v>569</v>
      </c>
      <c r="B460" s="65" t="s">
        <v>570</v>
      </c>
      <c r="C460" s="65"/>
      <c r="D460" s="65">
        <v>1959939703</v>
      </c>
      <c r="E460" s="65">
        <v>0</v>
      </c>
      <c r="F460" s="65">
        <v>0</v>
      </c>
      <c r="G460" s="65" t="s">
        <v>57</v>
      </c>
      <c r="H460" s="65">
        <v>1959939703</v>
      </c>
    </row>
    <row r="461" spans="1:8">
      <c r="A461" s="65" t="s">
        <v>571</v>
      </c>
      <c r="B461" s="65" t="s">
        <v>572</v>
      </c>
      <c r="C461" s="65"/>
      <c r="D461" s="65">
        <v>1780928527</v>
      </c>
      <c r="E461" s="65">
        <v>0</v>
      </c>
      <c r="F461" s="65">
        <v>0</v>
      </c>
      <c r="G461" s="65" t="s">
        <v>57</v>
      </c>
      <c r="H461" s="65">
        <v>1780928527</v>
      </c>
    </row>
    <row r="462" spans="1:8">
      <c r="A462" s="65" t="s">
        <v>573</v>
      </c>
      <c r="B462" s="65" t="s">
        <v>574</v>
      </c>
      <c r="C462" s="65"/>
      <c r="D462" s="65">
        <v>1780928527</v>
      </c>
      <c r="E462" s="65">
        <v>0</v>
      </c>
      <c r="F462" s="65">
        <v>0</v>
      </c>
      <c r="G462" s="65" t="s">
        <v>75</v>
      </c>
      <c r="H462" s="65">
        <v>1780928527</v>
      </c>
    </row>
    <row r="463" spans="1:8">
      <c r="A463" s="65" t="s">
        <v>575</v>
      </c>
      <c r="B463" s="65" t="s">
        <v>576</v>
      </c>
      <c r="C463" s="65"/>
      <c r="D463" s="65">
        <v>179011176</v>
      </c>
      <c r="E463" s="65">
        <v>0</v>
      </c>
      <c r="F463" s="65">
        <v>0</v>
      </c>
      <c r="G463" s="65" t="s">
        <v>57</v>
      </c>
      <c r="H463" s="65">
        <v>179011176</v>
      </c>
    </row>
    <row r="464" spans="1:8">
      <c r="A464" s="65" t="s">
        <v>577</v>
      </c>
      <c r="B464" s="65" t="s">
        <v>578</v>
      </c>
      <c r="C464" s="65"/>
      <c r="D464" s="65">
        <v>179011176</v>
      </c>
      <c r="E464" s="65">
        <v>0</v>
      </c>
      <c r="F464" s="65">
        <v>0</v>
      </c>
      <c r="G464" s="65" t="s">
        <v>75</v>
      </c>
      <c r="H464" s="65">
        <v>179011176</v>
      </c>
    </row>
    <row r="465" spans="1:8">
      <c r="A465" s="65" t="s">
        <v>579</v>
      </c>
      <c r="B465" s="65" t="s">
        <v>580</v>
      </c>
      <c r="C465" s="65"/>
      <c r="D465" s="65">
        <v>63157590</v>
      </c>
      <c r="E465" s="65">
        <v>0</v>
      </c>
      <c r="F465" s="65">
        <v>0</v>
      </c>
      <c r="G465" s="65" t="s">
        <v>57</v>
      </c>
      <c r="H465" s="65">
        <v>63157590</v>
      </c>
    </row>
    <row r="466" spans="1:8">
      <c r="A466" s="65" t="s">
        <v>581</v>
      </c>
      <c r="B466" s="65" t="s">
        <v>582</v>
      </c>
      <c r="C466" s="65"/>
      <c r="D466" s="65">
        <v>63157590</v>
      </c>
      <c r="E466" s="65">
        <v>0</v>
      </c>
      <c r="F466" s="65">
        <v>0</v>
      </c>
      <c r="G466" s="65" t="s">
        <v>57</v>
      </c>
      <c r="H466" s="65">
        <v>63157590</v>
      </c>
    </row>
    <row r="467" spans="1:8">
      <c r="A467" s="65" t="s">
        <v>583</v>
      </c>
      <c r="B467" s="65" t="s">
        <v>584</v>
      </c>
      <c r="C467" s="65"/>
      <c r="D467" s="65">
        <v>20757185</v>
      </c>
      <c r="E467" s="65">
        <v>0</v>
      </c>
      <c r="F467" s="65">
        <v>0</v>
      </c>
      <c r="G467" s="65" t="s">
        <v>57</v>
      </c>
      <c r="H467" s="65">
        <v>20757185</v>
      </c>
    </row>
    <row r="468" spans="1:8">
      <c r="A468" s="65" t="s">
        <v>585</v>
      </c>
      <c r="B468" s="65" t="s">
        <v>586</v>
      </c>
      <c r="C468" s="65"/>
      <c r="D468" s="65">
        <v>20757185</v>
      </c>
      <c r="E468" s="65">
        <v>0</v>
      </c>
      <c r="F468" s="65">
        <v>0</v>
      </c>
      <c r="G468" s="65" t="s">
        <v>75</v>
      </c>
      <c r="H468" s="65">
        <v>20757185</v>
      </c>
    </row>
    <row r="469" spans="1:8">
      <c r="A469" s="65" t="s">
        <v>587</v>
      </c>
      <c r="B469" s="65" t="s">
        <v>588</v>
      </c>
      <c r="C469" s="65"/>
      <c r="D469" s="65">
        <v>42400405</v>
      </c>
      <c r="E469" s="65">
        <v>0</v>
      </c>
      <c r="F469" s="65">
        <v>0</v>
      </c>
      <c r="G469" s="65" t="s">
        <v>57</v>
      </c>
      <c r="H469" s="65">
        <v>42400405</v>
      </c>
    </row>
    <row r="470" spans="1:8">
      <c r="A470" s="65" t="s">
        <v>589</v>
      </c>
      <c r="B470" s="65" t="s">
        <v>590</v>
      </c>
      <c r="C470" s="65"/>
      <c r="D470" s="65">
        <v>42400405</v>
      </c>
      <c r="E470" s="65">
        <v>0</v>
      </c>
      <c r="F470" s="65">
        <v>0</v>
      </c>
      <c r="G470" s="65" t="s">
        <v>75</v>
      </c>
      <c r="H470" s="65">
        <v>42400405</v>
      </c>
    </row>
    <row r="471" spans="1:8">
      <c r="A471" s="65" t="s">
        <v>591</v>
      </c>
      <c r="B471" s="65" t="s">
        <v>592</v>
      </c>
      <c r="C471" s="65"/>
      <c r="D471" s="65">
        <v>90143073.140000001</v>
      </c>
      <c r="E471" s="65">
        <v>0</v>
      </c>
      <c r="F471" s="65">
        <v>0</v>
      </c>
      <c r="G471" s="65" t="s">
        <v>57</v>
      </c>
      <c r="H471" s="65">
        <v>90143073.140000001</v>
      </c>
    </row>
    <row r="472" spans="1:8">
      <c r="A472" s="65" t="s">
        <v>593</v>
      </c>
      <c r="B472" s="65" t="s">
        <v>594</v>
      </c>
      <c r="C472" s="65"/>
      <c r="D472" s="65">
        <v>90143073.140000001</v>
      </c>
      <c r="E472" s="65">
        <v>0</v>
      </c>
      <c r="F472" s="65">
        <v>0</v>
      </c>
      <c r="G472" s="65" t="s">
        <v>57</v>
      </c>
      <c r="H472" s="65">
        <v>90143073.140000001</v>
      </c>
    </row>
    <row r="473" spans="1:8">
      <c r="A473" s="65" t="s">
        <v>595</v>
      </c>
      <c r="B473" s="65" t="s">
        <v>596</v>
      </c>
      <c r="C473" s="65"/>
      <c r="D473" s="65">
        <v>90143073.140000001</v>
      </c>
      <c r="E473" s="65">
        <v>0</v>
      </c>
      <c r="F473" s="65">
        <v>0</v>
      </c>
      <c r="G473" s="65" t="s">
        <v>57</v>
      </c>
      <c r="H473" s="65">
        <v>90143073.140000001</v>
      </c>
    </row>
    <row r="474" spans="1:8">
      <c r="A474" s="65" t="s">
        <v>1490</v>
      </c>
      <c r="B474" s="65" t="s">
        <v>1489</v>
      </c>
      <c r="C474" s="65"/>
      <c r="D474" s="65">
        <v>18235552</v>
      </c>
      <c r="E474" s="65">
        <v>0</v>
      </c>
      <c r="F474" s="65">
        <v>0</v>
      </c>
      <c r="G474" s="65" t="s">
        <v>57</v>
      </c>
      <c r="H474" s="65">
        <v>18235552</v>
      </c>
    </row>
    <row r="475" spans="1:8">
      <c r="A475" s="65" t="s">
        <v>1488</v>
      </c>
      <c r="B475" s="65" t="s">
        <v>1487</v>
      </c>
      <c r="C475" s="65"/>
      <c r="D475" s="65">
        <v>18235552</v>
      </c>
      <c r="E475" s="65">
        <v>0</v>
      </c>
      <c r="F475" s="65">
        <v>0</v>
      </c>
      <c r="G475" s="65" t="s">
        <v>57</v>
      </c>
      <c r="H475" s="65">
        <v>18235552</v>
      </c>
    </row>
    <row r="476" spans="1:8">
      <c r="A476" s="65" t="s">
        <v>1486</v>
      </c>
      <c r="B476" s="65" t="s">
        <v>570</v>
      </c>
      <c r="C476" s="65"/>
      <c r="D476" s="65">
        <v>18235552</v>
      </c>
      <c r="E476" s="65">
        <v>0</v>
      </c>
      <c r="F476" s="65">
        <v>0</v>
      </c>
      <c r="G476" s="65" t="s">
        <v>57</v>
      </c>
      <c r="H476" s="65">
        <v>18235552</v>
      </c>
    </row>
    <row r="477" spans="1:8">
      <c r="A477" s="65" t="s">
        <v>1485</v>
      </c>
      <c r="B477" s="65" t="s">
        <v>576</v>
      </c>
      <c r="C477" s="65"/>
      <c r="D477" s="65">
        <v>18235552</v>
      </c>
      <c r="E477" s="65">
        <v>0</v>
      </c>
      <c r="F477" s="65">
        <v>0</v>
      </c>
      <c r="G477" s="65" t="s">
        <v>57</v>
      </c>
      <c r="H477" s="65">
        <v>18235552</v>
      </c>
    </row>
    <row r="478" spans="1:8">
      <c r="A478" s="65" t="s">
        <v>1484</v>
      </c>
      <c r="B478" s="65" t="s">
        <v>578</v>
      </c>
      <c r="C478" s="65"/>
      <c r="D478" s="65">
        <v>18235552</v>
      </c>
      <c r="E478" s="65">
        <v>0</v>
      </c>
      <c r="F478" s="65">
        <v>0</v>
      </c>
      <c r="G478" s="65" t="s">
        <v>75</v>
      </c>
      <c r="H478" s="65">
        <v>18235552</v>
      </c>
    </row>
    <row r="479" spans="1:8">
      <c r="A479" s="65" t="s">
        <v>597</v>
      </c>
      <c r="B479" s="65" t="s">
        <v>598</v>
      </c>
      <c r="C479" s="65"/>
      <c r="D479" s="65">
        <v>71907521.140000001</v>
      </c>
      <c r="E479" s="65">
        <v>0</v>
      </c>
      <c r="F479" s="65">
        <v>0</v>
      </c>
      <c r="G479" s="65" t="s">
        <v>57</v>
      </c>
      <c r="H479" s="65">
        <v>71907521.140000001</v>
      </c>
    </row>
    <row r="480" spans="1:8">
      <c r="A480" s="65" t="s">
        <v>599</v>
      </c>
      <c r="B480" s="65" t="s">
        <v>600</v>
      </c>
      <c r="C480" s="65"/>
      <c r="D480" s="65">
        <v>71885894.540000007</v>
      </c>
      <c r="E480" s="65">
        <v>0</v>
      </c>
      <c r="F480" s="65">
        <v>0</v>
      </c>
      <c r="G480" s="65" t="s">
        <v>57</v>
      </c>
      <c r="H480" s="65">
        <v>71885894.540000007</v>
      </c>
    </row>
    <row r="481" spans="1:8">
      <c r="A481" s="65" t="s">
        <v>601</v>
      </c>
      <c r="B481" s="65" t="s">
        <v>570</v>
      </c>
      <c r="C481" s="65"/>
      <c r="D481" s="65">
        <v>71885894.540000007</v>
      </c>
      <c r="E481" s="65">
        <v>0</v>
      </c>
      <c r="F481" s="65">
        <v>0</v>
      </c>
      <c r="G481" s="65" t="s">
        <v>57</v>
      </c>
      <c r="H481" s="65">
        <v>71885894.540000007</v>
      </c>
    </row>
    <row r="482" spans="1:8">
      <c r="A482" s="65" t="s">
        <v>602</v>
      </c>
      <c r="B482" s="65" t="s">
        <v>572</v>
      </c>
      <c r="C482" s="65"/>
      <c r="D482" s="65">
        <v>71885894.540000007</v>
      </c>
      <c r="E482" s="65">
        <v>0</v>
      </c>
      <c r="F482" s="65">
        <v>0</v>
      </c>
      <c r="G482" s="65" t="s">
        <v>57</v>
      </c>
      <c r="H482" s="65">
        <v>71885894.540000007</v>
      </c>
    </row>
    <row r="483" spans="1:8">
      <c r="A483" s="65" t="s">
        <v>603</v>
      </c>
      <c r="B483" s="65" t="s">
        <v>574</v>
      </c>
      <c r="C483" s="65"/>
      <c r="D483" s="65">
        <v>71885894.540000007</v>
      </c>
      <c r="E483" s="65">
        <v>0</v>
      </c>
      <c r="F483" s="65">
        <v>0</v>
      </c>
      <c r="G483" s="65" t="s">
        <v>75</v>
      </c>
      <c r="H483" s="65">
        <v>71885894.540000007</v>
      </c>
    </row>
    <row r="484" spans="1:8">
      <c r="A484" s="65" t="s">
        <v>1519</v>
      </c>
      <c r="B484" s="65" t="s">
        <v>1518</v>
      </c>
      <c r="C484" s="65"/>
      <c r="D484" s="65">
        <v>21626.6</v>
      </c>
      <c r="E484" s="65">
        <v>0</v>
      </c>
      <c r="F484" s="65">
        <v>0</v>
      </c>
      <c r="G484" s="65" t="s">
        <v>57</v>
      </c>
      <c r="H484" s="65">
        <v>21626.6</v>
      </c>
    </row>
    <row r="485" spans="1:8">
      <c r="A485" s="65" t="s">
        <v>1517</v>
      </c>
      <c r="B485" s="65" t="s">
        <v>582</v>
      </c>
      <c r="C485" s="65"/>
      <c r="D485" s="65">
        <v>21626.6</v>
      </c>
      <c r="E485" s="65">
        <v>0</v>
      </c>
      <c r="F485" s="65">
        <v>0</v>
      </c>
      <c r="G485" s="65" t="s">
        <v>57</v>
      </c>
      <c r="H485" s="65">
        <v>21626.6</v>
      </c>
    </row>
    <row r="486" spans="1:8">
      <c r="A486" s="65" t="s">
        <v>1516</v>
      </c>
      <c r="B486" s="65" t="s">
        <v>584</v>
      </c>
      <c r="C486" s="65"/>
      <c r="D486" s="65">
        <v>21626.6</v>
      </c>
      <c r="E486" s="65">
        <v>0</v>
      </c>
      <c r="F486" s="65">
        <v>0</v>
      </c>
      <c r="G486" s="65" t="s">
        <v>57</v>
      </c>
      <c r="H486" s="65">
        <v>21626.6</v>
      </c>
    </row>
    <row r="487" spans="1:8">
      <c r="A487" s="65" t="s">
        <v>1515</v>
      </c>
      <c r="B487" s="65" t="s">
        <v>586</v>
      </c>
      <c r="C487" s="65"/>
      <c r="D487" s="65">
        <v>21626.6</v>
      </c>
      <c r="E487" s="65">
        <v>0</v>
      </c>
      <c r="F487" s="65">
        <v>0</v>
      </c>
      <c r="G487" s="65" t="s">
        <v>75</v>
      </c>
      <c r="H487" s="65">
        <v>21626.6</v>
      </c>
    </row>
    <row r="488" spans="1:8">
      <c r="A488" s="65" t="s">
        <v>604</v>
      </c>
      <c r="B488" s="65" t="s">
        <v>1617</v>
      </c>
      <c r="C488" s="65"/>
      <c r="D488" s="65">
        <v>0</v>
      </c>
      <c r="E488" s="65">
        <v>614156</v>
      </c>
      <c r="F488" s="65">
        <v>614156</v>
      </c>
      <c r="G488" s="65" t="s">
        <v>57</v>
      </c>
      <c r="H488" s="65">
        <v>0</v>
      </c>
    </row>
    <row r="489" spans="1:8">
      <c r="A489" s="65" t="s">
        <v>1483</v>
      </c>
      <c r="B489" s="65" t="s">
        <v>1482</v>
      </c>
      <c r="C489" s="65"/>
      <c r="D489" s="65">
        <v>18235552</v>
      </c>
      <c r="E489" s="65">
        <v>0</v>
      </c>
      <c r="F489" s="65">
        <v>0</v>
      </c>
      <c r="G489" s="65" t="s">
        <v>57</v>
      </c>
      <c r="H489" s="65">
        <v>18235552</v>
      </c>
    </row>
    <row r="490" spans="1:8">
      <c r="A490" s="65" t="s">
        <v>1481</v>
      </c>
      <c r="B490" s="65" t="s">
        <v>1480</v>
      </c>
      <c r="C490" s="65"/>
      <c r="D490" s="65">
        <v>18235552</v>
      </c>
      <c r="E490" s="65">
        <v>0</v>
      </c>
      <c r="F490" s="65">
        <v>0</v>
      </c>
      <c r="G490" s="65" t="s">
        <v>57</v>
      </c>
      <c r="H490" s="65">
        <v>18235552</v>
      </c>
    </row>
    <row r="491" spans="1:8">
      <c r="A491" s="65" t="s">
        <v>1479</v>
      </c>
      <c r="B491" s="65" t="s">
        <v>570</v>
      </c>
      <c r="C491" s="65"/>
      <c r="D491" s="65">
        <v>18235552</v>
      </c>
      <c r="E491" s="65">
        <v>0</v>
      </c>
      <c r="F491" s="65">
        <v>0</v>
      </c>
      <c r="G491" s="65" t="s">
        <v>57</v>
      </c>
      <c r="H491" s="65">
        <v>18235552</v>
      </c>
    </row>
    <row r="492" spans="1:8">
      <c r="A492" s="65" t="s">
        <v>1478</v>
      </c>
      <c r="B492" s="65" t="s">
        <v>576</v>
      </c>
      <c r="C492" s="65"/>
      <c r="D492" s="65">
        <v>18235552</v>
      </c>
      <c r="E492" s="65">
        <v>0</v>
      </c>
      <c r="F492" s="65">
        <v>0</v>
      </c>
      <c r="G492" s="65" t="s">
        <v>57</v>
      </c>
      <c r="H492" s="65">
        <v>18235552</v>
      </c>
    </row>
    <row r="493" spans="1:8">
      <c r="A493" s="65" t="s">
        <v>1477</v>
      </c>
      <c r="B493" s="65" t="s">
        <v>578</v>
      </c>
      <c r="C493" s="65"/>
      <c r="D493" s="65">
        <v>18235552</v>
      </c>
      <c r="E493" s="65">
        <v>0</v>
      </c>
      <c r="F493" s="65">
        <v>0</v>
      </c>
      <c r="G493" s="65" t="s">
        <v>75</v>
      </c>
      <c r="H493" s="65">
        <v>18235552</v>
      </c>
    </row>
    <row r="494" spans="1:8">
      <c r="A494" s="65" t="s">
        <v>605</v>
      </c>
      <c r="B494" s="65" t="s">
        <v>606</v>
      </c>
      <c r="C494" s="65"/>
      <c r="D494" s="65">
        <v>71907521.140000001</v>
      </c>
      <c r="E494" s="65">
        <v>0</v>
      </c>
      <c r="F494" s="65">
        <v>0</v>
      </c>
      <c r="G494" s="65" t="s">
        <v>57</v>
      </c>
      <c r="H494" s="65">
        <v>71907521.140000001</v>
      </c>
    </row>
    <row r="495" spans="1:8">
      <c r="A495" s="65" t="s">
        <v>607</v>
      </c>
      <c r="B495" s="65" t="s">
        <v>608</v>
      </c>
      <c r="C495" s="65"/>
      <c r="D495" s="65">
        <v>71885894.540000007</v>
      </c>
      <c r="E495" s="65">
        <v>0</v>
      </c>
      <c r="F495" s="65">
        <v>0</v>
      </c>
      <c r="G495" s="65" t="s">
        <v>57</v>
      </c>
      <c r="H495" s="65">
        <v>71885894.540000007</v>
      </c>
    </row>
    <row r="496" spans="1:8">
      <c r="A496" s="65" t="s">
        <v>609</v>
      </c>
      <c r="B496" s="65" t="s">
        <v>570</v>
      </c>
      <c r="C496" s="65"/>
      <c r="D496" s="65">
        <v>71885894.540000007</v>
      </c>
      <c r="E496" s="65">
        <v>0</v>
      </c>
      <c r="F496" s="65">
        <v>0</v>
      </c>
      <c r="G496" s="65" t="s">
        <v>57</v>
      </c>
      <c r="H496" s="65">
        <v>71885894.540000007</v>
      </c>
    </row>
    <row r="497" spans="1:8">
      <c r="A497" s="65" t="s">
        <v>610</v>
      </c>
      <c r="B497" s="65" t="s">
        <v>572</v>
      </c>
      <c r="C497" s="65"/>
      <c r="D497" s="65">
        <v>71885894.540000007</v>
      </c>
      <c r="E497" s="65">
        <v>0</v>
      </c>
      <c r="F497" s="65">
        <v>0</v>
      </c>
      <c r="G497" s="65" t="s">
        <v>57</v>
      </c>
      <c r="H497" s="65">
        <v>71885894.540000007</v>
      </c>
    </row>
    <row r="498" spans="1:8">
      <c r="A498" s="65" t="s">
        <v>611</v>
      </c>
      <c r="B498" s="65" t="s">
        <v>574</v>
      </c>
      <c r="C498" s="65"/>
      <c r="D498" s="65">
        <v>71885894.540000007</v>
      </c>
      <c r="E498" s="65">
        <v>0</v>
      </c>
      <c r="F498" s="65">
        <v>0</v>
      </c>
      <c r="G498" s="65" t="s">
        <v>75</v>
      </c>
      <c r="H498" s="65">
        <v>71885894.540000007</v>
      </c>
    </row>
    <row r="499" spans="1:8">
      <c r="A499" s="65" t="s">
        <v>1514</v>
      </c>
      <c r="B499" s="65" t="s">
        <v>1513</v>
      </c>
      <c r="C499" s="65"/>
      <c r="D499" s="65">
        <v>21626.6</v>
      </c>
      <c r="E499" s="65">
        <v>0</v>
      </c>
      <c r="F499" s="65">
        <v>0</v>
      </c>
      <c r="G499" s="65" t="s">
        <v>57</v>
      </c>
      <c r="H499" s="65">
        <v>21626.6</v>
      </c>
    </row>
    <row r="500" spans="1:8">
      <c r="A500" s="65" t="s">
        <v>1512</v>
      </c>
      <c r="B500" s="65" t="s">
        <v>582</v>
      </c>
      <c r="C500" s="65"/>
      <c r="D500" s="65">
        <v>21626.6</v>
      </c>
      <c r="E500" s="65">
        <v>0</v>
      </c>
      <c r="F500" s="65">
        <v>0</v>
      </c>
      <c r="G500" s="65" t="s">
        <v>57</v>
      </c>
      <c r="H500" s="65">
        <v>21626.6</v>
      </c>
    </row>
    <row r="501" spans="1:8">
      <c r="A501" s="65" t="s">
        <v>1511</v>
      </c>
      <c r="B501" s="65" t="s">
        <v>584</v>
      </c>
      <c r="C501" s="65"/>
      <c r="D501" s="65">
        <v>21626.6</v>
      </c>
      <c r="E501" s="65">
        <v>0</v>
      </c>
      <c r="F501" s="65">
        <v>0</v>
      </c>
      <c r="G501" s="65" t="s">
        <v>57</v>
      </c>
      <c r="H501" s="65">
        <v>21626.6</v>
      </c>
    </row>
    <row r="502" spans="1:8">
      <c r="A502" s="65" t="s">
        <v>1510</v>
      </c>
      <c r="B502" s="65" t="s">
        <v>586</v>
      </c>
      <c r="C502" s="65"/>
      <c r="D502" s="65">
        <v>21626.6</v>
      </c>
      <c r="E502" s="65">
        <v>0</v>
      </c>
      <c r="F502" s="65">
        <v>0</v>
      </c>
      <c r="G502" s="65" t="s">
        <v>75</v>
      </c>
      <c r="H502" s="65">
        <v>21626.6</v>
      </c>
    </row>
    <row r="503" spans="1:8">
      <c r="A503" s="65" t="s">
        <v>612</v>
      </c>
      <c r="B503" s="65" t="s">
        <v>613</v>
      </c>
      <c r="C503" s="65"/>
      <c r="D503" s="65">
        <v>-73791365.140000001</v>
      </c>
      <c r="E503" s="65">
        <v>0</v>
      </c>
      <c r="F503" s="65">
        <v>614156</v>
      </c>
      <c r="G503" s="65" t="s">
        <v>57</v>
      </c>
      <c r="H503" s="65">
        <v>-74405521.140000001</v>
      </c>
    </row>
    <row r="504" spans="1:8">
      <c r="A504" s="65" t="s">
        <v>614</v>
      </c>
      <c r="B504" s="65" t="s">
        <v>615</v>
      </c>
      <c r="C504" s="65"/>
      <c r="D504" s="65">
        <v>-59361521.140000001</v>
      </c>
      <c r="E504" s="65">
        <v>0</v>
      </c>
      <c r="F504" s="65">
        <v>0</v>
      </c>
      <c r="G504" s="65" t="s">
        <v>57</v>
      </c>
      <c r="H504" s="65">
        <v>-59361521.140000001</v>
      </c>
    </row>
    <row r="505" spans="1:8">
      <c r="A505" s="65" t="s">
        <v>616</v>
      </c>
      <c r="B505" s="65" t="s">
        <v>570</v>
      </c>
      <c r="C505" s="65"/>
      <c r="D505" s="65">
        <v>-59361521.140000001</v>
      </c>
      <c r="E505" s="65">
        <v>0</v>
      </c>
      <c r="F505" s="65">
        <v>0</v>
      </c>
      <c r="G505" s="65" t="s">
        <v>57</v>
      </c>
      <c r="H505" s="65">
        <v>-59361521.140000001</v>
      </c>
    </row>
    <row r="506" spans="1:8">
      <c r="A506" s="65" t="s">
        <v>617</v>
      </c>
      <c r="B506" s="65" t="s">
        <v>572</v>
      </c>
      <c r="C506" s="65"/>
      <c r="D506" s="65">
        <v>-59361521.140000001</v>
      </c>
      <c r="E506" s="65">
        <v>0</v>
      </c>
      <c r="F506" s="65">
        <v>0</v>
      </c>
      <c r="G506" s="65" t="s">
        <v>57</v>
      </c>
      <c r="H506" s="65">
        <v>-59361521.140000001</v>
      </c>
    </row>
    <row r="507" spans="1:8">
      <c r="A507" s="65" t="s">
        <v>618</v>
      </c>
      <c r="B507" s="65" t="s">
        <v>574</v>
      </c>
      <c r="C507" s="65"/>
      <c r="D507" s="65">
        <v>-59361521.140000001</v>
      </c>
      <c r="E507" s="65">
        <v>0</v>
      </c>
      <c r="F507" s="65">
        <v>0</v>
      </c>
      <c r="G507" s="65" t="s">
        <v>75</v>
      </c>
      <c r="H507" s="65">
        <v>-59361521.140000001</v>
      </c>
    </row>
    <row r="508" spans="1:8">
      <c r="A508" s="65" t="s">
        <v>1400</v>
      </c>
      <c r="B508" s="65" t="s">
        <v>1401</v>
      </c>
      <c r="C508" s="65"/>
      <c r="D508" s="65">
        <v>-14429844</v>
      </c>
      <c r="E508" s="65">
        <v>0</v>
      </c>
      <c r="F508" s="65">
        <v>614156</v>
      </c>
      <c r="G508" s="65" t="s">
        <v>57</v>
      </c>
      <c r="H508" s="65">
        <v>-15044000</v>
      </c>
    </row>
    <row r="509" spans="1:8">
      <c r="A509" s="65" t="s">
        <v>1402</v>
      </c>
      <c r="B509" s="65" t="s">
        <v>582</v>
      </c>
      <c r="C509" s="65"/>
      <c r="D509" s="65">
        <v>-14429844</v>
      </c>
      <c r="E509" s="65">
        <v>0</v>
      </c>
      <c r="F509" s="65">
        <v>614156</v>
      </c>
      <c r="G509" s="65" t="s">
        <v>57</v>
      </c>
      <c r="H509" s="65">
        <v>-15044000</v>
      </c>
    </row>
    <row r="510" spans="1:8">
      <c r="A510" s="65" t="s">
        <v>1403</v>
      </c>
      <c r="B510" s="65" t="s">
        <v>584</v>
      </c>
      <c r="C510" s="65"/>
      <c r="D510" s="65">
        <v>-14429844</v>
      </c>
      <c r="E510" s="65">
        <v>0</v>
      </c>
      <c r="F510" s="65">
        <v>614156</v>
      </c>
      <c r="G510" s="65" t="s">
        <v>57</v>
      </c>
      <c r="H510" s="65">
        <v>-15044000</v>
      </c>
    </row>
    <row r="511" spans="1:8">
      <c r="A511" s="65" t="s">
        <v>1404</v>
      </c>
      <c r="B511" s="65" t="s">
        <v>586</v>
      </c>
      <c r="C511" s="65"/>
      <c r="D511" s="65">
        <v>-14429844</v>
      </c>
      <c r="E511" s="65">
        <v>0</v>
      </c>
      <c r="F511" s="65">
        <v>614156</v>
      </c>
      <c r="G511" s="65" t="s">
        <v>75</v>
      </c>
      <c r="H511" s="65">
        <v>-15044000</v>
      </c>
    </row>
    <row r="512" spans="1:8">
      <c r="A512" s="65" t="s">
        <v>1048</v>
      </c>
      <c r="B512" s="65" t="s">
        <v>1049</v>
      </c>
      <c r="C512" s="65"/>
      <c r="D512" s="65">
        <v>-16351708</v>
      </c>
      <c r="E512" s="65">
        <v>614156</v>
      </c>
      <c r="F512" s="65">
        <v>0</v>
      </c>
      <c r="G512" s="65" t="s">
        <v>57</v>
      </c>
      <c r="H512" s="65">
        <v>-15737552</v>
      </c>
    </row>
    <row r="513" spans="1:8">
      <c r="A513" s="65" t="s">
        <v>1050</v>
      </c>
      <c r="B513" s="65" t="s">
        <v>1051</v>
      </c>
      <c r="C513" s="65"/>
      <c r="D513" s="65">
        <v>-30759925.399999999</v>
      </c>
      <c r="E513" s="65">
        <v>0</v>
      </c>
      <c r="F513" s="65">
        <v>0</v>
      </c>
      <c r="G513" s="65" t="s">
        <v>57</v>
      </c>
      <c r="H513" s="65">
        <v>-30759925.399999999</v>
      </c>
    </row>
    <row r="514" spans="1:8">
      <c r="A514" s="65" t="s">
        <v>1052</v>
      </c>
      <c r="B514" s="65" t="s">
        <v>570</v>
      </c>
      <c r="C514" s="65"/>
      <c r="D514" s="65">
        <v>-30759925.399999999</v>
      </c>
      <c r="E514" s="65">
        <v>0</v>
      </c>
      <c r="F514" s="65">
        <v>0</v>
      </c>
      <c r="G514" s="65" t="s">
        <v>57</v>
      </c>
      <c r="H514" s="65">
        <v>-30759925.399999999</v>
      </c>
    </row>
    <row r="515" spans="1:8">
      <c r="A515" s="65" t="s">
        <v>1053</v>
      </c>
      <c r="B515" s="65" t="s">
        <v>572</v>
      </c>
      <c r="C515" s="65"/>
      <c r="D515" s="65">
        <v>-12524373.4</v>
      </c>
      <c r="E515" s="65">
        <v>0</v>
      </c>
      <c r="F515" s="65">
        <v>0</v>
      </c>
      <c r="G515" s="65" t="s">
        <v>57</v>
      </c>
      <c r="H515" s="65">
        <v>-12524373.4</v>
      </c>
    </row>
    <row r="516" spans="1:8">
      <c r="A516" s="65" t="s">
        <v>1054</v>
      </c>
      <c r="B516" s="65" t="s">
        <v>574</v>
      </c>
      <c r="C516" s="65"/>
      <c r="D516" s="65">
        <v>-12524373.4</v>
      </c>
      <c r="E516" s="65">
        <v>0</v>
      </c>
      <c r="F516" s="65">
        <v>0</v>
      </c>
      <c r="G516" s="65" t="s">
        <v>75</v>
      </c>
      <c r="H516" s="65">
        <v>-12524373.4</v>
      </c>
    </row>
    <row r="517" spans="1:8">
      <c r="A517" s="65" t="s">
        <v>1476</v>
      </c>
      <c r="B517" s="65" t="s">
        <v>576</v>
      </c>
      <c r="C517" s="65"/>
      <c r="D517" s="65">
        <v>-18235552</v>
      </c>
      <c r="E517" s="65">
        <v>0</v>
      </c>
      <c r="F517" s="65">
        <v>0</v>
      </c>
      <c r="G517" s="65" t="s">
        <v>57</v>
      </c>
      <c r="H517" s="65">
        <v>-18235552</v>
      </c>
    </row>
    <row r="518" spans="1:8">
      <c r="A518" s="65" t="s">
        <v>1475</v>
      </c>
      <c r="B518" s="65" t="s">
        <v>578</v>
      </c>
      <c r="C518" s="65"/>
      <c r="D518" s="65">
        <v>-18235552</v>
      </c>
      <c r="E518" s="65">
        <v>0</v>
      </c>
      <c r="F518" s="65">
        <v>0</v>
      </c>
      <c r="G518" s="65" t="s">
        <v>75</v>
      </c>
      <c r="H518" s="65">
        <v>-18235552</v>
      </c>
    </row>
    <row r="519" spans="1:8">
      <c r="A519" s="65" t="s">
        <v>1405</v>
      </c>
      <c r="B519" s="65" t="s">
        <v>1406</v>
      </c>
      <c r="C519" s="65"/>
      <c r="D519" s="65">
        <v>14408217.4</v>
      </c>
      <c r="E519" s="65">
        <v>614156</v>
      </c>
      <c r="F519" s="65">
        <v>0</v>
      </c>
      <c r="G519" s="65" t="s">
        <v>57</v>
      </c>
      <c r="H519" s="65">
        <v>15022373.4</v>
      </c>
    </row>
    <row r="520" spans="1:8">
      <c r="A520" s="65" t="s">
        <v>1407</v>
      </c>
      <c r="B520" s="65" t="s">
        <v>582</v>
      </c>
      <c r="C520" s="65"/>
      <c r="D520" s="65">
        <v>14408217.4</v>
      </c>
      <c r="E520" s="65">
        <v>614156</v>
      </c>
      <c r="F520" s="65">
        <v>0</v>
      </c>
      <c r="G520" s="65" t="s">
        <v>57</v>
      </c>
      <c r="H520" s="65">
        <v>15022373.4</v>
      </c>
    </row>
    <row r="521" spans="1:8">
      <c r="A521" s="65" t="s">
        <v>1408</v>
      </c>
      <c r="B521" s="65" t="s">
        <v>584</v>
      </c>
      <c r="C521" s="65"/>
      <c r="D521" s="65">
        <v>14408217.4</v>
      </c>
      <c r="E521" s="65">
        <v>614156</v>
      </c>
      <c r="F521" s="65">
        <v>0</v>
      </c>
      <c r="G521" s="65" t="s">
        <v>57</v>
      </c>
      <c r="H521" s="65">
        <v>15022373.4</v>
      </c>
    </row>
    <row r="522" spans="1:8">
      <c r="A522" s="65" t="s">
        <v>1409</v>
      </c>
      <c r="B522" s="65" t="s">
        <v>586</v>
      </c>
      <c r="C522" s="65"/>
      <c r="D522" s="65">
        <v>14408217.4</v>
      </c>
      <c r="E522" s="65">
        <v>614156</v>
      </c>
      <c r="F522" s="65">
        <v>0</v>
      </c>
      <c r="G522" s="65" t="s">
        <v>75</v>
      </c>
      <c r="H522" s="65">
        <v>15022373.4</v>
      </c>
    </row>
    <row r="523" spans="1:8">
      <c r="A523" s="65" t="s">
        <v>619</v>
      </c>
      <c r="B523" s="65" t="s">
        <v>620</v>
      </c>
      <c r="C523" s="65"/>
      <c r="D523" s="65">
        <v>-73791365.140000001</v>
      </c>
      <c r="E523" s="65">
        <v>0</v>
      </c>
      <c r="F523" s="65">
        <v>614156</v>
      </c>
      <c r="G523" s="65" t="s">
        <v>57</v>
      </c>
      <c r="H523" s="65">
        <v>-74405521.140000001</v>
      </c>
    </row>
    <row r="524" spans="1:8">
      <c r="A524" s="65" t="s">
        <v>621</v>
      </c>
      <c r="B524" s="65" t="s">
        <v>613</v>
      </c>
      <c r="C524" s="65"/>
      <c r="D524" s="65">
        <v>-73791365.140000001</v>
      </c>
      <c r="E524" s="65">
        <v>0</v>
      </c>
      <c r="F524" s="65">
        <v>614156</v>
      </c>
      <c r="G524" s="65" t="s">
        <v>57</v>
      </c>
      <c r="H524" s="65">
        <v>-74405521.140000001</v>
      </c>
    </row>
    <row r="525" spans="1:8">
      <c r="A525" s="65" t="s">
        <v>622</v>
      </c>
      <c r="B525" s="65" t="s">
        <v>623</v>
      </c>
      <c r="C525" s="65"/>
      <c r="D525" s="65">
        <v>-59361521.140000001</v>
      </c>
      <c r="E525" s="65">
        <v>0</v>
      </c>
      <c r="F525" s="65">
        <v>0</v>
      </c>
      <c r="G525" s="65" t="s">
        <v>57</v>
      </c>
      <c r="H525" s="65">
        <v>-59361521.140000001</v>
      </c>
    </row>
    <row r="526" spans="1:8">
      <c r="A526" s="65" t="s">
        <v>624</v>
      </c>
      <c r="B526" s="65" t="s">
        <v>570</v>
      </c>
      <c r="C526" s="65"/>
      <c r="D526" s="65">
        <v>-59361521.140000001</v>
      </c>
      <c r="E526" s="65">
        <v>0</v>
      </c>
      <c r="F526" s="65">
        <v>0</v>
      </c>
      <c r="G526" s="65" t="s">
        <v>57</v>
      </c>
      <c r="H526" s="65">
        <v>-59361521.140000001</v>
      </c>
    </row>
    <row r="527" spans="1:8">
      <c r="A527" s="65" t="s">
        <v>625</v>
      </c>
      <c r="B527" s="65" t="s">
        <v>572</v>
      </c>
      <c r="C527" s="65"/>
      <c r="D527" s="65">
        <v>-59361521.140000001</v>
      </c>
      <c r="E527" s="65">
        <v>0</v>
      </c>
      <c r="F527" s="65">
        <v>0</v>
      </c>
      <c r="G527" s="65" t="s">
        <v>57</v>
      </c>
      <c r="H527" s="65">
        <v>-59361521.140000001</v>
      </c>
    </row>
    <row r="528" spans="1:8">
      <c r="A528" s="65" t="s">
        <v>626</v>
      </c>
      <c r="B528" s="65" t="s">
        <v>574</v>
      </c>
      <c r="C528" s="65"/>
      <c r="D528" s="65">
        <v>-59361521.140000001</v>
      </c>
      <c r="E528" s="65">
        <v>0</v>
      </c>
      <c r="F528" s="65">
        <v>0</v>
      </c>
      <c r="G528" s="65" t="s">
        <v>75</v>
      </c>
      <c r="H528" s="65">
        <v>-59361521.140000001</v>
      </c>
    </row>
    <row r="529" spans="1:8">
      <c r="A529" s="65" t="s">
        <v>1410</v>
      </c>
      <c r="B529" s="65" t="s">
        <v>1411</v>
      </c>
      <c r="C529" s="65"/>
      <c r="D529" s="65">
        <v>-14429844</v>
      </c>
      <c r="E529" s="65">
        <v>0</v>
      </c>
      <c r="F529" s="65">
        <v>614156</v>
      </c>
      <c r="G529" s="65" t="s">
        <v>57</v>
      </c>
      <c r="H529" s="65">
        <v>-15044000</v>
      </c>
    </row>
    <row r="530" spans="1:8">
      <c r="A530" s="65" t="s">
        <v>1412</v>
      </c>
      <c r="B530" s="65" t="s">
        <v>582</v>
      </c>
      <c r="C530" s="65"/>
      <c r="D530" s="65">
        <v>-14429844</v>
      </c>
      <c r="E530" s="65">
        <v>0</v>
      </c>
      <c r="F530" s="65">
        <v>614156</v>
      </c>
      <c r="G530" s="65" t="s">
        <v>57</v>
      </c>
      <c r="H530" s="65">
        <v>-15044000</v>
      </c>
    </row>
    <row r="531" spans="1:8">
      <c r="A531" s="65" t="s">
        <v>1413</v>
      </c>
      <c r="B531" s="65" t="s">
        <v>584</v>
      </c>
      <c r="C531" s="65"/>
      <c r="D531" s="65">
        <v>-14429844</v>
      </c>
      <c r="E531" s="65">
        <v>0</v>
      </c>
      <c r="F531" s="65">
        <v>614156</v>
      </c>
      <c r="G531" s="65" t="s">
        <v>57</v>
      </c>
      <c r="H531" s="65">
        <v>-15044000</v>
      </c>
    </row>
    <row r="532" spans="1:8">
      <c r="A532" s="65" t="s">
        <v>1414</v>
      </c>
      <c r="B532" s="65" t="s">
        <v>586</v>
      </c>
      <c r="C532" s="65"/>
      <c r="D532" s="65">
        <v>-14429844</v>
      </c>
      <c r="E532" s="65">
        <v>0</v>
      </c>
      <c r="F532" s="65">
        <v>614156</v>
      </c>
      <c r="G532" s="65" t="s">
        <v>75</v>
      </c>
      <c r="H532" s="65">
        <v>-15044000</v>
      </c>
    </row>
    <row r="533" spans="1:8">
      <c r="A533" s="65" t="s">
        <v>627</v>
      </c>
      <c r="B533" s="65" t="s">
        <v>628</v>
      </c>
      <c r="C533" s="65"/>
      <c r="D533" s="65">
        <v>353949973.24000001</v>
      </c>
      <c r="E533" s="65">
        <v>0</v>
      </c>
      <c r="F533" s="65">
        <v>0</v>
      </c>
      <c r="G533" s="65" t="s">
        <v>57</v>
      </c>
      <c r="H533" s="65">
        <v>353949973.24000001</v>
      </c>
    </row>
    <row r="534" spans="1:8">
      <c r="A534" s="65" t="s">
        <v>629</v>
      </c>
      <c r="B534" s="65" t="s">
        <v>630</v>
      </c>
      <c r="C534" s="65"/>
      <c r="D534" s="65">
        <v>163447180.81</v>
      </c>
      <c r="E534" s="65">
        <v>0</v>
      </c>
      <c r="F534" s="65">
        <v>0</v>
      </c>
      <c r="G534" s="65" t="s">
        <v>57</v>
      </c>
      <c r="H534" s="65">
        <v>163447180.81</v>
      </c>
    </row>
    <row r="535" spans="1:8">
      <c r="A535" s="65" t="s">
        <v>631</v>
      </c>
      <c r="B535" s="65" t="s">
        <v>632</v>
      </c>
      <c r="C535" s="65"/>
      <c r="D535" s="65">
        <v>163447180.81</v>
      </c>
      <c r="E535" s="65">
        <v>0</v>
      </c>
      <c r="F535" s="65">
        <v>0</v>
      </c>
      <c r="G535" s="65" t="s">
        <v>57</v>
      </c>
      <c r="H535" s="65">
        <v>163447180.81</v>
      </c>
    </row>
    <row r="536" spans="1:8">
      <c r="A536" s="65" t="s">
        <v>633</v>
      </c>
      <c r="B536" s="65" t="s">
        <v>634</v>
      </c>
      <c r="C536" s="65"/>
      <c r="D536" s="65">
        <v>162875230.47</v>
      </c>
      <c r="E536" s="65">
        <v>0</v>
      </c>
      <c r="F536" s="65">
        <v>0</v>
      </c>
      <c r="G536" s="65" t="s">
        <v>57</v>
      </c>
      <c r="H536" s="65">
        <v>162875230.47</v>
      </c>
    </row>
    <row r="537" spans="1:8">
      <c r="A537" s="65" t="s">
        <v>1116</v>
      </c>
      <c r="B537" s="65" t="s">
        <v>564</v>
      </c>
      <c r="C537" s="65"/>
      <c r="D537" s="65">
        <v>117408.04</v>
      </c>
      <c r="E537" s="65">
        <v>0</v>
      </c>
      <c r="F537" s="65">
        <v>0</v>
      </c>
      <c r="G537" s="65" t="s">
        <v>57</v>
      </c>
      <c r="H537" s="65">
        <v>117408.04</v>
      </c>
    </row>
    <row r="538" spans="1:8">
      <c r="A538" s="65" t="s">
        <v>1117</v>
      </c>
      <c r="B538" s="65" t="s">
        <v>566</v>
      </c>
      <c r="C538" s="65"/>
      <c r="D538" s="65">
        <v>117408.04</v>
      </c>
      <c r="E538" s="65">
        <v>0</v>
      </c>
      <c r="F538" s="65">
        <v>0</v>
      </c>
      <c r="G538" s="65" t="s">
        <v>57</v>
      </c>
      <c r="H538" s="65">
        <v>117408.04</v>
      </c>
    </row>
    <row r="539" spans="1:8">
      <c r="A539" s="65" t="s">
        <v>1118</v>
      </c>
      <c r="B539" s="65" t="s">
        <v>568</v>
      </c>
      <c r="C539" s="65"/>
      <c r="D539" s="65">
        <v>117408.04</v>
      </c>
      <c r="E539" s="65">
        <v>0</v>
      </c>
      <c r="F539" s="65">
        <v>0</v>
      </c>
      <c r="G539" s="65" t="s">
        <v>75</v>
      </c>
      <c r="H539" s="65">
        <v>117408.04</v>
      </c>
    </row>
    <row r="540" spans="1:8">
      <c r="A540" s="65" t="s">
        <v>635</v>
      </c>
      <c r="B540" s="65" t="s">
        <v>570</v>
      </c>
      <c r="C540" s="65"/>
      <c r="D540" s="65">
        <v>162757822.43000001</v>
      </c>
      <c r="E540" s="65">
        <v>0</v>
      </c>
      <c r="F540" s="65">
        <v>0</v>
      </c>
      <c r="G540" s="65" t="s">
        <v>57</v>
      </c>
      <c r="H540" s="65">
        <v>162757822.43000001</v>
      </c>
    </row>
    <row r="541" spans="1:8">
      <c r="A541" s="65" t="s">
        <v>636</v>
      </c>
      <c r="B541" s="65" t="s">
        <v>572</v>
      </c>
      <c r="C541" s="65"/>
      <c r="D541" s="65">
        <v>162757822.43000001</v>
      </c>
      <c r="E541" s="65">
        <v>0</v>
      </c>
      <c r="F541" s="65">
        <v>0</v>
      </c>
      <c r="G541" s="65" t="s">
        <v>57</v>
      </c>
      <c r="H541" s="65">
        <v>162757822.43000001</v>
      </c>
    </row>
    <row r="542" spans="1:8">
      <c r="A542" s="65" t="s">
        <v>637</v>
      </c>
      <c r="B542" s="65" t="s">
        <v>574</v>
      </c>
      <c r="C542" s="65"/>
      <c r="D542" s="65">
        <v>162757822.43000001</v>
      </c>
      <c r="E542" s="65">
        <v>0</v>
      </c>
      <c r="F542" s="65">
        <v>0</v>
      </c>
      <c r="G542" s="65" t="s">
        <v>75</v>
      </c>
      <c r="H542" s="65">
        <v>162757822.43000001</v>
      </c>
    </row>
    <row r="543" spans="1:8">
      <c r="A543" s="65" t="s">
        <v>638</v>
      </c>
      <c r="B543" s="65" t="s">
        <v>639</v>
      </c>
      <c r="C543" s="65"/>
      <c r="D543" s="65">
        <v>571950.34</v>
      </c>
      <c r="E543" s="65">
        <v>0</v>
      </c>
      <c r="F543" s="65">
        <v>0</v>
      </c>
      <c r="G543" s="65" t="s">
        <v>57</v>
      </c>
      <c r="H543" s="65">
        <v>571950.34</v>
      </c>
    </row>
    <row r="544" spans="1:8">
      <c r="A544" s="65" t="s">
        <v>640</v>
      </c>
      <c r="B544" s="65" t="s">
        <v>582</v>
      </c>
      <c r="C544" s="65"/>
      <c r="D544" s="65">
        <v>571950.34</v>
      </c>
      <c r="E544" s="65">
        <v>0</v>
      </c>
      <c r="F544" s="65">
        <v>0</v>
      </c>
      <c r="G544" s="65" t="s">
        <v>57</v>
      </c>
      <c r="H544" s="65">
        <v>571950.34</v>
      </c>
    </row>
    <row r="545" spans="1:8">
      <c r="A545" s="65" t="s">
        <v>641</v>
      </c>
      <c r="B545" s="65" t="s">
        <v>584</v>
      </c>
      <c r="C545" s="65"/>
      <c r="D545" s="65">
        <v>184782.6</v>
      </c>
      <c r="E545" s="65">
        <v>0</v>
      </c>
      <c r="F545" s="65">
        <v>0</v>
      </c>
      <c r="G545" s="65" t="s">
        <v>57</v>
      </c>
      <c r="H545" s="65">
        <v>184782.6</v>
      </c>
    </row>
    <row r="546" spans="1:8">
      <c r="A546" s="65" t="s">
        <v>642</v>
      </c>
      <c r="B546" s="65" t="s">
        <v>586</v>
      </c>
      <c r="C546" s="65"/>
      <c r="D546" s="65">
        <v>184782.6</v>
      </c>
      <c r="E546" s="65">
        <v>0</v>
      </c>
      <c r="F546" s="65">
        <v>0</v>
      </c>
      <c r="G546" s="65" t="s">
        <v>75</v>
      </c>
      <c r="H546" s="65">
        <v>184782.6</v>
      </c>
    </row>
    <row r="547" spans="1:8">
      <c r="A547" s="65" t="s">
        <v>1119</v>
      </c>
      <c r="B547" s="65" t="s">
        <v>588</v>
      </c>
      <c r="C547" s="65"/>
      <c r="D547" s="65">
        <v>387167.74</v>
      </c>
      <c r="E547" s="65">
        <v>0</v>
      </c>
      <c r="F547" s="65">
        <v>0</v>
      </c>
      <c r="G547" s="65" t="s">
        <v>57</v>
      </c>
      <c r="H547" s="65">
        <v>387167.74</v>
      </c>
    </row>
    <row r="548" spans="1:8">
      <c r="A548" s="65" t="s">
        <v>1120</v>
      </c>
      <c r="B548" s="65" t="s">
        <v>590</v>
      </c>
      <c r="C548" s="65"/>
      <c r="D548" s="65">
        <v>387167.74</v>
      </c>
      <c r="E548" s="65">
        <v>0</v>
      </c>
      <c r="F548" s="65">
        <v>0</v>
      </c>
      <c r="G548" s="65" t="s">
        <v>75</v>
      </c>
      <c r="H548" s="65">
        <v>387167.74</v>
      </c>
    </row>
    <row r="549" spans="1:8">
      <c r="A549" s="65" t="s">
        <v>643</v>
      </c>
      <c r="B549" s="65" t="s">
        <v>644</v>
      </c>
      <c r="C549" s="65"/>
      <c r="D549" s="65">
        <v>190502792.43000001</v>
      </c>
      <c r="E549" s="65">
        <v>0</v>
      </c>
      <c r="F549" s="65">
        <v>0</v>
      </c>
      <c r="G549" s="65" t="s">
        <v>57</v>
      </c>
      <c r="H549" s="65">
        <v>190502792.43000001</v>
      </c>
    </row>
    <row r="550" spans="1:8">
      <c r="A550" s="65" t="s">
        <v>645</v>
      </c>
      <c r="B550" s="65" t="s">
        <v>646</v>
      </c>
      <c r="C550" s="65"/>
      <c r="D550" s="65">
        <v>190492937.47999999</v>
      </c>
      <c r="E550" s="65">
        <v>0</v>
      </c>
      <c r="F550" s="65">
        <v>0</v>
      </c>
      <c r="G550" s="65" t="s">
        <v>57</v>
      </c>
      <c r="H550" s="65">
        <v>190492937.47999999</v>
      </c>
    </row>
    <row r="551" spans="1:8">
      <c r="A551" s="65" t="s">
        <v>647</v>
      </c>
      <c r="B551" s="65" t="s">
        <v>648</v>
      </c>
      <c r="C551" s="65"/>
      <c r="D551" s="65">
        <v>190492937.47999999</v>
      </c>
      <c r="E551" s="65">
        <v>0</v>
      </c>
      <c r="F551" s="65">
        <v>0</v>
      </c>
      <c r="G551" s="65" t="s">
        <v>57</v>
      </c>
      <c r="H551" s="65">
        <v>190492937.47999999</v>
      </c>
    </row>
    <row r="552" spans="1:8">
      <c r="A552" s="65" t="s">
        <v>649</v>
      </c>
      <c r="B552" s="65" t="s">
        <v>564</v>
      </c>
      <c r="C552" s="65"/>
      <c r="D552" s="65">
        <v>77687.75</v>
      </c>
      <c r="E552" s="65">
        <v>0</v>
      </c>
      <c r="F552" s="65">
        <v>0</v>
      </c>
      <c r="G552" s="65" t="s">
        <v>57</v>
      </c>
      <c r="H552" s="65">
        <v>77687.75</v>
      </c>
    </row>
    <row r="553" spans="1:8">
      <c r="A553" s="65" t="s">
        <v>650</v>
      </c>
      <c r="B553" s="65" t="s">
        <v>566</v>
      </c>
      <c r="C553" s="65"/>
      <c r="D553" s="65">
        <v>77687.75</v>
      </c>
      <c r="E553" s="65">
        <v>0</v>
      </c>
      <c r="F553" s="65">
        <v>0</v>
      </c>
      <c r="G553" s="65" t="s">
        <v>57</v>
      </c>
      <c r="H553" s="65">
        <v>77687.75</v>
      </c>
    </row>
    <row r="554" spans="1:8">
      <c r="A554" s="65" t="s">
        <v>651</v>
      </c>
      <c r="B554" s="65" t="s">
        <v>568</v>
      </c>
      <c r="C554" s="65"/>
      <c r="D554" s="65">
        <v>77687.75</v>
      </c>
      <c r="E554" s="65">
        <v>0</v>
      </c>
      <c r="F554" s="65">
        <v>0</v>
      </c>
      <c r="G554" s="65" t="s">
        <v>75</v>
      </c>
      <c r="H554" s="65">
        <v>77687.75</v>
      </c>
    </row>
    <row r="555" spans="1:8">
      <c r="A555" s="65" t="s">
        <v>652</v>
      </c>
      <c r="B555" s="65" t="s">
        <v>570</v>
      </c>
      <c r="C555" s="65"/>
      <c r="D555" s="65">
        <v>190415249.72999999</v>
      </c>
      <c r="E555" s="65">
        <v>0</v>
      </c>
      <c r="F555" s="65">
        <v>0</v>
      </c>
      <c r="G555" s="65" t="s">
        <v>57</v>
      </c>
      <c r="H555" s="65">
        <v>190415249.72999999</v>
      </c>
    </row>
    <row r="556" spans="1:8">
      <c r="A556" s="65" t="s">
        <v>653</v>
      </c>
      <c r="B556" s="65" t="s">
        <v>572</v>
      </c>
      <c r="C556" s="65"/>
      <c r="D556" s="65">
        <v>180892881.72999999</v>
      </c>
      <c r="E556" s="65">
        <v>0</v>
      </c>
      <c r="F556" s="65">
        <v>0</v>
      </c>
      <c r="G556" s="65" t="s">
        <v>57</v>
      </c>
      <c r="H556" s="65">
        <v>180892881.72999999</v>
      </c>
    </row>
    <row r="557" spans="1:8">
      <c r="A557" s="65" t="s">
        <v>654</v>
      </c>
      <c r="B557" s="65" t="s">
        <v>574</v>
      </c>
      <c r="C557" s="65"/>
      <c r="D557" s="65">
        <v>180892881.72999999</v>
      </c>
      <c r="E557" s="65">
        <v>0</v>
      </c>
      <c r="F557" s="65">
        <v>0</v>
      </c>
      <c r="G557" s="65" t="s">
        <v>75</v>
      </c>
      <c r="H557" s="65">
        <v>180892881.72999999</v>
      </c>
    </row>
    <row r="558" spans="1:8">
      <c r="A558" s="65" t="s">
        <v>655</v>
      </c>
      <c r="B558" s="65" t="s">
        <v>576</v>
      </c>
      <c r="C558" s="65"/>
      <c r="D558" s="65">
        <v>9522368</v>
      </c>
      <c r="E558" s="65">
        <v>0</v>
      </c>
      <c r="F558" s="65">
        <v>0</v>
      </c>
      <c r="G558" s="65" t="s">
        <v>57</v>
      </c>
      <c r="H558" s="65">
        <v>9522368</v>
      </c>
    </row>
    <row r="559" spans="1:8">
      <c r="A559" s="65" t="s">
        <v>656</v>
      </c>
      <c r="B559" s="65" t="s">
        <v>578</v>
      </c>
      <c r="C559" s="65"/>
      <c r="D559" s="65">
        <v>9522368</v>
      </c>
      <c r="E559" s="65">
        <v>0</v>
      </c>
      <c r="F559" s="65">
        <v>0</v>
      </c>
      <c r="G559" s="65" t="s">
        <v>75</v>
      </c>
      <c r="H559" s="65">
        <v>9522368</v>
      </c>
    </row>
    <row r="560" spans="1:8">
      <c r="A560" s="65" t="s">
        <v>1121</v>
      </c>
      <c r="B560" s="65" t="s">
        <v>1122</v>
      </c>
      <c r="C560" s="65"/>
      <c r="D560" s="65">
        <v>9854.9500000000007</v>
      </c>
      <c r="E560" s="65">
        <v>0</v>
      </c>
      <c r="F560" s="65">
        <v>0</v>
      </c>
      <c r="G560" s="65" t="s">
        <v>57</v>
      </c>
      <c r="H560" s="65">
        <v>9854.9500000000007</v>
      </c>
    </row>
    <row r="561" spans="1:8">
      <c r="A561" s="65" t="s">
        <v>1123</v>
      </c>
      <c r="B561" s="65" t="s">
        <v>1124</v>
      </c>
      <c r="C561" s="65"/>
      <c r="D561" s="65">
        <v>9854.9500000000007</v>
      </c>
      <c r="E561" s="65">
        <v>0</v>
      </c>
      <c r="F561" s="65">
        <v>0</v>
      </c>
      <c r="G561" s="65" t="s">
        <v>57</v>
      </c>
      <c r="H561" s="65">
        <v>9854.9500000000007</v>
      </c>
    </row>
    <row r="562" spans="1:8">
      <c r="A562" s="65" t="s">
        <v>1125</v>
      </c>
      <c r="B562" s="65" t="s">
        <v>570</v>
      </c>
      <c r="C562" s="65"/>
      <c r="D562" s="65">
        <v>9854.9500000000007</v>
      </c>
      <c r="E562" s="65">
        <v>0</v>
      </c>
      <c r="F562" s="65">
        <v>0</v>
      </c>
      <c r="G562" s="65" t="s">
        <v>57</v>
      </c>
      <c r="H562" s="65">
        <v>9854.9500000000007</v>
      </c>
    </row>
    <row r="563" spans="1:8">
      <c r="A563" s="65" t="s">
        <v>1126</v>
      </c>
      <c r="B563" s="65" t="s">
        <v>572</v>
      </c>
      <c r="C563" s="65"/>
      <c r="D563" s="65">
        <v>9854.9500000000007</v>
      </c>
      <c r="E563" s="65">
        <v>0</v>
      </c>
      <c r="F563" s="65">
        <v>0</v>
      </c>
      <c r="G563" s="65" t="s">
        <v>57</v>
      </c>
      <c r="H563" s="65">
        <v>9854.9500000000007</v>
      </c>
    </row>
    <row r="564" spans="1:8">
      <c r="A564" s="65" t="s">
        <v>1127</v>
      </c>
      <c r="B564" s="65" t="s">
        <v>574</v>
      </c>
      <c r="C564" s="65"/>
      <c r="D564" s="65">
        <v>9854.9500000000007</v>
      </c>
      <c r="E564" s="65">
        <v>0</v>
      </c>
      <c r="F564" s="65">
        <v>0</v>
      </c>
      <c r="G564" s="65" t="s">
        <v>75</v>
      </c>
      <c r="H564" s="65">
        <v>9854.9500000000007</v>
      </c>
    </row>
    <row r="565" spans="1:8">
      <c r="A565" s="65" t="s">
        <v>657</v>
      </c>
      <c r="B565" s="65" t="s">
        <v>658</v>
      </c>
      <c r="C565" s="65"/>
      <c r="D565" s="65">
        <v>-2635841446.2399998</v>
      </c>
      <c r="E565" s="65">
        <v>468297140.47000003</v>
      </c>
      <c r="F565" s="65">
        <v>467682984.47000003</v>
      </c>
      <c r="G565" s="65" t="s">
        <v>57</v>
      </c>
      <c r="H565" s="65">
        <v>-2635227290.2399998</v>
      </c>
    </row>
    <row r="566" spans="1:8">
      <c r="A566" s="65" t="s">
        <v>659</v>
      </c>
      <c r="B566" s="65" t="s">
        <v>660</v>
      </c>
      <c r="C566" s="65"/>
      <c r="D566" s="65">
        <v>-2281891473</v>
      </c>
      <c r="E566" s="65">
        <v>468297140.47000003</v>
      </c>
      <c r="F566" s="65">
        <v>467682984.47000003</v>
      </c>
      <c r="G566" s="65" t="s">
        <v>57</v>
      </c>
      <c r="H566" s="65">
        <v>-2281277317</v>
      </c>
    </row>
    <row r="567" spans="1:8">
      <c r="A567" s="65" t="s">
        <v>661</v>
      </c>
      <c r="B567" s="65" t="s">
        <v>662</v>
      </c>
      <c r="C567" s="65"/>
      <c r="D567" s="65">
        <v>-221411581</v>
      </c>
      <c r="E567" s="65">
        <v>10702527.58</v>
      </c>
      <c r="F567" s="65">
        <v>10702527.58</v>
      </c>
      <c r="G567" s="65" t="s">
        <v>57</v>
      </c>
      <c r="H567" s="65">
        <v>-221411581</v>
      </c>
    </row>
    <row r="568" spans="1:8">
      <c r="A568" s="65" t="s">
        <v>663</v>
      </c>
      <c r="B568" s="65" t="s">
        <v>664</v>
      </c>
      <c r="C568" s="65"/>
      <c r="D568" s="65">
        <v>-69693387.480000004</v>
      </c>
      <c r="E568" s="65">
        <v>10698741.17</v>
      </c>
      <c r="F568" s="65">
        <v>3786.41</v>
      </c>
      <c r="G568" s="65" t="s">
        <v>57</v>
      </c>
      <c r="H568" s="65">
        <v>-58998432.719999999</v>
      </c>
    </row>
    <row r="569" spans="1:8">
      <c r="A569" s="65" t="s">
        <v>665</v>
      </c>
      <c r="B569" s="65" t="s">
        <v>666</v>
      </c>
      <c r="C569" s="65"/>
      <c r="D569" s="65">
        <v>-32942108.48</v>
      </c>
      <c r="E569" s="65">
        <v>10698741.17</v>
      </c>
      <c r="F569" s="65">
        <v>3786.41</v>
      </c>
      <c r="G569" s="65" t="s">
        <v>57</v>
      </c>
      <c r="H569" s="65">
        <v>-22247153.719999999</v>
      </c>
    </row>
    <row r="570" spans="1:8">
      <c r="A570" s="65" t="s">
        <v>667</v>
      </c>
      <c r="B570" s="65" t="s">
        <v>522</v>
      </c>
      <c r="C570" s="65"/>
      <c r="D570" s="65">
        <v>-17242885.84</v>
      </c>
      <c r="E570" s="65">
        <v>3579507.71</v>
      </c>
      <c r="F570" s="65">
        <v>3786.41</v>
      </c>
      <c r="G570" s="65" t="s">
        <v>57</v>
      </c>
      <c r="H570" s="65">
        <v>-13667164.539999999</v>
      </c>
    </row>
    <row r="571" spans="1:8">
      <c r="A571" s="65" t="s">
        <v>668</v>
      </c>
      <c r="B571" s="65" t="s">
        <v>524</v>
      </c>
      <c r="C571" s="65"/>
      <c r="D571" s="65">
        <v>-17242885.84</v>
      </c>
      <c r="E571" s="65">
        <v>3579507.71</v>
      </c>
      <c r="F571" s="65">
        <v>3786.41</v>
      </c>
      <c r="G571" s="65" t="s">
        <v>57</v>
      </c>
      <c r="H571" s="65">
        <v>-13667164.539999999</v>
      </c>
    </row>
    <row r="572" spans="1:8">
      <c r="A572" s="65" t="s">
        <v>669</v>
      </c>
      <c r="B572" s="65" t="s">
        <v>526</v>
      </c>
      <c r="C572" s="65"/>
      <c r="D572" s="65">
        <v>-17242885.84</v>
      </c>
      <c r="E572" s="65">
        <v>3579507.71</v>
      </c>
      <c r="F572" s="65">
        <v>3786.41</v>
      </c>
      <c r="G572" s="65" t="s">
        <v>75</v>
      </c>
      <c r="H572" s="65">
        <v>-13667164.539999999</v>
      </c>
    </row>
    <row r="573" spans="1:8">
      <c r="A573" s="65" t="s">
        <v>670</v>
      </c>
      <c r="B573" s="65" t="s">
        <v>528</v>
      </c>
      <c r="C573" s="65"/>
      <c r="D573" s="65">
        <v>-13496772.220000001</v>
      </c>
      <c r="E573" s="65">
        <v>5625891.6600000001</v>
      </c>
      <c r="F573" s="65">
        <v>0</v>
      </c>
      <c r="G573" s="65" t="s">
        <v>57</v>
      </c>
      <c r="H573" s="65">
        <v>-7870880.5599999996</v>
      </c>
    </row>
    <row r="574" spans="1:8">
      <c r="A574" s="65" t="s">
        <v>671</v>
      </c>
      <c r="B574" s="65" t="s">
        <v>672</v>
      </c>
      <c r="C574" s="65"/>
      <c r="D574" s="65">
        <v>-13496772.220000001</v>
      </c>
      <c r="E574" s="65">
        <v>5625891.6600000001</v>
      </c>
      <c r="F574" s="65">
        <v>0</v>
      </c>
      <c r="G574" s="65" t="s">
        <v>57</v>
      </c>
      <c r="H574" s="65">
        <v>-7870880.5599999996</v>
      </c>
    </row>
    <row r="575" spans="1:8">
      <c r="A575" s="65" t="s">
        <v>673</v>
      </c>
      <c r="B575" s="65" t="s">
        <v>674</v>
      </c>
      <c r="C575" s="65"/>
      <c r="D575" s="65">
        <v>-13496772.220000001</v>
      </c>
      <c r="E575" s="65">
        <v>5625891.6600000001</v>
      </c>
      <c r="F575" s="65">
        <v>0</v>
      </c>
      <c r="G575" s="65" t="s">
        <v>57</v>
      </c>
      <c r="H575" s="65">
        <v>-7870880.5599999996</v>
      </c>
    </row>
    <row r="576" spans="1:8">
      <c r="A576" s="65" t="s">
        <v>675</v>
      </c>
      <c r="B576" s="65" t="s">
        <v>676</v>
      </c>
      <c r="C576" s="65"/>
      <c r="D576" s="65">
        <v>81648.59</v>
      </c>
      <c r="E576" s="65">
        <v>6186.83</v>
      </c>
      <c r="F576" s="65">
        <v>0</v>
      </c>
      <c r="G576" s="65" t="s">
        <v>75</v>
      </c>
      <c r="H576" s="65">
        <v>87835.42</v>
      </c>
    </row>
    <row r="577" spans="1:8">
      <c r="A577" s="65" t="s">
        <v>677</v>
      </c>
      <c r="B577" s="65" t="s">
        <v>678</v>
      </c>
      <c r="C577" s="65"/>
      <c r="D577" s="65">
        <v>-13578420.810000001</v>
      </c>
      <c r="E577" s="65">
        <v>5619704.8300000001</v>
      </c>
      <c r="F577" s="65">
        <v>0</v>
      </c>
      <c r="G577" s="65" t="s">
        <v>75</v>
      </c>
      <c r="H577" s="65">
        <v>-7958715.9800000004</v>
      </c>
    </row>
    <row r="578" spans="1:8">
      <c r="A578" s="65" t="s">
        <v>679</v>
      </c>
      <c r="B578" s="65" t="s">
        <v>534</v>
      </c>
      <c r="C578" s="65"/>
      <c r="D578" s="65">
        <v>-3552476.98</v>
      </c>
      <c r="E578" s="65">
        <v>1000888.09</v>
      </c>
      <c r="F578" s="65">
        <v>0</v>
      </c>
      <c r="G578" s="65" t="s">
        <v>57</v>
      </c>
      <c r="H578" s="65">
        <v>-2551588.89</v>
      </c>
    </row>
    <row r="579" spans="1:8">
      <c r="A579" s="65" t="s">
        <v>680</v>
      </c>
      <c r="B579" s="65" t="s">
        <v>536</v>
      </c>
      <c r="C579" s="65"/>
      <c r="D579" s="65">
        <v>-3552476.98</v>
      </c>
      <c r="E579" s="65">
        <v>1000888.09</v>
      </c>
      <c r="F579" s="65">
        <v>0</v>
      </c>
      <c r="G579" s="65" t="s">
        <v>57</v>
      </c>
      <c r="H579" s="65">
        <v>-2551588.89</v>
      </c>
    </row>
    <row r="580" spans="1:8">
      <c r="A580" s="65" t="s">
        <v>681</v>
      </c>
      <c r="B580" s="65" t="s">
        <v>538</v>
      </c>
      <c r="C580" s="65"/>
      <c r="D580" s="65">
        <v>-3552476.98</v>
      </c>
      <c r="E580" s="65">
        <v>1000888.09</v>
      </c>
      <c r="F580" s="65">
        <v>0</v>
      </c>
      <c r="G580" s="65" t="s">
        <v>75</v>
      </c>
      <c r="H580" s="65">
        <v>-2551588.89</v>
      </c>
    </row>
    <row r="581" spans="1:8">
      <c r="A581" s="65" t="s">
        <v>682</v>
      </c>
      <c r="B581" s="65" t="s">
        <v>540</v>
      </c>
      <c r="C581" s="65"/>
      <c r="D581" s="65">
        <v>-5649126</v>
      </c>
      <c r="E581" s="65">
        <v>0</v>
      </c>
      <c r="F581" s="65">
        <v>0</v>
      </c>
      <c r="G581" s="65" t="s">
        <v>57</v>
      </c>
      <c r="H581" s="65">
        <v>-5649126</v>
      </c>
    </row>
    <row r="582" spans="1:8">
      <c r="A582" s="65" t="s">
        <v>683</v>
      </c>
      <c r="B582" s="65" t="s">
        <v>684</v>
      </c>
      <c r="C582" s="65"/>
      <c r="D582" s="65">
        <v>-5649126</v>
      </c>
      <c r="E582" s="65">
        <v>0</v>
      </c>
      <c r="F582" s="65">
        <v>0</v>
      </c>
      <c r="G582" s="65" t="s">
        <v>57</v>
      </c>
      <c r="H582" s="65">
        <v>-5649126</v>
      </c>
    </row>
    <row r="583" spans="1:8">
      <c r="A583" s="65" t="s">
        <v>685</v>
      </c>
      <c r="B583" s="65" t="s">
        <v>686</v>
      </c>
      <c r="C583" s="65"/>
      <c r="D583" s="65">
        <v>-5649126</v>
      </c>
      <c r="E583" s="65">
        <v>0</v>
      </c>
      <c r="F583" s="65">
        <v>0</v>
      </c>
      <c r="G583" s="65" t="s">
        <v>57</v>
      </c>
      <c r="H583" s="65">
        <v>-5649126</v>
      </c>
    </row>
    <row r="584" spans="1:8">
      <c r="A584" s="65" t="s">
        <v>687</v>
      </c>
      <c r="B584" s="65" t="s">
        <v>688</v>
      </c>
      <c r="C584" s="65"/>
      <c r="D584" s="65">
        <v>-5649126</v>
      </c>
      <c r="E584" s="65">
        <v>0</v>
      </c>
      <c r="F584" s="65">
        <v>0</v>
      </c>
      <c r="G584" s="65" t="s">
        <v>75</v>
      </c>
      <c r="H584" s="65">
        <v>-5649126</v>
      </c>
    </row>
    <row r="585" spans="1:8">
      <c r="A585" s="65" t="s">
        <v>689</v>
      </c>
      <c r="B585" s="65" t="s">
        <v>690</v>
      </c>
      <c r="C585" s="65"/>
      <c r="D585" s="65">
        <v>6999152.5599999996</v>
      </c>
      <c r="E585" s="65">
        <v>492453.71</v>
      </c>
      <c r="F585" s="65">
        <v>0</v>
      </c>
      <c r="G585" s="65" t="s">
        <v>57</v>
      </c>
      <c r="H585" s="65">
        <v>7491606.2699999996</v>
      </c>
    </row>
    <row r="586" spans="1:8">
      <c r="A586" s="65" t="s">
        <v>691</v>
      </c>
      <c r="B586" s="65" t="s">
        <v>692</v>
      </c>
      <c r="C586" s="65"/>
      <c r="D586" s="65">
        <v>6999152.5599999996</v>
      </c>
      <c r="E586" s="65">
        <v>492453.71</v>
      </c>
      <c r="F586" s="65">
        <v>0</v>
      </c>
      <c r="G586" s="65" t="s">
        <v>57</v>
      </c>
      <c r="H586" s="65">
        <v>7491606.2699999996</v>
      </c>
    </row>
    <row r="587" spans="1:8">
      <c r="A587" s="65" t="s">
        <v>693</v>
      </c>
      <c r="B587" s="65" t="s">
        <v>694</v>
      </c>
      <c r="C587" s="65"/>
      <c r="D587" s="65">
        <v>6999152.5599999996</v>
      </c>
      <c r="E587" s="65">
        <v>492453.71</v>
      </c>
      <c r="F587" s="65">
        <v>0</v>
      </c>
      <c r="G587" s="65" t="s">
        <v>75</v>
      </c>
      <c r="H587" s="65">
        <v>7491606.2699999996</v>
      </c>
    </row>
    <row r="588" spans="1:8">
      <c r="A588" s="65" t="s">
        <v>695</v>
      </c>
      <c r="B588" s="65" t="s">
        <v>696</v>
      </c>
      <c r="C588" s="65"/>
      <c r="D588" s="65">
        <v>-36751279</v>
      </c>
      <c r="E588" s="65">
        <v>0</v>
      </c>
      <c r="F588" s="65">
        <v>0</v>
      </c>
      <c r="G588" s="65" t="s">
        <v>57</v>
      </c>
      <c r="H588" s="65">
        <v>-36751279</v>
      </c>
    </row>
    <row r="589" spans="1:8">
      <c r="A589" s="65" t="s">
        <v>697</v>
      </c>
      <c r="B589" s="65" t="s">
        <v>548</v>
      </c>
      <c r="C589" s="65"/>
      <c r="D589" s="65">
        <v>-36751279</v>
      </c>
      <c r="E589" s="65">
        <v>0</v>
      </c>
      <c r="F589" s="65">
        <v>0</v>
      </c>
      <c r="G589" s="65" t="s">
        <v>57</v>
      </c>
      <c r="H589" s="65">
        <v>-36751279</v>
      </c>
    </row>
    <row r="590" spans="1:8">
      <c r="A590" s="65" t="s">
        <v>698</v>
      </c>
      <c r="B590" s="65" t="s">
        <v>684</v>
      </c>
      <c r="C590" s="65"/>
      <c r="D590" s="65">
        <v>-36751279</v>
      </c>
      <c r="E590" s="65">
        <v>0</v>
      </c>
      <c r="F590" s="65">
        <v>0</v>
      </c>
      <c r="G590" s="65" t="s">
        <v>57</v>
      </c>
      <c r="H590" s="65">
        <v>-36751279</v>
      </c>
    </row>
    <row r="591" spans="1:8">
      <c r="A591" s="65" t="s">
        <v>699</v>
      </c>
      <c r="B591" s="65" t="s">
        <v>686</v>
      </c>
      <c r="C591" s="65"/>
      <c r="D591" s="65">
        <v>-36751279</v>
      </c>
      <c r="E591" s="65">
        <v>0</v>
      </c>
      <c r="F591" s="65">
        <v>0</v>
      </c>
      <c r="G591" s="65" t="s">
        <v>57</v>
      </c>
      <c r="H591" s="65">
        <v>-36751279</v>
      </c>
    </row>
    <row r="592" spans="1:8">
      <c r="A592" s="65" t="s">
        <v>700</v>
      </c>
      <c r="B592" s="65" t="s">
        <v>688</v>
      </c>
      <c r="C592" s="65"/>
      <c r="D592" s="65">
        <v>-36751279</v>
      </c>
      <c r="E592" s="65">
        <v>0</v>
      </c>
      <c r="F592" s="65">
        <v>0</v>
      </c>
      <c r="G592" s="65" t="s">
        <v>75</v>
      </c>
      <c r="H592" s="65">
        <v>-36751279</v>
      </c>
    </row>
    <row r="593" spans="1:8">
      <c r="A593" s="65" t="s">
        <v>701</v>
      </c>
      <c r="B593" s="65" t="s">
        <v>702</v>
      </c>
      <c r="C593" s="65"/>
      <c r="D593" s="65">
        <v>-151877504.74000001</v>
      </c>
      <c r="E593" s="65">
        <v>0</v>
      </c>
      <c r="F593" s="65">
        <v>10698741.17</v>
      </c>
      <c r="G593" s="65" t="s">
        <v>57</v>
      </c>
      <c r="H593" s="65">
        <v>-162576245.91</v>
      </c>
    </row>
    <row r="594" spans="1:8">
      <c r="A594" s="65" t="s">
        <v>703</v>
      </c>
      <c r="B594" s="65" t="s">
        <v>704</v>
      </c>
      <c r="C594" s="65"/>
      <c r="D594" s="65">
        <v>-151877504.74000001</v>
      </c>
      <c r="E594" s="65">
        <v>0</v>
      </c>
      <c r="F594" s="65">
        <v>10698741.17</v>
      </c>
      <c r="G594" s="65" t="s">
        <v>57</v>
      </c>
      <c r="H594" s="65">
        <v>-162576245.91</v>
      </c>
    </row>
    <row r="595" spans="1:8">
      <c r="A595" s="65" t="s">
        <v>1267</v>
      </c>
      <c r="B595" s="65" t="s">
        <v>522</v>
      </c>
      <c r="C595" s="65"/>
      <c r="D595" s="65">
        <v>-89845952.379999995</v>
      </c>
      <c r="E595" s="65">
        <v>0</v>
      </c>
      <c r="F595" s="65">
        <v>3579507.71</v>
      </c>
      <c r="G595" s="65" t="s">
        <v>57</v>
      </c>
      <c r="H595" s="65">
        <v>-93425460.090000004</v>
      </c>
    </row>
    <row r="596" spans="1:8">
      <c r="A596" s="65" t="s">
        <v>1268</v>
      </c>
      <c r="B596" s="65" t="s">
        <v>524</v>
      </c>
      <c r="C596" s="65"/>
      <c r="D596" s="65">
        <v>-89845952.379999995</v>
      </c>
      <c r="E596" s="65">
        <v>0</v>
      </c>
      <c r="F596" s="65">
        <v>3579507.71</v>
      </c>
      <c r="G596" s="65" t="s">
        <v>57</v>
      </c>
      <c r="H596" s="65">
        <v>-93425460.090000004</v>
      </c>
    </row>
    <row r="597" spans="1:8">
      <c r="A597" s="65" t="s">
        <v>1269</v>
      </c>
      <c r="B597" s="65" t="s">
        <v>526</v>
      </c>
      <c r="C597" s="65"/>
      <c r="D597" s="65">
        <v>-89845952.379999995</v>
      </c>
      <c r="E597" s="65">
        <v>0</v>
      </c>
      <c r="F597" s="65">
        <v>3579507.71</v>
      </c>
      <c r="G597" s="65" t="s">
        <v>75</v>
      </c>
      <c r="H597" s="65">
        <v>-93425460.090000004</v>
      </c>
    </row>
    <row r="598" spans="1:8">
      <c r="A598" s="65" t="s">
        <v>705</v>
      </c>
      <c r="B598" s="65" t="s">
        <v>528</v>
      </c>
      <c r="C598" s="65"/>
      <c r="D598" s="65">
        <v>-52404090.780000001</v>
      </c>
      <c r="E598" s="65">
        <v>0</v>
      </c>
      <c r="F598" s="65">
        <v>5625891.6600000001</v>
      </c>
      <c r="G598" s="65" t="s">
        <v>57</v>
      </c>
      <c r="H598" s="65">
        <v>-58029982.439999998</v>
      </c>
    </row>
    <row r="599" spans="1:8">
      <c r="A599" s="65" t="s">
        <v>706</v>
      </c>
      <c r="B599" s="65" t="s">
        <v>672</v>
      </c>
      <c r="C599" s="65"/>
      <c r="D599" s="65">
        <v>-52322442.189999998</v>
      </c>
      <c r="E599" s="65">
        <v>0</v>
      </c>
      <c r="F599" s="65">
        <v>5619704.8300000001</v>
      </c>
      <c r="G599" s="65" t="s">
        <v>57</v>
      </c>
      <c r="H599" s="65">
        <v>-57942147.020000003</v>
      </c>
    </row>
    <row r="600" spans="1:8">
      <c r="A600" s="65" t="s">
        <v>707</v>
      </c>
      <c r="B600" s="65" t="s">
        <v>674</v>
      </c>
      <c r="C600" s="65"/>
      <c r="D600" s="65">
        <v>-52322442.189999998</v>
      </c>
      <c r="E600" s="65">
        <v>0</v>
      </c>
      <c r="F600" s="65">
        <v>5619704.8300000001</v>
      </c>
      <c r="G600" s="65" t="s">
        <v>57</v>
      </c>
      <c r="H600" s="65">
        <v>-57942147.020000003</v>
      </c>
    </row>
    <row r="601" spans="1:8">
      <c r="A601" s="65" t="s">
        <v>708</v>
      </c>
      <c r="B601" s="65" t="s">
        <v>678</v>
      </c>
      <c r="C601" s="65"/>
      <c r="D601" s="65">
        <v>-52322442.189999998</v>
      </c>
      <c r="E601" s="65">
        <v>0</v>
      </c>
      <c r="F601" s="65">
        <v>5619704.8300000001</v>
      </c>
      <c r="G601" s="65" t="s">
        <v>75</v>
      </c>
      <c r="H601" s="65">
        <v>-57942147.020000003</v>
      </c>
    </row>
    <row r="602" spans="1:8">
      <c r="A602" s="65" t="s">
        <v>709</v>
      </c>
      <c r="B602" s="65" t="s">
        <v>710</v>
      </c>
      <c r="C602" s="65"/>
      <c r="D602" s="65">
        <v>-81648.59</v>
      </c>
      <c r="E602" s="65">
        <v>0</v>
      </c>
      <c r="F602" s="65">
        <v>6186.83</v>
      </c>
      <c r="G602" s="65" t="s">
        <v>57</v>
      </c>
      <c r="H602" s="65">
        <v>-87835.42</v>
      </c>
    </row>
    <row r="603" spans="1:8">
      <c r="A603" s="65" t="s">
        <v>711</v>
      </c>
      <c r="B603" s="65" t="s">
        <v>712</v>
      </c>
      <c r="C603" s="65"/>
      <c r="D603" s="65">
        <v>-81648.59</v>
      </c>
      <c r="E603" s="65">
        <v>0</v>
      </c>
      <c r="F603" s="65">
        <v>6186.83</v>
      </c>
      <c r="G603" s="65" t="s">
        <v>57</v>
      </c>
      <c r="H603" s="65">
        <v>-87835.42</v>
      </c>
    </row>
    <row r="604" spans="1:8">
      <c r="A604" s="65" t="s">
        <v>713</v>
      </c>
      <c r="B604" s="65" t="s">
        <v>714</v>
      </c>
      <c r="C604" s="65"/>
      <c r="D604" s="65">
        <v>-81648.59</v>
      </c>
      <c r="E604" s="65">
        <v>0</v>
      </c>
      <c r="F604" s="65">
        <v>6186.83</v>
      </c>
      <c r="G604" s="65" t="s">
        <v>75</v>
      </c>
      <c r="H604" s="65">
        <v>-87835.42</v>
      </c>
    </row>
    <row r="605" spans="1:8">
      <c r="A605" s="65" t="s">
        <v>1270</v>
      </c>
      <c r="B605" s="65" t="s">
        <v>1271</v>
      </c>
      <c r="C605" s="65"/>
      <c r="D605" s="65">
        <v>-2628309.02</v>
      </c>
      <c r="E605" s="65">
        <v>0</v>
      </c>
      <c r="F605" s="65">
        <v>1000888.09</v>
      </c>
      <c r="G605" s="65" t="s">
        <v>57</v>
      </c>
      <c r="H605" s="65">
        <v>-3629197.11</v>
      </c>
    </row>
    <row r="606" spans="1:8">
      <c r="A606" s="65" t="s">
        <v>1272</v>
      </c>
      <c r="B606" s="65" t="s">
        <v>536</v>
      </c>
      <c r="C606" s="65"/>
      <c r="D606" s="65">
        <v>-2628309.02</v>
      </c>
      <c r="E606" s="65">
        <v>0</v>
      </c>
      <c r="F606" s="65">
        <v>1000888.09</v>
      </c>
      <c r="G606" s="65" t="s">
        <v>57</v>
      </c>
      <c r="H606" s="65">
        <v>-3629197.11</v>
      </c>
    </row>
    <row r="607" spans="1:8">
      <c r="A607" s="65" t="s">
        <v>1273</v>
      </c>
      <c r="B607" s="65" t="s">
        <v>538</v>
      </c>
      <c r="C607" s="65"/>
      <c r="D607" s="65">
        <v>-2628309.02</v>
      </c>
      <c r="E607" s="65">
        <v>0</v>
      </c>
      <c r="F607" s="65">
        <v>1000888.09</v>
      </c>
      <c r="G607" s="65" t="s">
        <v>75</v>
      </c>
      <c r="H607" s="65">
        <v>-3629197.11</v>
      </c>
    </row>
    <row r="608" spans="1:8">
      <c r="A608" s="65" t="s">
        <v>715</v>
      </c>
      <c r="B608" s="65" t="s">
        <v>690</v>
      </c>
      <c r="C608" s="65"/>
      <c r="D608" s="65">
        <v>-6999152.5599999996</v>
      </c>
      <c r="E608" s="65">
        <v>0</v>
      </c>
      <c r="F608" s="65">
        <v>492453.71</v>
      </c>
      <c r="G608" s="65" t="s">
        <v>57</v>
      </c>
      <c r="H608" s="65">
        <v>-7491606.2699999996</v>
      </c>
    </row>
    <row r="609" spans="1:8">
      <c r="A609" s="65" t="s">
        <v>716</v>
      </c>
      <c r="B609" s="65" t="s">
        <v>692</v>
      </c>
      <c r="C609" s="65"/>
      <c r="D609" s="65">
        <v>-6999152.5599999996</v>
      </c>
      <c r="E609" s="65">
        <v>0</v>
      </c>
      <c r="F609" s="65">
        <v>492453.71</v>
      </c>
      <c r="G609" s="65" t="s">
        <v>57</v>
      </c>
      <c r="H609" s="65">
        <v>-7491606.2699999996</v>
      </c>
    </row>
    <row r="610" spans="1:8">
      <c r="A610" s="65" t="s">
        <v>717</v>
      </c>
      <c r="B610" s="65" t="s">
        <v>694</v>
      </c>
      <c r="C610" s="65"/>
      <c r="D610" s="65">
        <v>-6999152.5599999996</v>
      </c>
      <c r="E610" s="65">
        <v>0</v>
      </c>
      <c r="F610" s="65">
        <v>492453.71</v>
      </c>
      <c r="G610" s="65" t="s">
        <v>75</v>
      </c>
      <c r="H610" s="65">
        <v>-7491606.2699999996</v>
      </c>
    </row>
    <row r="611" spans="1:8">
      <c r="A611" s="65" t="s">
        <v>1274</v>
      </c>
      <c r="B611" s="65" t="s">
        <v>1275</v>
      </c>
      <c r="C611" s="65"/>
      <c r="D611" s="65">
        <v>159311.22</v>
      </c>
      <c r="E611" s="65">
        <v>3786.41</v>
      </c>
      <c r="F611" s="65">
        <v>0</v>
      </c>
      <c r="G611" s="65" t="s">
        <v>57</v>
      </c>
      <c r="H611" s="65">
        <v>163097.63</v>
      </c>
    </row>
    <row r="612" spans="1:8">
      <c r="A612" s="65" t="s">
        <v>1276</v>
      </c>
      <c r="B612" s="65" t="s">
        <v>1277</v>
      </c>
      <c r="C612" s="65"/>
      <c r="D612" s="65">
        <v>159311.22</v>
      </c>
      <c r="E612" s="65">
        <v>3786.41</v>
      </c>
      <c r="F612" s="65">
        <v>0</v>
      </c>
      <c r="G612" s="65" t="s">
        <v>57</v>
      </c>
      <c r="H612" s="65">
        <v>163097.63</v>
      </c>
    </row>
    <row r="613" spans="1:8">
      <c r="A613" s="65" t="s">
        <v>1278</v>
      </c>
      <c r="B613" s="65" t="s">
        <v>1279</v>
      </c>
      <c r="C613" s="65"/>
      <c r="D613" s="65">
        <v>159311.22</v>
      </c>
      <c r="E613" s="65">
        <v>3786.41</v>
      </c>
      <c r="F613" s="65">
        <v>0</v>
      </c>
      <c r="G613" s="65" t="s">
        <v>57</v>
      </c>
      <c r="H613" s="65">
        <v>163097.63</v>
      </c>
    </row>
    <row r="614" spans="1:8">
      <c r="A614" s="65" t="s">
        <v>1280</v>
      </c>
      <c r="B614" s="65" t="s">
        <v>522</v>
      </c>
      <c r="C614" s="65"/>
      <c r="D614" s="65">
        <v>159311.22</v>
      </c>
      <c r="E614" s="65">
        <v>3786.41</v>
      </c>
      <c r="F614" s="65">
        <v>0</v>
      </c>
      <c r="G614" s="65" t="s">
        <v>57</v>
      </c>
      <c r="H614" s="65">
        <v>163097.63</v>
      </c>
    </row>
    <row r="615" spans="1:8">
      <c r="A615" s="65" t="s">
        <v>1281</v>
      </c>
      <c r="B615" s="65" t="s">
        <v>524</v>
      </c>
      <c r="C615" s="65"/>
      <c r="D615" s="65">
        <v>159311.22</v>
      </c>
      <c r="E615" s="65">
        <v>3786.41</v>
      </c>
      <c r="F615" s="65">
        <v>0</v>
      </c>
      <c r="G615" s="65" t="s">
        <v>57</v>
      </c>
      <c r="H615" s="65">
        <v>163097.63</v>
      </c>
    </row>
    <row r="616" spans="1:8">
      <c r="A616" s="65" t="s">
        <v>1282</v>
      </c>
      <c r="B616" s="65" t="s">
        <v>526</v>
      </c>
      <c r="C616" s="65"/>
      <c r="D616" s="65">
        <v>159311.22</v>
      </c>
      <c r="E616" s="65">
        <v>3786.41</v>
      </c>
      <c r="F616" s="65">
        <v>0</v>
      </c>
      <c r="G616" s="65" t="s">
        <v>75</v>
      </c>
      <c r="H616" s="65">
        <v>163097.63</v>
      </c>
    </row>
    <row r="617" spans="1:8">
      <c r="A617" s="65" t="s">
        <v>718</v>
      </c>
      <c r="B617" s="65" t="s">
        <v>719</v>
      </c>
      <c r="C617" s="65"/>
      <c r="D617" s="65">
        <v>-2060479892</v>
      </c>
      <c r="E617" s="65">
        <v>457594612.88999999</v>
      </c>
      <c r="F617" s="65">
        <v>456980456.88999999</v>
      </c>
      <c r="G617" s="65" t="s">
        <v>57</v>
      </c>
      <c r="H617" s="65">
        <v>-2059865736</v>
      </c>
    </row>
    <row r="618" spans="1:8">
      <c r="A618" s="65" t="s">
        <v>720</v>
      </c>
      <c r="B618" s="65" t="s">
        <v>721</v>
      </c>
      <c r="C618" s="65"/>
      <c r="D618" s="65">
        <v>-2060479892</v>
      </c>
      <c r="E618" s="65">
        <v>457594612.88999999</v>
      </c>
      <c r="F618" s="65">
        <v>456980456.88999999</v>
      </c>
      <c r="G618" s="65" t="s">
        <v>57</v>
      </c>
      <c r="H618" s="65">
        <v>-2059865736</v>
      </c>
    </row>
    <row r="619" spans="1:8">
      <c r="A619" s="65" t="s">
        <v>722</v>
      </c>
      <c r="B619" s="65" t="s">
        <v>723</v>
      </c>
      <c r="C619" s="65"/>
      <c r="D619" s="65">
        <v>-96001892.430000007</v>
      </c>
      <c r="E619" s="65">
        <v>22790711.390000001</v>
      </c>
      <c r="F619" s="65">
        <v>16023119.119999999</v>
      </c>
      <c r="G619" s="65" t="s">
        <v>57</v>
      </c>
      <c r="H619" s="65">
        <v>-89234300.159999996</v>
      </c>
    </row>
    <row r="620" spans="1:8">
      <c r="A620" s="65" t="s">
        <v>724</v>
      </c>
      <c r="B620" s="65" t="s">
        <v>725</v>
      </c>
      <c r="C620" s="65"/>
      <c r="D620" s="65">
        <v>-49539925.030000001</v>
      </c>
      <c r="E620" s="65">
        <v>22176555.390000001</v>
      </c>
      <c r="F620" s="65">
        <v>16023119.119999999</v>
      </c>
      <c r="G620" s="65" t="s">
        <v>57</v>
      </c>
      <c r="H620" s="65">
        <v>-43386488.759999998</v>
      </c>
    </row>
    <row r="621" spans="1:8">
      <c r="A621" s="65" t="s">
        <v>726</v>
      </c>
      <c r="B621" s="65" t="s">
        <v>564</v>
      </c>
      <c r="C621" s="65"/>
      <c r="D621" s="65">
        <v>-16856867.399999999</v>
      </c>
      <c r="E621" s="65">
        <v>72140.63</v>
      </c>
      <c r="F621" s="65">
        <v>0</v>
      </c>
      <c r="G621" s="65" t="s">
        <v>57</v>
      </c>
      <c r="H621" s="65">
        <v>-16784726.77</v>
      </c>
    </row>
    <row r="622" spans="1:8">
      <c r="A622" s="65" t="s">
        <v>727</v>
      </c>
      <c r="B622" s="65" t="s">
        <v>566</v>
      </c>
      <c r="C622" s="65"/>
      <c r="D622" s="65">
        <v>-16856867.399999999</v>
      </c>
      <c r="E622" s="65">
        <v>72140.63</v>
      </c>
      <c r="F622" s="65">
        <v>0</v>
      </c>
      <c r="G622" s="65" t="s">
        <v>57</v>
      </c>
      <c r="H622" s="65">
        <v>-16784726.77</v>
      </c>
    </row>
    <row r="623" spans="1:8">
      <c r="A623" s="65" t="s">
        <v>728</v>
      </c>
      <c r="B623" s="65" t="s">
        <v>568</v>
      </c>
      <c r="C623" s="65"/>
      <c r="D623" s="65">
        <v>-16856867.399999999</v>
      </c>
      <c r="E623" s="65">
        <v>72140.63</v>
      </c>
      <c r="F623" s="65">
        <v>0</v>
      </c>
      <c r="G623" s="65" t="s">
        <v>75</v>
      </c>
      <c r="H623" s="65">
        <v>-16784726.77</v>
      </c>
    </row>
    <row r="624" spans="1:8">
      <c r="A624" s="65" t="s">
        <v>729</v>
      </c>
      <c r="B624" s="65" t="s">
        <v>570</v>
      </c>
      <c r="C624" s="65"/>
      <c r="D624" s="65">
        <v>-32683057.629999999</v>
      </c>
      <c r="E624" s="65">
        <v>22104414.760000002</v>
      </c>
      <c r="F624" s="65">
        <v>16023119.119999999</v>
      </c>
      <c r="G624" s="65" t="s">
        <v>57</v>
      </c>
      <c r="H624" s="65">
        <v>-26601761.989999998</v>
      </c>
    </row>
    <row r="625" spans="1:8">
      <c r="A625" s="65" t="s">
        <v>730</v>
      </c>
      <c r="B625" s="65" t="s">
        <v>572</v>
      </c>
      <c r="C625" s="65"/>
      <c r="D625" s="65">
        <v>-32683057.629999999</v>
      </c>
      <c r="E625" s="65">
        <v>22104414.760000002</v>
      </c>
      <c r="F625" s="65">
        <v>16023119.119999999</v>
      </c>
      <c r="G625" s="65" t="s">
        <v>57</v>
      </c>
      <c r="H625" s="65">
        <v>-26601761.989999998</v>
      </c>
    </row>
    <row r="626" spans="1:8">
      <c r="A626" s="65" t="s">
        <v>731</v>
      </c>
      <c r="B626" s="65" t="s">
        <v>574</v>
      </c>
      <c r="C626" s="65"/>
      <c r="D626" s="65">
        <v>-32683057.629999999</v>
      </c>
      <c r="E626" s="65">
        <v>22104414.760000002</v>
      </c>
      <c r="F626" s="65">
        <v>16023119.119999999</v>
      </c>
      <c r="G626" s="65" t="s">
        <v>75</v>
      </c>
      <c r="H626" s="65">
        <v>-26601761.989999998</v>
      </c>
    </row>
    <row r="627" spans="1:8">
      <c r="A627" s="65" t="s">
        <v>732</v>
      </c>
      <c r="B627" s="65" t="s">
        <v>733</v>
      </c>
      <c r="C627" s="65"/>
      <c r="D627" s="65">
        <v>-46461967.399999999</v>
      </c>
      <c r="E627" s="65">
        <v>614156</v>
      </c>
      <c r="F627" s="65">
        <v>0</v>
      </c>
      <c r="G627" s="65" t="s">
        <v>57</v>
      </c>
      <c r="H627" s="65">
        <v>-45847811.399999999</v>
      </c>
    </row>
    <row r="628" spans="1:8">
      <c r="A628" s="65" t="s">
        <v>734</v>
      </c>
      <c r="B628" s="65" t="s">
        <v>582</v>
      </c>
      <c r="C628" s="65"/>
      <c r="D628" s="65">
        <v>-46461967.399999999</v>
      </c>
      <c r="E628" s="65">
        <v>614156</v>
      </c>
      <c r="F628" s="65">
        <v>0</v>
      </c>
      <c r="G628" s="65" t="s">
        <v>57</v>
      </c>
      <c r="H628" s="65">
        <v>-45847811.399999999</v>
      </c>
    </row>
    <row r="629" spans="1:8">
      <c r="A629" s="65" t="s">
        <v>735</v>
      </c>
      <c r="B629" s="65" t="s">
        <v>584</v>
      </c>
      <c r="C629" s="65"/>
      <c r="D629" s="65">
        <v>-6348967.5999999996</v>
      </c>
      <c r="E629" s="65">
        <v>614156</v>
      </c>
      <c r="F629" s="65">
        <v>0</v>
      </c>
      <c r="G629" s="65" t="s">
        <v>57</v>
      </c>
      <c r="H629" s="65">
        <v>-5734811.5999999996</v>
      </c>
    </row>
    <row r="630" spans="1:8">
      <c r="A630" s="65" t="s">
        <v>736</v>
      </c>
      <c r="B630" s="65" t="s">
        <v>586</v>
      </c>
      <c r="C630" s="65"/>
      <c r="D630" s="65">
        <v>-6348967.5999999996</v>
      </c>
      <c r="E630" s="65">
        <v>614156</v>
      </c>
      <c r="F630" s="65">
        <v>0</v>
      </c>
      <c r="G630" s="65" t="s">
        <v>75</v>
      </c>
      <c r="H630" s="65">
        <v>-5734811.5999999996</v>
      </c>
    </row>
    <row r="631" spans="1:8">
      <c r="A631" s="65" t="s">
        <v>737</v>
      </c>
      <c r="B631" s="65" t="s">
        <v>588</v>
      </c>
      <c r="C631" s="65"/>
      <c r="D631" s="65">
        <v>-40112999.799999997</v>
      </c>
      <c r="E631" s="65">
        <v>0</v>
      </c>
      <c r="F631" s="65">
        <v>0</v>
      </c>
      <c r="G631" s="65" t="s">
        <v>57</v>
      </c>
      <c r="H631" s="65">
        <v>-40112999.799999997</v>
      </c>
    </row>
    <row r="632" spans="1:8">
      <c r="A632" s="65" t="s">
        <v>738</v>
      </c>
      <c r="B632" s="65" t="s">
        <v>590</v>
      </c>
      <c r="C632" s="65"/>
      <c r="D632" s="65">
        <v>-40112999.799999997</v>
      </c>
      <c r="E632" s="65">
        <v>0</v>
      </c>
      <c r="F632" s="65">
        <v>0</v>
      </c>
      <c r="G632" s="65" t="s">
        <v>75</v>
      </c>
      <c r="H632" s="65">
        <v>-40112999.799999997</v>
      </c>
    </row>
    <row r="633" spans="1:8">
      <c r="A633" s="65" t="s">
        <v>739</v>
      </c>
      <c r="B633" s="65" t="s">
        <v>740</v>
      </c>
      <c r="C633" s="65"/>
      <c r="D633" s="65">
        <v>-1964477999.5699999</v>
      </c>
      <c r="E633" s="65">
        <v>434803901.5</v>
      </c>
      <c r="F633" s="65">
        <v>440957337.76999998</v>
      </c>
      <c r="G633" s="65" t="s">
        <v>57</v>
      </c>
      <c r="H633" s="65">
        <v>-1970631435.8399999</v>
      </c>
    </row>
    <row r="634" spans="1:8">
      <c r="A634" s="65" t="s">
        <v>741</v>
      </c>
      <c r="B634" s="65" t="s">
        <v>742</v>
      </c>
      <c r="C634" s="65"/>
      <c r="D634" s="65">
        <v>-605631796.24000001</v>
      </c>
      <c r="E634" s="65">
        <v>225563085.56999999</v>
      </c>
      <c r="F634" s="65">
        <v>55209445.450000003</v>
      </c>
      <c r="G634" s="65" t="s">
        <v>57</v>
      </c>
      <c r="H634" s="65">
        <v>-435278156.12</v>
      </c>
    </row>
    <row r="635" spans="1:8">
      <c r="A635" s="65" t="s">
        <v>743</v>
      </c>
      <c r="B635" s="65" t="s">
        <v>744</v>
      </c>
      <c r="C635" s="65"/>
      <c r="D635" s="65">
        <v>-604723396.24000001</v>
      </c>
      <c r="E635" s="65">
        <v>225222435.56999999</v>
      </c>
      <c r="F635" s="65">
        <v>55209445.450000003</v>
      </c>
      <c r="G635" s="65" t="s">
        <v>57</v>
      </c>
      <c r="H635" s="65">
        <v>-434710406.12</v>
      </c>
    </row>
    <row r="636" spans="1:8">
      <c r="A636" s="65" t="s">
        <v>745</v>
      </c>
      <c r="B636" s="65" t="s">
        <v>564</v>
      </c>
      <c r="C636" s="65"/>
      <c r="D636" s="65">
        <v>-647281.59</v>
      </c>
      <c r="E636" s="65">
        <v>594946.75</v>
      </c>
      <c r="F636" s="65">
        <v>144281.26</v>
      </c>
      <c r="G636" s="65" t="s">
        <v>57</v>
      </c>
      <c r="H636" s="65">
        <v>-196616.1</v>
      </c>
    </row>
    <row r="637" spans="1:8">
      <c r="A637" s="65" t="s">
        <v>746</v>
      </c>
      <c r="B637" s="65" t="s">
        <v>566</v>
      </c>
      <c r="C637" s="65"/>
      <c r="D637" s="65">
        <v>-647281.59</v>
      </c>
      <c r="E637" s="65">
        <v>594946.75</v>
      </c>
      <c r="F637" s="65">
        <v>144281.26</v>
      </c>
      <c r="G637" s="65" t="s">
        <v>57</v>
      </c>
      <c r="H637" s="65">
        <v>-196616.1</v>
      </c>
    </row>
    <row r="638" spans="1:8">
      <c r="A638" s="65" t="s">
        <v>747</v>
      </c>
      <c r="B638" s="65" t="s">
        <v>568</v>
      </c>
      <c r="C638" s="65"/>
      <c r="D638" s="65">
        <v>-647281.59</v>
      </c>
      <c r="E638" s="65">
        <v>594946.75</v>
      </c>
      <c r="F638" s="65">
        <v>144281.26</v>
      </c>
      <c r="G638" s="65" t="s">
        <v>75</v>
      </c>
      <c r="H638" s="65">
        <v>-196616.1</v>
      </c>
    </row>
    <row r="639" spans="1:8">
      <c r="A639" s="65" t="s">
        <v>748</v>
      </c>
      <c r="B639" s="65" t="s">
        <v>570</v>
      </c>
      <c r="C639" s="65"/>
      <c r="D639" s="65">
        <v>-604076114.64999998</v>
      </c>
      <c r="E639" s="65">
        <v>224627488.81999999</v>
      </c>
      <c r="F639" s="65">
        <v>55065164.189999998</v>
      </c>
      <c r="G639" s="65" t="s">
        <v>57</v>
      </c>
      <c r="H639" s="65">
        <v>-434513790.01999998</v>
      </c>
    </row>
    <row r="640" spans="1:8">
      <c r="A640" s="65" t="s">
        <v>749</v>
      </c>
      <c r="B640" s="65" t="s">
        <v>572</v>
      </c>
      <c r="C640" s="65"/>
      <c r="D640" s="65">
        <v>-529488124.64999998</v>
      </c>
      <c r="E640" s="65">
        <v>209709890.81999999</v>
      </c>
      <c r="F640" s="65">
        <v>55065164.189999998</v>
      </c>
      <c r="G640" s="65" t="s">
        <v>57</v>
      </c>
      <c r="H640" s="65">
        <v>-374843398.01999998</v>
      </c>
    </row>
    <row r="641" spans="1:8">
      <c r="A641" s="65" t="s">
        <v>750</v>
      </c>
      <c r="B641" s="65" t="s">
        <v>574</v>
      </c>
      <c r="C641" s="65"/>
      <c r="D641" s="65">
        <v>-529488124.64999998</v>
      </c>
      <c r="E641" s="65">
        <v>209709890.81999999</v>
      </c>
      <c r="F641" s="65">
        <v>55065164.189999998</v>
      </c>
      <c r="G641" s="65" t="s">
        <v>75</v>
      </c>
      <c r="H641" s="65">
        <v>-374843398.01999998</v>
      </c>
    </row>
    <row r="642" spans="1:8">
      <c r="A642" s="65" t="s">
        <v>1318</v>
      </c>
      <c r="B642" s="65" t="s">
        <v>576</v>
      </c>
      <c r="C642" s="65"/>
      <c r="D642" s="65">
        <v>-74587990</v>
      </c>
      <c r="E642" s="65">
        <v>14917598</v>
      </c>
      <c r="F642" s="65">
        <v>0</v>
      </c>
      <c r="G642" s="65" t="s">
        <v>57</v>
      </c>
      <c r="H642" s="65">
        <v>-59670392</v>
      </c>
    </row>
    <row r="643" spans="1:8">
      <c r="A643" s="65" t="s">
        <v>1317</v>
      </c>
      <c r="B643" s="65" t="s">
        <v>578</v>
      </c>
      <c r="C643" s="65"/>
      <c r="D643" s="65">
        <v>-74587990</v>
      </c>
      <c r="E643" s="65">
        <v>14917598</v>
      </c>
      <c r="F643" s="65">
        <v>0</v>
      </c>
      <c r="G643" s="65" t="s">
        <v>75</v>
      </c>
      <c r="H643" s="65">
        <v>-59670392</v>
      </c>
    </row>
    <row r="644" spans="1:8">
      <c r="A644" s="65" t="s">
        <v>1316</v>
      </c>
      <c r="B644" s="65" t="s">
        <v>1315</v>
      </c>
      <c r="C644" s="65"/>
      <c r="D644" s="65">
        <v>-908400</v>
      </c>
      <c r="E644" s="65">
        <v>340650</v>
      </c>
      <c r="F644" s="65">
        <v>0</v>
      </c>
      <c r="G644" s="65" t="s">
        <v>57</v>
      </c>
      <c r="H644" s="65">
        <v>-567750</v>
      </c>
    </row>
    <row r="645" spans="1:8">
      <c r="A645" s="65" t="s">
        <v>1314</v>
      </c>
      <c r="B645" s="65" t="s">
        <v>582</v>
      </c>
      <c r="C645" s="65"/>
      <c r="D645" s="65">
        <v>-908400</v>
      </c>
      <c r="E645" s="65">
        <v>340650</v>
      </c>
      <c r="F645" s="65">
        <v>0</v>
      </c>
      <c r="G645" s="65" t="s">
        <v>57</v>
      </c>
      <c r="H645" s="65">
        <v>-567750</v>
      </c>
    </row>
    <row r="646" spans="1:8">
      <c r="A646" s="65" t="s">
        <v>1313</v>
      </c>
      <c r="B646" s="65" t="s">
        <v>588</v>
      </c>
      <c r="C646" s="65"/>
      <c r="D646" s="65">
        <v>-908400</v>
      </c>
      <c r="E646" s="65">
        <v>340650</v>
      </c>
      <c r="F646" s="65">
        <v>0</v>
      </c>
      <c r="G646" s="65" t="s">
        <v>57</v>
      </c>
      <c r="H646" s="65">
        <v>-567750</v>
      </c>
    </row>
    <row r="647" spans="1:8">
      <c r="A647" s="65" t="s">
        <v>1312</v>
      </c>
      <c r="B647" s="65" t="s">
        <v>590</v>
      </c>
      <c r="C647" s="65"/>
      <c r="D647" s="65">
        <v>-908400</v>
      </c>
      <c r="E647" s="65">
        <v>340650</v>
      </c>
      <c r="F647" s="65">
        <v>0</v>
      </c>
      <c r="G647" s="65" t="s">
        <v>75</v>
      </c>
      <c r="H647" s="65">
        <v>-567750</v>
      </c>
    </row>
    <row r="648" spans="1:8">
      <c r="A648" s="65" t="s">
        <v>1444</v>
      </c>
      <c r="B648" s="65" t="s">
        <v>1443</v>
      </c>
      <c r="C648" s="65"/>
      <c r="D648" s="65">
        <v>-3856.82</v>
      </c>
      <c r="E648" s="65">
        <v>3856.82</v>
      </c>
      <c r="F648" s="65">
        <v>761.39</v>
      </c>
      <c r="G648" s="65" t="s">
        <v>57</v>
      </c>
      <c r="H648" s="65">
        <v>-761.39</v>
      </c>
    </row>
    <row r="649" spans="1:8">
      <c r="A649" s="65" t="s">
        <v>1442</v>
      </c>
      <c r="B649" s="65" t="s">
        <v>1441</v>
      </c>
      <c r="C649" s="65"/>
      <c r="D649" s="65">
        <v>-3856.82</v>
      </c>
      <c r="E649" s="65">
        <v>3856.82</v>
      </c>
      <c r="F649" s="65">
        <v>761.39</v>
      </c>
      <c r="G649" s="65" t="s">
        <v>57</v>
      </c>
      <c r="H649" s="65">
        <v>-761.39</v>
      </c>
    </row>
    <row r="650" spans="1:8">
      <c r="A650" s="65" t="s">
        <v>1440</v>
      </c>
      <c r="B650" s="65" t="s">
        <v>570</v>
      </c>
      <c r="C650" s="65"/>
      <c r="D650" s="65">
        <v>-3856.82</v>
      </c>
      <c r="E650" s="65">
        <v>3856.82</v>
      </c>
      <c r="F650" s="65">
        <v>761.39</v>
      </c>
      <c r="G650" s="65" t="s">
        <v>57</v>
      </c>
      <c r="H650" s="65">
        <v>-761.39</v>
      </c>
    </row>
    <row r="651" spans="1:8">
      <c r="A651" s="65" t="s">
        <v>1439</v>
      </c>
      <c r="B651" s="65" t="s">
        <v>572</v>
      </c>
      <c r="C651" s="65"/>
      <c r="D651" s="65">
        <v>-3856.82</v>
      </c>
      <c r="E651" s="65">
        <v>3856.82</v>
      </c>
      <c r="F651" s="65">
        <v>761.39</v>
      </c>
      <c r="G651" s="65" t="s">
        <v>57</v>
      </c>
      <c r="H651" s="65">
        <v>-761.39</v>
      </c>
    </row>
    <row r="652" spans="1:8">
      <c r="A652" s="65" t="s">
        <v>1438</v>
      </c>
      <c r="B652" s="65" t="s">
        <v>574</v>
      </c>
      <c r="C652" s="65"/>
      <c r="D652" s="65">
        <v>-3856.82</v>
      </c>
      <c r="E652" s="65">
        <v>3856.82</v>
      </c>
      <c r="F652" s="65">
        <v>761.39</v>
      </c>
      <c r="G652" s="65" t="s">
        <v>75</v>
      </c>
      <c r="H652" s="65">
        <v>-761.39</v>
      </c>
    </row>
    <row r="653" spans="1:8">
      <c r="A653" s="65" t="s">
        <v>751</v>
      </c>
      <c r="B653" s="65" t="s">
        <v>752</v>
      </c>
      <c r="C653" s="65"/>
      <c r="D653" s="65">
        <v>-10179.629999999999</v>
      </c>
      <c r="E653" s="65">
        <v>209236959.11000001</v>
      </c>
      <c r="F653" s="65">
        <v>209539205.06</v>
      </c>
      <c r="G653" s="65" t="s">
        <v>57</v>
      </c>
      <c r="H653" s="65">
        <v>-312425.58</v>
      </c>
    </row>
    <row r="654" spans="1:8">
      <c r="A654" s="65" t="s">
        <v>753</v>
      </c>
      <c r="B654" s="65" t="s">
        <v>754</v>
      </c>
      <c r="C654" s="65"/>
      <c r="D654" s="65">
        <v>-10179.629999999999</v>
      </c>
      <c r="E654" s="65">
        <v>209123409.11000001</v>
      </c>
      <c r="F654" s="65">
        <v>209198555.06</v>
      </c>
      <c r="G654" s="65" t="s">
        <v>57</v>
      </c>
      <c r="H654" s="65">
        <v>-85325.58</v>
      </c>
    </row>
    <row r="655" spans="1:8">
      <c r="A655" s="65" t="s">
        <v>755</v>
      </c>
      <c r="B655" s="65" t="s">
        <v>564</v>
      </c>
      <c r="C655" s="65"/>
      <c r="D655" s="65">
        <v>0</v>
      </c>
      <c r="E655" s="65">
        <v>519370.58</v>
      </c>
      <c r="F655" s="65">
        <v>594946.75</v>
      </c>
      <c r="G655" s="65" t="s">
        <v>57</v>
      </c>
      <c r="H655" s="65">
        <v>-75576.17</v>
      </c>
    </row>
    <row r="656" spans="1:8">
      <c r="A656" s="65" t="s">
        <v>756</v>
      </c>
      <c r="B656" s="65" t="s">
        <v>566</v>
      </c>
      <c r="C656" s="65"/>
      <c r="D656" s="65">
        <v>0</v>
      </c>
      <c r="E656" s="65">
        <v>519370.58</v>
      </c>
      <c r="F656" s="65">
        <v>594946.75</v>
      </c>
      <c r="G656" s="65" t="s">
        <v>57</v>
      </c>
      <c r="H656" s="65">
        <v>-75576.17</v>
      </c>
    </row>
    <row r="657" spans="1:8">
      <c r="A657" s="65" t="s">
        <v>757</v>
      </c>
      <c r="B657" s="65" t="s">
        <v>568</v>
      </c>
      <c r="C657" s="65"/>
      <c r="D657" s="65">
        <v>0</v>
      </c>
      <c r="E657" s="65">
        <v>519370.58</v>
      </c>
      <c r="F657" s="65">
        <v>594946.75</v>
      </c>
      <c r="G657" s="65" t="s">
        <v>75</v>
      </c>
      <c r="H657" s="65">
        <v>-75576.17</v>
      </c>
    </row>
    <row r="658" spans="1:8">
      <c r="A658" s="65" t="s">
        <v>758</v>
      </c>
      <c r="B658" s="65" t="s">
        <v>570</v>
      </c>
      <c r="C658" s="65"/>
      <c r="D658" s="65">
        <v>-10179.629999999999</v>
      </c>
      <c r="E658" s="65">
        <v>208604038.53</v>
      </c>
      <c r="F658" s="65">
        <v>208603608.31</v>
      </c>
      <c r="G658" s="65" t="s">
        <v>57</v>
      </c>
      <c r="H658" s="65">
        <v>-9749.41</v>
      </c>
    </row>
    <row r="659" spans="1:8">
      <c r="A659" s="65" t="s">
        <v>759</v>
      </c>
      <c r="B659" s="65" t="s">
        <v>572</v>
      </c>
      <c r="C659" s="65"/>
      <c r="D659" s="65">
        <v>-10179.629999999999</v>
      </c>
      <c r="E659" s="65">
        <v>193686440.53</v>
      </c>
      <c r="F659" s="65">
        <v>193686010.31</v>
      </c>
      <c r="G659" s="65" t="s">
        <v>57</v>
      </c>
      <c r="H659" s="65">
        <v>-9749.41</v>
      </c>
    </row>
    <row r="660" spans="1:8">
      <c r="A660" s="65" t="s">
        <v>760</v>
      </c>
      <c r="B660" s="65" t="s">
        <v>574</v>
      </c>
      <c r="C660" s="65"/>
      <c r="D660" s="65">
        <v>-10179.629999999999</v>
      </c>
      <c r="E660" s="65">
        <v>193686440.53</v>
      </c>
      <c r="F660" s="65">
        <v>193686010.31</v>
      </c>
      <c r="G660" s="65" t="s">
        <v>75</v>
      </c>
      <c r="H660" s="65">
        <v>-9749.41</v>
      </c>
    </row>
    <row r="661" spans="1:8">
      <c r="A661" s="65" t="s">
        <v>1311</v>
      </c>
      <c r="B661" s="65" t="s">
        <v>576</v>
      </c>
      <c r="C661" s="65"/>
      <c r="D661" s="65">
        <v>0</v>
      </c>
      <c r="E661" s="65">
        <v>14917598</v>
      </c>
      <c r="F661" s="65">
        <v>14917598</v>
      </c>
      <c r="G661" s="65" t="s">
        <v>57</v>
      </c>
      <c r="H661" s="65">
        <v>0</v>
      </c>
    </row>
    <row r="662" spans="1:8">
      <c r="A662" s="65" t="s">
        <v>1310</v>
      </c>
      <c r="B662" s="65" t="s">
        <v>578</v>
      </c>
      <c r="C662" s="65"/>
      <c r="D662" s="65">
        <v>0</v>
      </c>
      <c r="E662" s="65">
        <v>14917598</v>
      </c>
      <c r="F662" s="65">
        <v>14917598</v>
      </c>
      <c r="G662" s="65" t="s">
        <v>75</v>
      </c>
      <c r="H662" s="65">
        <v>0</v>
      </c>
    </row>
    <row r="663" spans="1:8">
      <c r="A663" s="65" t="s">
        <v>1309</v>
      </c>
      <c r="B663" s="65" t="s">
        <v>1308</v>
      </c>
      <c r="C663" s="65"/>
      <c r="D663" s="65">
        <v>0</v>
      </c>
      <c r="E663" s="65">
        <v>113550</v>
      </c>
      <c r="F663" s="65">
        <v>340650</v>
      </c>
      <c r="G663" s="65" t="s">
        <v>57</v>
      </c>
      <c r="H663" s="65">
        <v>-227100</v>
      </c>
    </row>
    <row r="664" spans="1:8">
      <c r="A664" s="65" t="s">
        <v>1307</v>
      </c>
      <c r="B664" s="65" t="s">
        <v>582</v>
      </c>
      <c r="C664" s="65"/>
      <c r="D664" s="65">
        <v>0</v>
      </c>
      <c r="E664" s="65">
        <v>113550</v>
      </c>
      <c r="F664" s="65">
        <v>340650</v>
      </c>
      <c r="G664" s="65" t="s">
        <v>57</v>
      </c>
      <c r="H664" s="65">
        <v>-227100</v>
      </c>
    </row>
    <row r="665" spans="1:8">
      <c r="A665" s="65" t="s">
        <v>1306</v>
      </c>
      <c r="B665" s="65" t="s">
        <v>588</v>
      </c>
      <c r="C665" s="65"/>
      <c r="D665" s="65">
        <v>0</v>
      </c>
      <c r="E665" s="65">
        <v>113550</v>
      </c>
      <c r="F665" s="65">
        <v>340650</v>
      </c>
      <c r="G665" s="65" t="s">
        <v>57</v>
      </c>
      <c r="H665" s="65">
        <v>-227100</v>
      </c>
    </row>
    <row r="666" spans="1:8">
      <c r="A666" s="65" t="s">
        <v>1305</v>
      </c>
      <c r="B666" s="65" t="s">
        <v>590</v>
      </c>
      <c r="C666" s="65"/>
      <c r="D666" s="65">
        <v>0</v>
      </c>
      <c r="E666" s="65">
        <v>113550</v>
      </c>
      <c r="F666" s="65">
        <v>340650</v>
      </c>
      <c r="G666" s="65" t="s">
        <v>75</v>
      </c>
      <c r="H666" s="65">
        <v>-227100</v>
      </c>
    </row>
    <row r="667" spans="1:8">
      <c r="A667" s="65" t="s">
        <v>761</v>
      </c>
      <c r="B667" s="65" t="s">
        <v>762</v>
      </c>
      <c r="C667" s="65"/>
      <c r="D667" s="65">
        <v>-1358832166.8800001</v>
      </c>
      <c r="E667" s="65">
        <v>0</v>
      </c>
      <c r="F667" s="65">
        <v>176207925.87</v>
      </c>
      <c r="G667" s="65" t="s">
        <v>57</v>
      </c>
      <c r="H667" s="65">
        <v>-1535040092.75</v>
      </c>
    </row>
    <row r="668" spans="1:8">
      <c r="A668" s="65" t="s">
        <v>763</v>
      </c>
      <c r="B668" s="65" t="s">
        <v>764</v>
      </c>
      <c r="C668" s="65"/>
      <c r="D668" s="65">
        <v>-1357453161.6800001</v>
      </c>
      <c r="E668" s="65">
        <v>0</v>
      </c>
      <c r="F668" s="65">
        <v>176094375.87</v>
      </c>
      <c r="G668" s="65" t="s">
        <v>57</v>
      </c>
      <c r="H668" s="65">
        <v>-1533547537.55</v>
      </c>
    </row>
    <row r="669" spans="1:8">
      <c r="A669" s="65" t="s">
        <v>765</v>
      </c>
      <c r="B669" s="65" t="s">
        <v>564</v>
      </c>
      <c r="C669" s="65"/>
      <c r="D669" s="65">
        <v>-3526742.01</v>
      </c>
      <c r="E669" s="65">
        <v>0</v>
      </c>
      <c r="F669" s="65">
        <v>447229.95</v>
      </c>
      <c r="G669" s="65" t="s">
        <v>57</v>
      </c>
      <c r="H669" s="65">
        <v>-3973971.96</v>
      </c>
    </row>
    <row r="670" spans="1:8">
      <c r="A670" s="65" t="s">
        <v>766</v>
      </c>
      <c r="B670" s="65" t="s">
        <v>566</v>
      </c>
      <c r="C670" s="65"/>
      <c r="D670" s="65">
        <v>-3526742.01</v>
      </c>
      <c r="E670" s="65">
        <v>0</v>
      </c>
      <c r="F670" s="65">
        <v>447229.95</v>
      </c>
      <c r="G670" s="65" t="s">
        <v>57</v>
      </c>
      <c r="H670" s="65">
        <v>-3973971.96</v>
      </c>
    </row>
    <row r="671" spans="1:8">
      <c r="A671" s="65" t="s">
        <v>767</v>
      </c>
      <c r="B671" s="65" t="s">
        <v>768</v>
      </c>
      <c r="C671" s="65"/>
      <c r="D671" s="65">
        <v>-3526742.01</v>
      </c>
      <c r="E671" s="65">
        <v>0</v>
      </c>
      <c r="F671" s="65">
        <v>447229.95</v>
      </c>
      <c r="G671" s="65" t="s">
        <v>57</v>
      </c>
      <c r="H671" s="65">
        <v>-3973971.96</v>
      </c>
    </row>
    <row r="672" spans="1:8">
      <c r="A672" s="65" t="s">
        <v>769</v>
      </c>
      <c r="B672" s="65" t="s">
        <v>770</v>
      </c>
      <c r="C672" s="65"/>
      <c r="D672" s="65">
        <v>-3526742.01</v>
      </c>
      <c r="E672" s="65">
        <v>0</v>
      </c>
      <c r="F672" s="65">
        <v>447229.95</v>
      </c>
      <c r="G672" s="65" t="s">
        <v>75</v>
      </c>
      <c r="H672" s="65">
        <v>-3973971.96</v>
      </c>
    </row>
    <row r="673" spans="1:8">
      <c r="A673" s="65" t="s">
        <v>771</v>
      </c>
      <c r="B673" s="65" t="s">
        <v>570</v>
      </c>
      <c r="C673" s="65"/>
      <c r="D673" s="65">
        <v>-1353926419.6700001</v>
      </c>
      <c r="E673" s="65">
        <v>0</v>
      </c>
      <c r="F673" s="65">
        <v>175647145.91999999</v>
      </c>
      <c r="G673" s="65" t="s">
        <v>57</v>
      </c>
      <c r="H673" s="65">
        <v>-1529573565.5899999</v>
      </c>
    </row>
    <row r="674" spans="1:8">
      <c r="A674" s="65" t="s">
        <v>772</v>
      </c>
      <c r="B674" s="65" t="s">
        <v>572</v>
      </c>
      <c r="C674" s="65"/>
      <c r="D674" s="65">
        <v>-1231267681.6700001</v>
      </c>
      <c r="E674" s="65">
        <v>0</v>
      </c>
      <c r="F674" s="65">
        <v>160729547.91999999</v>
      </c>
      <c r="G674" s="65" t="s">
        <v>57</v>
      </c>
      <c r="H674" s="65">
        <v>-1391997229.5899999</v>
      </c>
    </row>
    <row r="675" spans="1:8">
      <c r="A675" s="65" t="s">
        <v>773</v>
      </c>
      <c r="B675" s="65" t="s">
        <v>774</v>
      </c>
      <c r="C675" s="65"/>
      <c r="D675" s="65">
        <v>-1231267681.6700001</v>
      </c>
      <c r="E675" s="65">
        <v>0</v>
      </c>
      <c r="F675" s="65">
        <v>160729547.91999999</v>
      </c>
      <c r="G675" s="65" t="s">
        <v>57</v>
      </c>
      <c r="H675" s="65">
        <v>-1391997229.5899999</v>
      </c>
    </row>
    <row r="676" spans="1:8">
      <c r="A676" s="65" t="s">
        <v>775</v>
      </c>
      <c r="B676" s="65" t="s">
        <v>776</v>
      </c>
      <c r="C676" s="65"/>
      <c r="D676" s="65">
        <v>-1231267681.6700001</v>
      </c>
      <c r="E676" s="65">
        <v>0</v>
      </c>
      <c r="F676" s="65">
        <v>160729547.91999999</v>
      </c>
      <c r="G676" s="65" t="s">
        <v>75</v>
      </c>
      <c r="H676" s="65">
        <v>-1391997229.5899999</v>
      </c>
    </row>
    <row r="677" spans="1:8">
      <c r="A677" s="65" t="s">
        <v>1304</v>
      </c>
      <c r="B677" s="65" t="s">
        <v>576</v>
      </c>
      <c r="C677" s="65"/>
      <c r="D677" s="65">
        <v>-122658738</v>
      </c>
      <c r="E677" s="65">
        <v>0</v>
      </c>
      <c r="F677" s="65">
        <v>14917598</v>
      </c>
      <c r="G677" s="65" t="s">
        <v>57</v>
      </c>
      <c r="H677" s="65">
        <v>-137576336</v>
      </c>
    </row>
    <row r="678" spans="1:8">
      <c r="A678" s="65" t="s">
        <v>1303</v>
      </c>
      <c r="B678" s="65" t="s">
        <v>578</v>
      </c>
      <c r="C678" s="65"/>
      <c r="D678" s="65">
        <v>-122658738</v>
      </c>
      <c r="E678" s="65">
        <v>0</v>
      </c>
      <c r="F678" s="65">
        <v>14917598</v>
      </c>
      <c r="G678" s="65" t="s">
        <v>57</v>
      </c>
      <c r="H678" s="65">
        <v>-137576336</v>
      </c>
    </row>
    <row r="679" spans="1:8">
      <c r="A679" s="65" t="s">
        <v>1302</v>
      </c>
      <c r="B679" s="65" t="s">
        <v>777</v>
      </c>
      <c r="C679" s="65"/>
      <c r="D679" s="65">
        <v>-122658738</v>
      </c>
      <c r="E679" s="65">
        <v>0</v>
      </c>
      <c r="F679" s="65">
        <v>14917598</v>
      </c>
      <c r="G679" s="65" t="s">
        <v>75</v>
      </c>
      <c r="H679" s="65">
        <v>-137576336</v>
      </c>
    </row>
    <row r="680" spans="1:8">
      <c r="A680" s="65" t="s">
        <v>1301</v>
      </c>
      <c r="B680" s="65" t="s">
        <v>1300</v>
      </c>
      <c r="C680" s="65"/>
      <c r="D680" s="65">
        <v>-1379005.2</v>
      </c>
      <c r="E680" s="65">
        <v>0</v>
      </c>
      <c r="F680" s="65">
        <v>113550</v>
      </c>
      <c r="G680" s="65" t="s">
        <v>57</v>
      </c>
      <c r="H680" s="65">
        <v>-1492555.2</v>
      </c>
    </row>
    <row r="681" spans="1:8">
      <c r="A681" s="65" t="s">
        <v>1299</v>
      </c>
      <c r="B681" s="65" t="s">
        <v>582</v>
      </c>
      <c r="C681" s="65"/>
      <c r="D681" s="65">
        <v>-1379005.2</v>
      </c>
      <c r="E681" s="65">
        <v>0</v>
      </c>
      <c r="F681" s="65">
        <v>113550</v>
      </c>
      <c r="G681" s="65" t="s">
        <v>57</v>
      </c>
      <c r="H681" s="65">
        <v>-1492555.2</v>
      </c>
    </row>
    <row r="682" spans="1:8">
      <c r="A682" s="65" t="s">
        <v>1421</v>
      </c>
      <c r="B682" s="65" t="s">
        <v>1420</v>
      </c>
      <c r="C682" s="65"/>
      <c r="D682" s="65">
        <v>-16405.2</v>
      </c>
      <c r="E682" s="65">
        <v>0</v>
      </c>
      <c r="F682" s="65">
        <v>0</v>
      </c>
      <c r="G682" s="65" t="s">
        <v>57</v>
      </c>
      <c r="H682" s="65">
        <v>-16405.2</v>
      </c>
    </row>
    <row r="683" spans="1:8">
      <c r="A683" s="65" t="s">
        <v>1419</v>
      </c>
      <c r="B683" s="65" t="s">
        <v>1418</v>
      </c>
      <c r="C683" s="65"/>
      <c r="D683" s="65">
        <v>-16405.2</v>
      </c>
      <c r="E683" s="65">
        <v>0</v>
      </c>
      <c r="F683" s="65">
        <v>0</v>
      </c>
      <c r="G683" s="65" t="s">
        <v>57</v>
      </c>
      <c r="H683" s="65">
        <v>-16405.2</v>
      </c>
    </row>
    <row r="684" spans="1:8">
      <c r="A684" s="65" t="s">
        <v>1417</v>
      </c>
      <c r="B684" s="65" t="s">
        <v>1416</v>
      </c>
      <c r="C684" s="65"/>
      <c r="D684" s="65">
        <v>-16405.2</v>
      </c>
      <c r="E684" s="65">
        <v>0</v>
      </c>
      <c r="F684" s="65">
        <v>0</v>
      </c>
      <c r="G684" s="65" t="s">
        <v>75</v>
      </c>
      <c r="H684" s="65">
        <v>-16405.2</v>
      </c>
    </row>
    <row r="685" spans="1:8">
      <c r="A685" s="65" t="s">
        <v>1298</v>
      </c>
      <c r="B685" s="65" t="s">
        <v>1133</v>
      </c>
      <c r="C685" s="65"/>
      <c r="D685" s="65">
        <v>-1362600</v>
      </c>
      <c r="E685" s="65">
        <v>0</v>
      </c>
      <c r="F685" s="65">
        <v>113550</v>
      </c>
      <c r="G685" s="65" t="s">
        <v>57</v>
      </c>
      <c r="H685" s="65">
        <v>-1476150</v>
      </c>
    </row>
    <row r="686" spans="1:8">
      <c r="A686" s="65" t="s">
        <v>1297</v>
      </c>
      <c r="B686" s="65" t="s">
        <v>1139</v>
      </c>
      <c r="C686" s="65"/>
      <c r="D686" s="65">
        <v>-1362600</v>
      </c>
      <c r="E686" s="65">
        <v>0</v>
      </c>
      <c r="F686" s="65">
        <v>113550</v>
      </c>
      <c r="G686" s="65" t="s">
        <v>57</v>
      </c>
      <c r="H686" s="65">
        <v>-1476150</v>
      </c>
    </row>
    <row r="687" spans="1:8">
      <c r="A687" s="65" t="s">
        <v>1296</v>
      </c>
      <c r="B687" s="65" t="s">
        <v>1141</v>
      </c>
      <c r="C687" s="65"/>
      <c r="D687" s="65">
        <v>-1362600</v>
      </c>
      <c r="E687" s="65">
        <v>0</v>
      </c>
      <c r="F687" s="65">
        <v>113550</v>
      </c>
      <c r="G687" s="65" t="s">
        <v>75</v>
      </c>
      <c r="H687" s="65">
        <v>-1476150</v>
      </c>
    </row>
    <row r="688" spans="1:8">
      <c r="A688" s="65" t="s">
        <v>778</v>
      </c>
      <c r="B688" s="65" t="s">
        <v>779</v>
      </c>
      <c r="C688" s="65"/>
      <c r="D688" s="65">
        <v>-353949973.24000001</v>
      </c>
      <c r="E688" s="65">
        <v>0</v>
      </c>
      <c r="F688" s="65">
        <v>0</v>
      </c>
      <c r="G688" s="65" t="s">
        <v>57</v>
      </c>
      <c r="H688" s="65">
        <v>-353949973.24000001</v>
      </c>
    </row>
    <row r="689" spans="1:8">
      <c r="A689" s="65" t="s">
        <v>780</v>
      </c>
      <c r="B689" s="65" t="s">
        <v>781</v>
      </c>
      <c r="C689" s="65"/>
      <c r="D689" s="65">
        <v>-163447180.81</v>
      </c>
      <c r="E689" s="65">
        <v>0</v>
      </c>
      <c r="F689" s="65">
        <v>0</v>
      </c>
      <c r="G689" s="65" t="s">
        <v>57</v>
      </c>
      <c r="H689" s="65">
        <v>-163447180.81</v>
      </c>
    </row>
    <row r="690" spans="1:8">
      <c r="A690" s="65" t="s">
        <v>782</v>
      </c>
      <c r="B690" s="65" t="s">
        <v>783</v>
      </c>
      <c r="C690" s="65"/>
      <c r="D690" s="65">
        <v>-152278685.94999999</v>
      </c>
      <c r="E690" s="65">
        <v>0</v>
      </c>
      <c r="F690" s="65">
        <v>0</v>
      </c>
      <c r="G690" s="65" t="s">
        <v>57</v>
      </c>
      <c r="H690" s="65">
        <v>-152278685.94999999</v>
      </c>
    </row>
    <row r="691" spans="1:8">
      <c r="A691" s="65" t="s">
        <v>784</v>
      </c>
      <c r="B691" s="65" t="s">
        <v>785</v>
      </c>
      <c r="C691" s="65"/>
      <c r="D691" s="65">
        <v>-151710935.94999999</v>
      </c>
      <c r="E691" s="65">
        <v>0</v>
      </c>
      <c r="F691" s="65">
        <v>0</v>
      </c>
      <c r="G691" s="65" t="s">
        <v>57</v>
      </c>
      <c r="H691" s="65">
        <v>-151710935.94999999</v>
      </c>
    </row>
    <row r="692" spans="1:8">
      <c r="A692" s="65" t="s">
        <v>1128</v>
      </c>
      <c r="B692" s="65" t="s">
        <v>564</v>
      </c>
      <c r="C692" s="65"/>
      <c r="D692" s="65">
        <v>-368.16</v>
      </c>
      <c r="E692" s="65">
        <v>0</v>
      </c>
      <c r="F692" s="65">
        <v>0</v>
      </c>
      <c r="G692" s="65" t="s">
        <v>57</v>
      </c>
      <c r="H692" s="65">
        <v>-368.16</v>
      </c>
    </row>
    <row r="693" spans="1:8">
      <c r="A693" s="65" t="s">
        <v>1129</v>
      </c>
      <c r="B693" s="65" t="s">
        <v>566</v>
      </c>
      <c r="C693" s="65"/>
      <c r="D693" s="65">
        <v>-368.16</v>
      </c>
      <c r="E693" s="65">
        <v>0</v>
      </c>
      <c r="F693" s="65">
        <v>0</v>
      </c>
      <c r="G693" s="65" t="s">
        <v>57</v>
      </c>
      <c r="H693" s="65">
        <v>-368.16</v>
      </c>
    </row>
    <row r="694" spans="1:8">
      <c r="A694" s="65" t="s">
        <v>1130</v>
      </c>
      <c r="B694" s="65" t="s">
        <v>768</v>
      </c>
      <c r="C694" s="65"/>
      <c r="D694" s="65">
        <v>-368.16</v>
      </c>
      <c r="E694" s="65">
        <v>0</v>
      </c>
      <c r="F694" s="65">
        <v>0</v>
      </c>
      <c r="G694" s="65" t="s">
        <v>57</v>
      </c>
      <c r="H694" s="65">
        <v>-368.16</v>
      </c>
    </row>
    <row r="695" spans="1:8">
      <c r="A695" s="65" t="s">
        <v>1131</v>
      </c>
      <c r="B695" s="65" t="s">
        <v>770</v>
      </c>
      <c r="C695" s="65"/>
      <c r="D695" s="65">
        <v>-368.16</v>
      </c>
      <c r="E695" s="65">
        <v>0</v>
      </c>
      <c r="F695" s="65">
        <v>0</v>
      </c>
      <c r="G695" s="65" t="s">
        <v>75</v>
      </c>
      <c r="H695" s="65">
        <v>-368.16</v>
      </c>
    </row>
    <row r="696" spans="1:8">
      <c r="A696" s="65" t="s">
        <v>786</v>
      </c>
      <c r="B696" s="65" t="s">
        <v>570</v>
      </c>
      <c r="C696" s="65"/>
      <c r="D696" s="65">
        <v>-151710567.78999999</v>
      </c>
      <c r="E696" s="65">
        <v>0</v>
      </c>
      <c r="F696" s="65">
        <v>0</v>
      </c>
      <c r="G696" s="65" t="s">
        <v>57</v>
      </c>
      <c r="H696" s="65">
        <v>-151710567.78999999</v>
      </c>
    </row>
    <row r="697" spans="1:8">
      <c r="A697" s="65" t="s">
        <v>787</v>
      </c>
      <c r="B697" s="65" t="s">
        <v>572</v>
      </c>
      <c r="C697" s="65"/>
      <c r="D697" s="65">
        <v>-151710567.78999999</v>
      </c>
      <c r="E697" s="65">
        <v>0</v>
      </c>
      <c r="F697" s="65">
        <v>0</v>
      </c>
      <c r="G697" s="65" t="s">
        <v>57</v>
      </c>
      <c r="H697" s="65">
        <v>-151710567.78999999</v>
      </c>
    </row>
    <row r="698" spans="1:8">
      <c r="A698" s="65" t="s">
        <v>788</v>
      </c>
      <c r="B698" s="65" t="s">
        <v>774</v>
      </c>
      <c r="C698" s="65"/>
      <c r="D698" s="65">
        <v>-151710567.78999999</v>
      </c>
      <c r="E698" s="65">
        <v>0</v>
      </c>
      <c r="F698" s="65">
        <v>0</v>
      </c>
      <c r="G698" s="65" t="s">
        <v>57</v>
      </c>
      <c r="H698" s="65">
        <v>-151710567.78999999</v>
      </c>
    </row>
    <row r="699" spans="1:8">
      <c r="A699" s="65" t="s">
        <v>789</v>
      </c>
      <c r="B699" s="65" t="s">
        <v>776</v>
      </c>
      <c r="C699" s="65"/>
      <c r="D699" s="65">
        <v>-151710567.78999999</v>
      </c>
      <c r="E699" s="65">
        <v>0</v>
      </c>
      <c r="F699" s="65">
        <v>0</v>
      </c>
      <c r="G699" s="65" t="s">
        <v>75</v>
      </c>
      <c r="H699" s="65">
        <v>-151710567.78999999</v>
      </c>
    </row>
    <row r="700" spans="1:8">
      <c r="A700" s="65" t="s">
        <v>790</v>
      </c>
      <c r="B700" s="65" t="s">
        <v>791</v>
      </c>
      <c r="C700" s="65"/>
      <c r="D700" s="65">
        <v>-567750</v>
      </c>
      <c r="E700" s="65">
        <v>0</v>
      </c>
      <c r="F700" s="65">
        <v>0</v>
      </c>
      <c r="G700" s="65" t="s">
        <v>57</v>
      </c>
      <c r="H700" s="65">
        <v>-567750</v>
      </c>
    </row>
    <row r="701" spans="1:8">
      <c r="A701" s="65" t="s">
        <v>792</v>
      </c>
      <c r="B701" s="65" t="s">
        <v>582</v>
      </c>
      <c r="C701" s="65"/>
      <c r="D701" s="65">
        <v>-567750</v>
      </c>
      <c r="E701" s="65">
        <v>0</v>
      </c>
      <c r="F701" s="65">
        <v>0</v>
      </c>
      <c r="G701" s="65" t="s">
        <v>57</v>
      </c>
      <c r="H701" s="65">
        <v>-567750</v>
      </c>
    </row>
    <row r="702" spans="1:8">
      <c r="A702" s="65" t="s">
        <v>1132</v>
      </c>
      <c r="B702" s="65" t="s">
        <v>1133</v>
      </c>
      <c r="C702" s="65"/>
      <c r="D702" s="65">
        <v>-567750</v>
      </c>
      <c r="E702" s="65">
        <v>0</v>
      </c>
      <c r="F702" s="65">
        <v>0</v>
      </c>
      <c r="G702" s="65" t="s">
        <v>57</v>
      </c>
      <c r="H702" s="65">
        <v>-567750</v>
      </c>
    </row>
    <row r="703" spans="1:8">
      <c r="A703" s="65" t="s">
        <v>1134</v>
      </c>
      <c r="B703" s="65" t="s">
        <v>1135</v>
      </c>
      <c r="C703" s="65"/>
      <c r="D703" s="65">
        <v>-184782.6</v>
      </c>
      <c r="E703" s="65">
        <v>0</v>
      </c>
      <c r="F703" s="65">
        <v>0</v>
      </c>
      <c r="G703" s="65" t="s">
        <v>57</v>
      </c>
      <c r="H703" s="65">
        <v>-184782.6</v>
      </c>
    </row>
    <row r="704" spans="1:8">
      <c r="A704" s="65" t="s">
        <v>1136</v>
      </c>
      <c r="B704" s="65" t="s">
        <v>1137</v>
      </c>
      <c r="C704" s="65"/>
      <c r="D704" s="65">
        <v>-184782.6</v>
      </c>
      <c r="E704" s="65">
        <v>0</v>
      </c>
      <c r="F704" s="65">
        <v>0</v>
      </c>
      <c r="G704" s="65" t="s">
        <v>75</v>
      </c>
      <c r="H704" s="65">
        <v>-184782.6</v>
      </c>
    </row>
    <row r="705" spans="1:8">
      <c r="A705" s="65" t="s">
        <v>1138</v>
      </c>
      <c r="B705" s="65" t="s">
        <v>1139</v>
      </c>
      <c r="C705" s="65"/>
      <c r="D705" s="65">
        <v>-382967.4</v>
      </c>
      <c r="E705" s="65">
        <v>0</v>
      </c>
      <c r="F705" s="65">
        <v>0</v>
      </c>
      <c r="G705" s="65" t="s">
        <v>57</v>
      </c>
      <c r="H705" s="65">
        <v>-382967.4</v>
      </c>
    </row>
    <row r="706" spans="1:8">
      <c r="A706" s="65" t="s">
        <v>1140</v>
      </c>
      <c r="B706" s="65" t="s">
        <v>1141</v>
      </c>
      <c r="C706" s="65"/>
      <c r="D706" s="65">
        <v>-382967.4</v>
      </c>
      <c r="E706" s="65">
        <v>0</v>
      </c>
      <c r="F706" s="65">
        <v>0</v>
      </c>
      <c r="G706" s="65" t="s">
        <v>75</v>
      </c>
      <c r="H706" s="65">
        <v>-382967.4</v>
      </c>
    </row>
    <row r="707" spans="1:8">
      <c r="A707" s="65" t="s">
        <v>793</v>
      </c>
      <c r="B707" s="65" t="s">
        <v>794</v>
      </c>
      <c r="C707" s="65"/>
      <c r="D707" s="65">
        <v>-11168494.859999999</v>
      </c>
      <c r="E707" s="65">
        <v>0</v>
      </c>
      <c r="F707" s="65">
        <v>0</v>
      </c>
      <c r="G707" s="65" t="s">
        <v>57</v>
      </c>
      <c r="H707" s="65">
        <v>-11168494.859999999</v>
      </c>
    </row>
    <row r="708" spans="1:8">
      <c r="A708" s="65" t="s">
        <v>795</v>
      </c>
      <c r="B708" s="65" t="s">
        <v>796</v>
      </c>
      <c r="C708" s="65"/>
      <c r="D708" s="65">
        <v>-11168494.859999999</v>
      </c>
      <c r="E708" s="65">
        <v>0</v>
      </c>
      <c r="F708" s="65">
        <v>0</v>
      </c>
      <c r="G708" s="65" t="s">
        <v>57</v>
      </c>
      <c r="H708" s="65">
        <v>-11168494.859999999</v>
      </c>
    </row>
    <row r="709" spans="1:8">
      <c r="A709" s="65" t="s">
        <v>797</v>
      </c>
      <c r="B709" s="65" t="s">
        <v>798</v>
      </c>
      <c r="C709" s="65"/>
      <c r="D709" s="65">
        <v>-11164294.52</v>
      </c>
      <c r="E709" s="65">
        <v>0</v>
      </c>
      <c r="F709" s="65">
        <v>0</v>
      </c>
      <c r="G709" s="65" t="s">
        <v>57</v>
      </c>
      <c r="H709" s="65">
        <v>-11164294.52</v>
      </c>
    </row>
    <row r="710" spans="1:8">
      <c r="A710" s="65" t="s">
        <v>1295</v>
      </c>
      <c r="B710" s="65" t="s">
        <v>564</v>
      </c>
      <c r="C710" s="65"/>
      <c r="D710" s="65">
        <v>-117039.88</v>
      </c>
      <c r="E710" s="65">
        <v>0</v>
      </c>
      <c r="F710" s="65">
        <v>0</v>
      </c>
      <c r="G710" s="65" t="s">
        <v>57</v>
      </c>
      <c r="H710" s="65">
        <v>-117039.88</v>
      </c>
    </row>
    <row r="711" spans="1:8">
      <c r="A711" s="65" t="s">
        <v>1294</v>
      </c>
      <c r="B711" s="65" t="s">
        <v>566</v>
      </c>
      <c r="C711" s="65"/>
      <c r="D711" s="65">
        <v>-117039.88</v>
      </c>
      <c r="E711" s="65">
        <v>0</v>
      </c>
      <c r="F711" s="65">
        <v>0</v>
      </c>
      <c r="G711" s="65" t="s">
        <v>57</v>
      </c>
      <c r="H711" s="65">
        <v>-117039.88</v>
      </c>
    </row>
    <row r="712" spans="1:8">
      <c r="A712" s="65" t="s">
        <v>1293</v>
      </c>
      <c r="B712" s="65" t="s">
        <v>568</v>
      </c>
      <c r="C712" s="65"/>
      <c r="D712" s="65">
        <v>-117039.88</v>
      </c>
      <c r="E712" s="65">
        <v>0</v>
      </c>
      <c r="F712" s="65">
        <v>0</v>
      </c>
      <c r="G712" s="65" t="s">
        <v>75</v>
      </c>
      <c r="H712" s="65">
        <v>-117039.88</v>
      </c>
    </row>
    <row r="713" spans="1:8">
      <c r="A713" s="65" t="s">
        <v>799</v>
      </c>
      <c r="B713" s="65" t="s">
        <v>570</v>
      </c>
      <c r="C713" s="65"/>
      <c r="D713" s="65">
        <v>-11047254.640000001</v>
      </c>
      <c r="E713" s="65">
        <v>0</v>
      </c>
      <c r="F713" s="65">
        <v>0</v>
      </c>
      <c r="G713" s="65" t="s">
        <v>57</v>
      </c>
      <c r="H713" s="65">
        <v>-11047254.640000001</v>
      </c>
    </row>
    <row r="714" spans="1:8">
      <c r="A714" s="65" t="s">
        <v>800</v>
      </c>
      <c r="B714" s="65" t="s">
        <v>572</v>
      </c>
      <c r="C714" s="65"/>
      <c r="D714" s="65">
        <v>-11047254.640000001</v>
      </c>
      <c r="E714" s="65">
        <v>0</v>
      </c>
      <c r="F714" s="65">
        <v>0</v>
      </c>
      <c r="G714" s="65" t="s">
        <v>57</v>
      </c>
      <c r="H714" s="65">
        <v>-11047254.640000001</v>
      </c>
    </row>
    <row r="715" spans="1:8">
      <c r="A715" s="65" t="s">
        <v>801</v>
      </c>
      <c r="B715" s="65" t="s">
        <v>574</v>
      </c>
      <c r="C715" s="65"/>
      <c r="D715" s="65">
        <v>-11047254.640000001</v>
      </c>
      <c r="E715" s="65">
        <v>0</v>
      </c>
      <c r="F715" s="65">
        <v>0</v>
      </c>
      <c r="G715" s="65" t="s">
        <v>75</v>
      </c>
      <c r="H715" s="65">
        <v>-11047254.640000001</v>
      </c>
    </row>
    <row r="716" spans="1:8">
      <c r="A716" s="65" t="s">
        <v>1292</v>
      </c>
      <c r="B716" s="65" t="s">
        <v>1291</v>
      </c>
      <c r="C716" s="65"/>
      <c r="D716" s="65">
        <v>-4200.34</v>
      </c>
      <c r="E716" s="65">
        <v>0</v>
      </c>
      <c r="F716" s="65">
        <v>0</v>
      </c>
      <c r="G716" s="65" t="s">
        <v>57</v>
      </c>
      <c r="H716" s="65">
        <v>-4200.34</v>
      </c>
    </row>
    <row r="717" spans="1:8">
      <c r="A717" s="65" t="s">
        <v>1290</v>
      </c>
      <c r="B717" s="65" t="s">
        <v>582</v>
      </c>
      <c r="C717" s="65"/>
      <c r="D717" s="65">
        <v>-4200.34</v>
      </c>
      <c r="E717" s="65">
        <v>0</v>
      </c>
      <c r="F717" s="65">
        <v>0</v>
      </c>
      <c r="G717" s="65" t="s">
        <v>57</v>
      </c>
      <c r="H717" s="65">
        <v>-4200.34</v>
      </c>
    </row>
    <row r="718" spans="1:8">
      <c r="A718" s="65" t="s">
        <v>1289</v>
      </c>
      <c r="B718" s="65" t="s">
        <v>588</v>
      </c>
      <c r="C718" s="65"/>
      <c r="D718" s="65">
        <v>-4200.34</v>
      </c>
      <c r="E718" s="65">
        <v>0</v>
      </c>
      <c r="F718" s="65">
        <v>0</v>
      </c>
      <c r="G718" s="65" t="s">
        <v>57</v>
      </c>
      <c r="H718" s="65">
        <v>-4200.34</v>
      </c>
    </row>
    <row r="719" spans="1:8">
      <c r="A719" s="65" t="s">
        <v>1288</v>
      </c>
      <c r="B719" s="65" t="s">
        <v>590</v>
      </c>
      <c r="C719" s="65"/>
      <c r="D719" s="65">
        <v>-4200.34</v>
      </c>
      <c r="E719" s="65">
        <v>0</v>
      </c>
      <c r="F719" s="65">
        <v>0</v>
      </c>
      <c r="G719" s="65" t="s">
        <v>75</v>
      </c>
      <c r="H719" s="65">
        <v>-4200.34</v>
      </c>
    </row>
    <row r="720" spans="1:8">
      <c r="A720" s="65" t="s">
        <v>802</v>
      </c>
      <c r="B720" s="65" t="s">
        <v>803</v>
      </c>
      <c r="C720" s="65"/>
      <c r="D720" s="65">
        <v>-190502792.43000001</v>
      </c>
      <c r="E720" s="65">
        <v>0</v>
      </c>
      <c r="F720" s="65">
        <v>0</v>
      </c>
      <c r="G720" s="65" t="s">
        <v>57</v>
      </c>
      <c r="H720" s="65">
        <v>-190502792.43000001</v>
      </c>
    </row>
    <row r="721" spans="1:8">
      <c r="A721" s="65" t="s">
        <v>804</v>
      </c>
      <c r="B721" s="65" t="s">
        <v>805</v>
      </c>
      <c r="C721" s="65"/>
      <c r="D721" s="65">
        <v>-22540.84</v>
      </c>
      <c r="E721" s="65">
        <v>0</v>
      </c>
      <c r="F721" s="65">
        <v>0</v>
      </c>
      <c r="G721" s="65" t="s">
        <v>57</v>
      </c>
      <c r="H721" s="65">
        <v>-22540.84</v>
      </c>
    </row>
    <row r="722" spans="1:8">
      <c r="A722" s="65" t="s">
        <v>806</v>
      </c>
      <c r="B722" s="65" t="s">
        <v>807</v>
      </c>
      <c r="C722" s="65"/>
      <c r="D722" s="65">
        <v>-22540.84</v>
      </c>
      <c r="E722" s="65">
        <v>0</v>
      </c>
      <c r="F722" s="65">
        <v>0</v>
      </c>
      <c r="G722" s="65" t="s">
        <v>57</v>
      </c>
      <c r="H722" s="65">
        <v>-22540.84</v>
      </c>
    </row>
    <row r="723" spans="1:8">
      <c r="A723" s="65" t="s">
        <v>808</v>
      </c>
      <c r="B723" s="65" t="s">
        <v>570</v>
      </c>
      <c r="C723" s="65"/>
      <c r="D723" s="65">
        <v>-22540.84</v>
      </c>
      <c r="E723" s="65">
        <v>0</v>
      </c>
      <c r="F723" s="65">
        <v>0</v>
      </c>
      <c r="G723" s="65" t="s">
        <v>57</v>
      </c>
      <c r="H723" s="65">
        <v>-22540.84</v>
      </c>
    </row>
    <row r="724" spans="1:8">
      <c r="A724" s="65" t="s">
        <v>809</v>
      </c>
      <c r="B724" s="65" t="s">
        <v>572</v>
      </c>
      <c r="C724" s="65"/>
      <c r="D724" s="65">
        <v>-22540.84</v>
      </c>
      <c r="E724" s="65">
        <v>0</v>
      </c>
      <c r="F724" s="65">
        <v>0</v>
      </c>
      <c r="G724" s="65" t="s">
        <v>57</v>
      </c>
      <c r="H724" s="65">
        <v>-22540.84</v>
      </c>
    </row>
    <row r="725" spans="1:8">
      <c r="A725" s="65" t="s">
        <v>810</v>
      </c>
      <c r="B725" s="65" t="s">
        <v>574</v>
      </c>
      <c r="C725" s="65"/>
      <c r="D725" s="65">
        <v>-22540.84</v>
      </c>
      <c r="E725" s="65">
        <v>0</v>
      </c>
      <c r="F725" s="65">
        <v>0</v>
      </c>
      <c r="G725" s="65" t="s">
        <v>75</v>
      </c>
      <c r="H725" s="65">
        <v>-22540.84</v>
      </c>
    </row>
    <row r="726" spans="1:8">
      <c r="A726" s="65" t="s">
        <v>811</v>
      </c>
      <c r="B726" s="65" t="s">
        <v>812</v>
      </c>
      <c r="C726" s="65"/>
      <c r="D726" s="65">
        <v>-190480251.59</v>
      </c>
      <c r="E726" s="65">
        <v>0</v>
      </c>
      <c r="F726" s="65">
        <v>0</v>
      </c>
      <c r="G726" s="65" t="s">
        <v>57</v>
      </c>
      <c r="H726" s="65">
        <v>-190480251.59</v>
      </c>
    </row>
    <row r="727" spans="1:8">
      <c r="A727" s="65" t="s">
        <v>813</v>
      </c>
      <c r="B727" s="65" t="s">
        <v>814</v>
      </c>
      <c r="C727" s="65"/>
      <c r="D727" s="65">
        <v>-190480251.59</v>
      </c>
      <c r="E727" s="65">
        <v>0</v>
      </c>
      <c r="F727" s="65">
        <v>0</v>
      </c>
      <c r="G727" s="65" t="s">
        <v>57</v>
      </c>
      <c r="H727" s="65">
        <v>-190480251.59</v>
      </c>
    </row>
    <row r="728" spans="1:8">
      <c r="A728" s="65" t="s">
        <v>815</v>
      </c>
      <c r="B728" s="65" t="s">
        <v>564</v>
      </c>
      <c r="C728" s="65"/>
      <c r="D728" s="65">
        <v>-77687.75</v>
      </c>
      <c r="E728" s="65">
        <v>0</v>
      </c>
      <c r="F728" s="65">
        <v>0</v>
      </c>
      <c r="G728" s="65" t="s">
        <v>57</v>
      </c>
      <c r="H728" s="65">
        <v>-77687.75</v>
      </c>
    </row>
    <row r="729" spans="1:8">
      <c r="A729" s="65" t="s">
        <v>816</v>
      </c>
      <c r="B729" s="65" t="s">
        <v>566</v>
      </c>
      <c r="C729" s="65"/>
      <c r="D729" s="65">
        <v>-77687.75</v>
      </c>
      <c r="E729" s="65">
        <v>0</v>
      </c>
      <c r="F729" s="65">
        <v>0</v>
      </c>
      <c r="G729" s="65" t="s">
        <v>57</v>
      </c>
      <c r="H729" s="65">
        <v>-77687.75</v>
      </c>
    </row>
    <row r="730" spans="1:8">
      <c r="A730" s="65" t="s">
        <v>817</v>
      </c>
      <c r="B730" s="65" t="s">
        <v>768</v>
      </c>
      <c r="C730" s="65"/>
      <c r="D730" s="65">
        <v>-77687.75</v>
      </c>
      <c r="E730" s="65">
        <v>0</v>
      </c>
      <c r="F730" s="65">
        <v>0</v>
      </c>
      <c r="G730" s="65" t="s">
        <v>57</v>
      </c>
      <c r="H730" s="65">
        <v>-77687.75</v>
      </c>
    </row>
    <row r="731" spans="1:8">
      <c r="A731" s="65" t="s">
        <v>818</v>
      </c>
      <c r="B731" s="65" t="s">
        <v>770</v>
      </c>
      <c r="C731" s="65"/>
      <c r="D731" s="65">
        <v>-77687.75</v>
      </c>
      <c r="E731" s="65">
        <v>0</v>
      </c>
      <c r="F731" s="65">
        <v>0</v>
      </c>
      <c r="G731" s="65" t="s">
        <v>75</v>
      </c>
      <c r="H731" s="65">
        <v>-77687.75</v>
      </c>
    </row>
    <row r="732" spans="1:8">
      <c r="A732" s="65" t="s">
        <v>819</v>
      </c>
      <c r="B732" s="65" t="s">
        <v>570</v>
      </c>
      <c r="C732" s="65"/>
      <c r="D732" s="65">
        <v>-190402563.84</v>
      </c>
      <c r="E732" s="65">
        <v>0</v>
      </c>
      <c r="F732" s="65">
        <v>0</v>
      </c>
      <c r="G732" s="65" t="s">
        <v>57</v>
      </c>
      <c r="H732" s="65">
        <v>-190402563.84</v>
      </c>
    </row>
    <row r="733" spans="1:8">
      <c r="A733" s="65" t="s">
        <v>820</v>
      </c>
      <c r="B733" s="65" t="s">
        <v>572</v>
      </c>
      <c r="C733" s="65"/>
      <c r="D733" s="65">
        <v>-180880195.84</v>
      </c>
      <c r="E733" s="65">
        <v>0</v>
      </c>
      <c r="F733" s="65">
        <v>0</v>
      </c>
      <c r="G733" s="65" t="s">
        <v>57</v>
      </c>
      <c r="H733" s="65">
        <v>-180880195.84</v>
      </c>
    </row>
    <row r="734" spans="1:8">
      <c r="A734" s="65" t="s">
        <v>821</v>
      </c>
      <c r="B734" s="65" t="s">
        <v>774</v>
      </c>
      <c r="C734" s="65"/>
      <c r="D734" s="65">
        <v>-180880195.84</v>
      </c>
      <c r="E734" s="65">
        <v>0</v>
      </c>
      <c r="F734" s="65">
        <v>0</v>
      </c>
      <c r="G734" s="65" t="s">
        <v>57</v>
      </c>
      <c r="H734" s="65">
        <v>-180880195.84</v>
      </c>
    </row>
    <row r="735" spans="1:8">
      <c r="A735" s="65" t="s">
        <v>822</v>
      </c>
      <c r="B735" s="65" t="s">
        <v>776</v>
      </c>
      <c r="C735" s="65"/>
      <c r="D735" s="65">
        <v>-180880195.84</v>
      </c>
      <c r="E735" s="65">
        <v>0</v>
      </c>
      <c r="F735" s="65">
        <v>0</v>
      </c>
      <c r="G735" s="65" t="s">
        <v>75</v>
      </c>
      <c r="H735" s="65">
        <v>-180880195.84</v>
      </c>
    </row>
    <row r="736" spans="1:8">
      <c r="A736" s="65" t="s">
        <v>823</v>
      </c>
      <c r="B736" s="65" t="s">
        <v>576</v>
      </c>
      <c r="C736" s="65"/>
      <c r="D736" s="65">
        <v>-9522368</v>
      </c>
      <c r="E736" s="65">
        <v>0</v>
      </c>
      <c r="F736" s="65">
        <v>0</v>
      </c>
      <c r="G736" s="65" t="s">
        <v>57</v>
      </c>
      <c r="H736" s="65">
        <v>-9522368</v>
      </c>
    </row>
    <row r="737" spans="1:8">
      <c r="A737" s="65" t="s">
        <v>824</v>
      </c>
      <c r="B737" s="65" t="s">
        <v>578</v>
      </c>
      <c r="C737" s="65"/>
      <c r="D737" s="65">
        <v>-9522368</v>
      </c>
      <c r="E737" s="65">
        <v>0</v>
      </c>
      <c r="F737" s="65">
        <v>0</v>
      </c>
      <c r="G737" s="65" t="s">
        <v>57</v>
      </c>
      <c r="H737" s="65">
        <v>-9522368</v>
      </c>
    </row>
    <row r="738" spans="1:8">
      <c r="A738" s="65" t="s">
        <v>825</v>
      </c>
      <c r="B738" s="65" t="s">
        <v>777</v>
      </c>
      <c r="C738" s="65"/>
      <c r="D738" s="65">
        <v>-9522368</v>
      </c>
      <c r="E738" s="65">
        <v>0</v>
      </c>
      <c r="F738" s="65">
        <v>0</v>
      </c>
      <c r="G738" s="65" t="s">
        <v>75</v>
      </c>
      <c r="H738" s="65">
        <v>-9522368</v>
      </c>
    </row>
    <row r="739" spans="1:8">
      <c r="A739" s="65" t="s">
        <v>826</v>
      </c>
      <c r="B739" s="65" t="s">
        <v>827</v>
      </c>
      <c r="C739" s="65"/>
      <c r="D739" s="65">
        <v>11307305944.49</v>
      </c>
      <c r="E739" s="65">
        <v>207371808.80000001</v>
      </c>
      <c r="F739" s="65">
        <v>358989733.62</v>
      </c>
      <c r="G739" s="65" t="s">
        <v>57</v>
      </c>
      <c r="H739" s="65">
        <v>11155688019.67</v>
      </c>
    </row>
    <row r="740" spans="1:8">
      <c r="A740" s="65" t="s">
        <v>828</v>
      </c>
      <c r="B740" s="65" t="s">
        <v>829</v>
      </c>
      <c r="C740" s="65"/>
      <c r="D740" s="65">
        <v>9297195674.4899998</v>
      </c>
      <c r="E740" s="65">
        <v>982818.48</v>
      </c>
      <c r="F740" s="65">
        <v>342579530.02999997</v>
      </c>
      <c r="G740" s="65" t="s">
        <v>57</v>
      </c>
      <c r="H740" s="65">
        <v>8955598962.9400005</v>
      </c>
    </row>
    <row r="741" spans="1:8">
      <c r="A741" s="65" t="s">
        <v>830</v>
      </c>
      <c r="B741" s="65" t="s">
        <v>831</v>
      </c>
      <c r="C741" s="65"/>
      <c r="D741" s="65">
        <v>280948276.69</v>
      </c>
      <c r="E741" s="65">
        <v>982818.48</v>
      </c>
      <c r="F741" s="65">
        <v>942158.67</v>
      </c>
      <c r="G741" s="65" t="s">
        <v>57</v>
      </c>
      <c r="H741" s="65">
        <v>280988936.5</v>
      </c>
    </row>
    <row r="742" spans="1:8">
      <c r="A742" s="65" t="s">
        <v>832</v>
      </c>
      <c r="B742" s="65" t="s">
        <v>833</v>
      </c>
      <c r="C742" s="65"/>
      <c r="D742" s="65">
        <v>280948276.69</v>
      </c>
      <c r="E742" s="65">
        <v>982818.48</v>
      </c>
      <c r="F742" s="65">
        <v>942158.67</v>
      </c>
      <c r="G742" s="65" t="s">
        <v>57</v>
      </c>
      <c r="H742" s="65">
        <v>280988936.5</v>
      </c>
    </row>
    <row r="743" spans="1:8">
      <c r="A743" s="65" t="s">
        <v>834</v>
      </c>
      <c r="B743" s="65" t="s">
        <v>835</v>
      </c>
      <c r="C743" s="65"/>
      <c r="D743" s="65">
        <v>280948276.69</v>
      </c>
      <c r="E743" s="65">
        <v>982818.48</v>
      </c>
      <c r="F743" s="65">
        <v>942158.67</v>
      </c>
      <c r="G743" s="65" t="s">
        <v>57</v>
      </c>
      <c r="H743" s="65">
        <v>280988936.5</v>
      </c>
    </row>
    <row r="744" spans="1:8">
      <c r="A744" s="65" t="s">
        <v>836</v>
      </c>
      <c r="B744" s="65" t="s">
        <v>837</v>
      </c>
      <c r="C744" s="65"/>
      <c r="D744" s="65">
        <v>280948276.69</v>
      </c>
      <c r="E744" s="65">
        <v>982818.48</v>
      </c>
      <c r="F744" s="65">
        <v>942158.67</v>
      </c>
      <c r="G744" s="65" t="s">
        <v>57</v>
      </c>
      <c r="H744" s="65">
        <v>280988936.5</v>
      </c>
    </row>
    <row r="745" spans="1:8">
      <c r="A745" s="65" t="s">
        <v>838</v>
      </c>
      <c r="B745" s="65" t="s">
        <v>839</v>
      </c>
      <c r="C745" s="65"/>
      <c r="D745" s="65">
        <v>280948276.69</v>
      </c>
      <c r="E745" s="65">
        <v>982818.48</v>
      </c>
      <c r="F745" s="65">
        <v>942158.67</v>
      </c>
      <c r="G745" s="65" t="s">
        <v>57</v>
      </c>
      <c r="H745" s="65">
        <v>280988936.5</v>
      </c>
    </row>
    <row r="746" spans="1:8">
      <c r="A746" s="65" t="s">
        <v>840</v>
      </c>
      <c r="B746" s="65" t="s">
        <v>841</v>
      </c>
      <c r="C746" s="65"/>
      <c r="D746" s="65">
        <v>77784546.340000004</v>
      </c>
      <c r="E746" s="65">
        <v>58815.97</v>
      </c>
      <c r="F746" s="65">
        <v>0</v>
      </c>
      <c r="G746" s="65" t="s">
        <v>75</v>
      </c>
      <c r="H746" s="65">
        <v>77843362.310000002</v>
      </c>
    </row>
    <row r="747" spans="1:8">
      <c r="A747" s="65" t="s">
        <v>842</v>
      </c>
      <c r="B747" s="65" t="s">
        <v>843</v>
      </c>
      <c r="C747" s="65"/>
      <c r="D747" s="65">
        <v>202160127.18000001</v>
      </c>
      <c r="E747" s="65">
        <v>888562.73</v>
      </c>
      <c r="F747" s="65">
        <v>908338.72</v>
      </c>
      <c r="G747" s="65" t="s">
        <v>75</v>
      </c>
      <c r="H747" s="65">
        <v>202140351.19</v>
      </c>
    </row>
    <row r="748" spans="1:8">
      <c r="A748" s="65" t="s">
        <v>844</v>
      </c>
      <c r="B748" s="65" t="s">
        <v>845</v>
      </c>
      <c r="C748" s="65"/>
      <c r="D748" s="65">
        <v>1003603.17</v>
      </c>
      <c r="E748" s="65">
        <v>35439.78</v>
      </c>
      <c r="F748" s="65">
        <v>33819.949999999997</v>
      </c>
      <c r="G748" s="65" t="s">
        <v>75</v>
      </c>
      <c r="H748" s="65">
        <v>1005223</v>
      </c>
    </row>
    <row r="749" spans="1:8">
      <c r="A749" s="65" t="s">
        <v>846</v>
      </c>
      <c r="B749" s="65" t="s">
        <v>847</v>
      </c>
      <c r="C749" s="65"/>
      <c r="D749" s="65">
        <v>9016247397.7999992</v>
      </c>
      <c r="E749" s="65">
        <v>0</v>
      </c>
      <c r="F749" s="65">
        <v>341637371.36000001</v>
      </c>
      <c r="G749" s="65" t="s">
        <v>57</v>
      </c>
      <c r="H749" s="65">
        <v>8674610026.4400005</v>
      </c>
    </row>
    <row r="750" spans="1:8">
      <c r="A750" s="65" t="s">
        <v>848</v>
      </c>
      <c r="B750" s="65" t="s">
        <v>849</v>
      </c>
      <c r="C750" s="65"/>
      <c r="D750" s="65">
        <v>9016247397.7999992</v>
      </c>
      <c r="E750" s="65">
        <v>0</v>
      </c>
      <c r="F750" s="65">
        <v>341637371.36000001</v>
      </c>
      <c r="G750" s="65" t="s">
        <v>57</v>
      </c>
      <c r="H750" s="65">
        <v>8674610026.4400005</v>
      </c>
    </row>
    <row r="751" spans="1:8">
      <c r="A751" s="65" t="s">
        <v>850</v>
      </c>
      <c r="B751" s="65" t="s">
        <v>851</v>
      </c>
      <c r="C751" s="65"/>
      <c r="D751" s="65">
        <v>9016247397.7999992</v>
      </c>
      <c r="E751" s="65">
        <v>0</v>
      </c>
      <c r="F751" s="65">
        <v>341637371.36000001</v>
      </c>
      <c r="G751" s="65" t="s">
        <v>57</v>
      </c>
      <c r="H751" s="65">
        <v>8674610026.4400005</v>
      </c>
    </row>
    <row r="752" spans="1:8">
      <c r="A752" s="65" t="s">
        <v>852</v>
      </c>
      <c r="B752" s="65" t="s">
        <v>853</v>
      </c>
      <c r="C752" s="65"/>
      <c r="D752" s="65">
        <v>9016247397.7999992</v>
      </c>
      <c r="E752" s="65">
        <v>0</v>
      </c>
      <c r="F752" s="65">
        <v>341637371.36000001</v>
      </c>
      <c r="G752" s="65" t="s">
        <v>57</v>
      </c>
      <c r="H752" s="65">
        <v>8674610026.4400005</v>
      </c>
    </row>
    <row r="753" spans="1:8">
      <c r="A753" s="65" t="s">
        <v>854</v>
      </c>
      <c r="B753" s="65" t="s">
        <v>855</v>
      </c>
      <c r="C753" s="65"/>
      <c r="D753" s="65">
        <v>9016247397.7999992</v>
      </c>
      <c r="E753" s="65">
        <v>0</v>
      </c>
      <c r="F753" s="65">
        <v>341637371.36000001</v>
      </c>
      <c r="G753" s="65" t="s">
        <v>75</v>
      </c>
      <c r="H753" s="65">
        <v>8674610026.4400005</v>
      </c>
    </row>
    <row r="754" spans="1:8">
      <c r="A754" s="65" t="s">
        <v>856</v>
      </c>
      <c r="B754" s="65" t="s">
        <v>857</v>
      </c>
      <c r="C754" s="65"/>
      <c r="D754" s="65">
        <v>1944275211.03</v>
      </c>
      <c r="E754" s="65">
        <v>189982373.13999999</v>
      </c>
      <c r="F754" s="65">
        <v>3786.41</v>
      </c>
      <c r="G754" s="65" t="s">
        <v>57</v>
      </c>
      <c r="H754" s="65">
        <v>2134253797.76</v>
      </c>
    </row>
    <row r="755" spans="1:8">
      <c r="A755" s="65" t="s">
        <v>858</v>
      </c>
      <c r="B755" s="65" t="s">
        <v>859</v>
      </c>
      <c r="C755" s="65"/>
      <c r="D755" s="65">
        <v>1944275211.03</v>
      </c>
      <c r="E755" s="65">
        <v>189982373.13999999</v>
      </c>
      <c r="F755" s="65">
        <v>3786.41</v>
      </c>
      <c r="G755" s="65" t="s">
        <v>57</v>
      </c>
      <c r="H755" s="65">
        <v>2134253797.76</v>
      </c>
    </row>
    <row r="756" spans="1:8">
      <c r="A756" s="65" t="s">
        <v>860</v>
      </c>
      <c r="B756" s="65" t="s">
        <v>861</v>
      </c>
      <c r="C756" s="65"/>
      <c r="D756" s="65">
        <v>1944275211.03</v>
      </c>
      <c r="E756" s="65">
        <v>189982373.13999999</v>
      </c>
      <c r="F756" s="65">
        <v>3786.41</v>
      </c>
      <c r="G756" s="65" t="s">
        <v>57</v>
      </c>
      <c r="H756" s="65">
        <v>2134253797.76</v>
      </c>
    </row>
    <row r="757" spans="1:8">
      <c r="A757" s="65" t="s">
        <v>862</v>
      </c>
      <c r="B757" s="65" t="s">
        <v>863</v>
      </c>
      <c r="C757" s="65"/>
      <c r="D757" s="65">
        <v>1618341087.4000001</v>
      </c>
      <c r="E757" s="65">
        <v>162857010.16999999</v>
      </c>
      <c r="F757" s="65">
        <v>0</v>
      </c>
      <c r="G757" s="65" t="s">
        <v>57</v>
      </c>
      <c r="H757" s="65">
        <v>1781198097.5699999</v>
      </c>
    </row>
    <row r="758" spans="1:8">
      <c r="A758" s="65" t="s">
        <v>864</v>
      </c>
      <c r="B758" s="65" t="s">
        <v>865</v>
      </c>
      <c r="C758" s="65"/>
      <c r="D758" s="65">
        <v>1618341087.4000001</v>
      </c>
      <c r="E758" s="65">
        <v>162857010.16999999</v>
      </c>
      <c r="F758" s="65">
        <v>0</v>
      </c>
      <c r="G758" s="65" t="s">
        <v>75</v>
      </c>
      <c r="H758" s="65">
        <v>1781198097.5699999</v>
      </c>
    </row>
    <row r="759" spans="1:8">
      <c r="A759" s="65" t="s">
        <v>866</v>
      </c>
      <c r="B759" s="65" t="s">
        <v>867</v>
      </c>
      <c r="C759" s="65"/>
      <c r="D759" s="65">
        <v>165175677.41999999</v>
      </c>
      <c r="E759" s="65">
        <v>10698741.17</v>
      </c>
      <c r="F759" s="65">
        <v>3786.41</v>
      </c>
      <c r="G759" s="65" t="s">
        <v>57</v>
      </c>
      <c r="H759" s="65">
        <v>175870632.18000001</v>
      </c>
    </row>
    <row r="760" spans="1:8">
      <c r="A760" s="65" t="s">
        <v>868</v>
      </c>
      <c r="B760" s="65" t="s">
        <v>869</v>
      </c>
      <c r="C760" s="65"/>
      <c r="D760" s="65">
        <v>3481003.42</v>
      </c>
      <c r="E760" s="65">
        <v>6186.83</v>
      </c>
      <c r="F760" s="65">
        <v>0</v>
      </c>
      <c r="G760" s="65" t="s">
        <v>75</v>
      </c>
      <c r="H760" s="65">
        <v>3487190.25</v>
      </c>
    </row>
    <row r="761" spans="1:8">
      <c r="A761" s="65" t="s">
        <v>870</v>
      </c>
      <c r="B761" s="65" t="s">
        <v>871</v>
      </c>
      <c r="C761" s="65"/>
      <c r="D761" s="65">
        <v>161694674</v>
      </c>
      <c r="E761" s="65">
        <v>10692554.34</v>
      </c>
      <c r="F761" s="65">
        <v>3786.41</v>
      </c>
      <c r="G761" s="65" t="s">
        <v>75</v>
      </c>
      <c r="H761" s="65">
        <v>172383441.93000001</v>
      </c>
    </row>
    <row r="762" spans="1:8">
      <c r="A762" s="65" t="s">
        <v>872</v>
      </c>
      <c r="B762" s="65" t="s">
        <v>873</v>
      </c>
      <c r="C762" s="65"/>
      <c r="D762" s="65">
        <v>160758446.21000001</v>
      </c>
      <c r="E762" s="65">
        <v>16426621.800000001</v>
      </c>
      <c r="F762" s="65">
        <v>0</v>
      </c>
      <c r="G762" s="65" t="s">
        <v>57</v>
      </c>
      <c r="H762" s="65">
        <v>177185068.00999999</v>
      </c>
    </row>
    <row r="763" spans="1:8">
      <c r="A763" s="65" t="s">
        <v>874</v>
      </c>
      <c r="B763" s="65" t="s">
        <v>867</v>
      </c>
      <c r="C763" s="65"/>
      <c r="D763" s="65">
        <v>160758446.21000001</v>
      </c>
      <c r="E763" s="65">
        <v>16426621.800000001</v>
      </c>
      <c r="F763" s="65">
        <v>0</v>
      </c>
      <c r="G763" s="65" t="s">
        <v>57</v>
      </c>
      <c r="H763" s="65">
        <v>177185068.00999999</v>
      </c>
    </row>
    <row r="764" spans="1:8">
      <c r="A764" s="65" t="s">
        <v>875</v>
      </c>
      <c r="B764" s="65" t="s">
        <v>876</v>
      </c>
      <c r="C764" s="65"/>
      <c r="D764" s="65">
        <v>160758446.21000001</v>
      </c>
      <c r="E764" s="65">
        <v>16426621.800000001</v>
      </c>
      <c r="F764" s="65">
        <v>0</v>
      </c>
      <c r="G764" s="65" t="s">
        <v>75</v>
      </c>
      <c r="H764" s="65">
        <v>177185068.00999999</v>
      </c>
    </row>
    <row r="765" spans="1:8">
      <c r="A765" s="65" t="s">
        <v>877</v>
      </c>
      <c r="B765" s="65" t="s">
        <v>837</v>
      </c>
      <c r="C765" s="65"/>
      <c r="D765" s="65">
        <v>65835058.969999999</v>
      </c>
      <c r="E765" s="65">
        <v>16406617.18</v>
      </c>
      <c r="F765" s="65">
        <v>16406417.18</v>
      </c>
      <c r="G765" s="65" t="s">
        <v>57</v>
      </c>
      <c r="H765" s="65">
        <v>65835258.969999999</v>
      </c>
    </row>
    <row r="766" spans="1:8">
      <c r="A766" s="65" t="s">
        <v>878</v>
      </c>
      <c r="B766" s="65" t="s">
        <v>879</v>
      </c>
      <c r="C766" s="65"/>
      <c r="D766" s="65">
        <v>65835058.969999999</v>
      </c>
      <c r="E766" s="65">
        <v>16406617.18</v>
      </c>
      <c r="F766" s="65">
        <v>16406417.18</v>
      </c>
      <c r="G766" s="65" t="s">
        <v>57</v>
      </c>
      <c r="H766" s="65">
        <v>65835258.969999999</v>
      </c>
    </row>
    <row r="767" spans="1:8">
      <c r="A767" s="65" t="s">
        <v>880</v>
      </c>
      <c r="B767" s="65" t="s">
        <v>881</v>
      </c>
      <c r="C767" s="65"/>
      <c r="D767" s="65">
        <v>65826227.890000001</v>
      </c>
      <c r="E767" s="65">
        <v>16406417.18</v>
      </c>
      <c r="F767" s="65">
        <v>16406417.18</v>
      </c>
      <c r="G767" s="65" t="s">
        <v>57</v>
      </c>
      <c r="H767" s="65">
        <v>65826227.890000001</v>
      </c>
    </row>
    <row r="768" spans="1:8">
      <c r="A768" s="65" t="s">
        <v>882</v>
      </c>
      <c r="B768" s="65" t="s">
        <v>883</v>
      </c>
      <c r="C768" s="65"/>
      <c r="D768" s="65">
        <v>65826227.890000001</v>
      </c>
      <c r="E768" s="65">
        <v>16406417.18</v>
      </c>
      <c r="F768" s="65">
        <v>16406417.18</v>
      </c>
      <c r="G768" s="65" t="s">
        <v>57</v>
      </c>
      <c r="H768" s="65">
        <v>65826227.890000001</v>
      </c>
    </row>
    <row r="769" spans="1:8">
      <c r="A769" s="65" t="s">
        <v>884</v>
      </c>
      <c r="B769" s="65" t="s">
        <v>997</v>
      </c>
      <c r="C769" s="65"/>
      <c r="D769" s="65">
        <v>51658224.700000003</v>
      </c>
      <c r="E769" s="65">
        <v>16406417.18</v>
      </c>
      <c r="F769" s="65">
        <v>16406417.18</v>
      </c>
      <c r="G769" s="65" t="s">
        <v>57</v>
      </c>
      <c r="H769" s="65">
        <v>51658224.700000003</v>
      </c>
    </row>
    <row r="770" spans="1:8">
      <c r="A770" s="65" t="s">
        <v>885</v>
      </c>
      <c r="B770" s="65" t="s">
        <v>1616</v>
      </c>
      <c r="C770" s="65"/>
      <c r="D770" s="65">
        <v>0</v>
      </c>
      <c r="E770" s="65">
        <v>16406417.18</v>
      </c>
      <c r="F770" s="65">
        <v>16406417.18</v>
      </c>
      <c r="G770" s="65" t="s">
        <v>57</v>
      </c>
      <c r="H770" s="65">
        <v>0</v>
      </c>
    </row>
    <row r="771" spans="1:8">
      <c r="A771" s="65" t="s">
        <v>886</v>
      </c>
      <c r="B771" s="65" t="s">
        <v>1616</v>
      </c>
      <c r="C771" s="65"/>
      <c r="D771" s="65">
        <v>0</v>
      </c>
      <c r="E771" s="65">
        <v>16406417.18</v>
      </c>
      <c r="F771" s="65">
        <v>16406417.18</v>
      </c>
      <c r="G771" s="65" t="s">
        <v>75</v>
      </c>
      <c r="H771" s="65">
        <v>0</v>
      </c>
    </row>
    <row r="772" spans="1:8">
      <c r="A772" s="65" t="s">
        <v>887</v>
      </c>
      <c r="B772" s="65" t="s">
        <v>1615</v>
      </c>
      <c r="C772" s="65"/>
      <c r="D772" s="65">
        <v>34559507.590000004</v>
      </c>
      <c r="E772" s="65">
        <v>0</v>
      </c>
      <c r="F772" s="65">
        <v>0</v>
      </c>
      <c r="G772" s="65" t="s">
        <v>57</v>
      </c>
      <c r="H772" s="65">
        <v>34559507.590000004</v>
      </c>
    </row>
    <row r="773" spans="1:8">
      <c r="A773" s="65" t="s">
        <v>888</v>
      </c>
      <c r="B773" s="65" t="s">
        <v>1614</v>
      </c>
      <c r="C773" s="65"/>
      <c r="D773" s="65">
        <v>17460790.48</v>
      </c>
      <c r="E773" s="65">
        <v>0</v>
      </c>
      <c r="F773" s="65">
        <v>0</v>
      </c>
      <c r="G773" s="65" t="s">
        <v>75</v>
      </c>
      <c r="H773" s="65">
        <v>17460790.48</v>
      </c>
    </row>
    <row r="774" spans="1:8">
      <c r="A774" s="65" t="s">
        <v>889</v>
      </c>
      <c r="B774" s="65" t="s">
        <v>1613</v>
      </c>
      <c r="C774" s="65"/>
      <c r="D774" s="65">
        <v>17098717.109999999</v>
      </c>
      <c r="E774" s="65">
        <v>0</v>
      </c>
      <c r="F774" s="65">
        <v>0</v>
      </c>
      <c r="G774" s="65" t="s">
        <v>75</v>
      </c>
      <c r="H774" s="65">
        <v>17098717.109999999</v>
      </c>
    </row>
    <row r="775" spans="1:8">
      <c r="A775" s="65" t="s">
        <v>890</v>
      </c>
      <c r="B775" s="65" t="s">
        <v>1612</v>
      </c>
      <c r="C775" s="65"/>
      <c r="D775" s="65">
        <v>17098717.109999999</v>
      </c>
      <c r="E775" s="65">
        <v>0</v>
      </c>
      <c r="F775" s="65">
        <v>0</v>
      </c>
      <c r="G775" s="65" t="s">
        <v>57</v>
      </c>
      <c r="H775" s="65">
        <v>17098717.109999999</v>
      </c>
    </row>
    <row r="776" spans="1:8">
      <c r="A776" s="65" t="s">
        <v>891</v>
      </c>
      <c r="B776" s="65" t="s">
        <v>892</v>
      </c>
      <c r="C776" s="65"/>
      <c r="D776" s="65">
        <v>17098717.109999999</v>
      </c>
      <c r="E776" s="65">
        <v>0</v>
      </c>
      <c r="F776" s="65">
        <v>0</v>
      </c>
      <c r="G776" s="65" t="s">
        <v>75</v>
      </c>
      <c r="H776" s="65">
        <v>17098717.109999999</v>
      </c>
    </row>
    <row r="777" spans="1:8">
      <c r="A777" s="65" t="s">
        <v>1062</v>
      </c>
      <c r="B777" s="65" t="s">
        <v>1063</v>
      </c>
      <c r="C777" s="65"/>
      <c r="D777" s="65">
        <v>14168003.189999999</v>
      </c>
      <c r="E777" s="65">
        <v>0</v>
      </c>
      <c r="F777" s="65">
        <v>0</v>
      </c>
      <c r="G777" s="65" t="s">
        <v>57</v>
      </c>
      <c r="H777" s="65">
        <v>14168003.189999999</v>
      </c>
    </row>
    <row r="778" spans="1:8">
      <c r="A778" s="65" t="s">
        <v>1064</v>
      </c>
      <c r="B778" s="65" t="s">
        <v>1065</v>
      </c>
      <c r="C778" s="65"/>
      <c r="D778" s="65">
        <v>14168003.189999999</v>
      </c>
      <c r="E778" s="65">
        <v>0</v>
      </c>
      <c r="F778" s="65">
        <v>0</v>
      </c>
      <c r="G778" s="65" t="s">
        <v>75</v>
      </c>
      <c r="H778" s="65">
        <v>14168003.189999999</v>
      </c>
    </row>
    <row r="779" spans="1:8">
      <c r="A779" s="65" t="s">
        <v>893</v>
      </c>
      <c r="B779" s="65" t="s">
        <v>894</v>
      </c>
      <c r="C779" s="65"/>
      <c r="D779" s="65">
        <v>8831.08</v>
      </c>
      <c r="E779" s="65">
        <v>200</v>
      </c>
      <c r="F779" s="65">
        <v>0</v>
      </c>
      <c r="G779" s="65" t="s">
        <v>57</v>
      </c>
      <c r="H779" s="65">
        <v>9031.08</v>
      </c>
    </row>
    <row r="780" spans="1:8">
      <c r="A780" s="65" t="s">
        <v>895</v>
      </c>
      <c r="B780" s="65" t="s">
        <v>896</v>
      </c>
      <c r="C780" s="65"/>
      <c r="D780" s="65">
        <v>8831.08</v>
      </c>
      <c r="E780" s="65">
        <v>200</v>
      </c>
      <c r="F780" s="65">
        <v>0</v>
      </c>
      <c r="G780" s="65" t="s">
        <v>57</v>
      </c>
      <c r="H780" s="65">
        <v>9031.08</v>
      </c>
    </row>
    <row r="781" spans="1:8">
      <c r="A781" s="65" t="s">
        <v>897</v>
      </c>
      <c r="B781" s="65" t="s">
        <v>97</v>
      </c>
      <c r="C781" s="65"/>
      <c r="D781" s="65">
        <v>8831.08</v>
      </c>
      <c r="E781" s="65">
        <v>200</v>
      </c>
      <c r="F781" s="65">
        <v>0</v>
      </c>
      <c r="G781" s="65" t="s">
        <v>75</v>
      </c>
      <c r="H781" s="65">
        <v>9031.08</v>
      </c>
    </row>
    <row r="782" spans="1:8">
      <c r="A782" s="65" t="s">
        <v>898</v>
      </c>
      <c r="B782" s="65" t="s">
        <v>899</v>
      </c>
      <c r="C782" s="65"/>
      <c r="D782" s="65">
        <v>-11307305944.49</v>
      </c>
      <c r="E782" s="65">
        <v>832446750.38</v>
      </c>
      <c r="F782" s="65">
        <v>680828825.55999994</v>
      </c>
      <c r="G782" s="65" t="s">
        <v>57</v>
      </c>
      <c r="H782" s="65">
        <v>-11155688019.67</v>
      </c>
    </row>
    <row r="783" spans="1:8">
      <c r="A783" s="65" t="s">
        <v>900</v>
      </c>
      <c r="B783" s="65" t="s">
        <v>901</v>
      </c>
      <c r="C783" s="65"/>
      <c r="D783" s="65">
        <v>-9297195674.4899998</v>
      </c>
      <c r="E783" s="65">
        <v>342579530.02999997</v>
      </c>
      <c r="F783" s="65">
        <v>982818.48</v>
      </c>
      <c r="G783" s="65" t="s">
        <v>57</v>
      </c>
      <c r="H783" s="65">
        <v>-8955598962.9400005</v>
      </c>
    </row>
    <row r="784" spans="1:8">
      <c r="A784" s="65" t="s">
        <v>902</v>
      </c>
      <c r="B784" s="65" t="s">
        <v>903</v>
      </c>
      <c r="C784" s="65"/>
      <c r="D784" s="65">
        <v>-280948276.69</v>
      </c>
      <c r="E784" s="65">
        <v>942158.67</v>
      </c>
      <c r="F784" s="65">
        <v>982818.48</v>
      </c>
      <c r="G784" s="65" t="s">
        <v>57</v>
      </c>
      <c r="H784" s="65">
        <v>-280988936.5</v>
      </c>
    </row>
    <row r="785" spans="1:8">
      <c r="A785" s="65" t="s">
        <v>904</v>
      </c>
      <c r="B785" s="65" t="s">
        <v>905</v>
      </c>
      <c r="C785" s="65"/>
      <c r="D785" s="65">
        <v>-280948276.69</v>
      </c>
      <c r="E785" s="65">
        <v>942158.67</v>
      </c>
      <c r="F785" s="65">
        <v>982818.48</v>
      </c>
      <c r="G785" s="65" t="s">
        <v>57</v>
      </c>
      <c r="H785" s="65">
        <v>-280988936.5</v>
      </c>
    </row>
    <row r="786" spans="1:8">
      <c r="A786" s="65" t="s">
        <v>906</v>
      </c>
      <c r="B786" s="65" t="s">
        <v>907</v>
      </c>
      <c r="C786" s="65"/>
      <c r="D786" s="65">
        <v>-280948276.69</v>
      </c>
      <c r="E786" s="65">
        <v>942158.67</v>
      </c>
      <c r="F786" s="65">
        <v>982818.48</v>
      </c>
      <c r="G786" s="65" t="s">
        <v>57</v>
      </c>
      <c r="H786" s="65">
        <v>-280988936.5</v>
      </c>
    </row>
    <row r="787" spans="1:8">
      <c r="A787" s="65" t="s">
        <v>908</v>
      </c>
      <c r="B787" s="65" t="s">
        <v>837</v>
      </c>
      <c r="C787" s="65"/>
      <c r="D787" s="65">
        <v>-280948276.69</v>
      </c>
      <c r="E787" s="65">
        <v>942158.67</v>
      </c>
      <c r="F787" s="65">
        <v>982818.48</v>
      </c>
      <c r="G787" s="65" t="s">
        <v>57</v>
      </c>
      <c r="H787" s="65">
        <v>-280988936.5</v>
      </c>
    </row>
    <row r="788" spans="1:8">
      <c r="A788" s="65" t="s">
        <v>909</v>
      </c>
      <c r="B788" s="65" t="s">
        <v>910</v>
      </c>
      <c r="C788" s="65"/>
      <c r="D788" s="65">
        <v>-280948276.69</v>
      </c>
      <c r="E788" s="65">
        <v>942158.67</v>
      </c>
      <c r="F788" s="65">
        <v>982818.48</v>
      </c>
      <c r="G788" s="65" t="s">
        <v>75</v>
      </c>
      <c r="H788" s="65">
        <v>-280988936.5</v>
      </c>
    </row>
    <row r="789" spans="1:8">
      <c r="A789" s="65" t="s">
        <v>911</v>
      </c>
      <c r="B789" s="65" t="s">
        <v>912</v>
      </c>
      <c r="C789" s="65"/>
      <c r="D789" s="65">
        <v>-9016247397.7999992</v>
      </c>
      <c r="E789" s="65">
        <v>341637371.36000001</v>
      </c>
      <c r="F789" s="65">
        <v>0</v>
      </c>
      <c r="G789" s="65" t="s">
        <v>57</v>
      </c>
      <c r="H789" s="65">
        <v>-8674610026.4400005</v>
      </c>
    </row>
    <row r="790" spans="1:8">
      <c r="A790" s="65" t="s">
        <v>913</v>
      </c>
      <c r="B790" s="65" t="s">
        <v>914</v>
      </c>
      <c r="C790" s="65"/>
      <c r="D790" s="65">
        <v>-9016247397.7999992</v>
      </c>
      <c r="E790" s="65">
        <v>341637371.36000001</v>
      </c>
      <c r="F790" s="65">
        <v>0</v>
      </c>
      <c r="G790" s="65" t="s">
        <v>57</v>
      </c>
      <c r="H790" s="65">
        <v>-8674610026.4400005</v>
      </c>
    </row>
    <row r="791" spans="1:8">
      <c r="A791" s="65" t="s">
        <v>915</v>
      </c>
      <c r="B791" s="65" t="s">
        <v>916</v>
      </c>
      <c r="C791" s="65"/>
      <c r="D791" s="65">
        <v>-9016247397.7999992</v>
      </c>
      <c r="E791" s="65">
        <v>341637371.36000001</v>
      </c>
      <c r="F791" s="65">
        <v>0</v>
      </c>
      <c r="G791" s="65" t="s">
        <v>57</v>
      </c>
      <c r="H791" s="65">
        <v>-8674610026.4400005</v>
      </c>
    </row>
    <row r="792" spans="1:8">
      <c r="A792" s="65" t="s">
        <v>917</v>
      </c>
      <c r="B792" s="65" t="s">
        <v>853</v>
      </c>
      <c r="C792" s="65"/>
      <c r="D792" s="65">
        <v>-9016247397.7999992</v>
      </c>
      <c r="E792" s="65">
        <v>341637371.36000001</v>
      </c>
      <c r="F792" s="65">
        <v>0</v>
      </c>
      <c r="G792" s="65" t="s">
        <v>57</v>
      </c>
      <c r="H792" s="65">
        <v>-8674610026.4400005</v>
      </c>
    </row>
    <row r="793" spans="1:8">
      <c r="A793" s="65" t="s">
        <v>918</v>
      </c>
      <c r="B793" s="65" t="s">
        <v>919</v>
      </c>
      <c r="C793" s="65"/>
      <c r="D793" s="65">
        <v>-9016247397.7999992</v>
      </c>
      <c r="E793" s="65">
        <v>341637371.36000001</v>
      </c>
      <c r="F793" s="65">
        <v>0</v>
      </c>
      <c r="G793" s="65" t="s">
        <v>57</v>
      </c>
      <c r="H793" s="65">
        <v>-8674610026.4400005</v>
      </c>
    </row>
    <row r="794" spans="1:8">
      <c r="A794" s="65" t="s">
        <v>920</v>
      </c>
      <c r="B794" s="65" t="s">
        <v>919</v>
      </c>
      <c r="C794" s="65"/>
      <c r="D794" s="65">
        <v>-9016247397.7999992</v>
      </c>
      <c r="E794" s="65">
        <v>341637371.36000001</v>
      </c>
      <c r="F794" s="65">
        <v>0</v>
      </c>
      <c r="G794" s="65" t="s">
        <v>75</v>
      </c>
      <c r="H794" s="65">
        <v>-8674610026.4400005</v>
      </c>
    </row>
    <row r="795" spans="1:8">
      <c r="A795" s="65" t="s">
        <v>921</v>
      </c>
      <c r="B795" s="65" t="s">
        <v>922</v>
      </c>
      <c r="C795" s="65"/>
      <c r="D795" s="65">
        <v>-1944275211.03</v>
      </c>
      <c r="E795" s="65">
        <v>473459961.17000002</v>
      </c>
      <c r="F795" s="65">
        <v>663438547.89999998</v>
      </c>
      <c r="G795" s="65" t="s">
        <v>57</v>
      </c>
      <c r="H795" s="65">
        <v>-2134253797.76</v>
      </c>
    </row>
    <row r="796" spans="1:8">
      <c r="A796" s="65" t="s">
        <v>923</v>
      </c>
      <c r="B796" s="65" t="s">
        <v>924</v>
      </c>
      <c r="C796" s="65"/>
      <c r="D796" s="65">
        <v>-1944275211.03</v>
      </c>
      <c r="E796" s="65">
        <v>473459961.17000002</v>
      </c>
      <c r="F796" s="65">
        <v>663438547.89999998</v>
      </c>
      <c r="G796" s="65" t="s">
        <v>57</v>
      </c>
      <c r="H796" s="65">
        <v>-2134253797.76</v>
      </c>
    </row>
    <row r="797" spans="1:8">
      <c r="A797" s="65" t="s">
        <v>925</v>
      </c>
      <c r="B797" s="65" t="s">
        <v>926</v>
      </c>
      <c r="C797" s="65"/>
      <c r="D797" s="65">
        <v>-1944275211.03</v>
      </c>
      <c r="E797" s="65">
        <v>473459961.17000002</v>
      </c>
      <c r="F797" s="65">
        <v>663438547.89999998</v>
      </c>
      <c r="G797" s="65" t="s">
        <v>57</v>
      </c>
      <c r="H797" s="65">
        <v>-2134253797.76</v>
      </c>
    </row>
    <row r="798" spans="1:8">
      <c r="A798" s="65" t="s">
        <v>927</v>
      </c>
      <c r="B798" s="65" t="s">
        <v>928</v>
      </c>
      <c r="C798" s="65"/>
      <c r="D798" s="65">
        <v>506279333.44</v>
      </c>
      <c r="E798" s="65">
        <v>22180341.800000001</v>
      </c>
      <c r="F798" s="65">
        <v>189578870.46000001</v>
      </c>
      <c r="G798" s="65" t="s">
        <v>57</v>
      </c>
      <c r="H798" s="65">
        <v>338880804.77999997</v>
      </c>
    </row>
    <row r="799" spans="1:8">
      <c r="A799" s="65" t="s">
        <v>929</v>
      </c>
      <c r="B799" s="65" t="s">
        <v>930</v>
      </c>
      <c r="C799" s="65"/>
      <c r="D799" s="65">
        <v>506279333.44</v>
      </c>
      <c r="E799" s="65">
        <v>22180341.800000001</v>
      </c>
      <c r="F799" s="65">
        <v>189578870.46000001</v>
      </c>
      <c r="G799" s="65" t="s">
        <v>57</v>
      </c>
      <c r="H799" s="65">
        <v>338880804.77999997</v>
      </c>
    </row>
    <row r="800" spans="1:8">
      <c r="A800" s="65" t="s">
        <v>931</v>
      </c>
      <c r="B800" s="65" t="s">
        <v>932</v>
      </c>
      <c r="C800" s="65"/>
      <c r="D800" s="65">
        <v>470963392.50999999</v>
      </c>
      <c r="E800" s="65">
        <v>22176555.390000001</v>
      </c>
      <c r="F800" s="65">
        <v>178880129.28999999</v>
      </c>
      <c r="G800" s="65" t="s">
        <v>57</v>
      </c>
      <c r="H800" s="65">
        <v>314259818.61000001</v>
      </c>
    </row>
    <row r="801" spans="1:8">
      <c r="A801" s="65" t="s">
        <v>933</v>
      </c>
      <c r="B801" s="65" t="s">
        <v>934</v>
      </c>
      <c r="C801" s="65"/>
      <c r="D801" s="65">
        <v>470963392.50999999</v>
      </c>
      <c r="E801" s="65">
        <v>22176555.390000001</v>
      </c>
      <c r="F801" s="65">
        <v>178880129.28999999</v>
      </c>
      <c r="G801" s="65" t="s">
        <v>75</v>
      </c>
      <c r="H801" s="65">
        <v>314259818.61000001</v>
      </c>
    </row>
    <row r="802" spans="1:8">
      <c r="A802" s="65" t="s">
        <v>935</v>
      </c>
      <c r="B802" s="65" t="s">
        <v>936</v>
      </c>
      <c r="C802" s="65"/>
      <c r="D802" s="65">
        <v>35315940.93</v>
      </c>
      <c r="E802" s="65">
        <v>3786.41</v>
      </c>
      <c r="F802" s="65">
        <v>10698741.17</v>
      </c>
      <c r="G802" s="65" t="s">
        <v>57</v>
      </c>
      <c r="H802" s="65">
        <v>24620986.170000002</v>
      </c>
    </row>
    <row r="803" spans="1:8">
      <c r="A803" s="65" t="s">
        <v>937</v>
      </c>
      <c r="B803" s="65" t="s">
        <v>938</v>
      </c>
      <c r="C803" s="65"/>
      <c r="D803" s="65">
        <v>-810630.82</v>
      </c>
      <c r="E803" s="65">
        <v>0</v>
      </c>
      <c r="F803" s="65">
        <v>6186.83</v>
      </c>
      <c r="G803" s="65" t="s">
        <v>75</v>
      </c>
      <c r="H803" s="65">
        <v>-816817.65</v>
      </c>
    </row>
    <row r="804" spans="1:8">
      <c r="A804" s="65" t="s">
        <v>939</v>
      </c>
      <c r="B804" s="65" t="s">
        <v>940</v>
      </c>
      <c r="C804" s="65"/>
      <c r="D804" s="65">
        <v>36126571.75</v>
      </c>
      <c r="E804" s="65">
        <v>3786.41</v>
      </c>
      <c r="F804" s="65">
        <v>10692554.34</v>
      </c>
      <c r="G804" s="65" t="s">
        <v>75</v>
      </c>
      <c r="H804" s="65">
        <v>25437803.82</v>
      </c>
    </row>
    <row r="805" spans="1:8">
      <c r="A805" s="65" t="s">
        <v>941</v>
      </c>
      <c r="B805" s="65" t="s">
        <v>942</v>
      </c>
      <c r="C805" s="65"/>
      <c r="D805" s="65">
        <v>-605635653.05999994</v>
      </c>
      <c r="E805" s="65">
        <v>225566942.38999999</v>
      </c>
      <c r="F805" s="65">
        <v>55210206.840000004</v>
      </c>
      <c r="G805" s="65" t="s">
        <v>57</v>
      </c>
      <c r="H805" s="65">
        <v>-435278917.50999999</v>
      </c>
    </row>
    <row r="806" spans="1:8">
      <c r="A806" s="65" t="s">
        <v>943</v>
      </c>
      <c r="B806" s="65" t="s">
        <v>944</v>
      </c>
      <c r="C806" s="65"/>
      <c r="D806" s="65">
        <v>-605631796.24000001</v>
      </c>
      <c r="E806" s="65">
        <v>225563085.56999999</v>
      </c>
      <c r="F806" s="65">
        <v>55209445.450000003</v>
      </c>
      <c r="G806" s="65" t="s">
        <v>57</v>
      </c>
      <c r="H806" s="65">
        <v>-435278156.12</v>
      </c>
    </row>
    <row r="807" spans="1:8">
      <c r="A807" s="65" t="s">
        <v>945</v>
      </c>
      <c r="B807" s="65" t="s">
        <v>946</v>
      </c>
      <c r="C807" s="65"/>
      <c r="D807" s="65">
        <v>-530135406.24000001</v>
      </c>
      <c r="E807" s="65">
        <v>210304837.56999999</v>
      </c>
      <c r="F807" s="65">
        <v>55209445.450000003</v>
      </c>
      <c r="G807" s="65" t="s">
        <v>57</v>
      </c>
      <c r="H807" s="65">
        <v>-375040014.12</v>
      </c>
    </row>
    <row r="808" spans="1:8">
      <c r="A808" s="65" t="s">
        <v>947</v>
      </c>
      <c r="B808" s="65" t="s">
        <v>948</v>
      </c>
      <c r="C808" s="65"/>
      <c r="D808" s="65">
        <v>-530135406.24000001</v>
      </c>
      <c r="E808" s="65">
        <v>210304837.56999999</v>
      </c>
      <c r="F808" s="65">
        <v>55209445.450000003</v>
      </c>
      <c r="G808" s="65" t="s">
        <v>75</v>
      </c>
      <c r="H808" s="65">
        <v>-375040014.12</v>
      </c>
    </row>
    <row r="809" spans="1:8">
      <c r="A809" s="65" t="s">
        <v>949</v>
      </c>
      <c r="B809" s="65" t="s">
        <v>950</v>
      </c>
      <c r="C809" s="65"/>
      <c r="D809" s="65">
        <v>-75496390</v>
      </c>
      <c r="E809" s="65">
        <v>15258248</v>
      </c>
      <c r="F809" s="65">
        <v>0</v>
      </c>
      <c r="G809" s="65" t="s">
        <v>57</v>
      </c>
      <c r="H809" s="65">
        <v>-60238142</v>
      </c>
    </row>
    <row r="810" spans="1:8">
      <c r="A810" s="65" t="s">
        <v>951</v>
      </c>
      <c r="B810" s="65" t="s">
        <v>952</v>
      </c>
      <c r="C810" s="65"/>
      <c r="D810" s="65">
        <v>-908400</v>
      </c>
      <c r="E810" s="65">
        <v>340650</v>
      </c>
      <c r="F810" s="65">
        <v>0</v>
      </c>
      <c r="G810" s="65" t="s">
        <v>75</v>
      </c>
      <c r="H810" s="65">
        <v>-567750</v>
      </c>
    </row>
    <row r="811" spans="1:8">
      <c r="A811" s="65" t="s">
        <v>1287</v>
      </c>
      <c r="B811" s="65" t="s">
        <v>1286</v>
      </c>
      <c r="C811" s="65"/>
      <c r="D811" s="65">
        <v>-74587990</v>
      </c>
      <c r="E811" s="65">
        <v>14917598</v>
      </c>
      <c r="F811" s="65">
        <v>0</v>
      </c>
      <c r="G811" s="65" t="s">
        <v>75</v>
      </c>
      <c r="H811" s="65">
        <v>-59670392</v>
      </c>
    </row>
    <row r="812" spans="1:8">
      <c r="A812" s="65" t="s">
        <v>1437</v>
      </c>
      <c r="B812" s="65" t="s">
        <v>1436</v>
      </c>
      <c r="C812" s="65"/>
      <c r="D812" s="65">
        <v>-3856.82</v>
      </c>
      <c r="E812" s="65">
        <v>3856.82</v>
      </c>
      <c r="F812" s="65">
        <v>761.39</v>
      </c>
      <c r="G812" s="65" t="s">
        <v>57</v>
      </c>
      <c r="H812" s="65">
        <v>-761.39</v>
      </c>
    </row>
    <row r="813" spans="1:8">
      <c r="A813" s="65" t="s">
        <v>1435</v>
      </c>
      <c r="B813" s="65" t="s">
        <v>1434</v>
      </c>
      <c r="C813" s="65"/>
      <c r="D813" s="65">
        <v>-3856.82</v>
      </c>
      <c r="E813" s="65">
        <v>3856.82</v>
      </c>
      <c r="F813" s="65">
        <v>761.39</v>
      </c>
      <c r="G813" s="65" t="s">
        <v>57</v>
      </c>
      <c r="H813" s="65">
        <v>-761.39</v>
      </c>
    </row>
    <row r="814" spans="1:8">
      <c r="A814" s="65" t="s">
        <v>1433</v>
      </c>
      <c r="B814" s="65" t="s">
        <v>1432</v>
      </c>
      <c r="C814" s="65"/>
      <c r="D814" s="65">
        <v>-3856.82</v>
      </c>
      <c r="E814" s="65">
        <v>3856.82</v>
      </c>
      <c r="F814" s="65">
        <v>761.39</v>
      </c>
      <c r="G814" s="65" t="s">
        <v>75</v>
      </c>
      <c r="H814" s="65">
        <v>-761.39</v>
      </c>
    </row>
    <row r="815" spans="1:8">
      <c r="A815" s="65" t="s">
        <v>953</v>
      </c>
      <c r="B815" s="65" t="s">
        <v>954</v>
      </c>
      <c r="C815" s="65"/>
      <c r="D815" s="65">
        <v>-20667840.27</v>
      </c>
      <c r="E815" s="65">
        <v>225712676.97999999</v>
      </c>
      <c r="F815" s="65">
        <v>225965826.86000001</v>
      </c>
      <c r="G815" s="65" t="s">
        <v>57</v>
      </c>
      <c r="H815" s="65">
        <v>-20920990.149999999</v>
      </c>
    </row>
    <row r="816" spans="1:8">
      <c r="A816" s="65" t="s">
        <v>955</v>
      </c>
      <c r="B816" s="65" t="s">
        <v>956</v>
      </c>
      <c r="C816" s="65"/>
      <c r="D816" s="65">
        <v>-30131.26</v>
      </c>
      <c r="E816" s="65">
        <v>209236959.11000001</v>
      </c>
      <c r="F816" s="65">
        <v>209539205.06</v>
      </c>
      <c r="G816" s="65" t="s">
        <v>57</v>
      </c>
      <c r="H816" s="65">
        <v>-332377.21000000002</v>
      </c>
    </row>
    <row r="817" spans="1:8">
      <c r="A817" s="65" t="s">
        <v>957</v>
      </c>
      <c r="B817" s="65" t="s">
        <v>958</v>
      </c>
      <c r="C817" s="65"/>
      <c r="D817" s="65">
        <v>-30131.26</v>
      </c>
      <c r="E817" s="65">
        <v>194205811.11000001</v>
      </c>
      <c r="F817" s="65">
        <v>194280957.06</v>
      </c>
      <c r="G817" s="65" t="s">
        <v>57</v>
      </c>
      <c r="H817" s="65">
        <v>-105277.21</v>
      </c>
    </row>
    <row r="818" spans="1:8">
      <c r="A818" s="65" t="s">
        <v>959</v>
      </c>
      <c r="B818" s="65" t="s">
        <v>960</v>
      </c>
      <c r="C818" s="65" t="s">
        <v>74</v>
      </c>
      <c r="D818" s="65">
        <v>-30131.26</v>
      </c>
      <c r="E818" s="65">
        <v>194205811.11000001</v>
      </c>
      <c r="F818" s="65">
        <v>194280957.06</v>
      </c>
      <c r="G818" s="65" t="s">
        <v>75</v>
      </c>
      <c r="H818" s="65">
        <v>-105277.21</v>
      </c>
    </row>
    <row r="819" spans="1:8">
      <c r="A819" s="65" t="s">
        <v>961</v>
      </c>
      <c r="B819" s="65" t="s">
        <v>962</v>
      </c>
      <c r="C819" s="65"/>
      <c r="D819" s="65">
        <v>0</v>
      </c>
      <c r="E819" s="65">
        <v>15031148</v>
      </c>
      <c r="F819" s="65">
        <v>15258248</v>
      </c>
      <c r="G819" s="65" t="s">
        <v>57</v>
      </c>
      <c r="H819" s="65">
        <v>-227100</v>
      </c>
    </row>
    <row r="820" spans="1:8">
      <c r="A820" s="65" t="s">
        <v>1142</v>
      </c>
      <c r="B820" s="65" t="s">
        <v>1143</v>
      </c>
      <c r="C820" s="65" t="s">
        <v>74</v>
      </c>
      <c r="D820" s="65">
        <v>0</v>
      </c>
      <c r="E820" s="65">
        <v>113550</v>
      </c>
      <c r="F820" s="65">
        <v>340650</v>
      </c>
      <c r="G820" s="65" t="s">
        <v>75</v>
      </c>
      <c r="H820" s="65">
        <v>-227100</v>
      </c>
    </row>
    <row r="821" spans="1:8">
      <c r="A821" s="65" t="s">
        <v>963</v>
      </c>
      <c r="B821" s="65" t="s">
        <v>964</v>
      </c>
      <c r="C821" s="65" t="s">
        <v>74</v>
      </c>
      <c r="D821" s="65">
        <v>0</v>
      </c>
      <c r="E821" s="65">
        <v>14917598</v>
      </c>
      <c r="F821" s="65">
        <v>14917598</v>
      </c>
      <c r="G821" s="65" t="s">
        <v>75</v>
      </c>
      <c r="H821" s="65">
        <v>0</v>
      </c>
    </row>
    <row r="822" spans="1:8">
      <c r="A822" s="65" t="s">
        <v>965</v>
      </c>
      <c r="B822" s="65" t="s">
        <v>966</v>
      </c>
      <c r="C822" s="65"/>
      <c r="D822" s="65">
        <v>-20637709.010000002</v>
      </c>
      <c r="E822" s="65">
        <v>16475717.869999999</v>
      </c>
      <c r="F822" s="65">
        <v>16426621.800000001</v>
      </c>
      <c r="G822" s="65" t="s">
        <v>57</v>
      </c>
      <c r="H822" s="65">
        <v>-20588612.940000001</v>
      </c>
    </row>
    <row r="823" spans="1:8">
      <c r="A823" s="65" t="s">
        <v>967</v>
      </c>
      <c r="B823" s="65" t="s">
        <v>968</v>
      </c>
      <c r="C823" s="65"/>
      <c r="D823" s="65">
        <v>-20637709.010000002</v>
      </c>
      <c r="E823" s="65">
        <v>16475717.869999999</v>
      </c>
      <c r="F823" s="65">
        <v>16426621.800000001</v>
      </c>
      <c r="G823" s="65" t="s">
        <v>57</v>
      </c>
      <c r="H823" s="65">
        <v>-20588612.940000001</v>
      </c>
    </row>
    <row r="824" spans="1:8">
      <c r="A824" s="65" t="s">
        <v>969</v>
      </c>
      <c r="B824" s="65" t="s">
        <v>970</v>
      </c>
      <c r="C824" s="65"/>
      <c r="D824" s="65">
        <v>-20637709.010000002</v>
      </c>
      <c r="E824" s="65">
        <v>16475717.869999999</v>
      </c>
      <c r="F824" s="65">
        <v>16426621.800000001</v>
      </c>
      <c r="G824" s="65" t="s">
        <v>75</v>
      </c>
      <c r="H824" s="65">
        <v>-20588612.940000001</v>
      </c>
    </row>
    <row r="825" spans="1:8">
      <c r="A825" s="65" t="s">
        <v>971</v>
      </c>
      <c r="B825" s="65" t="s">
        <v>972</v>
      </c>
      <c r="C825" s="65"/>
      <c r="D825" s="65">
        <v>-1824251051.1400001</v>
      </c>
      <c r="E825" s="65">
        <v>0</v>
      </c>
      <c r="F825" s="65">
        <v>192683643.74000001</v>
      </c>
      <c r="G825" s="65" t="s">
        <v>57</v>
      </c>
      <c r="H825" s="65">
        <v>-2016934694.8800001</v>
      </c>
    </row>
    <row r="826" spans="1:8">
      <c r="A826" s="65" t="s">
        <v>973</v>
      </c>
      <c r="B826" s="65" t="s">
        <v>974</v>
      </c>
      <c r="C826" s="65"/>
      <c r="D826" s="65">
        <v>-1684130313.9400001</v>
      </c>
      <c r="E826" s="65">
        <v>0</v>
      </c>
      <c r="F826" s="65">
        <v>176207925.87</v>
      </c>
      <c r="G826" s="65" t="s">
        <v>57</v>
      </c>
      <c r="H826" s="65">
        <v>-1860338239.8099999</v>
      </c>
    </row>
    <row r="827" spans="1:8">
      <c r="A827" s="65" t="s">
        <v>975</v>
      </c>
      <c r="B827" s="65" t="s">
        <v>976</v>
      </c>
      <c r="C827" s="65"/>
      <c r="D827" s="65">
        <v>-1559135085.5899999</v>
      </c>
      <c r="E827" s="65">
        <v>0</v>
      </c>
      <c r="F827" s="65">
        <v>161176777.87</v>
      </c>
      <c r="G827" s="65" t="s">
        <v>57</v>
      </c>
      <c r="H827" s="65">
        <v>-1720311863.46</v>
      </c>
    </row>
    <row r="828" spans="1:8">
      <c r="A828" s="65" t="s">
        <v>977</v>
      </c>
      <c r="B828" s="65" t="s">
        <v>978</v>
      </c>
      <c r="C828" s="65" t="s">
        <v>979</v>
      </c>
      <c r="D828" s="65">
        <v>-1559135085.5899999</v>
      </c>
      <c r="E828" s="65">
        <v>0</v>
      </c>
      <c r="F828" s="65">
        <v>161176777.87</v>
      </c>
      <c r="G828" s="65" t="s">
        <v>75</v>
      </c>
      <c r="H828" s="65">
        <v>-1720311863.46</v>
      </c>
    </row>
    <row r="829" spans="1:8">
      <c r="A829" s="65" t="s">
        <v>980</v>
      </c>
      <c r="B829" s="65" t="s">
        <v>981</v>
      </c>
      <c r="C829" s="65"/>
      <c r="D829" s="65">
        <v>-124995228.34999999</v>
      </c>
      <c r="E829" s="65">
        <v>0</v>
      </c>
      <c r="F829" s="65">
        <v>15031148</v>
      </c>
      <c r="G829" s="65" t="s">
        <v>57</v>
      </c>
      <c r="H829" s="65">
        <v>-140026376.34999999</v>
      </c>
    </row>
    <row r="830" spans="1:8">
      <c r="A830" s="65" t="s">
        <v>1055</v>
      </c>
      <c r="B830" s="65" t="s">
        <v>1056</v>
      </c>
      <c r="C830" s="65" t="s">
        <v>979</v>
      </c>
      <c r="D830" s="65">
        <v>-1761972.6</v>
      </c>
      <c r="E830" s="65">
        <v>0</v>
      </c>
      <c r="F830" s="65">
        <v>113550</v>
      </c>
      <c r="G830" s="65" t="s">
        <v>75</v>
      </c>
      <c r="H830" s="65">
        <v>-1875522.6</v>
      </c>
    </row>
    <row r="831" spans="1:8">
      <c r="A831" s="65" t="s">
        <v>982</v>
      </c>
      <c r="B831" s="65" t="s">
        <v>983</v>
      </c>
      <c r="C831" s="65" t="s">
        <v>979</v>
      </c>
      <c r="D831" s="65">
        <v>-123233255.75</v>
      </c>
      <c r="E831" s="65">
        <v>0</v>
      </c>
      <c r="F831" s="65">
        <v>14917598</v>
      </c>
      <c r="G831" s="65" t="s">
        <v>75</v>
      </c>
      <c r="H831" s="65">
        <v>-138150853.75</v>
      </c>
    </row>
    <row r="832" spans="1:8">
      <c r="A832" s="65" t="s">
        <v>984</v>
      </c>
      <c r="B832" s="65" t="s">
        <v>985</v>
      </c>
      <c r="C832" s="65"/>
      <c r="D832" s="65">
        <v>-140120737.19999999</v>
      </c>
      <c r="E832" s="65">
        <v>0</v>
      </c>
      <c r="F832" s="65">
        <v>16475717.869999999</v>
      </c>
      <c r="G832" s="65" t="s">
        <v>57</v>
      </c>
      <c r="H832" s="65">
        <v>-156596455.06999999</v>
      </c>
    </row>
    <row r="833" spans="1:8">
      <c r="A833" s="65" t="s">
        <v>986</v>
      </c>
      <c r="B833" s="65" t="s">
        <v>987</v>
      </c>
      <c r="C833" s="65"/>
      <c r="D833" s="65">
        <v>-140120737.19999999</v>
      </c>
      <c r="E833" s="65">
        <v>0</v>
      </c>
      <c r="F833" s="65">
        <v>16475717.869999999</v>
      </c>
      <c r="G833" s="65" t="s">
        <v>57</v>
      </c>
      <c r="H833" s="65">
        <v>-156596455.06999999</v>
      </c>
    </row>
    <row r="834" spans="1:8">
      <c r="A834" s="65" t="s">
        <v>988</v>
      </c>
      <c r="B834" s="65" t="s">
        <v>989</v>
      </c>
      <c r="C834" s="65"/>
      <c r="D834" s="65">
        <v>-140120737.19999999</v>
      </c>
      <c r="E834" s="65">
        <v>0</v>
      </c>
      <c r="F834" s="65">
        <v>16475717.869999999</v>
      </c>
      <c r="G834" s="65" t="s">
        <v>75</v>
      </c>
      <c r="H834" s="65">
        <v>-156596455.06999999</v>
      </c>
    </row>
    <row r="835" spans="1:8">
      <c r="A835" s="65" t="s">
        <v>990</v>
      </c>
      <c r="B835" s="65" t="s">
        <v>837</v>
      </c>
      <c r="C835" s="65"/>
      <c r="D835" s="65">
        <v>-65835058.969999999</v>
      </c>
      <c r="E835" s="65">
        <v>16407259.18</v>
      </c>
      <c r="F835" s="65">
        <v>16407459.18</v>
      </c>
      <c r="G835" s="65" t="s">
        <v>57</v>
      </c>
      <c r="H835" s="65">
        <v>-65835258.969999999</v>
      </c>
    </row>
    <row r="836" spans="1:8">
      <c r="A836" s="65" t="s">
        <v>991</v>
      </c>
      <c r="B836" s="65" t="s">
        <v>992</v>
      </c>
      <c r="C836" s="65"/>
      <c r="D836" s="65">
        <v>-65835058.969999999</v>
      </c>
      <c r="E836" s="65">
        <v>16407259.18</v>
      </c>
      <c r="F836" s="65">
        <v>16407459.18</v>
      </c>
      <c r="G836" s="65" t="s">
        <v>57</v>
      </c>
      <c r="H836" s="65">
        <v>-65835258.969999999</v>
      </c>
    </row>
    <row r="837" spans="1:8">
      <c r="A837" s="65" t="s">
        <v>993</v>
      </c>
      <c r="B837" s="65" t="s">
        <v>994</v>
      </c>
      <c r="C837" s="65"/>
      <c r="D837" s="65">
        <v>-65826227.890000001</v>
      </c>
      <c r="E837" s="65">
        <v>16406417.18</v>
      </c>
      <c r="F837" s="65">
        <v>16406417.18</v>
      </c>
      <c r="G837" s="65" t="s">
        <v>57</v>
      </c>
      <c r="H837" s="65">
        <v>-65826227.890000001</v>
      </c>
    </row>
    <row r="838" spans="1:8">
      <c r="A838" s="65" t="s">
        <v>995</v>
      </c>
      <c r="B838" s="65" t="s">
        <v>883</v>
      </c>
      <c r="C838" s="65"/>
      <c r="D838" s="65">
        <v>-65826227.890000001</v>
      </c>
      <c r="E838" s="65">
        <v>16406417.18</v>
      </c>
      <c r="F838" s="65">
        <v>16406417.18</v>
      </c>
      <c r="G838" s="65" t="s">
        <v>57</v>
      </c>
      <c r="H838" s="65">
        <v>-65826227.890000001</v>
      </c>
    </row>
    <row r="839" spans="1:8">
      <c r="A839" s="65" t="s">
        <v>996</v>
      </c>
      <c r="B839" s="65" t="s">
        <v>997</v>
      </c>
      <c r="C839" s="65"/>
      <c r="D839" s="65">
        <v>-51658224.700000003</v>
      </c>
      <c r="E839" s="65">
        <v>16406417.18</v>
      </c>
      <c r="F839" s="65">
        <v>16406417.18</v>
      </c>
      <c r="G839" s="65" t="s">
        <v>75</v>
      </c>
      <c r="H839" s="65">
        <v>-51658224.700000003</v>
      </c>
    </row>
    <row r="840" spans="1:8">
      <c r="A840" s="65" t="s">
        <v>1066</v>
      </c>
      <c r="B840" s="65" t="s">
        <v>1063</v>
      </c>
      <c r="C840" s="65"/>
      <c r="D840" s="65">
        <v>-14168003.189999999</v>
      </c>
      <c r="E840" s="65">
        <v>0</v>
      </c>
      <c r="F840" s="65">
        <v>0</v>
      </c>
      <c r="G840" s="65" t="s">
        <v>57</v>
      </c>
      <c r="H840" s="65">
        <v>-14168003.189999999</v>
      </c>
    </row>
    <row r="841" spans="1:8">
      <c r="A841" s="65" t="s">
        <v>1067</v>
      </c>
      <c r="B841" s="65" t="s">
        <v>1065</v>
      </c>
      <c r="C841" s="65"/>
      <c r="D841" s="65">
        <v>-14168003.189999999</v>
      </c>
      <c r="E841" s="65">
        <v>0</v>
      </c>
      <c r="F841" s="65">
        <v>0</v>
      </c>
      <c r="G841" s="65" t="s">
        <v>75</v>
      </c>
      <c r="H841" s="65">
        <v>-14168003.189999999</v>
      </c>
    </row>
    <row r="842" spans="1:8">
      <c r="A842" s="65" t="s">
        <v>998</v>
      </c>
      <c r="B842" s="65" t="s">
        <v>999</v>
      </c>
      <c r="C842" s="65"/>
      <c r="D842" s="65">
        <v>-8831.08</v>
      </c>
      <c r="E842" s="65">
        <v>842</v>
      </c>
      <c r="F842" s="65">
        <v>1042</v>
      </c>
      <c r="G842" s="65" t="s">
        <v>57</v>
      </c>
      <c r="H842" s="65">
        <v>-9031.08</v>
      </c>
    </row>
    <row r="843" spans="1:8">
      <c r="A843" s="65" t="s">
        <v>1000</v>
      </c>
      <c r="B843" s="65" t="s">
        <v>1001</v>
      </c>
      <c r="C843" s="65"/>
      <c r="D843" s="65">
        <v>-8831.08</v>
      </c>
      <c r="E843" s="65">
        <v>842</v>
      </c>
      <c r="F843" s="65">
        <v>1042</v>
      </c>
      <c r="G843" s="65" t="s">
        <v>57</v>
      </c>
      <c r="H843" s="65">
        <v>-9031.08</v>
      </c>
    </row>
    <row r="844" spans="1:8">
      <c r="A844" s="65" t="s">
        <v>1002</v>
      </c>
      <c r="B844" s="65" t="s">
        <v>1003</v>
      </c>
      <c r="C844" s="65"/>
      <c r="D844" s="65">
        <v>-819.08</v>
      </c>
      <c r="E844" s="65">
        <v>842</v>
      </c>
      <c r="F844" s="65">
        <v>200</v>
      </c>
      <c r="G844" s="65" t="s">
        <v>57</v>
      </c>
      <c r="H844" s="65">
        <v>-177.08</v>
      </c>
    </row>
    <row r="845" spans="1:8">
      <c r="A845" s="65" t="s">
        <v>1004</v>
      </c>
      <c r="B845" s="65" t="s">
        <v>1003</v>
      </c>
      <c r="C845" s="65"/>
      <c r="D845" s="65">
        <v>-819.08</v>
      </c>
      <c r="E845" s="65">
        <v>842</v>
      </c>
      <c r="F845" s="65">
        <v>200</v>
      </c>
      <c r="G845" s="65" t="s">
        <v>75</v>
      </c>
      <c r="H845" s="65">
        <v>-177.08</v>
      </c>
    </row>
    <row r="846" spans="1:8">
      <c r="A846" s="65" t="s">
        <v>1005</v>
      </c>
      <c r="B846" s="65" t="s">
        <v>1006</v>
      </c>
      <c r="C846" s="65"/>
      <c r="D846" s="65">
        <v>-8012</v>
      </c>
      <c r="E846" s="65">
        <v>0</v>
      </c>
      <c r="F846" s="65">
        <v>842</v>
      </c>
      <c r="G846" s="65" t="s">
        <v>57</v>
      </c>
      <c r="H846" s="65">
        <v>-8854</v>
      </c>
    </row>
    <row r="847" spans="1:8">
      <c r="A847" s="65" t="s">
        <v>1007</v>
      </c>
      <c r="B847" s="65" t="s">
        <v>1006</v>
      </c>
      <c r="C847" s="65"/>
      <c r="D847" s="65">
        <v>-8012</v>
      </c>
      <c r="E847" s="65">
        <v>0</v>
      </c>
      <c r="F847" s="65">
        <v>842</v>
      </c>
      <c r="G847" s="65" t="s">
        <v>75</v>
      </c>
      <c r="H847" s="65">
        <v>-8854</v>
      </c>
    </row>
    <row r="848" spans="1:8">
      <c r="A848" s="65"/>
      <c r="B848" s="67"/>
      <c r="C848" s="71"/>
      <c r="D848" s="71"/>
      <c r="E848" s="71"/>
      <c r="F848" s="71"/>
      <c r="G848" s="71"/>
      <c r="H848" s="71"/>
    </row>
    <row r="849" spans="1:8">
      <c r="A849" s="65"/>
      <c r="B849" s="65"/>
      <c r="C849" s="71"/>
      <c r="D849" s="71"/>
      <c r="E849" s="71"/>
      <c r="F849" s="71"/>
      <c r="G849" s="71"/>
      <c r="H849" s="71"/>
    </row>
    <row r="850" spans="1:8">
      <c r="A850" s="65"/>
      <c r="B850" s="65"/>
      <c r="C850" s="71"/>
      <c r="D850" s="71"/>
      <c r="E850" s="71"/>
      <c r="F850" s="71"/>
      <c r="G850" s="71"/>
      <c r="H850" s="71"/>
    </row>
    <row r="851" spans="1:8">
      <c r="A851" s="65"/>
      <c r="B851" s="65"/>
      <c r="C851" s="71"/>
      <c r="D851" s="71"/>
      <c r="E851" s="71"/>
      <c r="F851" s="71"/>
      <c r="G851" s="71"/>
      <c r="H851" s="71"/>
    </row>
    <row r="852" spans="1:8">
      <c r="A852" s="65"/>
      <c r="B852" s="65"/>
      <c r="C852" s="71"/>
      <c r="D852" s="71"/>
      <c r="E852" s="71"/>
      <c r="F852" s="71"/>
      <c r="G852" s="71"/>
      <c r="H852" s="71"/>
    </row>
    <row r="853" spans="1:8">
      <c r="A853" s="65"/>
      <c r="B853" s="65"/>
      <c r="C853" s="71"/>
      <c r="D853" s="71"/>
      <c r="E853" s="71"/>
      <c r="F853" s="71"/>
      <c r="G853" s="71"/>
      <c r="H853" s="71"/>
    </row>
    <row r="854" spans="1:8">
      <c r="A854" s="65"/>
      <c r="B854" s="65"/>
      <c r="C854" s="71"/>
      <c r="D854" s="71"/>
      <c r="E854" s="71"/>
      <c r="F854" s="71"/>
      <c r="G854" s="71"/>
      <c r="H854" s="71"/>
    </row>
    <row r="855" spans="1:8">
      <c r="A855" s="65"/>
      <c r="B855" s="65"/>
      <c r="C855" s="71"/>
      <c r="D855" s="71"/>
      <c r="E855" s="71"/>
      <c r="F855" s="71"/>
      <c r="G855" s="71"/>
      <c r="H855" s="71"/>
    </row>
    <row r="856" spans="1:8">
      <c r="A856" s="65"/>
      <c r="B856" s="65"/>
      <c r="C856" s="71"/>
      <c r="D856" s="71"/>
      <c r="E856" s="71"/>
      <c r="F856" s="71"/>
      <c r="G856" s="71"/>
      <c r="H856" s="71"/>
    </row>
    <row r="857" spans="1:8">
      <c r="A857" s="65"/>
      <c r="B857" s="65"/>
      <c r="C857" s="71"/>
      <c r="D857" s="71"/>
      <c r="E857" s="71"/>
      <c r="F857" s="71"/>
      <c r="G857" s="71"/>
      <c r="H857" s="71"/>
    </row>
    <row r="858" spans="1:8">
      <c r="A858" s="65"/>
      <c r="B858" s="65"/>
      <c r="C858" s="71"/>
      <c r="D858" s="71"/>
      <c r="E858" s="71"/>
      <c r="F858" s="71"/>
      <c r="G858" s="71"/>
      <c r="H858" s="71"/>
    </row>
    <row r="859" spans="1:8">
      <c r="A859" s="65"/>
      <c r="B859" s="65"/>
      <c r="C859" s="71"/>
      <c r="D859" s="71"/>
      <c r="E859" s="71"/>
      <c r="F859" s="71"/>
      <c r="G859" s="71"/>
      <c r="H859" s="71"/>
    </row>
    <row r="860" spans="1:8">
      <c r="A860" s="65"/>
      <c r="B860" s="65"/>
      <c r="C860" s="71"/>
      <c r="D860" s="71"/>
      <c r="E860" s="71"/>
      <c r="F860" s="71"/>
      <c r="G860" s="71"/>
      <c r="H860" s="71"/>
    </row>
    <row r="861" spans="1:8">
      <c r="A861" s="65"/>
      <c r="B861" s="65"/>
      <c r="C861" s="71"/>
      <c r="D861" s="71"/>
      <c r="E861" s="71"/>
      <c r="F861" s="71"/>
      <c r="G861" s="71"/>
      <c r="H861" s="71"/>
    </row>
    <row r="862" spans="1:8">
      <c r="A862" s="65"/>
      <c r="B862" s="65"/>
      <c r="C862" s="71"/>
      <c r="D862" s="71"/>
      <c r="E862" s="71"/>
      <c r="F862" s="71"/>
      <c r="G862" s="71"/>
      <c r="H862" s="71"/>
    </row>
    <row r="863" spans="1:8">
      <c r="A863" s="65"/>
      <c r="B863" s="65"/>
      <c r="C863" s="71"/>
      <c r="D863" s="71"/>
      <c r="E863" s="71"/>
      <c r="F863" s="71"/>
      <c r="G863" s="71"/>
      <c r="H863" s="71"/>
    </row>
    <row r="864" spans="1:8">
      <c r="A864" s="65"/>
      <c r="B864" s="65"/>
      <c r="C864" s="71"/>
      <c r="D864" s="71"/>
      <c r="E864" s="71"/>
      <c r="F864" s="71"/>
      <c r="G864" s="71"/>
      <c r="H864" s="71"/>
    </row>
    <row r="865" spans="1:8">
      <c r="A865" s="65"/>
      <c r="B865" s="65"/>
      <c r="C865" s="71"/>
      <c r="D865" s="71"/>
      <c r="E865" s="71"/>
      <c r="F865" s="71"/>
      <c r="G865" s="71"/>
      <c r="H865" s="71"/>
    </row>
    <row r="866" spans="1:8">
      <c r="A866" s="65"/>
      <c r="B866" s="65"/>
      <c r="C866" s="71"/>
      <c r="D866" s="71"/>
      <c r="E866" s="71"/>
      <c r="F866" s="71"/>
      <c r="G866" s="71"/>
      <c r="H866" s="71"/>
    </row>
    <row r="867" spans="1:8">
      <c r="A867" s="65"/>
      <c r="B867" s="65"/>
      <c r="C867" s="71"/>
      <c r="D867" s="71"/>
      <c r="E867" s="71"/>
      <c r="F867" s="71"/>
      <c r="G867" s="71"/>
      <c r="H867" s="71"/>
    </row>
    <row r="868" spans="1:8">
      <c r="A868" s="65"/>
      <c r="B868" s="65"/>
      <c r="C868" s="71"/>
      <c r="D868" s="71"/>
      <c r="E868" s="71"/>
      <c r="F868" s="71"/>
      <c r="G868" s="71"/>
      <c r="H868" s="71"/>
    </row>
    <row r="869" spans="1:8">
      <c r="A869" s="65"/>
      <c r="B869" s="65"/>
      <c r="C869" s="71"/>
      <c r="D869" s="71"/>
      <c r="E869" s="71"/>
      <c r="F869" s="71"/>
      <c r="G869" s="71"/>
      <c r="H869" s="71"/>
    </row>
    <row r="870" spans="1:8">
      <c r="A870" s="65"/>
      <c r="B870" s="65"/>
      <c r="C870" s="71"/>
      <c r="D870" s="71"/>
      <c r="E870" s="71"/>
      <c r="F870" s="71"/>
      <c r="G870" s="71"/>
      <c r="H870" s="71"/>
    </row>
    <row r="871" spans="1:8">
      <c r="A871" s="65"/>
      <c r="B871" s="65"/>
      <c r="C871" s="71"/>
      <c r="D871" s="71"/>
      <c r="E871" s="71"/>
      <c r="F871" s="71"/>
      <c r="G871" s="71"/>
      <c r="H871" s="71"/>
    </row>
    <row r="872" spans="1:8">
      <c r="A872" s="65"/>
      <c r="B872" s="65"/>
      <c r="C872" s="71"/>
      <c r="D872" s="71"/>
      <c r="E872" s="71"/>
      <c r="F872" s="71"/>
      <c r="G872" s="71"/>
      <c r="H872" s="71"/>
    </row>
    <row r="873" spans="1:8">
      <c r="A873" s="65"/>
      <c r="B873" s="65"/>
      <c r="C873" s="71"/>
      <c r="D873" s="71"/>
      <c r="E873" s="71"/>
      <c r="F873" s="71"/>
      <c r="G873" s="71"/>
      <c r="H873" s="71"/>
    </row>
    <row r="874" spans="1:8">
      <c r="A874" s="65"/>
      <c r="B874" s="65"/>
      <c r="C874" s="71"/>
      <c r="D874" s="71"/>
      <c r="E874" s="71"/>
      <c r="F874" s="71"/>
      <c r="G874" s="71"/>
      <c r="H874" s="71"/>
    </row>
    <row r="875" spans="1:8">
      <c r="A875" s="65"/>
      <c r="B875" s="65"/>
      <c r="C875" s="71"/>
      <c r="D875" s="71"/>
      <c r="E875" s="71"/>
      <c r="F875" s="71"/>
      <c r="G875" s="71"/>
      <c r="H875" s="71"/>
    </row>
    <row r="876" spans="1:8">
      <c r="A876" s="65"/>
      <c r="B876" s="65"/>
      <c r="C876" s="71"/>
      <c r="D876" s="71"/>
      <c r="E876" s="71"/>
      <c r="F876" s="71"/>
      <c r="G876" s="71"/>
      <c r="H876" s="71"/>
    </row>
    <row r="877" spans="1:8">
      <c r="A877" s="65"/>
      <c r="B877" s="65"/>
      <c r="C877" s="71"/>
      <c r="D877" s="71"/>
      <c r="E877" s="71"/>
      <c r="F877" s="71"/>
      <c r="G877" s="71"/>
      <c r="H877" s="71"/>
    </row>
    <row r="878" spans="1:8">
      <c r="A878" s="65"/>
      <c r="B878" s="65"/>
      <c r="C878" s="71"/>
      <c r="D878" s="71"/>
      <c r="E878" s="71"/>
      <c r="F878" s="71"/>
      <c r="G878" s="71"/>
      <c r="H878" s="71"/>
    </row>
    <row r="879" spans="1:8">
      <c r="A879" s="65"/>
      <c r="B879" s="65"/>
      <c r="C879" s="71"/>
      <c r="D879" s="71"/>
      <c r="E879" s="71"/>
      <c r="F879" s="71"/>
      <c r="G879" s="71"/>
      <c r="H879" s="71"/>
    </row>
    <row r="880" spans="1:8">
      <c r="A880" s="65"/>
      <c r="B880" s="65"/>
      <c r="C880" s="71"/>
      <c r="D880" s="71"/>
      <c r="E880" s="71"/>
      <c r="F880" s="71"/>
      <c r="G880" s="71"/>
      <c r="H880" s="71"/>
    </row>
    <row r="881" spans="1:8">
      <c r="A881" s="65"/>
      <c r="B881" s="65"/>
      <c r="C881" s="71"/>
      <c r="D881" s="71"/>
      <c r="E881" s="71"/>
      <c r="F881" s="71"/>
      <c r="G881" s="71"/>
      <c r="H881" s="71"/>
    </row>
    <row r="882" spans="1:8">
      <c r="A882" s="65"/>
      <c r="B882" s="65"/>
      <c r="C882" s="71"/>
      <c r="D882" s="71"/>
      <c r="E882" s="71"/>
      <c r="F882" s="71"/>
      <c r="G882" s="71"/>
      <c r="H882" s="71"/>
    </row>
    <row r="883" spans="1:8">
      <c r="A883" s="65"/>
      <c r="B883" s="65"/>
      <c r="C883" s="71"/>
      <c r="D883" s="71"/>
      <c r="E883" s="71"/>
      <c r="F883" s="71"/>
      <c r="G883" s="71"/>
      <c r="H883" s="71"/>
    </row>
    <row r="884" spans="1:8">
      <c r="A884" s="65"/>
      <c r="B884" s="65"/>
      <c r="C884" s="71"/>
      <c r="D884" s="71"/>
      <c r="E884" s="71"/>
      <c r="F884" s="71"/>
      <c r="G884" s="71"/>
      <c r="H884" s="71"/>
    </row>
    <row r="885" spans="1:8">
      <c r="A885" s="65"/>
      <c r="B885" s="65"/>
      <c r="C885" s="71"/>
      <c r="D885" s="71"/>
      <c r="E885" s="71"/>
      <c r="F885" s="71"/>
      <c r="G885" s="71"/>
      <c r="H885" s="71"/>
    </row>
    <row r="886" spans="1:8">
      <c r="A886" s="65"/>
      <c r="B886" s="65"/>
      <c r="C886" s="71"/>
      <c r="D886" s="71"/>
      <c r="E886" s="71"/>
      <c r="F886" s="71"/>
      <c r="G886" s="71"/>
      <c r="H886" s="71"/>
    </row>
    <row r="887" spans="1:8">
      <c r="A887" s="65"/>
      <c r="B887" s="65"/>
      <c r="C887" s="71"/>
      <c r="D887" s="71"/>
      <c r="E887" s="71"/>
      <c r="F887" s="71"/>
      <c r="G887" s="71"/>
      <c r="H887" s="71"/>
    </row>
    <row r="888" spans="1:8">
      <c r="A888" s="65"/>
      <c r="B888" s="65"/>
      <c r="C888" s="71"/>
      <c r="D888" s="71"/>
      <c r="E888" s="71"/>
      <c r="F888" s="71"/>
      <c r="G888" s="71"/>
      <c r="H888" s="71"/>
    </row>
    <row r="889" spans="1:8">
      <c r="A889" s="65"/>
      <c r="B889" s="65"/>
      <c r="C889" s="71"/>
      <c r="D889" s="71"/>
      <c r="E889" s="71"/>
      <c r="F889" s="71"/>
      <c r="G889" s="71"/>
      <c r="H889" s="71"/>
    </row>
    <row r="890" spans="1:8">
      <c r="A890" s="65"/>
      <c r="B890" s="65"/>
      <c r="C890" s="71"/>
      <c r="D890" s="71"/>
      <c r="E890" s="71"/>
      <c r="F890" s="71"/>
      <c r="G890" s="71"/>
      <c r="H890" s="71"/>
    </row>
    <row r="891" spans="1:8">
      <c r="A891" s="65"/>
      <c r="B891" s="65"/>
      <c r="C891" s="71"/>
      <c r="D891" s="71"/>
      <c r="E891" s="71"/>
      <c r="F891" s="71"/>
      <c r="G891" s="71"/>
      <c r="H891" s="71"/>
    </row>
    <row r="892" spans="1:8">
      <c r="A892" s="65"/>
      <c r="B892" s="65"/>
      <c r="C892" s="71"/>
      <c r="D892" s="71"/>
      <c r="E892" s="71"/>
      <c r="F892" s="71"/>
      <c r="G892" s="71"/>
      <c r="H892" s="71"/>
    </row>
    <row r="893" spans="1:8">
      <c r="A893" s="65"/>
      <c r="B893" s="65"/>
      <c r="C893" s="71"/>
      <c r="D893" s="71"/>
      <c r="E893" s="71"/>
      <c r="F893" s="71"/>
      <c r="G893" s="71"/>
      <c r="H893" s="71"/>
    </row>
    <row r="894" spans="1:8">
      <c r="A894" s="65"/>
      <c r="B894" s="65"/>
      <c r="C894" s="71"/>
      <c r="D894" s="71"/>
      <c r="E894" s="71"/>
      <c r="F894" s="71"/>
      <c r="G894" s="71"/>
      <c r="H894" s="71"/>
    </row>
    <row r="895" spans="1:8">
      <c r="A895" s="65"/>
      <c r="B895" s="65"/>
      <c r="C895" s="71"/>
      <c r="D895" s="71"/>
      <c r="E895" s="71"/>
      <c r="F895" s="71"/>
      <c r="G895" s="71"/>
      <c r="H895" s="71"/>
    </row>
    <row r="896" spans="1:8">
      <c r="A896" s="65"/>
      <c r="B896" s="65"/>
      <c r="C896" s="71"/>
      <c r="D896" s="71"/>
      <c r="E896" s="71"/>
      <c r="F896" s="71"/>
      <c r="G896" s="71"/>
      <c r="H896" s="71"/>
    </row>
    <row r="897" spans="1:8">
      <c r="A897" s="65"/>
      <c r="B897" s="65"/>
      <c r="C897" s="71"/>
      <c r="D897" s="71"/>
      <c r="E897" s="71"/>
      <c r="F897" s="71"/>
      <c r="G897" s="71"/>
      <c r="H897" s="71"/>
    </row>
    <row r="898" spans="1:8">
      <c r="A898" s="65"/>
      <c r="B898" s="65"/>
      <c r="C898" s="71"/>
      <c r="D898" s="71"/>
      <c r="E898" s="71"/>
      <c r="F898" s="71"/>
      <c r="G898" s="71"/>
      <c r="H898" s="71"/>
    </row>
    <row r="899" spans="1:8">
      <c r="A899" s="65"/>
      <c r="B899" s="65"/>
      <c r="C899" s="71"/>
      <c r="D899" s="71"/>
      <c r="E899" s="71"/>
      <c r="F899" s="71"/>
      <c r="G899" s="71"/>
      <c r="H899" s="71"/>
    </row>
    <row r="900" spans="1:8">
      <c r="A900" s="65"/>
      <c r="B900" s="65"/>
      <c r="C900" s="71"/>
      <c r="D900" s="71"/>
      <c r="E900" s="71"/>
      <c r="F900" s="71"/>
      <c r="G900" s="71"/>
      <c r="H900" s="71"/>
    </row>
    <row r="901" spans="1:8">
      <c r="A901" s="65"/>
      <c r="B901" s="65"/>
      <c r="C901" s="71"/>
      <c r="D901" s="71"/>
      <c r="E901" s="71"/>
      <c r="F901" s="71"/>
      <c r="G901" s="71"/>
      <c r="H901" s="71"/>
    </row>
    <row r="902" spans="1:8">
      <c r="A902" s="65"/>
      <c r="B902" s="65"/>
      <c r="C902" s="71"/>
      <c r="D902" s="71"/>
      <c r="E902" s="71"/>
      <c r="F902" s="71"/>
      <c r="G902" s="71"/>
      <c r="H902" s="71"/>
    </row>
    <row r="903" spans="1:8">
      <c r="A903" s="65"/>
      <c r="B903" s="65"/>
      <c r="C903" s="71"/>
      <c r="D903" s="71"/>
      <c r="E903" s="71"/>
      <c r="F903" s="71"/>
      <c r="G903" s="71"/>
      <c r="H903" s="71"/>
    </row>
    <row r="904" spans="1:8">
      <c r="A904" s="65"/>
      <c r="B904" s="65"/>
      <c r="C904" s="71"/>
      <c r="D904" s="71"/>
      <c r="E904" s="71"/>
      <c r="F904" s="71"/>
      <c r="G904" s="71"/>
      <c r="H904" s="71"/>
    </row>
    <row r="905" spans="1:8">
      <c r="A905" s="65"/>
      <c r="B905" s="65"/>
      <c r="C905" s="71"/>
      <c r="D905" s="71"/>
      <c r="E905" s="71"/>
      <c r="F905" s="71"/>
      <c r="G905" s="71"/>
      <c r="H905" s="71"/>
    </row>
    <row r="906" spans="1:8">
      <c r="A906" s="65"/>
      <c r="B906" s="65"/>
      <c r="C906" s="71"/>
      <c r="D906" s="71"/>
      <c r="E906" s="71"/>
      <c r="F906" s="71"/>
      <c r="G906" s="71"/>
      <c r="H906" s="71"/>
    </row>
    <row r="907" spans="1:8">
      <c r="A907" s="65"/>
      <c r="B907" s="65"/>
      <c r="C907" s="71"/>
      <c r="D907" s="71"/>
      <c r="E907" s="71"/>
      <c r="F907" s="71"/>
      <c r="G907" s="71"/>
      <c r="H907" s="71"/>
    </row>
    <row r="908" spans="1:8">
      <c r="A908" s="65"/>
      <c r="B908" s="65"/>
      <c r="C908" s="71"/>
      <c r="D908" s="71"/>
      <c r="E908" s="71"/>
      <c r="F908" s="71"/>
      <c r="G908" s="71"/>
      <c r="H908" s="71"/>
    </row>
    <row r="909" spans="1:8">
      <c r="A909" s="65"/>
      <c r="B909" s="65"/>
      <c r="C909" s="71"/>
      <c r="D909" s="71"/>
      <c r="E909" s="71"/>
      <c r="F909" s="71"/>
      <c r="G909" s="71"/>
      <c r="H909" s="71"/>
    </row>
    <row r="910" spans="1:8">
      <c r="A910" s="65"/>
      <c r="B910" s="65"/>
      <c r="C910" s="71"/>
      <c r="D910" s="71"/>
      <c r="E910" s="71"/>
      <c r="F910" s="71"/>
      <c r="G910" s="71"/>
      <c r="H910" s="71"/>
    </row>
    <row r="911" spans="1:8">
      <c r="A911" s="65"/>
      <c r="B911" s="65"/>
      <c r="C911" s="71"/>
      <c r="D911" s="71"/>
      <c r="E911" s="71"/>
      <c r="F911" s="71"/>
      <c r="G911" s="71"/>
      <c r="H911" s="71"/>
    </row>
    <row r="912" spans="1:8">
      <c r="A912" s="65"/>
      <c r="B912" s="65"/>
      <c r="C912" s="71"/>
      <c r="D912" s="71"/>
      <c r="E912" s="71"/>
      <c r="F912" s="71"/>
      <c r="G912" s="71"/>
      <c r="H912" s="71"/>
    </row>
    <row r="913" spans="1:8">
      <c r="A913" s="65"/>
      <c r="B913" s="65"/>
      <c r="C913" s="71"/>
      <c r="D913" s="71"/>
      <c r="E913" s="71"/>
      <c r="F913" s="71"/>
      <c r="G913" s="71"/>
      <c r="H913" s="71"/>
    </row>
  </sheetData>
  <autoFilter ref="A1:H913">
    <filterColumn colId="0"/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I44"/>
  <sheetViews>
    <sheetView topLeftCell="O1" workbookViewId="0">
      <selection activeCell="U52" sqref="U52"/>
    </sheetView>
  </sheetViews>
  <sheetFormatPr defaultRowHeight="15"/>
  <cols>
    <col min="1" max="1" width="22.140625" style="68" bestFit="1" customWidth="1"/>
    <col min="2" max="2" width="23.140625" style="68" bestFit="1" customWidth="1"/>
    <col min="3" max="3" width="48" style="68" bestFit="1" customWidth="1"/>
    <col min="4" max="4" width="23.42578125" style="68" bestFit="1" customWidth="1"/>
    <col min="5" max="5" width="16.42578125" style="68" bestFit="1" customWidth="1"/>
    <col min="6" max="6" width="22.7109375" style="68" bestFit="1" customWidth="1"/>
    <col min="7" max="7" width="20.140625" style="68" bestFit="1" customWidth="1"/>
    <col min="8" max="8" width="20.85546875" style="68" bestFit="1" customWidth="1"/>
    <col min="9" max="9" width="23.28515625" style="68" bestFit="1" customWidth="1"/>
    <col min="10" max="10" width="50.85546875" style="68" bestFit="1" customWidth="1"/>
    <col min="11" max="11" width="17.42578125" style="68" bestFit="1" customWidth="1"/>
    <col min="12" max="13" width="34.7109375" style="68" bestFit="1" customWidth="1"/>
    <col min="14" max="14" width="15.42578125" style="68" bestFit="1" customWidth="1"/>
    <col min="15" max="15" width="22.42578125" style="68" bestFit="1" customWidth="1"/>
    <col min="16" max="16" width="43.140625" style="68" bestFit="1" customWidth="1"/>
    <col min="17" max="17" width="85.42578125" style="68" bestFit="1" customWidth="1"/>
    <col min="18" max="18" width="21" style="69" bestFit="1" customWidth="1"/>
    <col min="19" max="19" width="12.5703125" style="69" bestFit="1" customWidth="1"/>
    <col min="20" max="20" width="14.28515625" style="69" bestFit="1" customWidth="1"/>
    <col min="21" max="21" width="15.5703125" style="69" bestFit="1" customWidth="1"/>
    <col min="22" max="22" width="14.42578125" style="69" bestFit="1" customWidth="1"/>
    <col min="23" max="23" width="12.7109375" style="68" bestFit="1" customWidth="1"/>
    <col min="24" max="24" width="50.85546875" style="68" bestFit="1" customWidth="1"/>
    <col min="25" max="25" width="2" style="68" bestFit="1" customWidth="1"/>
    <col min="26" max="27" width="34.7109375" style="68" bestFit="1" customWidth="1"/>
    <col min="28" max="28" width="15.42578125" style="68" bestFit="1" customWidth="1"/>
    <col min="29" max="29" width="22.42578125" style="68" bestFit="1" customWidth="1"/>
    <col min="30" max="30" width="43.140625" style="68" bestFit="1" customWidth="1"/>
    <col min="31" max="31" width="85.42578125" style="68" bestFit="1" customWidth="1"/>
    <col min="32" max="32" width="4" style="68" bestFit="1" customWidth="1"/>
    <col min="33" max="35" width="12" style="68" bestFit="1" customWidth="1"/>
    <col min="36" max="16384" width="9.140625" style="68"/>
  </cols>
  <sheetData>
    <row r="1" spans="1:35">
      <c r="A1" s="68" t="s">
        <v>1045</v>
      </c>
      <c r="B1" s="68" t="s">
        <v>1044</v>
      </c>
      <c r="C1" s="68" t="s">
        <v>48</v>
      </c>
      <c r="D1" s="68" t="s">
        <v>1043</v>
      </c>
      <c r="E1" s="68" t="s">
        <v>1042</v>
      </c>
      <c r="F1" s="68" t="s">
        <v>1041</v>
      </c>
      <c r="G1" s="68" t="s">
        <v>1040</v>
      </c>
      <c r="H1" s="68" t="s">
        <v>1039</v>
      </c>
      <c r="I1" s="68" t="s">
        <v>1038</v>
      </c>
      <c r="J1" s="68" t="s">
        <v>1037</v>
      </c>
      <c r="K1" s="68" t="s">
        <v>1036</v>
      </c>
      <c r="L1" s="68" t="s">
        <v>1035</v>
      </c>
      <c r="M1" s="68" t="s">
        <v>1034</v>
      </c>
      <c r="N1" s="68" t="s">
        <v>1015</v>
      </c>
      <c r="O1" s="68" t="s">
        <v>1033</v>
      </c>
      <c r="P1" s="68" t="s">
        <v>1032</v>
      </c>
      <c r="Q1" s="68" t="s">
        <v>1031</v>
      </c>
      <c r="R1" s="69" t="s">
        <v>1030</v>
      </c>
      <c r="S1" s="69" t="s">
        <v>1029</v>
      </c>
      <c r="T1" s="69" t="s">
        <v>1028</v>
      </c>
      <c r="U1" s="69" t="s">
        <v>1027</v>
      </c>
    </row>
    <row r="2" spans="1:35">
      <c r="A2" s="65">
        <v>1111119</v>
      </c>
      <c r="B2" s="65">
        <v>1111119</v>
      </c>
      <c r="C2" s="65" t="s">
        <v>67</v>
      </c>
      <c r="D2" s="65">
        <v>100748</v>
      </c>
      <c r="E2" s="65">
        <v>1</v>
      </c>
      <c r="F2" s="65" t="s">
        <v>1020</v>
      </c>
      <c r="G2" s="65">
        <v>1897</v>
      </c>
      <c r="H2" s="65" t="s">
        <v>1019</v>
      </c>
      <c r="I2" s="65" t="s">
        <v>1018</v>
      </c>
      <c r="J2" s="65" t="s">
        <v>73</v>
      </c>
      <c r="K2" s="65">
        <v>8</v>
      </c>
      <c r="L2" s="65" t="s">
        <v>72</v>
      </c>
      <c r="M2" s="65" t="s">
        <v>89</v>
      </c>
      <c r="N2" s="70">
        <v>43712</v>
      </c>
      <c r="O2" s="65" t="s">
        <v>1026</v>
      </c>
      <c r="P2" s="65" t="s">
        <v>1589</v>
      </c>
      <c r="Q2" s="65" t="s">
        <v>1646</v>
      </c>
      <c r="R2" s="65">
        <v>0</v>
      </c>
      <c r="S2" s="65">
        <v>0</v>
      </c>
      <c r="T2" s="65">
        <v>0</v>
      </c>
      <c r="U2" s="65">
        <v>541582.32999999996</v>
      </c>
      <c r="V2" s="65"/>
      <c r="W2" s="65"/>
      <c r="X2" s="65"/>
      <c r="Y2" s="65"/>
      <c r="Z2" s="65"/>
      <c r="AA2" s="65"/>
      <c r="AB2" s="70"/>
      <c r="AC2" s="65"/>
      <c r="AD2" s="65"/>
      <c r="AE2" s="65"/>
      <c r="AF2" s="65"/>
      <c r="AG2" s="65"/>
      <c r="AH2" s="65"/>
      <c r="AI2" s="65"/>
    </row>
    <row r="3" spans="1:35">
      <c r="A3" s="65">
        <v>1111119</v>
      </c>
      <c r="B3" s="65">
        <v>1111119</v>
      </c>
      <c r="C3" s="65" t="s">
        <v>67</v>
      </c>
      <c r="D3" s="65">
        <v>100748</v>
      </c>
      <c r="E3" s="65">
        <v>1</v>
      </c>
      <c r="F3" s="65" t="s">
        <v>1020</v>
      </c>
      <c r="G3" s="65">
        <v>1897</v>
      </c>
      <c r="H3" s="65" t="s">
        <v>1019</v>
      </c>
      <c r="I3" s="65" t="s">
        <v>1018</v>
      </c>
      <c r="J3" s="65" t="s">
        <v>73</v>
      </c>
      <c r="K3" s="65">
        <v>8</v>
      </c>
      <c r="L3" s="65" t="s">
        <v>72</v>
      </c>
      <c r="M3" s="65" t="s">
        <v>89</v>
      </c>
      <c r="N3" s="70">
        <v>43712</v>
      </c>
      <c r="O3" s="65" t="s">
        <v>1026</v>
      </c>
      <c r="P3" s="65" t="s">
        <v>1589</v>
      </c>
      <c r="Q3" s="65" t="s">
        <v>1645</v>
      </c>
      <c r="R3" s="65">
        <v>0</v>
      </c>
      <c r="S3" s="65">
        <v>0</v>
      </c>
      <c r="T3" s="65">
        <v>0</v>
      </c>
      <c r="U3" s="65">
        <v>495862.1</v>
      </c>
      <c r="V3" s="65"/>
      <c r="W3" s="65"/>
      <c r="X3" s="65"/>
      <c r="Y3" s="65"/>
      <c r="Z3" s="65"/>
      <c r="AA3" s="65"/>
      <c r="AB3" s="70"/>
      <c r="AC3" s="65"/>
      <c r="AD3" s="65"/>
      <c r="AE3" s="65"/>
      <c r="AF3" s="65"/>
      <c r="AG3" s="65"/>
      <c r="AH3" s="65"/>
      <c r="AI3" s="65"/>
    </row>
    <row r="4" spans="1:35" hidden="1">
      <c r="A4" s="65">
        <v>1111119</v>
      </c>
      <c r="B4" s="65">
        <v>1111119</v>
      </c>
      <c r="C4" s="65" t="s">
        <v>67</v>
      </c>
      <c r="D4" s="65">
        <v>100748</v>
      </c>
      <c r="E4" s="65">
        <v>1</v>
      </c>
      <c r="F4" s="65" t="s">
        <v>1020</v>
      </c>
      <c r="G4" s="65">
        <v>1897</v>
      </c>
      <c r="H4" s="65" t="s">
        <v>1019</v>
      </c>
      <c r="I4" s="65" t="s">
        <v>1018</v>
      </c>
      <c r="J4" s="65" t="s">
        <v>73</v>
      </c>
      <c r="K4" s="65">
        <v>8</v>
      </c>
      <c r="L4" s="65" t="s">
        <v>72</v>
      </c>
      <c r="M4" s="65" t="s">
        <v>89</v>
      </c>
      <c r="N4" s="70">
        <v>43712</v>
      </c>
      <c r="O4" s="65" t="s">
        <v>1553</v>
      </c>
      <c r="P4" s="65" t="s">
        <v>1379</v>
      </c>
      <c r="Q4" s="65" t="s">
        <v>1634</v>
      </c>
      <c r="R4" s="65">
        <v>353</v>
      </c>
      <c r="S4" s="65">
        <v>0</v>
      </c>
      <c r="T4" s="65">
        <v>1037444.43</v>
      </c>
      <c r="U4" s="65">
        <v>0</v>
      </c>
      <c r="V4" s="65"/>
      <c r="W4" s="65"/>
      <c r="X4" s="65"/>
      <c r="Y4" s="65"/>
      <c r="Z4" s="65"/>
      <c r="AA4" s="65"/>
      <c r="AB4" s="70"/>
      <c r="AC4" s="65"/>
      <c r="AD4" s="65"/>
      <c r="AE4" s="65"/>
      <c r="AF4" s="65"/>
      <c r="AG4" s="65"/>
      <c r="AH4" s="65"/>
      <c r="AI4" s="65"/>
    </row>
    <row r="5" spans="1:35">
      <c r="A5" s="65">
        <v>1111119</v>
      </c>
      <c r="B5" s="65">
        <v>1111119</v>
      </c>
      <c r="C5" s="65" t="s">
        <v>67</v>
      </c>
      <c r="D5" s="65">
        <v>100748</v>
      </c>
      <c r="E5" s="65">
        <v>1</v>
      </c>
      <c r="F5" s="65" t="s">
        <v>1020</v>
      </c>
      <c r="G5" s="65">
        <v>1897</v>
      </c>
      <c r="H5" s="65" t="s">
        <v>1019</v>
      </c>
      <c r="I5" s="65" t="s">
        <v>1018</v>
      </c>
      <c r="J5" s="65" t="s">
        <v>73</v>
      </c>
      <c r="K5" s="65">
        <v>8</v>
      </c>
      <c r="L5" s="65" t="s">
        <v>72</v>
      </c>
      <c r="M5" s="65" t="s">
        <v>89</v>
      </c>
      <c r="N5" s="70">
        <v>43718</v>
      </c>
      <c r="O5" s="65" t="s">
        <v>1026</v>
      </c>
      <c r="P5" s="65" t="s">
        <v>1589</v>
      </c>
      <c r="Q5" s="65" t="s">
        <v>1644</v>
      </c>
      <c r="R5" s="65">
        <v>0</v>
      </c>
      <c r="S5" s="65">
        <v>0</v>
      </c>
      <c r="T5" s="65">
        <v>0</v>
      </c>
      <c r="U5" s="65">
        <v>2707911.66</v>
      </c>
      <c r="V5" s="65"/>
      <c r="W5" s="65"/>
      <c r="X5" s="65"/>
      <c r="Y5" s="65"/>
      <c r="Z5" s="65"/>
      <c r="AA5" s="65"/>
      <c r="AB5" s="70"/>
      <c r="AC5" s="65"/>
      <c r="AD5" s="65"/>
      <c r="AE5" s="65"/>
      <c r="AF5" s="65"/>
      <c r="AG5" s="65"/>
      <c r="AH5" s="65"/>
      <c r="AI5" s="65"/>
    </row>
    <row r="6" spans="1:35">
      <c r="A6" s="65">
        <v>1111119</v>
      </c>
      <c r="B6" s="65">
        <v>1111119</v>
      </c>
      <c r="C6" s="65" t="s">
        <v>67</v>
      </c>
      <c r="D6" s="65">
        <v>100748</v>
      </c>
      <c r="E6" s="65">
        <v>1</v>
      </c>
      <c r="F6" s="65" t="s">
        <v>1020</v>
      </c>
      <c r="G6" s="65">
        <v>1897</v>
      </c>
      <c r="H6" s="65" t="s">
        <v>1019</v>
      </c>
      <c r="I6" s="65" t="s">
        <v>1018</v>
      </c>
      <c r="J6" s="65" t="s">
        <v>73</v>
      </c>
      <c r="K6" s="65">
        <v>8</v>
      </c>
      <c r="L6" s="65" t="s">
        <v>72</v>
      </c>
      <c r="M6" s="65" t="s">
        <v>89</v>
      </c>
      <c r="N6" s="70">
        <v>43718</v>
      </c>
      <c r="O6" s="65" t="s">
        <v>1026</v>
      </c>
      <c r="P6" s="65" t="s">
        <v>1589</v>
      </c>
      <c r="Q6" s="65" t="s">
        <v>1643</v>
      </c>
      <c r="R6" s="65">
        <v>0</v>
      </c>
      <c r="S6" s="65">
        <v>0</v>
      </c>
      <c r="T6" s="65">
        <v>0</v>
      </c>
      <c r="U6" s="65">
        <v>2479310.5099999998</v>
      </c>
      <c r="V6" s="65"/>
      <c r="W6" s="65"/>
      <c r="X6" s="65"/>
      <c r="Y6" s="65"/>
      <c r="Z6" s="65"/>
      <c r="AA6" s="65"/>
      <c r="AB6" s="70"/>
      <c r="AC6" s="65"/>
      <c r="AD6" s="65"/>
      <c r="AE6" s="65"/>
      <c r="AF6" s="65"/>
      <c r="AG6" s="65"/>
      <c r="AH6" s="65"/>
      <c r="AI6" s="65"/>
    </row>
    <row r="7" spans="1:35" hidden="1">
      <c r="A7" s="65">
        <v>1111119</v>
      </c>
      <c r="B7" s="65">
        <v>1111119</v>
      </c>
      <c r="C7" s="65" t="s">
        <v>67</v>
      </c>
      <c r="D7" s="65">
        <v>100748</v>
      </c>
      <c r="E7" s="65">
        <v>1</v>
      </c>
      <c r="F7" s="65" t="s">
        <v>1020</v>
      </c>
      <c r="G7" s="65">
        <v>1897</v>
      </c>
      <c r="H7" s="65" t="s">
        <v>1019</v>
      </c>
      <c r="I7" s="65" t="s">
        <v>1018</v>
      </c>
      <c r="J7" s="65" t="s">
        <v>73</v>
      </c>
      <c r="K7" s="65">
        <v>8</v>
      </c>
      <c r="L7" s="65" t="s">
        <v>72</v>
      </c>
      <c r="M7" s="65" t="s">
        <v>89</v>
      </c>
      <c r="N7" s="70">
        <v>43718</v>
      </c>
      <c r="O7" s="65" t="s">
        <v>1553</v>
      </c>
      <c r="P7" s="65" t="s">
        <v>1379</v>
      </c>
      <c r="Q7" s="65" t="s">
        <v>1633</v>
      </c>
      <c r="R7" s="65">
        <v>360</v>
      </c>
      <c r="S7" s="65">
        <v>0</v>
      </c>
      <c r="T7" s="65">
        <v>5187222.17</v>
      </c>
      <c r="U7" s="65">
        <v>0</v>
      </c>
      <c r="V7" s="65"/>
      <c r="W7" s="65"/>
      <c r="X7" s="65"/>
      <c r="Y7" s="65"/>
      <c r="Z7" s="65"/>
      <c r="AA7" s="65"/>
      <c r="AB7" s="70"/>
      <c r="AC7" s="65"/>
      <c r="AD7" s="65"/>
      <c r="AE7" s="65"/>
      <c r="AF7" s="65"/>
      <c r="AG7" s="65"/>
      <c r="AH7" s="65"/>
      <c r="AI7" s="65"/>
    </row>
    <row r="8" spans="1:35" hidden="1">
      <c r="A8" s="65">
        <v>1111119</v>
      </c>
      <c r="B8" s="65">
        <v>1111119</v>
      </c>
      <c r="C8" s="65" t="s">
        <v>67</v>
      </c>
      <c r="D8" s="65">
        <v>100748</v>
      </c>
      <c r="E8" s="65">
        <v>1</v>
      </c>
      <c r="F8" s="65" t="s">
        <v>1020</v>
      </c>
      <c r="G8" s="65">
        <v>1897</v>
      </c>
      <c r="H8" s="65" t="s">
        <v>1019</v>
      </c>
      <c r="I8" s="65" t="s">
        <v>1018</v>
      </c>
      <c r="J8" s="65" t="s">
        <v>73</v>
      </c>
      <c r="K8" s="65">
        <v>8</v>
      </c>
      <c r="L8" s="65" t="s">
        <v>72</v>
      </c>
      <c r="M8" s="65" t="s">
        <v>89</v>
      </c>
      <c r="N8" s="70">
        <v>43719</v>
      </c>
      <c r="O8" s="65" t="s">
        <v>1553</v>
      </c>
      <c r="P8" s="65" t="s">
        <v>1379</v>
      </c>
      <c r="Q8" s="65" t="s">
        <v>1632</v>
      </c>
      <c r="R8" s="65">
        <v>362</v>
      </c>
      <c r="S8" s="65">
        <v>0</v>
      </c>
      <c r="T8" s="65">
        <v>22.92</v>
      </c>
      <c r="U8" s="65">
        <v>0</v>
      </c>
      <c r="V8" s="65"/>
      <c r="W8" s="65"/>
      <c r="X8" s="65"/>
      <c r="Y8" s="65"/>
      <c r="Z8" s="65"/>
      <c r="AA8" s="65"/>
      <c r="AB8" s="70"/>
      <c r="AC8" s="65"/>
      <c r="AD8" s="65"/>
      <c r="AE8" s="65"/>
      <c r="AF8" s="65"/>
      <c r="AG8" s="65"/>
      <c r="AH8" s="65"/>
      <c r="AI8" s="65"/>
    </row>
    <row r="9" spans="1:35" hidden="1">
      <c r="A9" s="65">
        <v>1111119</v>
      </c>
      <c r="B9" s="65">
        <v>1111119</v>
      </c>
      <c r="C9" s="65" t="s">
        <v>67</v>
      </c>
      <c r="D9" s="65">
        <v>100748</v>
      </c>
      <c r="E9" s="65">
        <v>1</v>
      </c>
      <c r="F9" s="65" t="s">
        <v>1020</v>
      </c>
      <c r="G9" s="65">
        <v>1897</v>
      </c>
      <c r="H9" s="65" t="s">
        <v>1019</v>
      </c>
      <c r="I9" s="65" t="s">
        <v>1018</v>
      </c>
      <c r="J9" s="65" t="s">
        <v>73</v>
      </c>
      <c r="K9" s="65">
        <v>8</v>
      </c>
      <c r="L9" s="65" t="s">
        <v>72</v>
      </c>
      <c r="M9" s="65" t="s">
        <v>89</v>
      </c>
      <c r="N9" s="70">
        <v>43719</v>
      </c>
      <c r="O9" s="65" t="s">
        <v>1553</v>
      </c>
      <c r="P9" s="65" t="s">
        <v>1025</v>
      </c>
      <c r="Q9" s="65" t="s">
        <v>1642</v>
      </c>
      <c r="R9" s="65">
        <v>361</v>
      </c>
      <c r="S9" s="65">
        <v>0</v>
      </c>
      <c r="T9" s="65">
        <v>0</v>
      </c>
      <c r="U9" s="65">
        <v>22.92</v>
      </c>
      <c r="V9" s="65"/>
      <c r="W9" s="65"/>
      <c r="X9" s="65"/>
      <c r="Y9" s="65"/>
      <c r="Z9" s="65"/>
      <c r="AA9" s="65"/>
      <c r="AB9" s="70"/>
      <c r="AC9" s="65"/>
      <c r="AD9" s="65"/>
      <c r="AE9" s="65"/>
      <c r="AF9" s="65"/>
      <c r="AG9" s="65"/>
      <c r="AH9" s="65"/>
      <c r="AI9" s="65"/>
    </row>
    <row r="10" spans="1:35">
      <c r="A10" s="65">
        <v>1111119</v>
      </c>
      <c r="B10" s="65">
        <v>1111119</v>
      </c>
      <c r="C10" s="65" t="s">
        <v>67</v>
      </c>
      <c r="D10" s="65">
        <v>100748</v>
      </c>
      <c r="E10" s="65">
        <v>1</v>
      </c>
      <c r="F10" s="65" t="s">
        <v>1020</v>
      </c>
      <c r="G10" s="65">
        <v>1897</v>
      </c>
      <c r="H10" s="65" t="s">
        <v>1019</v>
      </c>
      <c r="I10" s="65" t="s">
        <v>1018</v>
      </c>
      <c r="J10" s="65" t="s">
        <v>73</v>
      </c>
      <c r="K10" s="65">
        <v>8</v>
      </c>
      <c r="L10" s="65" t="s">
        <v>72</v>
      </c>
      <c r="M10" s="65" t="s">
        <v>89</v>
      </c>
      <c r="N10" s="70">
        <v>43728</v>
      </c>
      <c r="O10" s="65" t="s">
        <v>1026</v>
      </c>
      <c r="P10" s="65" t="s">
        <v>1589</v>
      </c>
      <c r="Q10" s="65" t="s">
        <v>1641</v>
      </c>
      <c r="R10" s="65">
        <v>0</v>
      </c>
      <c r="S10" s="65">
        <v>0</v>
      </c>
      <c r="T10" s="65">
        <v>0</v>
      </c>
      <c r="U10" s="65">
        <v>1506572.35</v>
      </c>
      <c r="V10" s="65"/>
      <c r="W10" s="65"/>
      <c r="X10" s="65"/>
      <c r="Y10" s="65"/>
      <c r="Z10" s="65"/>
      <c r="AA10" s="65"/>
      <c r="AB10" s="70"/>
      <c r="AC10" s="65"/>
      <c r="AD10" s="65"/>
      <c r="AE10" s="65"/>
      <c r="AF10" s="65"/>
      <c r="AG10" s="65"/>
      <c r="AH10" s="65"/>
      <c r="AI10" s="65"/>
    </row>
    <row r="11" spans="1:35">
      <c r="A11" s="65">
        <v>1111119</v>
      </c>
      <c r="B11" s="65">
        <v>1111119</v>
      </c>
      <c r="C11" s="65" t="s">
        <v>67</v>
      </c>
      <c r="D11" s="65">
        <v>100748</v>
      </c>
      <c r="E11" s="65">
        <v>1</v>
      </c>
      <c r="F11" s="65" t="s">
        <v>1020</v>
      </c>
      <c r="G11" s="65">
        <v>1897</v>
      </c>
      <c r="H11" s="65" t="s">
        <v>1019</v>
      </c>
      <c r="I11" s="65" t="s">
        <v>1018</v>
      </c>
      <c r="J11" s="65" t="s">
        <v>73</v>
      </c>
      <c r="K11" s="65">
        <v>8</v>
      </c>
      <c r="L11" s="65" t="s">
        <v>72</v>
      </c>
      <c r="M11" s="65" t="s">
        <v>89</v>
      </c>
      <c r="N11" s="70">
        <v>43728</v>
      </c>
      <c r="O11" s="65" t="s">
        <v>1026</v>
      </c>
      <c r="P11" s="65" t="s">
        <v>1589</v>
      </c>
      <c r="Q11" s="65" t="s">
        <v>1640</v>
      </c>
      <c r="R11" s="65">
        <v>0</v>
      </c>
      <c r="S11" s="65">
        <v>0</v>
      </c>
      <c r="T11" s="65">
        <v>0</v>
      </c>
      <c r="U11" s="65">
        <v>1240773.3</v>
      </c>
      <c r="V11" s="65"/>
      <c r="W11" s="65"/>
      <c r="X11" s="65"/>
      <c r="Y11" s="65"/>
      <c r="Z11" s="65"/>
      <c r="AA11" s="65"/>
      <c r="AB11" s="70"/>
      <c r="AC11" s="65"/>
      <c r="AD11" s="65"/>
      <c r="AE11" s="65"/>
      <c r="AF11" s="65"/>
      <c r="AG11" s="65"/>
      <c r="AH11" s="65"/>
      <c r="AI11" s="65"/>
    </row>
    <row r="12" spans="1:35" hidden="1">
      <c r="A12" s="65">
        <v>1111119</v>
      </c>
      <c r="B12" s="65">
        <v>1111119</v>
      </c>
      <c r="C12" s="65" t="s">
        <v>67</v>
      </c>
      <c r="D12" s="65">
        <v>100748</v>
      </c>
      <c r="E12" s="65">
        <v>1</v>
      </c>
      <c r="F12" s="65" t="s">
        <v>1020</v>
      </c>
      <c r="G12" s="65">
        <v>1897</v>
      </c>
      <c r="H12" s="65" t="s">
        <v>1019</v>
      </c>
      <c r="I12" s="65" t="s">
        <v>1018</v>
      </c>
      <c r="J12" s="65" t="s">
        <v>73</v>
      </c>
      <c r="K12" s="65">
        <v>8</v>
      </c>
      <c r="L12" s="65" t="s">
        <v>72</v>
      </c>
      <c r="M12" s="65" t="s">
        <v>89</v>
      </c>
      <c r="N12" s="70">
        <v>43728</v>
      </c>
      <c r="O12" s="65" t="s">
        <v>1553</v>
      </c>
      <c r="P12" s="65" t="s">
        <v>1379</v>
      </c>
      <c r="Q12" s="65" t="s">
        <v>1631</v>
      </c>
      <c r="R12" s="65">
        <v>373</v>
      </c>
      <c r="S12" s="65">
        <v>0</v>
      </c>
      <c r="T12" s="65">
        <v>2747345.65</v>
      </c>
      <c r="U12" s="65">
        <v>0</v>
      </c>
      <c r="V12" s="65"/>
      <c r="W12" s="65"/>
      <c r="X12" s="65"/>
      <c r="Y12" s="65"/>
      <c r="Z12" s="65"/>
      <c r="AA12" s="65"/>
      <c r="AB12" s="70"/>
      <c r="AC12" s="65"/>
      <c r="AD12" s="65"/>
      <c r="AE12" s="65"/>
      <c r="AF12" s="65"/>
      <c r="AG12" s="65"/>
      <c r="AH12" s="65"/>
      <c r="AI12" s="65"/>
    </row>
    <row r="13" spans="1:35" hidden="1">
      <c r="A13" s="65">
        <v>1111119</v>
      </c>
      <c r="B13" s="65">
        <v>1111119</v>
      </c>
      <c r="C13" s="65" t="s">
        <v>67</v>
      </c>
      <c r="D13" s="65">
        <v>100748</v>
      </c>
      <c r="E13" s="65">
        <v>1</v>
      </c>
      <c r="F13" s="65" t="s">
        <v>1020</v>
      </c>
      <c r="G13" s="65">
        <v>1897</v>
      </c>
      <c r="H13" s="65" t="s">
        <v>1019</v>
      </c>
      <c r="I13" s="65" t="s">
        <v>1018</v>
      </c>
      <c r="J13" s="65" t="s">
        <v>73</v>
      </c>
      <c r="K13" s="65">
        <v>8</v>
      </c>
      <c r="L13" s="65" t="s">
        <v>72</v>
      </c>
      <c r="M13" s="65" t="s">
        <v>89</v>
      </c>
      <c r="N13" s="70">
        <v>43731</v>
      </c>
      <c r="O13" s="65" t="s">
        <v>1553</v>
      </c>
      <c r="P13" s="65" t="s">
        <v>1021</v>
      </c>
      <c r="Q13" s="65" t="s">
        <v>1630</v>
      </c>
      <c r="R13" s="65">
        <v>376</v>
      </c>
      <c r="S13" s="65">
        <v>0</v>
      </c>
      <c r="T13" s="65">
        <v>0</v>
      </c>
      <c r="U13" s="65">
        <v>5136322.7300000004</v>
      </c>
      <c r="V13" s="65"/>
      <c r="W13" s="65"/>
      <c r="X13" s="65"/>
      <c r="Y13" s="65"/>
      <c r="Z13" s="65"/>
      <c r="AA13" s="65"/>
      <c r="AB13" s="70"/>
      <c r="AC13" s="65"/>
      <c r="AD13" s="65"/>
      <c r="AE13" s="65"/>
      <c r="AF13" s="65"/>
      <c r="AG13" s="65"/>
      <c r="AH13" s="65"/>
      <c r="AI13" s="65"/>
    </row>
    <row r="14" spans="1:35" hidden="1">
      <c r="A14" s="65">
        <v>1111119</v>
      </c>
      <c r="B14" s="65">
        <v>1111119</v>
      </c>
      <c r="C14" s="65" t="s">
        <v>67</v>
      </c>
      <c r="D14" s="65">
        <v>100748</v>
      </c>
      <c r="E14" s="65">
        <v>1</v>
      </c>
      <c r="F14" s="65" t="s">
        <v>1020</v>
      </c>
      <c r="G14" s="65">
        <v>1897</v>
      </c>
      <c r="H14" s="65" t="s">
        <v>1019</v>
      </c>
      <c r="I14" s="65" t="s">
        <v>1018</v>
      </c>
      <c r="J14" s="65" t="s">
        <v>73</v>
      </c>
      <c r="K14" s="65">
        <v>8</v>
      </c>
      <c r="L14" s="65" t="s">
        <v>72</v>
      </c>
      <c r="M14" s="65" t="s">
        <v>89</v>
      </c>
      <c r="N14" s="70">
        <v>43731</v>
      </c>
      <c r="O14" s="65" t="s">
        <v>1023</v>
      </c>
      <c r="P14" s="65" t="s">
        <v>1024</v>
      </c>
      <c r="Q14" s="65" t="s">
        <v>1639</v>
      </c>
      <c r="R14" s="65">
        <v>0</v>
      </c>
      <c r="S14" s="65">
        <v>0</v>
      </c>
      <c r="T14" s="65">
        <v>5136322.7300000004</v>
      </c>
      <c r="U14" s="65">
        <v>0</v>
      </c>
      <c r="V14" s="65"/>
      <c r="W14" s="65"/>
      <c r="X14" s="65"/>
      <c r="Y14" s="65"/>
      <c r="Z14" s="65"/>
      <c r="AA14" s="65"/>
      <c r="AB14" s="70"/>
      <c r="AC14" s="65"/>
      <c r="AD14" s="65"/>
      <c r="AE14" s="65"/>
      <c r="AF14" s="65"/>
      <c r="AG14" s="65"/>
      <c r="AH14" s="65"/>
      <c r="AI14" s="65"/>
    </row>
    <row r="15" spans="1:35" hidden="1">
      <c r="A15" s="65">
        <v>1111119</v>
      </c>
      <c r="B15" s="65">
        <v>1111119</v>
      </c>
      <c r="C15" s="65" t="s">
        <v>67</v>
      </c>
      <c r="D15" s="65">
        <v>100748</v>
      </c>
      <c r="E15" s="65">
        <v>1</v>
      </c>
      <c r="F15" s="65" t="s">
        <v>1020</v>
      </c>
      <c r="G15" s="65">
        <v>1897</v>
      </c>
      <c r="H15" s="65" t="s">
        <v>1019</v>
      </c>
      <c r="I15" s="65" t="s">
        <v>1018</v>
      </c>
      <c r="J15" s="65" t="s">
        <v>73</v>
      </c>
      <c r="K15" s="65">
        <v>8</v>
      </c>
      <c r="L15" s="65" t="s">
        <v>72</v>
      </c>
      <c r="M15" s="65" t="s">
        <v>89</v>
      </c>
      <c r="N15" s="70">
        <v>43738</v>
      </c>
      <c r="O15" s="65" t="s">
        <v>1026</v>
      </c>
      <c r="P15" s="65" t="s">
        <v>1552</v>
      </c>
      <c r="Q15" s="65" t="s">
        <v>1638</v>
      </c>
      <c r="R15" s="65">
        <v>0</v>
      </c>
      <c r="S15" s="65">
        <v>0</v>
      </c>
      <c r="T15" s="65">
        <v>0</v>
      </c>
      <c r="U15" s="65">
        <v>2703653.01</v>
      </c>
      <c r="V15" s="65"/>
      <c r="W15" s="65"/>
      <c r="X15" s="65"/>
      <c r="Y15" s="65"/>
      <c r="Z15" s="65"/>
      <c r="AA15" s="65"/>
      <c r="AB15" s="70"/>
      <c r="AC15" s="65"/>
      <c r="AD15" s="65"/>
      <c r="AE15" s="65"/>
      <c r="AF15" s="65"/>
      <c r="AG15" s="65"/>
      <c r="AH15" s="65"/>
      <c r="AI15" s="65"/>
    </row>
    <row r="16" spans="1:35" hidden="1">
      <c r="A16" s="65">
        <v>1111119</v>
      </c>
      <c r="B16" s="65">
        <v>1111119</v>
      </c>
      <c r="C16" s="65" t="s">
        <v>67</v>
      </c>
      <c r="D16" s="65">
        <v>100748</v>
      </c>
      <c r="E16" s="65">
        <v>1</v>
      </c>
      <c r="F16" s="65" t="s">
        <v>1020</v>
      </c>
      <c r="G16" s="65">
        <v>1897</v>
      </c>
      <c r="H16" s="65" t="s">
        <v>1019</v>
      </c>
      <c r="I16" s="65" t="s">
        <v>1018</v>
      </c>
      <c r="J16" s="65" t="s">
        <v>73</v>
      </c>
      <c r="K16" s="65">
        <v>8</v>
      </c>
      <c r="L16" s="65" t="s">
        <v>72</v>
      </c>
      <c r="M16" s="65" t="s">
        <v>89</v>
      </c>
      <c r="N16" s="70">
        <v>43738</v>
      </c>
      <c r="O16" s="65" t="s">
        <v>1026</v>
      </c>
      <c r="P16" s="65" t="s">
        <v>1552</v>
      </c>
      <c r="Q16" s="65" t="s">
        <v>1637</v>
      </c>
      <c r="R16" s="65">
        <v>0</v>
      </c>
      <c r="S16" s="65">
        <v>0</v>
      </c>
      <c r="T16" s="65">
        <v>0</v>
      </c>
      <c r="U16" s="65">
        <v>3242853.09</v>
      </c>
      <c r="V16" s="65"/>
      <c r="W16" s="65"/>
      <c r="X16" s="65"/>
      <c r="Y16" s="65"/>
      <c r="Z16" s="65"/>
      <c r="AA16" s="65"/>
      <c r="AB16" s="70"/>
      <c r="AC16" s="65"/>
      <c r="AD16" s="65"/>
      <c r="AE16" s="65"/>
      <c r="AF16" s="65"/>
      <c r="AG16" s="65"/>
      <c r="AH16" s="65"/>
      <c r="AI16" s="65"/>
    </row>
    <row r="17" spans="1:35" hidden="1">
      <c r="A17" s="65">
        <v>1111119</v>
      </c>
      <c r="B17" s="65">
        <v>1111119</v>
      </c>
      <c r="C17" s="65" t="s">
        <v>67</v>
      </c>
      <c r="D17" s="65">
        <v>100748</v>
      </c>
      <c r="E17" s="65">
        <v>1</v>
      </c>
      <c r="F17" s="65" t="s">
        <v>1020</v>
      </c>
      <c r="G17" s="65">
        <v>1897</v>
      </c>
      <c r="H17" s="65" t="s">
        <v>1019</v>
      </c>
      <c r="I17" s="65" t="s">
        <v>1018</v>
      </c>
      <c r="J17" s="65" t="s">
        <v>73</v>
      </c>
      <c r="K17" s="65">
        <v>8</v>
      </c>
      <c r="L17" s="65" t="s">
        <v>72</v>
      </c>
      <c r="M17" s="65" t="s">
        <v>89</v>
      </c>
      <c r="N17" s="70">
        <v>43738</v>
      </c>
      <c r="O17" s="65" t="s">
        <v>1553</v>
      </c>
      <c r="P17" s="65" t="s">
        <v>1379</v>
      </c>
      <c r="Q17" s="65" t="s">
        <v>1629</v>
      </c>
      <c r="R17" s="65">
        <v>382</v>
      </c>
      <c r="S17" s="65">
        <v>0</v>
      </c>
      <c r="T17" s="65">
        <v>759283.93</v>
      </c>
      <c r="U17" s="65">
        <v>0</v>
      </c>
      <c r="V17" s="65"/>
      <c r="W17" s="65"/>
      <c r="X17" s="65"/>
      <c r="Y17" s="65"/>
      <c r="Z17" s="65"/>
      <c r="AA17" s="65"/>
      <c r="AB17" s="70"/>
      <c r="AC17" s="65"/>
      <c r="AD17" s="65"/>
      <c r="AE17" s="65"/>
      <c r="AF17" s="65"/>
      <c r="AG17" s="65"/>
      <c r="AH17" s="65"/>
      <c r="AI17" s="65"/>
    </row>
    <row r="18" spans="1:35" hidden="1">
      <c r="A18" s="65">
        <v>1111119</v>
      </c>
      <c r="B18" s="65">
        <v>1111119</v>
      </c>
      <c r="C18" s="65" t="s">
        <v>67</v>
      </c>
      <c r="D18" s="65">
        <v>100748</v>
      </c>
      <c r="E18" s="65">
        <v>1</v>
      </c>
      <c r="F18" s="65" t="s">
        <v>1020</v>
      </c>
      <c r="G18" s="65">
        <v>1897</v>
      </c>
      <c r="H18" s="65" t="s">
        <v>1019</v>
      </c>
      <c r="I18" s="65" t="s">
        <v>1018</v>
      </c>
      <c r="J18" s="65" t="s">
        <v>73</v>
      </c>
      <c r="K18" s="65">
        <v>8</v>
      </c>
      <c r="L18" s="65" t="s">
        <v>72</v>
      </c>
      <c r="M18" s="65" t="s">
        <v>89</v>
      </c>
      <c r="N18" s="70">
        <v>43738</v>
      </c>
      <c r="O18" s="65" t="s">
        <v>1553</v>
      </c>
      <c r="P18" s="65" t="s">
        <v>1017</v>
      </c>
      <c r="Q18" s="65" t="s">
        <v>1628</v>
      </c>
      <c r="R18" s="65">
        <v>389</v>
      </c>
      <c r="S18" s="65">
        <v>0</v>
      </c>
      <c r="T18" s="65">
        <v>0</v>
      </c>
      <c r="U18" s="65">
        <v>432482.66</v>
      </c>
      <c r="V18" s="65"/>
      <c r="W18" s="65"/>
      <c r="X18" s="65"/>
      <c r="Y18" s="65"/>
      <c r="Z18" s="65"/>
      <c r="AA18" s="65"/>
      <c r="AB18" s="70"/>
      <c r="AC18" s="65"/>
      <c r="AD18" s="65"/>
      <c r="AE18" s="65"/>
      <c r="AF18" s="65"/>
      <c r="AG18" s="65"/>
      <c r="AH18" s="65"/>
      <c r="AI18" s="65"/>
    </row>
    <row r="19" spans="1:35" hidden="1">
      <c r="A19" s="65">
        <v>1111119</v>
      </c>
      <c r="B19" s="65">
        <v>1111119</v>
      </c>
      <c r="C19" s="65" t="s">
        <v>67</v>
      </c>
      <c r="D19" s="65">
        <v>100748</v>
      </c>
      <c r="E19" s="65">
        <v>1</v>
      </c>
      <c r="F19" s="65" t="s">
        <v>1020</v>
      </c>
      <c r="G19" s="65">
        <v>1897</v>
      </c>
      <c r="H19" s="65" t="s">
        <v>1019</v>
      </c>
      <c r="I19" s="65" t="s">
        <v>1018</v>
      </c>
      <c r="J19" s="65" t="s">
        <v>73</v>
      </c>
      <c r="K19" s="65">
        <v>8</v>
      </c>
      <c r="L19" s="65" t="s">
        <v>72</v>
      </c>
      <c r="M19" s="65" t="s">
        <v>89</v>
      </c>
      <c r="N19" s="70">
        <v>43738</v>
      </c>
      <c r="O19" s="65" t="s">
        <v>1553</v>
      </c>
      <c r="P19" s="65" t="s">
        <v>1025</v>
      </c>
      <c r="Q19" s="65" t="s">
        <v>1636</v>
      </c>
      <c r="R19" s="65">
        <v>381</v>
      </c>
      <c r="S19" s="65">
        <v>0</v>
      </c>
      <c r="T19" s="65">
        <v>5187222.17</v>
      </c>
      <c r="U19" s="65">
        <v>0</v>
      </c>
      <c r="V19" s="65"/>
      <c r="W19" s="65"/>
      <c r="X19" s="65"/>
      <c r="Y19" s="65"/>
      <c r="Z19" s="65"/>
      <c r="AA19" s="65"/>
      <c r="AB19" s="70"/>
      <c r="AC19" s="65"/>
      <c r="AD19" s="65"/>
      <c r="AE19" s="65"/>
      <c r="AF19" s="65"/>
      <c r="AG19" s="65"/>
      <c r="AH19" s="65"/>
      <c r="AI19" s="65"/>
    </row>
    <row r="20" spans="1:35" hidden="1">
      <c r="A20" s="65">
        <v>1111119</v>
      </c>
      <c r="B20" s="65">
        <v>1111119</v>
      </c>
      <c r="C20" s="65" t="s">
        <v>67</v>
      </c>
      <c r="D20" s="65">
        <v>100748</v>
      </c>
      <c r="E20" s="65">
        <v>1</v>
      </c>
      <c r="F20" s="65" t="s">
        <v>1020</v>
      </c>
      <c r="G20" s="65">
        <v>1897</v>
      </c>
      <c r="H20" s="65" t="s">
        <v>1019</v>
      </c>
      <c r="I20" s="65" t="s">
        <v>1018</v>
      </c>
      <c r="J20" s="65" t="s">
        <v>73</v>
      </c>
      <c r="K20" s="65">
        <v>8</v>
      </c>
      <c r="L20" s="65" t="s">
        <v>72</v>
      </c>
      <c r="M20" s="65" t="s">
        <v>89</v>
      </c>
      <c r="N20" s="70">
        <v>43738</v>
      </c>
      <c r="O20" s="65" t="s">
        <v>1023</v>
      </c>
      <c r="P20" s="65" t="s">
        <v>1022</v>
      </c>
      <c r="Q20" s="65" t="s">
        <v>1635</v>
      </c>
      <c r="R20" s="65">
        <v>0</v>
      </c>
      <c r="S20" s="65">
        <v>0</v>
      </c>
      <c r="T20" s="65">
        <v>432482.66</v>
      </c>
      <c r="U20" s="65">
        <v>0</v>
      </c>
      <c r="V20" s="65"/>
      <c r="W20" s="65"/>
      <c r="X20" s="65"/>
      <c r="Y20" s="65"/>
      <c r="Z20" s="65"/>
      <c r="AA20" s="65"/>
      <c r="AB20" s="70"/>
      <c r="AC20" s="65"/>
      <c r="AD20" s="65"/>
      <c r="AE20" s="65"/>
      <c r="AF20" s="65"/>
      <c r="AG20" s="65"/>
      <c r="AH20" s="65"/>
      <c r="AI20" s="65"/>
    </row>
    <row r="21" spans="1:35" hidden="1">
      <c r="A21" s="65">
        <v>1111150</v>
      </c>
      <c r="B21" s="65">
        <v>1111150</v>
      </c>
      <c r="C21" s="65" t="s">
        <v>85</v>
      </c>
      <c r="D21" s="65">
        <v>100748</v>
      </c>
      <c r="E21" s="65">
        <v>1</v>
      </c>
      <c r="F21" s="65" t="s">
        <v>1020</v>
      </c>
      <c r="G21" s="65">
        <v>1897</v>
      </c>
      <c r="H21" s="65" t="s">
        <v>1019</v>
      </c>
      <c r="I21" s="65" t="s">
        <v>1018</v>
      </c>
      <c r="J21" s="65" t="s">
        <v>73</v>
      </c>
      <c r="K21" s="65">
        <v>8</v>
      </c>
      <c r="L21" s="65" t="s">
        <v>72</v>
      </c>
      <c r="M21" s="65" t="s">
        <v>89</v>
      </c>
      <c r="N21" s="70">
        <v>43712</v>
      </c>
      <c r="O21" s="65" t="s">
        <v>1553</v>
      </c>
      <c r="P21" s="65" t="s">
        <v>1379</v>
      </c>
      <c r="Q21" s="65" t="s">
        <v>1634</v>
      </c>
      <c r="R21" s="65">
        <v>353</v>
      </c>
      <c r="S21" s="65">
        <v>92942092.180000007</v>
      </c>
      <c r="T21" s="65">
        <v>0</v>
      </c>
      <c r="U21" s="65">
        <v>1037444.43</v>
      </c>
      <c r="V21" s="65"/>
      <c r="W21" s="65"/>
      <c r="X21" s="65"/>
      <c r="Y21" s="65"/>
      <c r="Z21" s="65"/>
      <c r="AA21" s="65"/>
      <c r="AB21" s="70"/>
      <c r="AC21" s="65"/>
      <c r="AD21" s="65"/>
      <c r="AE21" s="65"/>
      <c r="AF21" s="65"/>
      <c r="AG21" s="65"/>
      <c r="AH21" s="65"/>
      <c r="AI21" s="65"/>
    </row>
    <row r="22" spans="1:35" hidden="1">
      <c r="A22" s="65">
        <v>1111150</v>
      </c>
      <c r="B22" s="65">
        <v>1111150</v>
      </c>
      <c r="C22" s="65" t="s">
        <v>85</v>
      </c>
      <c r="D22" s="65">
        <v>100748</v>
      </c>
      <c r="E22" s="65">
        <v>1</v>
      </c>
      <c r="F22" s="65" t="s">
        <v>1020</v>
      </c>
      <c r="G22" s="65">
        <v>1897</v>
      </c>
      <c r="H22" s="65" t="s">
        <v>1019</v>
      </c>
      <c r="I22" s="65" t="s">
        <v>1018</v>
      </c>
      <c r="J22" s="65" t="s">
        <v>73</v>
      </c>
      <c r="K22" s="65">
        <v>8</v>
      </c>
      <c r="L22" s="65" t="s">
        <v>72</v>
      </c>
      <c r="M22" s="65" t="s">
        <v>89</v>
      </c>
      <c r="N22" s="70">
        <v>43718</v>
      </c>
      <c r="O22" s="65" t="s">
        <v>1553</v>
      </c>
      <c r="P22" s="65" t="s">
        <v>1379</v>
      </c>
      <c r="Q22" s="65" t="s">
        <v>1633</v>
      </c>
      <c r="R22" s="65">
        <v>360</v>
      </c>
      <c r="S22" s="65">
        <v>92942092.180000007</v>
      </c>
      <c r="T22" s="65">
        <v>0</v>
      </c>
      <c r="U22" s="65">
        <v>5187222.17</v>
      </c>
      <c r="V22" s="65"/>
      <c r="W22" s="65"/>
      <c r="X22" s="65"/>
      <c r="Y22" s="65"/>
      <c r="Z22" s="65"/>
      <c r="AA22" s="65"/>
      <c r="AB22" s="70"/>
      <c r="AC22" s="65"/>
      <c r="AD22" s="65"/>
      <c r="AE22" s="65"/>
      <c r="AF22" s="65"/>
      <c r="AG22" s="65"/>
      <c r="AH22" s="65"/>
      <c r="AI22" s="65"/>
    </row>
    <row r="23" spans="1:35" hidden="1">
      <c r="A23" s="65">
        <v>1111150</v>
      </c>
      <c r="B23" s="65">
        <v>1111150</v>
      </c>
      <c r="C23" s="65" t="s">
        <v>85</v>
      </c>
      <c r="D23" s="65">
        <v>100748</v>
      </c>
      <c r="E23" s="65">
        <v>1</v>
      </c>
      <c r="F23" s="65" t="s">
        <v>1020</v>
      </c>
      <c r="G23" s="65">
        <v>1897</v>
      </c>
      <c r="H23" s="65" t="s">
        <v>1019</v>
      </c>
      <c r="I23" s="65" t="s">
        <v>1018</v>
      </c>
      <c r="J23" s="65" t="s">
        <v>73</v>
      </c>
      <c r="K23" s="65">
        <v>8</v>
      </c>
      <c r="L23" s="65" t="s">
        <v>72</v>
      </c>
      <c r="M23" s="65" t="s">
        <v>89</v>
      </c>
      <c r="N23" s="70">
        <v>43719</v>
      </c>
      <c r="O23" s="65" t="s">
        <v>1553</v>
      </c>
      <c r="P23" s="65" t="s">
        <v>1379</v>
      </c>
      <c r="Q23" s="65" t="s">
        <v>1632</v>
      </c>
      <c r="R23" s="65">
        <v>362</v>
      </c>
      <c r="S23" s="65">
        <v>92942092.180000007</v>
      </c>
      <c r="T23" s="65">
        <v>0</v>
      </c>
      <c r="U23" s="65">
        <v>22.92</v>
      </c>
      <c r="V23" s="65"/>
      <c r="W23" s="65"/>
      <c r="X23" s="65"/>
      <c r="Y23" s="65"/>
      <c r="Z23" s="65"/>
      <c r="AA23" s="65"/>
      <c r="AB23" s="70"/>
      <c r="AC23" s="65"/>
      <c r="AD23" s="65"/>
      <c r="AE23" s="65"/>
      <c r="AF23" s="65"/>
      <c r="AG23" s="65"/>
      <c r="AH23" s="65"/>
      <c r="AI23" s="65"/>
    </row>
    <row r="24" spans="1:35" hidden="1">
      <c r="A24" s="65">
        <v>1111150</v>
      </c>
      <c r="B24" s="65">
        <v>1111150</v>
      </c>
      <c r="C24" s="65" t="s">
        <v>85</v>
      </c>
      <c r="D24" s="65">
        <v>100748</v>
      </c>
      <c r="E24" s="65">
        <v>1</v>
      </c>
      <c r="F24" s="65" t="s">
        <v>1020</v>
      </c>
      <c r="G24" s="65">
        <v>1897</v>
      </c>
      <c r="H24" s="65" t="s">
        <v>1019</v>
      </c>
      <c r="I24" s="65" t="s">
        <v>1018</v>
      </c>
      <c r="J24" s="65" t="s">
        <v>73</v>
      </c>
      <c r="K24" s="65">
        <v>8</v>
      </c>
      <c r="L24" s="65" t="s">
        <v>72</v>
      </c>
      <c r="M24" s="65" t="s">
        <v>89</v>
      </c>
      <c r="N24" s="70">
        <v>43728</v>
      </c>
      <c r="O24" s="65" t="s">
        <v>1553</v>
      </c>
      <c r="P24" s="65" t="s">
        <v>1379</v>
      </c>
      <c r="Q24" s="65" t="s">
        <v>1631</v>
      </c>
      <c r="R24" s="65">
        <v>373</v>
      </c>
      <c r="S24" s="65">
        <v>92942092.180000007</v>
      </c>
      <c r="T24" s="65">
        <v>0</v>
      </c>
      <c r="U24" s="65">
        <v>2747345.65</v>
      </c>
      <c r="V24" s="65"/>
      <c r="W24" s="65"/>
      <c r="X24" s="65"/>
      <c r="Y24" s="65"/>
      <c r="Z24" s="65"/>
      <c r="AA24" s="65"/>
      <c r="AB24" s="70"/>
      <c r="AC24" s="65"/>
      <c r="AD24" s="65"/>
      <c r="AE24" s="65"/>
      <c r="AF24" s="65"/>
      <c r="AG24" s="65"/>
      <c r="AH24" s="65"/>
      <c r="AI24" s="65"/>
    </row>
    <row r="25" spans="1:35" hidden="1">
      <c r="A25" s="65">
        <v>1111150</v>
      </c>
      <c r="B25" s="65">
        <v>1111150</v>
      </c>
      <c r="C25" s="65" t="s">
        <v>85</v>
      </c>
      <c r="D25" s="65">
        <v>100748</v>
      </c>
      <c r="E25" s="65">
        <v>1</v>
      </c>
      <c r="F25" s="65" t="s">
        <v>1020</v>
      </c>
      <c r="G25" s="65">
        <v>1897</v>
      </c>
      <c r="H25" s="65" t="s">
        <v>1019</v>
      </c>
      <c r="I25" s="65" t="s">
        <v>1018</v>
      </c>
      <c r="J25" s="65" t="s">
        <v>73</v>
      </c>
      <c r="K25" s="65">
        <v>8</v>
      </c>
      <c r="L25" s="65" t="s">
        <v>72</v>
      </c>
      <c r="M25" s="65" t="s">
        <v>89</v>
      </c>
      <c r="N25" s="70">
        <v>43731</v>
      </c>
      <c r="O25" s="65" t="s">
        <v>1553</v>
      </c>
      <c r="P25" s="65" t="s">
        <v>1021</v>
      </c>
      <c r="Q25" s="65" t="s">
        <v>1630</v>
      </c>
      <c r="R25" s="65">
        <v>376</v>
      </c>
      <c r="S25" s="65">
        <v>92942092.180000007</v>
      </c>
      <c r="T25" s="65">
        <v>5136322.7300000004</v>
      </c>
      <c r="U25" s="65">
        <v>0</v>
      </c>
      <c r="V25" s="65"/>
      <c r="W25" s="65"/>
      <c r="X25" s="65"/>
      <c r="Y25" s="65"/>
      <c r="Z25" s="65"/>
      <c r="AA25" s="65"/>
      <c r="AB25" s="70"/>
      <c r="AC25" s="65"/>
      <c r="AD25" s="65"/>
      <c r="AE25" s="65"/>
      <c r="AF25" s="65"/>
      <c r="AG25" s="65"/>
      <c r="AH25" s="65"/>
      <c r="AI25" s="65"/>
    </row>
    <row r="26" spans="1:35" hidden="1">
      <c r="A26" s="65">
        <v>1111150</v>
      </c>
      <c r="B26" s="65">
        <v>1111150</v>
      </c>
      <c r="C26" s="65" t="s">
        <v>85</v>
      </c>
      <c r="D26" s="65">
        <v>100748</v>
      </c>
      <c r="E26" s="65">
        <v>1</v>
      </c>
      <c r="F26" s="65" t="s">
        <v>1020</v>
      </c>
      <c r="G26" s="65">
        <v>1897</v>
      </c>
      <c r="H26" s="65" t="s">
        <v>1019</v>
      </c>
      <c r="I26" s="65" t="s">
        <v>1018</v>
      </c>
      <c r="J26" s="65" t="s">
        <v>73</v>
      </c>
      <c r="K26" s="65">
        <v>8</v>
      </c>
      <c r="L26" s="65" t="s">
        <v>72</v>
      </c>
      <c r="M26" s="65" t="s">
        <v>89</v>
      </c>
      <c r="N26" s="70">
        <v>43738</v>
      </c>
      <c r="O26" s="65" t="s">
        <v>1553</v>
      </c>
      <c r="P26" s="65" t="s">
        <v>1379</v>
      </c>
      <c r="Q26" s="65" t="s">
        <v>1629</v>
      </c>
      <c r="R26" s="65">
        <v>382</v>
      </c>
      <c r="S26" s="65">
        <v>92942092.180000007</v>
      </c>
      <c r="T26" s="65">
        <v>0</v>
      </c>
      <c r="U26" s="65">
        <v>759283.93</v>
      </c>
      <c r="V26" s="65"/>
      <c r="W26" s="65"/>
      <c r="X26" s="65"/>
      <c r="Y26" s="65"/>
      <c r="Z26" s="65"/>
      <c r="AA26" s="65"/>
      <c r="AB26" s="70"/>
      <c r="AC26" s="65"/>
      <c r="AD26" s="65"/>
      <c r="AE26" s="65"/>
      <c r="AF26" s="65"/>
      <c r="AG26" s="65"/>
      <c r="AH26" s="65"/>
      <c r="AI26" s="65"/>
    </row>
    <row r="27" spans="1:35" hidden="1">
      <c r="A27" s="65">
        <v>1111150</v>
      </c>
      <c r="B27" s="65">
        <v>1111150</v>
      </c>
      <c r="C27" s="65" t="s">
        <v>85</v>
      </c>
      <c r="D27" s="65">
        <v>100748</v>
      </c>
      <c r="E27" s="65">
        <v>1</v>
      </c>
      <c r="F27" s="65" t="s">
        <v>1020</v>
      </c>
      <c r="G27" s="65">
        <v>1897</v>
      </c>
      <c r="H27" s="65" t="s">
        <v>1019</v>
      </c>
      <c r="I27" s="65" t="s">
        <v>1018</v>
      </c>
      <c r="J27" s="65" t="s">
        <v>73</v>
      </c>
      <c r="K27" s="65">
        <v>8</v>
      </c>
      <c r="L27" s="65" t="s">
        <v>72</v>
      </c>
      <c r="M27" s="65" t="s">
        <v>89</v>
      </c>
      <c r="N27" s="70">
        <v>43738</v>
      </c>
      <c r="O27" s="65" t="s">
        <v>1553</v>
      </c>
      <c r="P27" s="65" t="s">
        <v>1017</v>
      </c>
      <c r="Q27" s="65" t="s">
        <v>1628</v>
      </c>
      <c r="R27" s="65">
        <v>389</v>
      </c>
      <c r="S27" s="65">
        <v>92942092.180000007</v>
      </c>
      <c r="T27" s="65">
        <v>432482.66</v>
      </c>
      <c r="U27" s="65">
        <v>0</v>
      </c>
      <c r="V27" s="65"/>
      <c r="W27" s="65"/>
      <c r="X27" s="65"/>
      <c r="Y27" s="65"/>
      <c r="Z27" s="65"/>
      <c r="AA27" s="65"/>
      <c r="AB27" s="70"/>
      <c r="AC27" s="65"/>
      <c r="AD27" s="65"/>
      <c r="AE27" s="65"/>
      <c r="AF27" s="65"/>
      <c r="AG27" s="65"/>
      <c r="AH27" s="65"/>
      <c r="AI27" s="65"/>
    </row>
    <row r="28" spans="1:35" hidden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70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70"/>
      <c r="AC28" s="65"/>
      <c r="AD28" s="65"/>
      <c r="AE28" s="65"/>
      <c r="AF28" s="65"/>
      <c r="AG28" s="65"/>
      <c r="AH28" s="65"/>
      <c r="AI28" s="65"/>
    </row>
    <row r="29" spans="1:35" hidden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70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70"/>
      <c r="AC29" s="65"/>
      <c r="AD29" s="65"/>
      <c r="AE29" s="65"/>
      <c r="AF29" s="65"/>
      <c r="AG29" s="65"/>
      <c r="AH29" s="65"/>
      <c r="AI29" s="65"/>
    </row>
    <row r="30" spans="1:35" hidden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70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70"/>
      <c r="AC30" s="65"/>
      <c r="AD30" s="65"/>
      <c r="AE30" s="65"/>
      <c r="AF30" s="65"/>
      <c r="AG30" s="65"/>
      <c r="AH30" s="65"/>
      <c r="AI30" s="65"/>
    </row>
    <row r="31" spans="1:35" hidden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70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70"/>
      <c r="AC31" s="65"/>
      <c r="AD31" s="65"/>
      <c r="AE31" s="65"/>
      <c r="AF31" s="65"/>
      <c r="AG31" s="65"/>
      <c r="AH31" s="65"/>
      <c r="AI31" s="65"/>
    </row>
    <row r="32" spans="1:35" hidden="1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76"/>
      <c r="P32" s="76"/>
      <c r="Q32" s="76"/>
      <c r="R32" s="76"/>
      <c r="S32" s="76"/>
      <c r="T32" s="81"/>
      <c r="U32" s="81"/>
      <c r="V32" s="65"/>
      <c r="W32" s="65"/>
      <c r="X32" s="65"/>
      <c r="Y32" s="65"/>
      <c r="Z32" s="65"/>
      <c r="AA32" s="65"/>
      <c r="AB32" s="70"/>
      <c r="AC32" s="65"/>
      <c r="AD32" s="65"/>
      <c r="AE32" s="65"/>
      <c r="AF32" s="65"/>
      <c r="AG32" s="65"/>
      <c r="AH32" s="65"/>
      <c r="AI32" s="65"/>
    </row>
    <row r="33" spans="1:35" hidden="1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76"/>
      <c r="P33" s="76"/>
      <c r="Q33" s="76"/>
      <c r="R33" s="76"/>
      <c r="S33" s="76"/>
      <c r="T33" s="81"/>
      <c r="U33" s="81"/>
      <c r="V33" s="65"/>
      <c r="W33" s="65"/>
      <c r="X33" s="65"/>
      <c r="Y33" s="65"/>
      <c r="Z33" s="65"/>
      <c r="AA33" s="65"/>
      <c r="AB33" s="70"/>
      <c r="AC33" s="65"/>
      <c r="AD33" s="65"/>
      <c r="AE33" s="65"/>
      <c r="AF33" s="65"/>
      <c r="AG33" s="65"/>
      <c r="AH33" s="65"/>
      <c r="AI33" s="65"/>
    </row>
    <row r="34" spans="1:35" hidden="1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7"/>
      <c r="O34" s="76"/>
      <c r="P34" s="76"/>
      <c r="Q34" s="76"/>
      <c r="R34" s="76"/>
      <c r="S34" s="76"/>
      <c r="T34" s="81"/>
      <c r="U34" s="81"/>
      <c r="V34" s="65"/>
      <c r="W34" s="65"/>
      <c r="X34" s="65"/>
      <c r="Y34" s="65"/>
      <c r="Z34" s="65"/>
      <c r="AA34" s="65"/>
      <c r="AB34" s="70"/>
      <c r="AC34" s="65"/>
      <c r="AD34" s="65"/>
      <c r="AE34" s="65"/>
      <c r="AF34" s="65"/>
      <c r="AG34" s="65"/>
      <c r="AH34" s="65"/>
      <c r="AI34" s="65"/>
    </row>
    <row r="35" spans="1:35" hidden="1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7"/>
      <c r="O35" s="76"/>
      <c r="P35" s="76"/>
      <c r="Q35" s="76"/>
      <c r="R35" s="76"/>
      <c r="S35" s="76"/>
      <c r="T35" s="81"/>
      <c r="U35" s="81"/>
      <c r="V35" s="65"/>
      <c r="W35" s="65"/>
      <c r="X35" s="65"/>
      <c r="Y35" s="65"/>
      <c r="Z35" s="65"/>
      <c r="AA35" s="65"/>
      <c r="AB35" s="70"/>
      <c r="AC35" s="65"/>
      <c r="AD35" s="65"/>
      <c r="AE35" s="65"/>
      <c r="AF35" s="65"/>
      <c r="AG35" s="65"/>
      <c r="AH35" s="65"/>
      <c r="AI35" s="65"/>
    </row>
    <row r="36" spans="1:35" hidden="1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7"/>
      <c r="O36" s="76"/>
      <c r="P36" s="76"/>
      <c r="Q36" s="76"/>
      <c r="R36" s="76"/>
      <c r="S36" s="76"/>
      <c r="T36" s="81"/>
      <c r="U36" s="81"/>
      <c r="V36" s="65"/>
      <c r="W36" s="65"/>
      <c r="X36" s="65"/>
      <c r="Y36" s="65"/>
      <c r="Z36" s="65"/>
      <c r="AA36" s="65"/>
      <c r="AB36" s="70"/>
      <c r="AC36" s="65"/>
      <c r="AD36" s="65"/>
      <c r="AE36" s="65"/>
      <c r="AF36" s="65"/>
      <c r="AG36" s="65"/>
      <c r="AH36" s="65"/>
      <c r="AI36" s="65"/>
    </row>
    <row r="37" spans="1:35" hidden="1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7"/>
      <c r="O37" s="76"/>
      <c r="P37" s="76"/>
      <c r="Q37" s="76"/>
      <c r="R37" s="76"/>
      <c r="S37" s="76"/>
      <c r="T37" s="81"/>
      <c r="U37" s="81"/>
      <c r="V37" s="65"/>
      <c r="W37" s="65"/>
      <c r="X37" s="65"/>
      <c r="Y37" s="65"/>
      <c r="Z37" s="65"/>
      <c r="AA37" s="65"/>
      <c r="AB37" s="70"/>
      <c r="AC37" s="65"/>
      <c r="AD37" s="65"/>
      <c r="AE37" s="65"/>
      <c r="AF37" s="65"/>
      <c r="AG37" s="65"/>
      <c r="AH37" s="65"/>
      <c r="AI37" s="65"/>
    </row>
    <row r="38" spans="1:35" hidden="1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7"/>
      <c r="O38" s="76"/>
      <c r="P38" s="76"/>
      <c r="Q38" s="76"/>
      <c r="R38" s="76"/>
      <c r="S38" s="76"/>
      <c r="T38" s="81"/>
      <c r="U38" s="81"/>
      <c r="V38" s="65"/>
      <c r="W38" s="65"/>
      <c r="X38" s="65"/>
      <c r="Y38" s="65"/>
      <c r="Z38" s="65"/>
      <c r="AA38" s="65"/>
      <c r="AB38" s="70"/>
      <c r="AC38" s="65"/>
      <c r="AD38" s="65"/>
      <c r="AE38" s="65"/>
      <c r="AF38" s="65"/>
      <c r="AG38" s="65"/>
      <c r="AH38" s="65"/>
      <c r="AI38" s="65"/>
    </row>
    <row r="39" spans="1:35" hidden="1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7"/>
      <c r="O39" s="76"/>
      <c r="P39" s="76"/>
      <c r="Q39" s="76"/>
      <c r="R39" s="76"/>
      <c r="S39" s="76"/>
      <c r="T39" s="81"/>
      <c r="U39" s="81"/>
      <c r="V39" s="65"/>
      <c r="W39" s="65"/>
      <c r="X39" s="65"/>
      <c r="Y39" s="65"/>
      <c r="Z39" s="65"/>
      <c r="AA39" s="65"/>
      <c r="AB39" s="70"/>
      <c r="AC39" s="65"/>
      <c r="AD39" s="65"/>
      <c r="AE39" s="65"/>
      <c r="AF39" s="65"/>
      <c r="AG39" s="65"/>
      <c r="AH39" s="65"/>
      <c r="AI39" s="65"/>
    </row>
    <row r="40" spans="1:35" hidden="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  <c r="O40" s="76"/>
      <c r="P40" s="76"/>
      <c r="Q40" s="76"/>
      <c r="R40" s="76"/>
      <c r="S40" s="76"/>
      <c r="T40" s="81"/>
      <c r="U40" s="81"/>
      <c r="V40" s="65"/>
      <c r="W40" s="65"/>
      <c r="X40" s="65"/>
      <c r="Y40" s="65"/>
      <c r="Z40" s="65"/>
      <c r="AA40" s="65"/>
      <c r="AB40" s="70"/>
      <c r="AC40" s="65"/>
      <c r="AD40" s="65"/>
      <c r="AE40" s="65"/>
      <c r="AF40" s="65"/>
      <c r="AG40" s="65"/>
      <c r="AH40" s="65"/>
      <c r="AI40" s="65"/>
    </row>
    <row r="41" spans="1:35" hidden="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7"/>
      <c r="O41" s="76"/>
      <c r="P41" s="76"/>
      <c r="Q41" s="76"/>
      <c r="R41" s="76"/>
      <c r="S41" s="76"/>
      <c r="T41" s="81"/>
      <c r="U41" s="81"/>
      <c r="V41" s="65"/>
      <c r="W41" s="65"/>
      <c r="X41" s="65"/>
      <c r="Y41" s="65"/>
      <c r="Z41" s="65"/>
      <c r="AA41" s="65"/>
      <c r="AB41" s="70"/>
      <c r="AC41" s="65"/>
      <c r="AD41" s="65"/>
      <c r="AE41" s="65"/>
      <c r="AF41" s="65"/>
      <c r="AG41" s="65"/>
      <c r="AH41" s="65"/>
      <c r="AI41" s="65"/>
    </row>
    <row r="42" spans="1:35" hidden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7"/>
      <c r="O42" s="76"/>
      <c r="P42" s="76"/>
      <c r="Q42" s="76"/>
      <c r="R42" s="76"/>
      <c r="S42" s="76"/>
      <c r="T42" s="81"/>
      <c r="U42" s="81"/>
      <c r="V42" s="65"/>
      <c r="W42" s="65"/>
      <c r="X42" s="65"/>
      <c r="Y42" s="65"/>
      <c r="Z42" s="65"/>
      <c r="AA42" s="65"/>
      <c r="AB42" s="70"/>
      <c r="AC42" s="65"/>
      <c r="AD42" s="65"/>
      <c r="AE42" s="65"/>
      <c r="AF42" s="65"/>
      <c r="AG42" s="65"/>
      <c r="AH42" s="65"/>
      <c r="AI42" s="65"/>
    </row>
    <row r="43" spans="1:35" hidden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73"/>
      <c r="P43" s="73"/>
      <c r="Q43" s="73"/>
      <c r="R43" s="73"/>
      <c r="S43" s="73"/>
      <c r="T43" s="82"/>
      <c r="U43" s="82"/>
    </row>
    <row r="44" spans="1:35">
      <c r="S44" s="69">
        <f>S43</f>
        <v>0</v>
      </c>
      <c r="T44" s="69">
        <f>SUM(T2:T43)</f>
        <v>26056152.050000001</v>
      </c>
      <c r="U44" s="69">
        <f>SUBTOTAL(9,U2:U43)</f>
        <v>8972012.25</v>
      </c>
    </row>
  </sheetData>
  <autoFilter ref="A1:U43">
    <filterColumn colId="15">
      <filters>
        <filter val="Pagamento ExtraOrçamentário"/>
      </filters>
    </filterColumn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7"/>
  <sheetViews>
    <sheetView workbookViewId="0">
      <selection activeCell="E17" sqref="E17"/>
    </sheetView>
  </sheetViews>
  <sheetFormatPr defaultRowHeight="15"/>
  <cols>
    <col min="1" max="1" width="18.7109375" style="83" bestFit="1" customWidth="1"/>
    <col min="2" max="2" width="23.42578125" style="83" bestFit="1" customWidth="1"/>
    <col min="3" max="3" width="30.85546875" style="83" customWidth="1"/>
    <col min="4" max="4" width="16.5703125" style="83" bestFit="1" customWidth="1"/>
    <col min="5" max="5" width="21.42578125" style="83" bestFit="1" customWidth="1"/>
    <col min="6" max="6" width="17.5703125" style="83" bestFit="1" customWidth="1"/>
    <col min="7" max="7" width="48.5703125" style="83" bestFit="1" customWidth="1"/>
    <col min="8" max="8" width="9.140625" style="83" bestFit="1" customWidth="1"/>
    <col min="9" max="9" width="19.85546875" style="83" bestFit="1" customWidth="1"/>
    <col min="10" max="10" width="15.42578125" style="83" bestFit="1" customWidth="1"/>
    <col min="11" max="11" width="13.7109375" style="83" bestFit="1" customWidth="1"/>
    <col min="12" max="12" width="15.42578125" style="83" bestFit="1" customWidth="1"/>
    <col min="13" max="13" width="9.28515625" style="83" bestFit="1" customWidth="1"/>
    <col min="14" max="14" width="13.7109375" style="83" bestFit="1" customWidth="1"/>
    <col min="15" max="15" width="14.42578125" style="83" bestFit="1" customWidth="1"/>
    <col min="16" max="16" width="55.5703125" style="83" bestFit="1" customWidth="1"/>
    <col min="17" max="17" width="19.28515625" style="83" bestFit="1" customWidth="1"/>
    <col min="18" max="18" width="14" style="83" bestFit="1" customWidth="1"/>
    <col min="19" max="19" width="17.5703125" style="83" bestFit="1" customWidth="1"/>
    <col min="20" max="20" width="14.140625" style="83" bestFit="1" customWidth="1"/>
    <col min="21" max="21" width="21.42578125" style="83" bestFit="1" customWidth="1"/>
    <col min="22" max="23" width="13.7109375" style="83" bestFit="1" customWidth="1"/>
    <col min="24" max="24" width="19.140625" style="83" bestFit="1" customWidth="1"/>
    <col min="25" max="25" width="19.7109375" style="83" bestFit="1" customWidth="1"/>
    <col min="26" max="26" width="8" style="84" bestFit="1" customWidth="1"/>
    <col min="27" max="27" width="13.42578125" style="83" bestFit="1" customWidth="1"/>
    <col min="28" max="28" width="20.85546875" style="84" bestFit="1" customWidth="1"/>
    <col min="29" max="29" width="21" style="83" bestFit="1" customWidth="1"/>
    <col min="30" max="30" width="15.5703125" style="83" bestFit="1" customWidth="1"/>
    <col min="31" max="31" width="12" style="83" bestFit="1" customWidth="1"/>
    <col min="32" max="32" width="5.5703125" style="83" bestFit="1" customWidth="1"/>
    <col min="33" max="16384" width="9.140625" style="83"/>
  </cols>
  <sheetData>
    <row r="1" spans="1:33">
      <c r="A1" s="83" t="s">
        <v>1611</v>
      </c>
      <c r="B1" s="83" t="s">
        <v>1610</v>
      </c>
      <c r="C1" s="83" t="s">
        <v>1609</v>
      </c>
      <c r="D1" s="83" t="s">
        <v>1608</v>
      </c>
      <c r="E1" s="83" t="s">
        <v>1016</v>
      </c>
      <c r="F1" s="83" t="s">
        <v>1607</v>
      </c>
      <c r="G1" s="83" t="s">
        <v>1606</v>
      </c>
      <c r="H1" s="83" t="s">
        <v>1015</v>
      </c>
      <c r="I1" s="83" t="s">
        <v>1605</v>
      </c>
      <c r="J1" s="83" t="s">
        <v>1604</v>
      </c>
      <c r="K1" s="83" t="s">
        <v>1603</v>
      </c>
      <c r="L1" s="83" t="s">
        <v>1602</v>
      </c>
      <c r="M1" s="83" t="s">
        <v>1569</v>
      </c>
      <c r="N1" s="83" t="s">
        <v>1568</v>
      </c>
      <c r="O1" s="83" t="s">
        <v>1567</v>
      </c>
      <c r="P1" s="83" t="s">
        <v>1566</v>
      </c>
      <c r="Q1" s="83" t="s">
        <v>1565</v>
      </c>
      <c r="R1" s="83" t="s">
        <v>1564</v>
      </c>
      <c r="S1" s="83" t="s">
        <v>1563</v>
      </c>
      <c r="T1" s="83" t="s">
        <v>1562</v>
      </c>
      <c r="U1" s="83" t="s">
        <v>1601</v>
      </c>
      <c r="V1" s="83" t="s">
        <v>1600</v>
      </c>
      <c r="W1" s="83" t="s">
        <v>1561</v>
      </c>
      <c r="X1" s="83" t="s">
        <v>1599</v>
      </c>
      <c r="Y1" s="83" t="s">
        <v>1598</v>
      </c>
      <c r="Z1" s="84" t="s">
        <v>17</v>
      </c>
      <c r="AA1" s="83" t="s">
        <v>1560</v>
      </c>
      <c r="AB1" s="84" t="s">
        <v>1597</v>
      </c>
      <c r="AC1" s="83" t="s">
        <v>1596</v>
      </c>
      <c r="AD1" s="83" t="s">
        <v>1595</v>
      </c>
    </row>
    <row r="2" spans="1:33">
      <c r="A2" s="65" t="s">
        <v>1594</v>
      </c>
      <c r="B2" s="87">
        <v>43509</v>
      </c>
      <c r="C2" s="65" t="s">
        <v>1592</v>
      </c>
      <c r="D2" s="65" t="s">
        <v>1591</v>
      </c>
      <c r="E2" s="65" t="s">
        <v>1648</v>
      </c>
      <c r="F2" s="65" t="s">
        <v>1649</v>
      </c>
      <c r="G2" s="65" t="s">
        <v>1381</v>
      </c>
      <c r="H2" s="65">
        <v>1545</v>
      </c>
      <c r="I2" s="70">
        <v>43731</v>
      </c>
      <c r="J2" s="70">
        <v>43738</v>
      </c>
      <c r="K2" s="65">
        <v>8310201900045860</v>
      </c>
      <c r="L2" s="65" t="s">
        <v>57</v>
      </c>
      <c r="M2" s="65">
        <v>405</v>
      </c>
      <c r="N2" s="65">
        <v>7458799</v>
      </c>
      <c r="O2" s="65" t="s">
        <v>1559</v>
      </c>
      <c r="P2" s="65" t="s">
        <v>1558</v>
      </c>
      <c r="Q2" s="65">
        <v>2640</v>
      </c>
      <c r="R2" s="88">
        <v>43709</v>
      </c>
      <c r="S2" s="65">
        <v>1310</v>
      </c>
      <c r="T2" s="65">
        <v>693</v>
      </c>
      <c r="U2" s="65">
        <v>2019</v>
      </c>
      <c r="V2" s="87">
        <v>43758</v>
      </c>
      <c r="W2" s="65"/>
      <c r="X2" s="65"/>
      <c r="Y2" s="65">
        <v>1505652</v>
      </c>
      <c r="Z2" s="65">
        <v>0</v>
      </c>
      <c r="AA2" s="65">
        <v>0</v>
      </c>
      <c r="AB2" s="71">
        <v>1505652</v>
      </c>
      <c r="AC2" s="65"/>
      <c r="AD2" s="65">
        <v>5953147</v>
      </c>
      <c r="AE2" s="65">
        <v>13687745.42</v>
      </c>
      <c r="AF2" s="65" t="s">
        <v>1590</v>
      </c>
      <c r="AG2" s="65"/>
    </row>
    <row r="3" spans="1:33">
      <c r="A3" s="65" t="s">
        <v>1594</v>
      </c>
      <c r="B3" s="87">
        <v>43509</v>
      </c>
      <c r="C3" s="65" t="s">
        <v>1592</v>
      </c>
      <c r="D3" s="65" t="s">
        <v>1591</v>
      </c>
      <c r="E3" s="65" t="s">
        <v>1648</v>
      </c>
      <c r="F3" s="65" t="s">
        <v>1649</v>
      </c>
      <c r="G3" s="65" t="s">
        <v>1381</v>
      </c>
      <c r="H3" s="65">
        <v>1545</v>
      </c>
      <c r="I3" s="70">
        <v>43731</v>
      </c>
      <c r="J3" s="70">
        <v>43738</v>
      </c>
      <c r="K3" s="65">
        <v>8310201900045860</v>
      </c>
      <c r="L3" s="65" t="s">
        <v>57</v>
      </c>
      <c r="M3" s="65">
        <v>405</v>
      </c>
      <c r="N3" s="65">
        <v>7458799</v>
      </c>
      <c r="O3" s="65" t="s">
        <v>1557</v>
      </c>
      <c r="P3" s="65" t="s">
        <v>1556</v>
      </c>
      <c r="Q3" s="65">
        <v>9520</v>
      </c>
      <c r="R3" s="88">
        <v>43709</v>
      </c>
      <c r="S3" s="65">
        <v>1311</v>
      </c>
      <c r="T3" s="65">
        <v>694</v>
      </c>
      <c r="U3" s="65">
        <v>2019</v>
      </c>
      <c r="V3" s="87">
        <v>43748</v>
      </c>
      <c r="W3" s="65"/>
      <c r="X3" s="65"/>
      <c r="Y3" s="65">
        <v>2707911.66</v>
      </c>
      <c r="Z3" s="65">
        <v>0</v>
      </c>
      <c r="AA3" s="65">
        <v>0</v>
      </c>
      <c r="AB3" s="71">
        <v>2707911.66</v>
      </c>
      <c r="AC3" s="65"/>
      <c r="AD3" s="65">
        <v>4750887.34</v>
      </c>
      <c r="AE3" s="65">
        <v>54158233.340000004</v>
      </c>
      <c r="AF3" s="65" t="s">
        <v>1590</v>
      </c>
      <c r="AG3" s="65"/>
    </row>
    <row r="4" spans="1:33">
      <c r="A4" s="65" t="s">
        <v>1594</v>
      </c>
      <c r="B4" s="87">
        <v>43509</v>
      </c>
      <c r="C4" s="65" t="s">
        <v>1592</v>
      </c>
      <c r="D4" s="65" t="s">
        <v>1591</v>
      </c>
      <c r="E4" s="65" t="s">
        <v>1648</v>
      </c>
      <c r="F4" s="65" t="s">
        <v>1649</v>
      </c>
      <c r="G4" s="65" t="s">
        <v>1381</v>
      </c>
      <c r="H4" s="65">
        <v>1545</v>
      </c>
      <c r="I4" s="70">
        <v>43731</v>
      </c>
      <c r="J4" s="70">
        <v>43738</v>
      </c>
      <c r="K4" s="65">
        <v>8310201900045860</v>
      </c>
      <c r="L4" s="65" t="s">
        <v>57</v>
      </c>
      <c r="M4" s="65">
        <v>405</v>
      </c>
      <c r="N4" s="65">
        <v>7458799</v>
      </c>
      <c r="O4" s="65" t="s">
        <v>1555</v>
      </c>
      <c r="P4" s="65" t="s">
        <v>1554</v>
      </c>
      <c r="Q4" s="65">
        <v>1708</v>
      </c>
      <c r="R4" s="88">
        <v>43709</v>
      </c>
      <c r="S4" s="65">
        <v>1312</v>
      </c>
      <c r="T4" s="65">
        <v>695</v>
      </c>
      <c r="U4" s="65">
        <v>2019</v>
      </c>
      <c r="V4" s="87">
        <v>43748</v>
      </c>
      <c r="W4" s="65"/>
      <c r="X4" s="65"/>
      <c r="Y4" s="65">
        <v>541582.32999999996</v>
      </c>
      <c r="Z4" s="65">
        <v>0</v>
      </c>
      <c r="AA4" s="65">
        <v>0</v>
      </c>
      <c r="AB4" s="71">
        <v>541582.32999999996</v>
      </c>
      <c r="AC4" s="87">
        <v>43741</v>
      </c>
      <c r="AD4" s="65">
        <v>6917216.6699999999</v>
      </c>
      <c r="AE4" s="65">
        <v>54158233.340000004</v>
      </c>
      <c r="AF4" s="65" t="s">
        <v>1590</v>
      </c>
      <c r="AG4" s="65"/>
    </row>
    <row r="5" spans="1:33">
      <c r="A5" s="65" t="s">
        <v>1593</v>
      </c>
      <c r="B5" s="87">
        <v>43509</v>
      </c>
      <c r="C5" s="65" t="s">
        <v>1592</v>
      </c>
      <c r="D5" s="65" t="s">
        <v>1591</v>
      </c>
      <c r="E5" s="65" t="s">
        <v>1648</v>
      </c>
      <c r="F5" s="65" t="s">
        <v>1647</v>
      </c>
      <c r="G5" s="65" t="s">
        <v>1380</v>
      </c>
      <c r="H5" s="65">
        <v>1561</v>
      </c>
      <c r="I5" s="70">
        <v>43733</v>
      </c>
      <c r="J5" s="70">
        <v>43738</v>
      </c>
      <c r="K5" s="65">
        <v>8310201900046150</v>
      </c>
      <c r="L5" s="65" t="s">
        <v>57</v>
      </c>
      <c r="M5" s="65">
        <v>405</v>
      </c>
      <c r="N5" s="65">
        <v>7458799</v>
      </c>
      <c r="O5" s="65" t="s">
        <v>1559</v>
      </c>
      <c r="P5" s="65" t="s">
        <v>1558</v>
      </c>
      <c r="Q5" s="65">
        <v>2640</v>
      </c>
      <c r="R5" s="88">
        <v>43709</v>
      </c>
      <c r="S5" s="65">
        <v>1327</v>
      </c>
      <c r="T5" s="65">
        <v>700</v>
      </c>
      <c r="U5" s="65">
        <v>2019</v>
      </c>
      <c r="V5" s="87">
        <v>43758</v>
      </c>
      <c r="W5" s="65"/>
      <c r="X5" s="65"/>
      <c r="Y5" s="65">
        <v>1240773.3</v>
      </c>
      <c r="Z5" s="65">
        <v>0</v>
      </c>
      <c r="AA5" s="65">
        <v>0</v>
      </c>
      <c r="AB5" s="71">
        <v>1240773.3</v>
      </c>
      <c r="AC5" s="65"/>
      <c r="AD5" s="65">
        <v>6218025.7000000002</v>
      </c>
      <c r="AE5" s="65">
        <v>11279757.25</v>
      </c>
      <c r="AF5" s="65" t="s">
        <v>1590</v>
      </c>
      <c r="AG5" s="65"/>
    </row>
    <row r="6" spans="1:33">
      <c r="A6" s="65" t="s">
        <v>1593</v>
      </c>
      <c r="B6" s="87">
        <v>43509</v>
      </c>
      <c r="C6" s="65" t="s">
        <v>1592</v>
      </c>
      <c r="D6" s="65" t="s">
        <v>1591</v>
      </c>
      <c r="E6" s="65" t="s">
        <v>1648</v>
      </c>
      <c r="F6" s="65" t="s">
        <v>1647</v>
      </c>
      <c r="G6" s="65" t="s">
        <v>1380</v>
      </c>
      <c r="H6" s="65">
        <v>1561</v>
      </c>
      <c r="I6" s="70">
        <v>43733</v>
      </c>
      <c r="J6" s="70">
        <v>43738</v>
      </c>
      <c r="K6" s="65">
        <v>8310201900046150</v>
      </c>
      <c r="L6" s="65" t="s">
        <v>57</v>
      </c>
      <c r="M6" s="65">
        <v>405</v>
      </c>
      <c r="N6" s="65">
        <v>7458799</v>
      </c>
      <c r="O6" s="65" t="s">
        <v>1557</v>
      </c>
      <c r="P6" s="65" t="s">
        <v>1556</v>
      </c>
      <c r="Q6" s="65">
        <v>9520</v>
      </c>
      <c r="R6" s="88">
        <v>43709</v>
      </c>
      <c r="S6" s="65">
        <v>1328</v>
      </c>
      <c r="T6" s="65">
        <v>701</v>
      </c>
      <c r="U6" s="65">
        <v>2019</v>
      </c>
      <c r="V6" s="87">
        <v>43748</v>
      </c>
      <c r="W6" s="65"/>
      <c r="X6" s="65"/>
      <c r="Y6" s="65">
        <v>2479310.5099999998</v>
      </c>
      <c r="Z6" s="65">
        <v>0</v>
      </c>
      <c r="AA6" s="65">
        <v>0</v>
      </c>
      <c r="AB6" s="71">
        <v>2479310.5099999998</v>
      </c>
      <c r="AC6" s="65"/>
      <c r="AD6" s="65">
        <v>4979488.49</v>
      </c>
      <c r="AE6" s="65">
        <v>49586210.340000004</v>
      </c>
      <c r="AF6" s="65" t="s">
        <v>1590</v>
      </c>
      <c r="AG6" s="65"/>
    </row>
    <row r="7" spans="1:33">
      <c r="A7" s="65" t="s">
        <v>1593</v>
      </c>
      <c r="B7" s="87">
        <v>43509</v>
      </c>
      <c r="C7" s="65" t="s">
        <v>1592</v>
      </c>
      <c r="D7" s="65" t="s">
        <v>1591</v>
      </c>
      <c r="E7" s="65" t="s">
        <v>1648</v>
      </c>
      <c r="F7" s="65" t="s">
        <v>1647</v>
      </c>
      <c r="G7" s="65" t="s">
        <v>1380</v>
      </c>
      <c r="H7" s="65">
        <v>1561</v>
      </c>
      <c r="I7" s="70">
        <v>43733</v>
      </c>
      <c r="J7" s="70">
        <v>43738</v>
      </c>
      <c r="K7" s="65">
        <v>8310201900046150</v>
      </c>
      <c r="L7" s="65" t="s">
        <v>57</v>
      </c>
      <c r="M7" s="65">
        <v>405</v>
      </c>
      <c r="N7" s="65">
        <v>7458799</v>
      </c>
      <c r="O7" s="65" t="s">
        <v>1555</v>
      </c>
      <c r="P7" s="65" t="s">
        <v>1554</v>
      </c>
      <c r="Q7" s="65">
        <v>1708</v>
      </c>
      <c r="R7" s="88">
        <v>43739</v>
      </c>
      <c r="S7" s="65">
        <v>1329</v>
      </c>
      <c r="T7" s="65">
        <v>702</v>
      </c>
      <c r="U7" s="65">
        <v>2019</v>
      </c>
      <c r="V7" s="87">
        <v>43779</v>
      </c>
      <c r="W7" s="65"/>
      <c r="X7" s="65"/>
      <c r="Y7" s="65">
        <v>495862.1</v>
      </c>
      <c r="Z7" s="65">
        <v>0</v>
      </c>
      <c r="AA7" s="65">
        <v>0</v>
      </c>
      <c r="AB7" s="71">
        <v>495862.1</v>
      </c>
      <c r="AC7" s="87">
        <v>43741</v>
      </c>
      <c r="AD7" s="65">
        <v>6962936.9000000004</v>
      </c>
      <c r="AE7" s="65">
        <v>49586210.340000004</v>
      </c>
      <c r="AF7" s="65" t="s">
        <v>1590</v>
      </c>
      <c r="AG7" s="65"/>
    </row>
    <row r="10" spans="1:33">
      <c r="A10"/>
      <c r="B10" s="78" t="s">
        <v>1650</v>
      </c>
      <c r="C10"/>
    </row>
    <row r="11" spans="1:33">
      <c r="A11" s="78" t="s">
        <v>1570</v>
      </c>
      <c r="B11" t="s">
        <v>1572</v>
      </c>
      <c r="C11" t="s">
        <v>1651</v>
      </c>
    </row>
    <row r="12" spans="1:33">
      <c r="A12" s="79" t="s">
        <v>1559</v>
      </c>
      <c r="B12" s="80"/>
      <c r="C12" s="80">
        <v>2746425.3</v>
      </c>
    </row>
    <row r="13" spans="1:33">
      <c r="A13" s="79" t="s">
        <v>1557</v>
      </c>
      <c r="B13" s="80"/>
      <c r="C13" s="80">
        <v>5187222.17</v>
      </c>
    </row>
    <row r="14" spans="1:33">
      <c r="A14" s="79" t="s">
        <v>1555</v>
      </c>
      <c r="B14" s="80"/>
      <c r="C14" s="80">
        <v>1037444.4299999999</v>
      </c>
    </row>
    <row r="15" spans="1:33">
      <c r="A15" s="79" t="s">
        <v>1571</v>
      </c>
      <c r="B15" s="80"/>
      <c r="C15" s="80">
        <v>8971091.9000000004</v>
      </c>
    </row>
    <row r="16" spans="1:33">
      <c r="A16"/>
      <c r="B16"/>
      <c r="C16"/>
    </row>
    <row r="17" spans="1:3">
      <c r="A17"/>
      <c r="B17"/>
      <c r="C17"/>
    </row>
    <row r="18" spans="1:3">
      <c r="A18"/>
      <c r="B18"/>
      <c r="C18"/>
    </row>
    <row r="19" spans="1:3">
      <c r="A19"/>
      <c r="B19"/>
      <c r="C19"/>
    </row>
    <row r="20" spans="1:3">
      <c r="A20"/>
      <c r="B20"/>
      <c r="C20"/>
    </row>
    <row r="21" spans="1:3">
      <c r="A21"/>
      <c r="B21"/>
      <c r="C21"/>
    </row>
    <row r="22" spans="1:3">
      <c r="A22"/>
      <c r="B22"/>
      <c r="C22"/>
    </row>
    <row r="23" spans="1:3">
      <c r="A23"/>
      <c r="B23"/>
      <c r="C23"/>
    </row>
    <row r="24" spans="1:3">
      <c r="A24"/>
      <c r="B24"/>
      <c r="C24"/>
    </row>
    <row r="25" spans="1:3">
      <c r="A25"/>
      <c r="B25"/>
      <c r="C25"/>
    </row>
    <row r="26" spans="1:3">
      <c r="A26"/>
      <c r="B26"/>
      <c r="C26"/>
    </row>
    <row r="27" spans="1:3">
      <c r="A27"/>
      <c r="B27"/>
      <c r="C2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41"/>
  <sheetViews>
    <sheetView workbookViewId="0">
      <selection activeCell="A2" sqref="A2:H841"/>
    </sheetView>
  </sheetViews>
  <sheetFormatPr defaultRowHeight="15"/>
  <cols>
    <col min="1" max="1" width="34.7109375" style="89" bestFit="1" customWidth="1"/>
    <col min="2" max="2" width="132.140625" style="89" bestFit="1" customWidth="1"/>
    <col min="3" max="3" width="3.5703125" style="89" bestFit="1" customWidth="1"/>
    <col min="4" max="4" width="18" style="90" bestFit="1" customWidth="1"/>
    <col min="5" max="6" width="15.28515625" style="90" bestFit="1" customWidth="1"/>
    <col min="7" max="7" width="5.140625" style="90" bestFit="1" customWidth="1"/>
    <col min="8" max="8" width="18" style="90" bestFit="1" customWidth="1"/>
    <col min="9" max="16384" width="9.140625" style="89"/>
  </cols>
  <sheetData>
    <row r="1" spans="1:8">
      <c r="A1" s="89" t="s">
        <v>47</v>
      </c>
      <c r="B1" s="89" t="s">
        <v>48</v>
      </c>
      <c r="C1" s="89" t="s">
        <v>49</v>
      </c>
      <c r="D1" s="90" t="s">
        <v>50</v>
      </c>
      <c r="E1" s="90" t="s">
        <v>51</v>
      </c>
      <c r="F1" s="90" t="s">
        <v>52</v>
      </c>
      <c r="G1" s="90" t="s">
        <v>53</v>
      </c>
      <c r="H1" s="90" t="s">
        <v>54</v>
      </c>
    </row>
    <row r="2" spans="1:8">
      <c r="A2" s="89" t="s">
        <v>55</v>
      </c>
      <c r="B2" s="89" t="s">
        <v>56</v>
      </c>
      <c r="D2" s="90">
        <v>2077485203.6600001</v>
      </c>
      <c r="E2" s="90">
        <v>370481263.25</v>
      </c>
      <c r="F2" s="90">
        <v>362525223.33999997</v>
      </c>
      <c r="G2" s="90" t="s">
        <v>57</v>
      </c>
      <c r="H2" s="90">
        <v>2085441243.5699999</v>
      </c>
    </row>
    <row r="3" spans="1:8">
      <c r="A3" s="89" t="s">
        <v>58</v>
      </c>
      <c r="B3" s="89" t="s">
        <v>59</v>
      </c>
      <c r="D3" s="90">
        <v>127906466.29000001</v>
      </c>
      <c r="E3" s="90">
        <v>355415668.45999998</v>
      </c>
      <c r="F3" s="90">
        <v>358173807.77999997</v>
      </c>
      <c r="G3" s="90" t="s">
        <v>57</v>
      </c>
      <c r="H3" s="90">
        <v>125148326.97</v>
      </c>
    </row>
    <row r="4" spans="1:8">
      <c r="A4" s="89" t="s">
        <v>60</v>
      </c>
      <c r="B4" s="89" t="s">
        <v>61</v>
      </c>
      <c r="D4" s="90">
        <v>114887697.26000001</v>
      </c>
      <c r="E4" s="90">
        <v>350328111.79000002</v>
      </c>
      <c r="F4" s="90">
        <v>352965909.17000002</v>
      </c>
      <c r="G4" s="90" t="s">
        <v>57</v>
      </c>
      <c r="H4" s="90">
        <v>112249899.88</v>
      </c>
    </row>
    <row r="5" spans="1:8">
      <c r="A5" s="89" t="s">
        <v>62</v>
      </c>
      <c r="B5" s="89" t="s">
        <v>63</v>
      </c>
      <c r="D5" s="90">
        <v>114887697.26000001</v>
      </c>
      <c r="E5" s="90">
        <v>350328111.79000002</v>
      </c>
      <c r="F5" s="90">
        <v>352965909.17000002</v>
      </c>
      <c r="G5" s="90" t="s">
        <v>57</v>
      </c>
      <c r="H5" s="90">
        <v>112249899.88</v>
      </c>
    </row>
    <row r="6" spans="1:8">
      <c r="A6" s="89" t="s">
        <v>64</v>
      </c>
      <c r="B6" s="89" t="s">
        <v>65</v>
      </c>
      <c r="D6" s="90">
        <v>114887697.26000001</v>
      </c>
      <c r="E6" s="90">
        <v>350328111.79000002</v>
      </c>
      <c r="F6" s="90">
        <v>352965909.17000002</v>
      </c>
      <c r="G6" s="90" t="s">
        <v>57</v>
      </c>
      <c r="H6" s="90">
        <v>112249899.88</v>
      </c>
    </row>
    <row r="7" spans="1:8">
      <c r="A7" s="89" t="s">
        <v>66</v>
      </c>
      <c r="B7" s="89" t="s">
        <v>67</v>
      </c>
      <c r="D7" s="90">
        <v>0</v>
      </c>
      <c r="E7" s="90">
        <v>181875881.86000001</v>
      </c>
      <c r="F7" s="90">
        <v>181872446.31999999</v>
      </c>
      <c r="G7" s="90" t="s">
        <v>57</v>
      </c>
      <c r="H7" s="90">
        <v>3435.54</v>
      </c>
    </row>
    <row r="8" spans="1:8">
      <c r="A8" s="89" t="s">
        <v>68</v>
      </c>
      <c r="B8" s="89" t="s">
        <v>69</v>
      </c>
      <c r="D8" s="90">
        <v>0</v>
      </c>
      <c r="E8" s="90">
        <v>181875881.86000001</v>
      </c>
      <c r="F8" s="90">
        <v>181872446.31999999</v>
      </c>
      <c r="G8" s="90" t="s">
        <v>57</v>
      </c>
      <c r="H8" s="90">
        <v>3435.54</v>
      </c>
    </row>
    <row r="9" spans="1:8">
      <c r="A9" s="89" t="s">
        <v>70</v>
      </c>
      <c r="B9" s="89" t="s">
        <v>71</v>
      </c>
      <c r="D9" s="90">
        <v>0</v>
      </c>
      <c r="E9" s="90">
        <v>181875881.86000001</v>
      </c>
      <c r="F9" s="90">
        <v>181872446.31999999</v>
      </c>
      <c r="G9" s="90" t="s">
        <v>57</v>
      </c>
      <c r="H9" s="90">
        <v>3435.54</v>
      </c>
    </row>
    <row r="10" spans="1:8">
      <c r="A10" s="89" t="s">
        <v>72</v>
      </c>
      <c r="B10" s="89" t="s">
        <v>73</v>
      </c>
      <c r="C10" s="89" t="s">
        <v>74</v>
      </c>
      <c r="D10" s="90">
        <v>0</v>
      </c>
      <c r="E10" s="90">
        <v>20487346.66</v>
      </c>
      <c r="F10" s="90">
        <v>20487346.66</v>
      </c>
      <c r="G10" s="90" t="s">
        <v>75</v>
      </c>
      <c r="H10" s="90">
        <v>0</v>
      </c>
    </row>
    <row r="11" spans="1:8">
      <c r="A11" s="89" t="s">
        <v>76</v>
      </c>
      <c r="B11" s="89" t="s">
        <v>77</v>
      </c>
      <c r="C11" s="89" t="s">
        <v>74</v>
      </c>
      <c r="D11" s="90">
        <v>0</v>
      </c>
      <c r="E11" s="90">
        <v>506318.43</v>
      </c>
      <c r="F11" s="90">
        <v>502882.89</v>
      </c>
      <c r="G11" s="90" t="s">
        <v>75</v>
      </c>
      <c r="H11" s="90">
        <v>3435.54</v>
      </c>
    </row>
    <row r="12" spans="1:8">
      <c r="A12" s="89" t="s">
        <v>78</v>
      </c>
      <c r="B12" s="89" t="s">
        <v>79</v>
      </c>
      <c r="C12" s="89" t="s">
        <v>74</v>
      </c>
      <c r="D12" s="90">
        <v>0</v>
      </c>
      <c r="E12" s="90">
        <v>160742275.31999999</v>
      </c>
      <c r="F12" s="90">
        <v>160742275.31999999</v>
      </c>
      <c r="G12" s="90" t="s">
        <v>75</v>
      </c>
      <c r="H12" s="90">
        <v>0</v>
      </c>
    </row>
    <row r="13" spans="1:8">
      <c r="A13" s="89" t="s">
        <v>80</v>
      </c>
      <c r="B13" s="89" t="s">
        <v>81</v>
      </c>
      <c r="C13" s="89" t="s">
        <v>74</v>
      </c>
      <c r="D13" s="90">
        <v>0</v>
      </c>
      <c r="E13" s="90">
        <v>119736.83</v>
      </c>
      <c r="F13" s="90">
        <v>119736.83</v>
      </c>
      <c r="G13" s="90" t="s">
        <v>75</v>
      </c>
      <c r="H13" s="90">
        <v>0</v>
      </c>
    </row>
    <row r="14" spans="1:8">
      <c r="A14" s="89" t="s">
        <v>82</v>
      </c>
      <c r="B14" s="89" t="s">
        <v>83</v>
      </c>
      <c r="C14" s="89" t="s">
        <v>74</v>
      </c>
      <c r="D14" s="90">
        <v>0</v>
      </c>
      <c r="E14" s="90">
        <v>20204.62</v>
      </c>
      <c r="F14" s="90">
        <v>20204.62</v>
      </c>
      <c r="G14" s="90" t="s">
        <v>75</v>
      </c>
      <c r="H14" s="90">
        <v>0</v>
      </c>
    </row>
    <row r="15" spans="1:8">
      <c r="A15" s="89" t="s">
        <v>84</v>
      </c>
      <c r="B15" s="89" t="s">
        <v>85</v>
      </c>
      <c r="D15" s="90">
        <v>114887697.26000001</v>
      </c>
      <c r="E15" s="90">
        <v>168452229.93000001</v>
      </c>
      <c r="F15" s="90">
        <v>171093462.84999999</v>
      </c>
      <c r="G15" s="90" t="s">
        <v>57</v>
      </c>
      <c r="H15" s="90">
        <v>112246464.34</v>
      </c>
    </row>
    <row r="16" spans="1:8">
      <c r="A16" s="89" t="s">
        <v>86</v>
      </c>
      <c r="B16" s="89" t="s">
        <v>87</v>
      </c>
      <c r="D16" s="90">
        <v>114887697.26000001</v>
      </c>
      <c r="E16" s="90">
        <v>168452229.93000001</v>
      </c>
      <c r="F16" s="90">
        <v>171093462.84999999</v>
      </c>
      <c r="G16" s="90" t="s">
        <v>57</v>
      </c>
      <c r="H16" s="90">
        <v>112246464.34</v>
      </c>
    </row>
    <row r="17" spans="1:8">
      <c r="A17" s="89" t="s">
        <v>88</v>
      </c>
      <c r="B17" s="89" t="s">
        <v>71</v>
      </c>
      <c r="D17" s="90">
        <v>114887697.26000001</v>
      </c>
      <c r="E17" s="90">
        <v>168452229.93000001</v>
      </c>
      <c r="F17" s="90">
        <v>171093462.84999999</v>
      </c>
      <c r="G17" s="90" t="s">
        <v>57</v>
      </c>
      <c r="H17" s="90">
        <v>112246464.34</v>
      </c>
    </row>
    <row r="18" spans="1:8">
      <c r="A18" s="89" t="s">
        <v>89</v>
      </c>
      <c r="B18" s="89" t="s">
        <v>73</v>
      </c>
      <c r="C18" s="89" t="s">
        <v>74</v>
      </c>
      <c r="D18" s="90">
        <v>92942092.180000007</v>
      </c>
      <c r="E18" s="90">
        <v>5568805.3899999997</v>
      </c>
      <c r="F18" s="90">
        <v>9731319.0999999996</v>
      </c>
      <c r="G18" s="90" t="s">
        <v>75</v>
      </c>
      <c r="H18" s="90">
        <v>88779578.469999999</v>
      </c>
    </row>
    <row r="19" spans="1:8">
      <c r="A19" s="89" t="s">
        <v>90</v>
      </c>
      <c r="B19" s="89" t="s">
        <v>91</v>
      </c>
      <c r="C19" s="89" t="s">
        <v>74</v>
      </c>
      <c r="D19" s="90">
        <v>15984935.050000001</v>
      </c>
      <c r="E19" s="90">
        <v>162857033.09</v>
      </c>
      <c r="F19" s="90">
        <v>161248593.75</v>
      </c>
      <c r="G19" s="90" t="s">
        <v>75</v>
      </c>
      <c r="H19" s="90">
        <v>17593374.390000001</v>
      </c>
    </row>
    <row r="20" spans="1:8">
      <c r="A20" s="89" t="s">
        <v>92</v>
      </c>
      <c r="B20" s="89" t="s">
        <v>81</v>
      </c>
      <c r="C20" s="89" t="s">
        <v>74</v>
      </c>
      <c r="D20" s="90">
        <v>1801639.53</v>
      </c>
      <c r="E20" s="90">
        <v>6186.83</v>
      </c>
      <c r="F20" s="90">
        <v>113550</v>
      </c>
      <c r="G20" s="90" t="s">
        <v>75</v>
      </c>
      <c r="H20" s="90">
        <v>1694276.36</v>
      </c>
    </row>
    <row r="21" spans="1:8">
      <c r="A21" s="89" t="s">
        <v>93</v>
      </c>
      <c r="B21" s="89" t="s">
        <v>83</v>
      </c>
      <c r="C21" s="89" t="s">
        <v>74</v>
      </c>
      <c r="D21" s="90">
        <v>4159030.5</v>
      </c>
      <c r="E21" s="90">
        <v>20204.62</v>
      </c>
      <c r="F21" s="90">
        <v>0</v>
      </c>
      <c r="G21" s="90" t="s">
        <v>75</v>
      </c>
      <c r="H21" s="90">
        <v>4179235.12</v>
      </c>
    </row>
    <row r="22" spans="1:8">
      <c r="A22" s="89" t="s">
        <v>1472</v>
      </c>
      <c r="B22" s="89" t="s">
        <v>1471</v>
      </c>
      <c r="D22" s="90">
        <v>7672360.5300000003</v>
      </c>
      <c r="E22" s="90">
        <v>0</v>
      </c>
      <c r="F22" s="90">
        <v>63076.4</v>
      </c>
      <c r="G22" s="90" t="s">
        <v>57</v>
      </c>
      <c r="H22" s="90">
        <v>7609284.1299999999</v>
      </c>
    </row>
    <row r="23" spans="1:8">
      <c r="A23" s="89" t="s">
        <v>1470</v>
      </c>
      <c r="B23" s="89" t="s">
        <v>1151</v>
      </c>
      <c r="D23" s="90">
        <v>7672360.5300000003</v>
      </c>
      <c r="E23" s="90">
        <v>0</v>
      </c>
      <c r="F23" s="90">
        <v>63076.4</v>
      </c>
      <c r="G23" s="90" t="s">
        <v>57</v>
      </c>
      <c r="H23" s="90">
        <v>7609284.1299999999</v>
      </c>
    </row>
    <row r="24" spans="1:8">
      <c r="A24" s="89" t="s">
        <v>1469</v>
      </c>
      <c r="B24" s="89" t="s">
        <v>1468</v>
      </c>
      <c r="D24" s="90">
        <v>7672360.5300000003</v>
      </c>
      <c r="E24" s="90">
        <v>0</v>
      </c>
      <c r="F24" s="90">
        <v>63076.4</v>
      </c>
      <c r="G24" s="90" t="s">
        <v>57</v>
      </c>
      <c r="H24" s="90">
        <v>7609284.1299999999</v>
      </c>
    </row>
    <row r="25" spans="1:8">
      <c r="A25" s="89" t="s">
        <v>1467</v>
      </c>
      <c r="B25" s="89" t="s">
        <v>1466</v>
      </c>
      <c r="D25" s="90">
        <v>7672360.5300000003</v>
      </c>
      <c r="E25" s="90">
        <v>0</v>
      </c>
      <c r="F25" s="90">
        <v>63076.4</v>
      </c>
      <c r="G25" s="90" t="s">
        <v>57</v>
      </c>
      <c r="H25" s="90">
        <v>7609284.1299999999</v>
      </c>
    </row>
    <row r="26" spans="1:8">
      <c r="A26" s="89" t="s">
        <v>1465</v>
      </c>
      <c r="B26" s="89" t="s">
        <v>1464</v>
      </c>
      <c r="C26" s="89" t="s">
        <v>100</v>
      </c>
      <c r="D26" s="90">
        <v>7672360.5300000003</v>
      </c>
      <c r="E26" s="90">
        <v>0</v>
      </c>
      <c r="F26" s="90">
        <v>63076.4</v>
      </c>
      <c r="G26" s="90" t="s">
        <v>75</v>
      </c>
      <c r="H26" s="90">
        <v>7609284.1299999999</v>
      </c>
    </row>
    <row r="27" spans="1:8">
      <c r="A27" s="89" t="s">
        <v>94</v>
      </c>
      <c r="B27" s="89" t="s">
        <v>95</v>
      </c>
      <c r="D27" s="90">
        <v>5144669.08</v>
      </c>
      <c r="E27" s="90">
        <v>5082251.45</v>
      </c>
      <c r="F27" s="90">
        <v>5140951.1399999997</v>
      </c>
      <c r="G27" s="90" t="s">
        <v>57</v>
      </c>
      <c r="H27" s="90">
        <v>5085969.3899999997</v>
      </c>
    </row>
    <row r="28" spans="1:8">
      <c r="A28" s="89" t="s">
        <v>96</v>
      </c>
      <c r="B28" s="89" t="s">
        <v>97</v>
      </c>
      <c r="D28" s="90">
        <v>842</v>
      </c>
      <c r="E28" s="90">
        <v>9401.94</v>
      </c>
      <c r="F28" s="90">
        <v>842</v>
      </c>
      <c r="G28" s="90" t="s">
        <v>57</v>
      </c>
      <c r="H28" s="90">
        <v>9401.94</v>
      </c>
    </row>
    <row r="29" spans="1:8">
      <c r="A29" s="89" t="s">
        <v>98</v>
      </c>
      <c r="B29" s="89" t="s">
        <v>99</v>
      </c>
      <c r="D29" s="90">
        <v>842</v>
      </c>
      <c r="E29" s="90">
        <v>9401.94</v>
      </c>
      <c r="F29" s="90">
        <v>842</v>
      </c>
      <c r="G29" s="90" t="s">
        <v>57</v>
      </c>
      <c r="H29" s="90">
        <v>9401.94</v>
      </c>
    </row>
    <row r="30" spans="1:8">
      <c r="A30" s="89" t="s">
        <v>101</v>
      </c>
      <c r="B30" s="89" t="s">
        <v>102</v>
      </c>
      <c r="D30" s="90">
        <v>842</v>
      </c>
      <c r="E30" s="90">
        <v>9401.94</v>
      </c>
      <c r="F30" s="90">
        <v>842</v>
      </c>
      <c r="G30" s="90" t="s">
        <v>57</v>
      </c>
      <c r="H30" s="90">
        <v>9401.94</v>
      </c>
    </row>
    <row r="31" spans="1:8">
      <c r="A31" s="89" t="s">
        <v>103</v>
      </c>
      <c r="B31" s="89" t="s">
        <v>104</v>
      </c>
      <c r="C31" s="89" t="s">
        <v>100</v>
      </c>
      <c r="D31" s="90">
        <v>842</v>
      </c>
      <c r="E31" s="90">
        <v>9401.94</v>
      </c>
      <c r="F31" s="90">
        <v>842</v>
      </c>
      <c r="G31" s="90" t="s">
        <v>75</v>
      </c>
      <c r="H31" s="90">
        <v>9401.94</v>
      </c>
    </row>
    <row r="32" spans="1:8">
      <c r="A32" s="89" t="s">
        <v>105</v>
      </c>
      <c r="B32" s="89" t="s">
        <v>106</v>
      </c>
      <c r="D32" s="90">
        <v>5143827.08</v>
      </c>
      <c r="E32" s="90">
        <v>5072849.51</v>
      </c>
      <c r="F32" s="90">
        <v>5140109.1399999997</v>
      </c>
      <c r="G32" s="90" t="s">
        <v>57</v>
      </c>
      <c r="H32" s="90">
        <v>5076567.45</v>
      </c>
    </row>
    <row r="33" spans="1:8">
      <c r="A33" s="89" t="s">
        <v>107</v>
      </c>
      <c r="B33" s="89" t="s">
        <v>108</v>
      </c>
      <c r="D33" s="90">
        <v>7364.45</v>
      </c>
      <c r="E33" s="90">
        <v>0</v>
      </c>
      <c r="F33" s="90">
        <v>0</v>
      </c>
      <c r="G33" s="90" t="s">
        <v>57</v>
      </c>
      <c r="H33" s="90">
        <v>7364.45</v>
      </c>
    </row>
    <row r="34" spans="1:8">
      <c r="A34" s="89" t="s">
        <v>109</v>
      </c>
      <c r="B34" s="89" t="s">
        <v>110</v>
      </c>
      <c r="D34" s="90">
        <v>7364.45</v>
      </c>
      <c r="E34" s="90">
        <v>0</v>
      </c>
      <c r="F34" s="90">
        <v>0</v>
      </c>
      <c r="G34" s="90" t="s">
        <v>57</v>
      </c>
      <c r="H34" s="90">
        <v>7364.45</v>
      </c>
    </row>
    <row r="35" spans="1:8">
      <c r="A35" s="89" t="s">
        <v>111</v>
      </c>
      <c r="B35" s="89" t="s">
        <v>112</v>
      </c>
      <c r="C35" s="89" t="s">
        <v>100</v>
      </c>
      <c r="D35" s="90">
        <v>7364.45</v>
      </c>
      <c r="E35" s="90">
        <v>0</v>
      </c>
      <c r="F35" s="90">
        <v>0</v>
      </c>
      <c r="G35" s="90" t="s">
        <v>75</v>
      </c>
      <c r="H35" s="90">
        <v>7364.45</v>
      </c>
    </row>
    <row r="36" spans="1:8">
      <c r="A36" s="89" t="s">
        <v>113</v>
      </c>
      <c r="B36" s="89" t="s">
        <v>114</v>
      </c>
      <c r="D36" s="90">
        <v>5136462.63</v>
      </c>
      <c r="E36" s="90">
        <v>5072849.51</v>
      </c>
      <c r="F36" s="90">
        <v>5140109.1399999997</v>
      </c>
      <c r="G36" s="90" t="s">
        <v>57</v>
      </c>
      <c r="H36" s="90">
        <v>5069203</v>
      </c>
    </row>
    <row r="37" spans="1:8">
      <c r="A37" s="89" t="s">
        <v>115</v>
      </c>
      <c r="B37" s="89" t="s">
        <v>110</v>
      </c>
      <c r="D37" s="90">
        <v>5136462.63</v>
      </c>
      <c r="E37" s="90">
        <v>5072849.51</v>
      </c>
      <c r="F37" s="90">
        <v>5140109.1399999997</v>
      </c>
      <c r="G37" s="90" t="s">
        <v>57</v>
      </c>
      <c r="H37" s="90">
        <v>5069203</v>
      </c>
    </row>
    <row r="38" spans="1:8">
      <c r="A38" s="89" t="s">
        <v>116</v>
      </c>
      <c r="B38" s="89" t="s">
        <v>1393</v>
      </c>
      <c r="D38" s="90">
        <v>5136462.63</v>
      </c>
      <c r="E38" s="90">
        <v>5072849.51</v>
      </c>
      <c r="F38" s="90">
        <v>5140109.1399999997</v>
      </c>
      <c r="G38" s="90" t="s">
        <v>57</v>
      </c>
      <c r="H38" s="90">
        <v>5069203</v>
      </c>
    </row>
    <row r="39" spans="1:8">
      <c r="A39" s="89" t="s">
        <v>117</v>
      </c>
      <c r="B39" s="89" t="s">
        <v>1394</v>
      </c>
      <c r="C39" s="89" t="s">
        <v>74</v>
      </c>
      <c r="D39" s="90">
        <v>5136462.63</v>
      </c>
      <c r="E39" s="90">
        <v>5072849.51</v>
      </c>
      <c r="F39" s="90">
        <v>5140109.1399999997</v>
      </c>
      <c r="G39" s="90" t="s">
        <v>75</v>
      </c>
      <c r="H39" s="90">
        <v>5069203</v>
      </c>
    </row>
    <row r="40" spans="1:8">
      <c r="A40" s="89" t="s">
        <v>118</v>
      </c>
      <c r="B40" s="89" t="s">
        <v>119</v>
      </c>
      <c r="D40" s="90">
        <v>201269.17</v>
      </c>
      <c r="E40" s="90">
        <v>5305.22</v>
      </c>
      <c r="F40" s="90">
        <v>3856.82</v>
      </c>
      <c r="G40" s="90" t="s">
        <v>57</v>
      </c>
      <c r="H40" s="90">
        <v>202717.57</v>
      </c>
    </row>
    <row r="41" spans="1:8">
      <c r="A41" s="89" t="s">
        <v>120</v>
      </c>
      <c r="B41" s="89" t="s">
        <v>121</v>
      </c>
      <c r="D41" s="90">
        <v>201269.17</v>
      </c>
      <c r="E41" s="90">
        <v>5305.22</v>
      </c>
      <c r="F41" s="90">
        <v>3856.82</v>
      </c>
      <c r="G41" s="90" t="s">
        <v>57</v>
      </c>
      <c r="H41" s="90">
        <v>202717.57</v>
      </c>
    </row>
    <row r="42" spans="1:8">
      <c r="A42" s="89" t="s">
        <v>122</v>
      </c>
      <c r="B42" s="89" t="s">
        <v>123</v>
      </c>
      <c r="D42" s="90">
        <v>201269.17</v>
      </c>
      <c r="E42" s="90">
        <v>5305.22</v>
      </c>
      <c r="F42" s="90">
        <v>3856.82</v>
      </c>
      <c r="G42" s="90" t="s">
        <v>57</v>
      </c>
      <c r="H42" s="90">
        <v>202717.57</v>
      </c>
    </row>
    <row r="43" spans="1:8">
      <c r="A43" s="89" t="s">
        <v>124</v>
      </c>
      <c r="B43" s="89" t="s">
        <v>125</v>
      </c>
      <c r="D43" s="90">
        <v>180694.71</v>
      </c>
      <c r="E43" s="90">
        <v>0</v>
      </c>
      <c r="F43" s="90">
        <v>0</v>
      </c>
      <c r="G43" s="90" t="s">
        <v>57</v>
      </c>
      <c r="H43" s="90">
        <v>180694.71</v>
      </c>
    </row>
    <row r="44" spans="1:8">
      <c r="A44" s="89" t="s">
        <v>1573</v>
      </c>
      <c r="B44" s="89" t="s">
        <v>1574</v>
      </c>
      <c r="C44" s="89" t="s">
        <v>100</v>
      </c>
      <c r="D44" s="90">
        <v>137405.9</v>
      </c>
      <c r="E44" s="90">
        <v>0</v>
      </c>
      <c r="F44" s="90">
        <v>0</v>
      </c>
      <c r="G44" s="90" t="s">
        <v>75</v>
      </c>
      <c r="H44" s="90">
        <v>137405.9</v>
      </c>
    </row>
    <row r="45" spans="1:8">
      <c r="A45" s="89" t="s">
        <v>1551</v>
      </c>
      <c r="B45" s="89" t="s">
        <v>1550</v>
      </c>
      <c r="C45" s="89" t="s">
        <v>100</v>
      </c>
      <c r="D45" s="90">
        <v>802.3</v>
      </c>
      <c r="E45" s="90">
        <v>0</v>
      </c>
      <c r="F45" s="90">
        <v>0</v>
      </c>
      <c r="G45" s="90" t="s">
        <v>75</v>
      </c>
      <c r="H45" s="90">
        <v>802.3</v>
      </c>
    </row>
    <row r="46" spans="1:8">
      <c r="A46" s="89" t="s">
        <v>126</v>
      </c>
      <c r="B46" s="89" t="s">
        <v>127</v>
      </c>
      <c r="C46" s="89" t="s">
        <v>100</v>
      </c>
      <c r="D46" s="90">
        <v>1104.5999999999999</v>
      </c>
      <c r="E46" s="90">
        <v>0</v>
      </c>
      <c r="F46" s="90">
        <v>0</v>
      </c>
      <c r="G46" s="90" t="s">
        <v>75</v>
      </c>
      <c r="H46" s="90">
        <v>1104.5999999999999</v>
      </c>
    </row>
    <row r="47" spans="1:8">
      <c r="A47" s="89" t="s">
        <v>1575</v>
      </c>
      <c r="B47" s="89" t="s">
        <v>1576</v>
      </c>
      <c r="C47" s="89" t="s">
        <v>100</v>
      </c>
      <c r="D47" s="90">
        <v>20</v>
      </c>
      <c r="E47" s="90">
        <v>0</v>
      </c>
      <c r="F47" s="90">
        <v>0</v>
      </c>
      <c r="G47" s="90" t="s">
        <v>75</v>
      </c>
      <c r="H47" s="90">
        <v>20</v>
      </c>
    </row>
    <row r="48" spans="1:8">
      <c r="A48" s="89" t="s">
        <v>128</v>
      </c>
      <c r="B48" s="89" t="s">
        <v>129</v>
      </c>
      <c r="C48" s="89" t="s">
        <v>100</v>
      </c>
      <c r="D48" s="90">
        <v>917.25</v>
      </c>
      <c r="E48" s="90">
        <v>0</v>
      </c>
      <c r="F48" s="90">
        <v>0</v>
      </c>
      <c r="G48" s="90" t="s">
        <v>75</v>
      </c>
      <c r="H48" s="90">
        <v>917.25</v>
      </c>
    </row>
    <row r="49" spans="1:8">
      <c r="A49" s="89" t="s">
        <v>1577</v>
      </c>
      <c r="B49" s="89" t="s">
        <v>1578</v>
      </c>
      <c r="C49" s="89" t="s">
        <v>100</v>
      </c>
      <c r="D49" s="90">
        <v>150</v>
      </c>
      <c r="E49" s="90">
        <v>0</v>
      </c>
      <c r="F49" s="90">
        <v>0</v>
      </c>
      <c r="G49" s="90" t="s">
        <v>75</v>
      </c>
      <c r="H49" s="90">
        <v>150</v>
      </c>
    </row>
    <row r="50" spans="1:8">
      <c r="A50" s="89" t="s">
        <v>130</v>
      </c>
      <c r="B50" s="89" t="s">
        <v>131</v>
      </c>
      <c r="C50" s="89" t="s">
        <v>100</v>
      </c>
      <c r="D50" s="90">
        <v>3565.94</v>
      </c>
      <c r="E50" s="90">
        <v>0</v>
      </c>
      <c r="F50" s="90">
        <v>0</v>
      </c>
      <c r="G50" s="90" t="s">
        <v>75</v>
      </c>
      <c r="H50" s="90">
        <v>3565.94</v>
      </c>
    </row>
    <row r="51" spans="1:8">
      <c r="A51" s="89" t="s">
        <v>132</v>
      </c>
      <c r="B51" s="89" t="s">
        <v>133</v>
      </c>
      <c r="C51" s="89" t="s">
        <v>100</v>
      </c>
      <c r="D51" s="90">
        <v>49.8</v>
      </c>
      <c r="E51" s="90">
        <v>0</v>
      </c>
      <c r="F51" s="90">
        <v>0</v>
      </c>
      <c r="G51" s="90" t="s">
        <v>75</v>
      </c>
      <c r="H51" s="90">
        <v>49.8</v>
      </c>
    </row>
    <row r="52" spans="1:8">
      <c r="A52" s="89" t="s">
        <v>1463</v>
      </c>
      <c r="B52" s="89" t="s">
        <v>1462</v>
      </c>
      <c r="C52" s="89" t="s">
        <v>100</v>
      </c>
      <c r="D52" s="90">
        <v>33792.080000000002</v>
      </c>
      <c r="E52" s="90">
        <v>0</v>
      </c>
      <c r="F52" s="90">
        <v>0</v>
      </c>
      <c r="G52" s="90" t="s">
        <v>75</v>
      </c>
      <c r="H52" s="90">
        <v>33792.080000000002</v>
      </c>
    </row>
    <row r="53" spans="1:8">
      <c r="A53" s="89" t="s">
        <v>134</v>
      </c>
      <c r="B53" s="89" t="s">
        <v>135</v>
      </c>
      <c r="C53" s="89" t="s">
        <v>100</v>
      </c>
      <c r="D53" s="90">
        <v>2886.84</v>
      </c>
      <c r="E53" s="90">
        <v>0</v>
      </c>
      <c r="F53" s="90">
        <v>0</v>
      </c>
      <c r="G53" s="90" t="s">
        <v>75</v>
      </c>
      <c r="H53" s="90">
        <v>2886.84</v>
      </c>
    </row>
    <row r="54" spans="1:8">
      <c r="A54" s="89" t="s">
        <v>136</v>
      </c>
      <c r="B54" s="89" t="s">
        <v>137</v>
      </c>
      <c r="D54" s="90">
        <v>564.95000000000005</v>
      </c>
      <c r="E54" s="90">
        <v>0</v>
      </c>
      <c r="F54" s="90">
        <v>0</v>
      </c>
      <c r="G54" s="90" t="s">
        <v>57</v>
      </c>
      <c r="H54" s="90">
        <v>564.95000000000005</v>
      </c>
    </row>
    <row r="55" spans="1:8">
      <c r="A55" s="89" t="s">
        <v>138</v>
      </c>
      <c r="B55" s="89" t="s">
        <v>139</v>
      </c>
      <c r="C55" s="89" t="s">
        <v>100</v>
      </c>
      <c r="D55" s="90">
        <v>564.95000000000005</v>
      </c>
      <c r="E55" s="90">
        <v>0</v>
      </c>
      <c r="F55" s="90">
        <v>0</v>
      </c>
      <c r="G55" s="90" t="s">
        <v>75</v>
      </c>
      <c r="H55" s="90">
        <v>564.95000000000005</v>
      </c>
    </row>
    <row r="56" spans="1:8">
      <c r="A56" s="89" t="s">
        <v>140</v>
      </c>
      <c r="B56" s="89" t="s">
        <v>141</v>
      </c>
      <c r="D56" s="90">
        <v>3092.5</v>
      </c>
      <c r="E56" s="90">
        <v>0</v>
      </c>
      <c r="F56" s="90">
        <v>0</v>
      </c>
      <c r="G56" s="90" t="s">
        <v>57</v>
      </c>
      <c r="H56" s="90">
        <v>3092.5</v>
      </c>
    </row>
    <row r="57" spans="1:8">
      <c r="A57" s="89" t="s">
        <v>142</v>
      </c>
      <c r="B57" s="89" t="s">
        <v>143</v>
      </c>
      <c r="C57" s="89" t="s">
        <v>100</v>
      </c>
      <c r="D57" s="90">
        <v>3092.5</v>
      </c>
      <c r="E57" s="90">
        <v>0</v>
      </c>
      <c r="F57" s="90">
        <v>0</v>
      </c>
      <c r="G57" s="90" t="s">
        <v>75</v>
      </c>
      <c r="H57" s="90">
        <v>3092.5</v>
      </c>
    </row>
    <row r="58" spans="1:8">
      <c r="A58" s="89" t="s">
        <v>1461</v>
      </c>
      <c r="B58" s="89" t="s">
        <v>1460</v>
      </c>
      <c r="D58" s="90">
        <v>3484.3</v>
      </c>
      <c r="E58" s="90">
        <v>0</v>
      </c>
      <c r="F58" s="90">
        <v>0</v>
      </c>
      <c r="G58" s="90" t="s">
        <v>57</v>
      </c>
      <c r="H58" s="90">
        <v>3484.3</v>
      </c>
    </row>
    <row r="59" spans="1:8">
      <c r="A59" s="89" t="s">
        <v>1459</v>
      </c>
      <c r="B59" s="89" t="s">
        <v>1458</v>
      </c>
      <c r="C59" s="89" t="s">
        <v>100</v>
      </c>
      <c r="D59" s="90">
        <v>3444.3</v>
      </c>
      <c r="E59" s="90">
        <v>0</v>
      </c>
      <c r="F59" s="90">
        <v>0</v>
      </c>
      <c r="G59" s="90" t="s">
        <v>75</v>
      </c>
      <c r="H59" s="90">
        <v>3444.3</v>
      </c>
    </row>
    <row r="60" spans="1:8">
      <c r="A60" s="89" t="s">
        <v>1579</v>
      </c>
      <c r="B60" s="89" t="s">
        <v>1580</v>
      </c>
      <c r="C60" s="89" t="s">
        <v>100</v>
      </c>
      <c r="D60" s="90">
        <v>40</v>
      </c>
      <c r="E60" s="90">
        <v>0</v>
      </c>
      <c r="F60" s="90">
        <v>0</v>
      </c>
      <c r="G60" s="90" t="s">
        <v>75</v>
      </c>
      <c r="H60" s="90">
        <v>40</v>
      </c>
    </row>
    <row r="61" spans="1:8">
      <c r="A61" s="89" t="s">
        <v>144</v>
      </c>
      <c r="B61" s="89" t="s">
        <v>145</v>
      </c>
      <c r="D61" s="90">
        <v>13432.71</v>
      </c>
      <c r="E61" s="90">
        <v>0</v>
      </c>
      <c r="F61" s="90">
        <v>0</v>
      </c>
      <c r="G61" s="90" t="s">
        <v>57</v>
      </c>
      <c r="H61" s="90">
        <v>13432.71</v>
      </c>
    </row>
    <row r="62" spans="1:8">
      <c r="A62" s="89" t="s">
        <v>146</v>
      </c>
      <c r="B62" s="89" t="s">
        <v>147</v>
      </c>
      <c r="C62" s="89" t="s">
        <v>100</v>
      </c>
      <c r="D62" s="90">
        <v>11142.61</v>
      </c>
      <c r="E62" s="90">
        <v>0</v>
      </c>
      <c r="F62" s="90">
        <v>0</v>
      </c>
      <c r="G62" s="90" t="s">
        <v>75</v>
      </c>
      <c r="H62" s="90">
        <v>11142.61</v>
      </c>
    </row>
    <row r="63" spans="1:8">
      <c r="A63" s="89" t="s">
        <v>148</v>
      </c>
      <c r="B63" s="89" t="s">
        <v>149</v>
      </c>
      <c r="C63" s="89" t="s">
        <v>100</v>
      </c>
      <c r="D63" s="90">
        <v>2290.1</v>
      </c>
      <c r="E63" s="90">
        <v>0</v>
      </c>
      <c r="F63" s="90">
        <v>0</v>
      </c>
      <c r="G63" s="90" t="s">
        <v>75</v>
      </c>
      <c r="H63" s="90">
        <v>2290.1</v>
      </c>
    </row>
    <row r="64" spans="1:8">
      <c r="A64" s="89" t="s">
        <v>1509</v>
      </c>
      <c r="B64" s="89" t="s">
        <v>1508</v>
      </c>
      <c r="D64" s="90">
        <v>0</v>
      </c>
      <c r="E64" s="90">
        <v>5305.22</v>
      </c>
      <c r="F64" s="90">
        <v>3856.82</v>
      </c>
      <c r="G64" s="90" t="s">
        <v>57</v>
      </c>
      <c r="H64" s="90">
        <v>1448.4</v>
      </c>
    </row>
    <row r="65" spans="1:8">
      <c r="A65" s="89" t="s">
        <v>1507</v>
      </c>
      <c r="B65" s="89" t="s">
        <v>1506</v>
      </c>
      <c r="C65" s="89" t="s">
        <v>100</v>
      </c>
      <c r="D65" s="90">
        <v>0</v>
      </c>
      <c r="E65" s="90">
        <v>5305.22</v>
      </c>
      <c r="F65" s="90">
        <v>3856.82</v>
      </c>
      <c r="G65" s="90" t="s">
        <v>75</v>
      </c>
      <c r="H65" s="90">
        <v>1448.4</v>
      </c>
    </row>
    <row r="66" spans="1:8">
      <c r="A66" s="89" t="s">
        <v>1549</v>
      </c>
      <c r="B66" s="89" t="s">
        <v>1548</v>
      </c>
      <c r="D66" s="90">
        <v>470.25</v>
      </c>
      <c r="E66" s="90">
        <v>0</v>
      </c>
      <c r="F66" s="90">
        <v>14.25</v>
      </c>
      <c r="G66" s="90" t="s">
        <v>57</v>
      </c>
      <c r="H66" s="90">
        <v>456</v>
      </c>
    </row>
    <row r="67" spans="1:8">
      <c r="A67" s="89" t="s">
        <v>1547</v>
      </c>
      <c r="B67" s="89" t="s">
        <v>1546</v>
      </c>
      <c r="D67" s="90">
        <v>470.25</v>
      </c>
      <c r="E67" s="90">
        <v>0</v>
      </c>
      <c r="F67" s="90">
        <v>14.25</v>
      </c>
      <c r="G67" s="90" t="s">
        <v>57</v>
      </c>
      <c r="H67" s="90">
        <v>456</v>
      </c>
    </row>
    <row r="68" spans="1:8">
      <c r="A68" s="89" t="s">
        <v>1545</v>
      </c>
      <c r="B68" s="89" t="s">
        <v>1544</v>
      </c>
      <c r="D68" s="90">
        <v>470.25</v>
      </c>
      <c r="E68" s="90">
        <v>0</v>
      </c>
      <c r="F68" s="90">
        <v>14.25</v>
      </c>
      <c r="G68" s="90" t="s">
        <v>57</v>
      </c>
      <c r="H68" s="90">
        <v>456</v>
      </c>
    </row>
    <row r="69" spans="1:8">
      <c r="A69" s="89" t="s">
        <v>1543</v>
      </c>
      <c r="B69" s="89" t="s">
        <v>1542</v>
      </c>
      <c r="D69" s="90">
        <v>470.25</v>
      </c>
      <c r="E69" s="90">
        <v>0</v>
      </c>
      <c r="F69" s="90">
        <v>14.25</v>
      </c>
      <c r="G69" s="90" t="s">
        <v>57</v>
      </c>
      <c r="H69" s="90">
        <v>456</v>
      </c>
    </row>
    <row r="70" spans="1:8">
      <c r="A70" s="89" t="s">
        <v>1541</v>
      </c>
      <c r="B70" s="89" t="s">
        <v>1540</v>
      </c>
      <c r="C70" s="89" t="s">
        <v>100</v>
      </c>
      <c r="D70" s="90">
        <v>470.25</v>
      </c>
      <c r="E70" s="90">
        <v>0</v>
      </c>
      <c r="F70" s="90">
        <v>14.25</v>
      </c>
      <c r="G70" s="90" t="s">
        <v>75</v>
      </c>
      <c r="H70" s="90">
        <v>456</v>
      </c>
    </row>
    <row r="71" spans="1:8">
      <c r="A71" s="89" t="s">
        <v>150</v>
      </c>
      <c r="B71" s="89" t="s">
        <v>151</v>
      </c>
      <c r="D71" s="90">
        <v>1949578737.3699999</v>
      </c>
      <c r="E71" s="90">
        <v>15065594.789999999</v>
      </c>
      <c r="F71" s="90">
        <v>4351415.5599999996</v>
      </c>
      <c r="G71" s="90" t="s">
        <v>57</v>
      </c>
      <c r="H71" s="90">
        <v>1960292916.5999999</v>
      </c>
    </row>
    <row r="72" spans="1:8">
      <c r="A72" s="89" t="s">
        <v>1144</v>
      </c>
      <c r="B72" s="89" t="s">
        <v>1145</v>
      </c>
      <c r="D72" s="90">
        <v>1934269107.1900001</v>
      </c>
      <c r="E72" s="90">
        <v>15065594.789999999</v>
      </c>
      <c r="F72" s="90">
        <v>4351415.5599999996</v>
      </c>
      <c r="G72" s="90" t="s">
        <v>57</v>
      </c>
      <c r="H72" s="90">
        <v>1944983286.4200001</v>
      </c>
    </row>
    <row r="73" spans="1:8">
      <c r="A73" s="89" t="s">
        <v>1146</v>
      </c>
      <c r="B73" s="89" t="s">
        <v>1147</v>
      </c>
      <c r="D73" s="90">
        <v>1934269107.1900001</v>
      </c>
      <c r="E73" s="90">
        <v>15065594.789999999</v>
      </c>
      <c r="F73" s="90">
        <v>4351415.5599999996</v>
      </c>
      <c r="G73" s="90" t="s">
        <v>57</v>
      </c>
      <c r="H73" s="90">
        <v>1944983286.4200001</v>
      </c>
    </row>
    <row r="74" spans="1:8">
      <c r="A74" s="89" t="s">
        <v>1148</v>
      </c>
      <c r="B74" s="89" t="s">
        <v>1149</v>
      </c>
      <c r="D74" s="90">
        <v>1934269107.1900001</v>
      </c>
      <c r="E74" s="90">
        <v>15065594.789999999</v>
      </c>
      <c r="F74" s="90">
        <v>4351415.5599999996</v>
      </c>
      <c r="G74" s="90" t="s">
        <v>57</v>
      </c>
      <c r="H74" s="90">
        <v>1944983286.4200001</v>
      </c>
    </row>
    <row r="75" spans="1:8">
      <c r="A75" s="89" t="s">
        <v>1150</v>
      </c>
      <c r="B75" s="89" t="s">
        <v>1151</v>
      </c>
      <c r="D75" s="90">
        <v>1934269107.1900001</v>
      </c>
      <c r="E75" s="90">
        <v>15065594.789999999</v>
      </c>
      <c r="F75" s="90">
        <v>4351415.5599999996</v>
      </c>
      <c r="G75" s="90" t="s">
        <v>57</v>
      </c>
      <c r="H75" s="90">
        <v>1944983286.4200001</v>
      </c>
    </row>
    <row r="76" spans="1:8">
      <c r="A76" s="89" t="s">
        <v>1152</v>
      </c>
      <c r="B76" s="89" t="s">
        <v>1153</v>
      </c>
      <c r="D76" s="90">
        <v>1934269107.1900001</v>
      </c>
      <c r="E76" s="90">
        <v>15065594.789999999</v>
      </c>
      <c r="F76" s="90">
        <v>4351415.5599999996</v>
      </c>
      <c r="G76" s="90" t="s">
        <v>57</v>
      </c>
      <c r="H76" s="90">
        <v>1944983286.4200001</v>
      </c>
    </row>
    <row r="77" spans="1:8">
      <c r="A77" s="89" t="s">
        <v>1154</v>
      </c>
      <c r="B77" s="89" t="s">
        <v>1155</v>
      </c>
      <c r="C77" s="89" t="s">
        <v>100</v>
      </c>
      <c r="D77" s="90">
        <v>1934269107.1900001</v>
      </c>
      <c r="E77" s="90">
        <v>15065594.789999999</v>
      </c>
      <c r="F77" s="90">
        <v>4351415.5599999996</v>
      </c>
      <c r="G77" s="90" t="s">
        <v>75</v>
      </c>
      <c r="H77" s="90">
        <v>1944983286.4200001</v>
      </c>
    </row>
    <row r="78" spans="1:8">
      <c r="A78" s="89" t="s">
        <v>152</v>
      </c>
      <c r="B78" s="89" t="s">
        <v>153</v>
      </c>
      <c r="D78" s="90">
        <v>15309630.18</v>
      </c>
      <c r="E78" s="90">
        <v>0</v>
      </c>
      <c r="F78" s="90">
        <v>0</v>
      </c>
      <c r="G78" s="90" t="s">
        <v>57</v>
      </c>
      <c r="H78" s="90">
        <v>15309630.18</v>
      </c>
    </row>
    <row r="79" spans="1:8">
      <c r="A79" s="89" t="s">
        <v>154</v>
      </c>
      <c r="B79" s="89" t="s">
        <v>155</v>
      </c>
      <c r="D79" s="90">
        <v>1456085.36</v>
      </c>
      <c r="E79" s="90">
        <v>0</v>
      </c>
      <c r="F79" s="90">
        <v>0</v>
      </c>
      <c r="G79" s="90" t="s">
        <v>57</v>
      </c>
      <c r="H79" s="90">
        <v>1456085.36</v>
      </c>
    </row>
    <row r="80" spans="1:8">
      <c r="A80" s="89" t="s">
        <v>156</v>
      </c>
      <c r="B80" s="89" t="s">
        <v>157</v>
      </c>
      <c r="D80" s="90">
        <v>1456085.36</v>
      </c>
      <c r="E80" s="90">
        <v>0</v>
      </c>
      <c r="F80" s="90">
        <v>0</v>
      </c>
      <c r="G80" s="90" t="s">
        <v>57</v>
      </c>
      <c r="H80" s="90">
        <v>1456085.36</v>
      </c>
    </row>
    <row r="81" spans="1:8">
      <c r="A81" s="89" t="s">
        <v>158</v>
      </c>
      <c r="B81" s="89" t="s">
        <v>159</v>
      </c>
      <c r="D81" s="90">
        <v>620</v>
      </c>
      <c r="E81" s="90">
        <v>0</v>
      </c>
      <c r="F81" s="90">
        <v>0</v>
      </c>
      <c r="G81" s="90" t="s">
        <v>57</v>
      </c>
      <c r="H81" s="90">
        <v>620</v>
      </c>
    </row>
    <row r="82" spans="1:8">
      <c r="A82" s="89" t="s">
        <v>160</v>
      </c>
      <c r="B82" s="89" t="s">
        <v>161</v>
      </c>
      <c r="C82" s="89" t="s">
        <v>100</v>
      </c>
      <c r="D82" s="90">
        <v>620</v>
      </c>
      <c r="E82" s="90">
        <v>0</v>
      </c>
      <c r="F82" s="90">
        <v>0</v>
      </c>
      <c r="G82" s="90" t="s">
        <v>75</v>
      </c>
      <c r="H82" s="90">
        <v>620</v>
      </c>
    </row>
    <row r="83" spans="1:8">
      <c r="A83" s="89" t="s">
        <v>162</v>
      </c>
      <c r="B83" s="89" t="s">
        <v>163</v>
      </c>
      <c r="D83" s="90">
        <v>675810.41</v>
      </c>
      <c r="E83" s="90">
        <v>0</v>
      </c>
      <c r="F83" s="90">
        <v>0</v>
      </c>
      <c r="G83" s="90" t="s">
        <v>57</v>
      </c>
      <c r="H83" s="90">
        <v>675810.41</v>
      </c>
    </row>
    <row r="84" spans="1:8">
      <c r="A84" s="89" t="s">
        <v>164</v>
      </c>
      <c r="B84" s="89" t="s">
        <v>165</v>
      </c>
      <c r="C84" s="89" t="s">
        <v>100</v>
      </c>
      <c r="D84" s="90">
        <v>675810.41</v>
      </c>
      <c r="E84" s="90">
        <v>0</v>
      </c>
      <c r="F84" s="90">
        <v>0</v>
      </c>
      <c r="G84" s="90" t="s">
        <v>75</v>
      </c>
      <c r="H84" s="90">
        <v>675810.41</v>
      </c>
    </row>
    <row r="85" spans="1:8">
      <c r="A85" s="89" t="s">
        <v>166</v>
      </c>
      <c r="B85" s="89" t="s">
        <v>167</v>
      </c>
      <c r="D85" s="90">
        <v>726996.5</v>
      </c>
      <c r="E85" s="90">
        <v>0</v>
      </c>
      <c r="F85" s="90">
        <v>0</v>
      </c>
      <c r="G85" s="90" t="s">
        <v>57</v>
      </c>
      <c r="H85" s="90">
        <v>726996.5</v>
      </c>
    </row>
    <row r="86" spans="1:8">
      <c r="A86" s="89" t="s">
        <v>168</v>
      </c>
      <c r="B86" s="89" t="s">
        <v>169</v>
      </c>
      <c r="C86" s="89" t="s">
        <v>100</v>
      </c>
      <c r="D86" s="90">
        <v>110311</v>
      </c>
      <c r="E86" s="90">
        <v>0</v>
      </c>
      <c r="F86" s="90">
        <v>0</v>
      </c>
      <c r="G86" s="90" t="s">
        <v>75</v>
      </c>
      <c r="H86" s="90">
        <v>110311</v>
      </c>
    </row>
    <row r="87" spans="1:8">
      <c r="A87" s="89" t="s">
        <v>170</v>
      </c>
      <c r="B87" s="89" t="s">
        <v>171</v>
      </c>
      <c r="C87" s="89" t="s">
        <v>100</v>
      </c>
      <c r="D87" s="90">
        <v>7581</v>
      </c>
      <c r="E87" s="90">
        <v>0</v>
      </c>
      <c r="F87" s="90">
        <v>0</v>
      </c>
      <c r="G87" s="90" t="s">
        <v>75</v>
      </c>
      <c r="H87" s="90">
        <v>7581</v>
      </c>
    </row>
    <row r="88" spans="1:8">
      <c r="A88" s="89" t="s">
        <v>172</v>
      </c>
      <c r="B88" s="89" t="s">
        <v>173</v>
      </c>
      <c r="C88" s="89" t="s">
        <v>100</v>
      </c>
      <c r="D88" s="90">
        <v>609104.5</v>
      </c>
      <c r="E88" s="90">
        <v>0</v>
      </c>
      <c r="F88" s="90">
        <v>0</v>
      </c>
      <c r="G88" s="90" t="s">
        <v>75</v>
      </c>
      <c r="H88" s="90">
        <v>609104.5</v>
      </c>
    </row>
    <row r="89" spans="1:8">
      <c r="A89" s="89" t="s">
        <v>174</v>
      </c>
      <c r="B89" s="89" t="s">
        <v>175</v>
      </c>
      <c r="D89" s="90">
        <v>9008.4500000000007</v>
      </c>
      <c r="E89" s="90">
        <v>0</v>
      </c>
      <c r="F89" s="90">
        <v>0</v>
      </c>
      <c r="G89" s="90" t="s">
        <v>57</v>
      </c>
      <c r="H89" s="90">
        <v>9008.4500000000007</v>
      </c>
    </row>
    <row r="90" spans="1:8">
      <c r="A90" s="89" t="s">
        <v>176</v>
      </c>
      <c r="B90" s="89" t="s">
        <v>177</v>
      </c>
      <c r="C90" s="89" t="s">
        <v>100</v>
      </c>
      <c r="D90" s="90">
        <v>9008.4500000000007</v>
      </c>
      <c r="E90" s="90">
        <v>0</v>
      </c>
      <c r="F90" s="90">
        <v>0</v>
      </c>
      <c r="G90" s="90" t="s">
        <v>75</v>
      </c>
      <c r="H90" s="90">
        <v>9008.4500000000007</v>
      </c>
    </row>
    <row r="91" spans="1:8">
      <c r="A91" s="89" t="s">
        <v>178</v>
      </c>
      <c r="B91" s="89" t="s">
        <v>179</v>
      </c>
      <c r="D91" s="90">
        <v>43650</v>
      </c>
      <c r="E91" s="90">
        <v>0</v>
      </c>
      <c r="F91" s="90">
        <v>0</v>
      </c>
      <c r="G91" s="90" t="s">
        <v>57</v>
      </c>
      <c r="H91" s="90">
        <v>43650</v>
      </c>
    </row>
    <row r="92" spans="1:8">
      <c r="A92" s="89" t="s">
        <v>180</v>
      </c>
      <c r="B92" s="89" t="s">
        <v>181</v>
      </c>
      <c r="C92" s="89" t="s">
        <v>100</v>
      </c>
      <c r="D92" s="90">
        <v>43650</v>
      </c>
      <c r="E92" s="90">
        <v>0</v>
      </c>
      <c r="F92" s="90">
        <v>0</v>
      </c>
      <c r="G92" s="90" t="s">
        <v>75</v>
      </c>
      <c r="H92" s="90">
        <v>43650</v>
      </c>
    </row>
    <row r="93" spans="1:8">
      <c r="A93" s="89" t="s">
        <v>1071</v>
      </c>
      <c r="B93" s="89" t="s">
        <v>1072</v>
      </c>
      <c r="D93" s="90">
        <v>14168003.189999999</v>
      </c>
      <c r="E93" s="90">
        <v>0</v>
      </c>
      <c r="F93" s="90">
        <v>0</v>
      </c>
      <c r="G93" s="90" t="s">
        <v>57</v>
      </c>
      <c r="H93" s="90">
        <v>14168003.189999999</v>
      </c>
    </row>
    <row r="94" spans="1:8">
      <c r="A94" s="89" t="s">
        <v>1073</v>
      </c>
      <c r="B94" s="89" t="s">
        <v>1074</v>
      </c>
      <c r="D94" s="90">
        <v>14168003.189999999</v>
      </c>
      <c r="E94" s="90">
        <v>0</v>
      </c>
      <c r="F94" s="90">
        <v>0</v>
      </c>
      <c r="G94" s="90" t="s">
        <v>57</v>
      </c>
      <c r="H94" s="90">
        <v>14168003.189999999</v>
      </c>
    </row>
    <row r="95" spans="1:8">
      <c r="A95" s="89" t="s">
        <v>1075</v>
      </c>
      <c r="B95" s="89" t="s">
        <v>1076</v>
      </c>
      <c r="D95" s="90">
        <v>14168003.189999999</v>
      </c>
      <c r="E95" s="90">
        <v>0</v>
      </c>
      <c r="F95" s="90">
        <v>0</v>
      </c>
      <c r="G95" s="90" t="s">
        <v>57</v>
      </c>
      <c r="H95" s="90">
        <v>14168003.189999999</v>
      </c>
    </row>
    <row r="96" spans="1:8">
      <c r="A96" s="89" t="s">
        <v>1077</v>
      </c>
      <c r="B96" s="89" t="s">
        <v>1078</v>
      </c>
      <c r="D96" s="90">
        <v>7642102.2800000003</v>
      </c>
      <c r="E96" s="90">
        <v>0</v>
      </c>
      <c r="F96" s="90">
        <v>0</v>
      </c>
      <c r="G96" s="90" t="s">
        <v>57</v>
      </c>
      <c r="H96" s="90">
        <v>7642102.2800000003</v>
      </c>
    </row>
    <row r="97" spans="1:8">
      <c r="A97" s="89" t="s">
        <v>1079</v>
      </c>
      <c r="B97" s="89" t="s">
        <v>1080</v>
      </c>
      <c r="C97" s="89" t="s">
        <v>100</v>
      </c>
      <c r="D97" s="90">
        <v>7642102.2800000003</v>
      </c>
      <c r="E97" s="90">
        <v>0</v>
      </c>
      <c r="F97" s="90">
        <v>0</v>
      </c>
      <c r="G97" s="90" t="s">
        <v>75</v>
      </c>
      <c r="H97" s="90">
        <v>7642102.2800000003</v>
      </c>
    </row>
    <row r="98" spans="1:8">
      <c r="A98" s="89" t="s">
        <v>1081</v>
      </c>
      <c r="B98" s="89" t="s">
        <v>1082</v>
      </c>
      <c r="D98" s="90">
        <v>6525900.9100000001</v>
      </c>
      <c r="E98" s="90">
        <v>0</v>
      </c>
      <c r="F98" s="90">
        <v>0</v>
      </c>
      <c r="G98" s="90" t="s">
        <v>57</v>
      </c>
      <c r="H98" s="90">
        <v>6525900.9100000001</v>
      </c>
    </row>
    <row r="99" spans="1:8">
      <c r="A99" s="89" t="s">
        <v>1083</v>
      </c>
      <c r="B99" s="89" t="s">
        <v>1084</v>
      </c>
      <c r="C99" s="89" t="s">
        <v>100</v>
      </c>
      <c r="D99" s="90">
        <v>6525900.9100000001</v>
      </c>
      <c r="E99" s="90">
        <v>0</v>
      </c>
      <c r="F99" s="90">
        <v>0</v>
      </c>
      <c r="G99" s="90" t="s">
        <v>75</v>
      </c>
      <c r="H99" s="90">
        <v>6525900.9100000001</v>
      </c>
    </row>
    <row r="100" spans="1:8">
      <c r="A100" s="89" t="s">
        <v>182</v>
      </c>
      <c r="B100" s="89" t="s">
        <v>183</v>
      </c>
      <c r="D100" s="90">
        <v>-314458.37</v>
      </c>
      <c r="E100" s="90">
        <v>0</v>
      </c>
      <c r="F100" s="90">
        <v>0</v>
      </c>
      <c r="G100" s="90" t="s">
        <v>57</v>
      </c>
      <c r="H100" s="90">
        <v>-314458.37</v>
      </c>
    </row>
    <row r="101" spans="1:8">
      <c r="A101" s="89" t="s">
        <v>184</v>
      </c>
      <c r="B101" s="89" t="s">
        <v>185</v>
      </c>
      <c r="D101" s="90">
        <v>-314458.37</v>
      </c>
      <c r="E101" s="90">
        <v>0</v>
      </c>
      <c r="F101" s="90">
        <v>0</v>
      </c>
      <c r="G101" s="90" t="s">
        <v>57</v>
      </c>
      <c r="H101" s="90">
        <v>-314458.37</v>
      </c>
    </row>
    <row r="102" spans="1:8">
      <c r="A102" s="89" t="s">
        <v>186</v>
      </c>
      <c r="B102" s="89" t="s">
        <v>187</v>
      </c>
      <c r="D102" s="90">
        <v>-314458.37</v>
      </c>
      <c r="E102" s="90">
        <v>0</v>
      </c>
      <c r="F102" s="90">
        <v>0</v>
      </c>
      <c r="G102" s="90" t="s">
        <v>57</v>
      </c>
      <c r="H102" s="90">
        <v>-314458.37</v>
      </c>
    </row>
    <row r="103" spans="1:8">
      <c r="A103" s="89" t="s">
        <v>188</v>
      </c>
      <c r="B103" s="89" t="s">
        <v>189</v>
      </c>
      <c r="D103" s="90">
        <v>-279</v>
      </c>
      <c r="E103" s="90">
        <v>0</v>
      </c>
      <c r="F103" s="90">
        <v>0</v>
      </c>
      <c r="G103" s="90" t="s">
        <v>57</v>
      </c>
      <c r="H103" s="90">
        <v>-279</v>
      </c>
    </row>
    <row r="104" spans="1:8">
      <c r="A104" s="89" t="s">
        <v>190</v>
      </c>
      <c r="B104" s="89" t="s">
        <v>191</v>
      </c>
      <c r="D104" s="90">
        <v>-279</v>
      </c>
      <c r="E104" s="90">
        <v>0</v>
      </c>
      <c r="F104" s="90">
        <v>0</v>
      </c>
      <c r="G104" s="90" t="s">
        <v>57</v>
      </c>
      <c r="H104" s="90">
        <v>-279</v>
      </c>
    </row>
    <row r="105" spans="1:8">
      <c r="A105" s="89" t="s">
        <v>192</v>
      </c>
      <c r="B105" s="89" t="s">
        <v>193</v>
      </c>
      <c r="C105" s="89" t="s">
        <v>100</v>
      </c>
      <c r="D105" s="90">
        <v>-279</v>
      </c>
      <c r="E105" s="90">
        <v>0</v>
      </c>
      <c r="F105" s="90">
        <v>0</v>
      </c>
      <c r="G105" s="90" t="s">
        <v>75</v>
      </c>
      <c r="H105" s="90">
        <v>-279</v>
      </c>
    </row>
    <row r="106" spans="1:8">
      <c r="A106" s="89" t="s">
        <v>194</v>
      </c>
      <c r="B106" s="89" t="s">
        <v>195</v>
      </c>
      <c r="D106" s="90">
        <v>-148061.94</v>
      </c>
      <c r="E106" s="90">
        <v>0</v>
      </c>
      <c r="F106" s="90">
        <v>0</v>
      </c>
      <c r="G106" s="90" t="s">
        <v>57</v>
      </c>
      <c r="H106" s="90">
        <v>-148061.94</v>
      </c>
    </row>
    <row r="107" spans="1:8">
      <c r="A107" s="89" t="s">
        <v>196</v>
      </c>
      <c r="B107" s="89" t="s">
        <v>197</v>
      </c>
      <c r="D107" s="90">
        <v>-148061.94</v>
      </c>
      <c r="E107" s="90">
        <v>0</v>
      </c>
      <c r="F107" s="90">
        <v>0</v>
      </c>
      <c r="G107" s="90" t="s">
        <v>57</v>
      </c>
      <c r="H107" s="90">
        <v>-148061.94</v>
      </c>
    </row>
    <row r="108" spans="1:8">
      <c r="A108" s="89" t="s">
        <v>198</v>
      </c>
      <c r="B108" s="89" t="s">
        <v>199</v>
      </c>
      <c r="C108" s="89" t="s">
        <v>100</v>
      </c>
      <c r="D108" s="90">
        <v>-148061.94</v>
      </c>
      <c r="E108" s="90">
        <v>0</v>
      </c>
      <c r="F108" s="90">
        <v>0</v>
      </c>
      <c r="G108" s="90" t="s">
        <v>75</v>
      </c>
      <c r="H108" s="90">
        <v>-148061.94</v>
      </c>
    </row>
    <row r="109" spans="1:8">
      <c r="A109" s="89" t="s">
        <v>200</v>
      </c>
      <c r="B109" s="89" t="s">
        <v>201</v>
      </c>
      <c r="D109" s="90">
        <v>-154891.22</v>
      </c>
      <c r="E109" s="90">
        <v>0</v>
      </c>
      <c r="F109" s="90">
        <v>0</v>
      </c>
      <c r="G109" s="90" t="s">
        <v>57</v>
      </c>
      <c r="H109" s="90">
        <v>-154891.22</v>
      </c>
    </row>
    <row r="110" spans="1:8">
      <c r="A110" s="89" t="s">
        <v>202</v>
      </c>
      <c r="B110" s="89" t="s">
        <v>203</v>
      </c>
      <c r="D110" s="90">
        <v>-40048.559999999998</v>
      </c>
      <c r="E110" s="90">
        <v>0</v>
      </c>
      <c r="F110" s="90">
        <v>0</v>
      </c>
      <c r="G110" s="90" t="s">
        <v>57</v>
      </c>
      <c r="H110" s="90">
        <v>-40048.559999999998</v>
      </c>
    </row>
    <row r="111" spans="1:8">
      <c r="A111" s="89" t="s">
        <v>204</v>
      </c>
      <c r="B111" s="89" t="s">
        <v>205</v>
      </c>
      <c r="C111" s="89" t="s">
        <v>100</v>
      </c>
      <c r="D111" s="90">
        <v>-40048.559999999998</v>
      </c>
      <c r="E111" s="90">
        <v>0</v>
      </c>
      <c r="F111" s="90">
        <v>0</v>
      </c>
      <c r="G111" s="90" t="s">
        <v>75</v>
      </c>
      <c r="H111" s="90">
        <v>-40048.559999999998</v>
      </c>
    </row>
    <row r="112" spans="1:8">
      <c r="A112" s="89" t="s">
        <v>206</v>
      </c>
      <c r="B112" s="89" t="s">
        <v>207</v>
      </c>
      <c r="D112" s="90">
        <v>-3411.45</v>
      </c>
      <c r="E112" s="90">
        <v>0</v>
      </c>
      <c r="F112" s="90">
        <v>0</v>
      </c>
      <c r="G112" s="90" t="s">
        <v>57</v>
      </c>
      <c r="H112" s="90">
        <v>-3411.45</v>
      </c>
    </row>
    <row r="113" spans="1:8">
      <c r="A113" s="89" t="s">
        <v>208</v>
      </c>
      <c r="B113" s="89" t="s">
        <v>209</v>
      </c>
      <c r="C113" s="89" t="s">
        <v>100</v>
      </c>
      <c r="D113" s="90">
        <v>-3411.45</v>
      </c>
      <c r="E113" s="90">
        <v>0</v>
      </c>
      <c r="F113" s="90">
        <v>0</v>
      </c>
      <c r="G113" s="90" t="s">
        <v>75</v>
      </c>
      <c r="H113" s="90">
        <v>-3411.45</v>
      </c>
    </row>
    <row r="114" spans="1:8">
      <c r="A114" s="89" t="s">
        <v>210</v>
      </c>
      <c r="B114" s="89" t="s">
        <v>211</v>
      </c>
      <c r="D114" s="90">
        <v>-111431.21</v>
      </c>
      <c r="E114" s="90">
        <v>0</v>
      </c>
      <c r="F114" s="90">
        <v>0</v>
      </c>
      <c r="G114" s="90" t="s">
        <v>57</v>
      </c>
      <c r="H114" s="90">
        <v>-111431.21</v>
      </c>
    </row>
    <row r="115" spans="1:8">
      <c r="A115" s="89" t="s">
        <v>212</v>
      </c>
      <c r="B115" s="89" t="s">
        <v>213</v>
      </c>
      <c r="C115" s="89" t="s">
        <v>100</v>
      </c>
      <c r="D115" s="90">
        <v>-111431.21</v>
      </c>
      <c r="E115" s="90">
        <v>0</v>
      </c>
      <c r="F115" s="90">
        <v>0</v>
      </c>
      <c r="G115" s="90" t="s">
        <v>75</v>
      </c>
      <c r="H115" s="90">
        <v>-111431.21</v>
      </c>
    </row>
    <row r="116" spans="1:8">
      <c r="A116" s="89" t="s">
        <v>214</v>
      </c>
      <c r="B116" s="89" t="s">
        <v>215</v>
      </c>
      <c r="D116" s="90">
        <v>-3369.21</v>
      </c>
      <c r="E116" s="90">
        <v>0</v>
      </c>
      <c r="F116" s="90">
        <v>0</v>
      </c>
      <c r="G116" s="90" t="s">
        <v>57</v>
      </c>
      <c r="H116" s="90">
        <v>-3369.21</v>
      </c>
    </row>
    <row r="117" spans="1:8">
      <c r="A117" s="89" t="s">
        <v>216</v>
      </c>
      <c r="B117" s="89" t="s">
        <v>217</v>
      </c>
      <c r="D117" s="90">
        <v>-3369.21</v>
      </c>
      <c r="E117" s="90">
        <v>0</v>
      </c>
      <c r="F117" s="90">
        <v>0</v>
      </c>
      <c r="G117" s="90" t="s">
        <v>57</v>
      </c>
      <c r="H117" s="90">
        <v>-3369.21</v>
      </c>
    </row>
    <row r="118" spans="1:8">
      <c r="A118" s="89" t="s">
        <v>218</v>
      </c>
      <c r="B118" s="89" t="s">
        <v>219</v>
      </c>
      <c r="C118" s="89" t="s">
        <v>100</v>
      </c>
      <c r="D118" s="90">
        <v>-3369.21</v>
      </c>
      <c r="E118" s="90">
        <v>0</v>
      </c>
      <c r="F118" s="90">
        <v>0</v>
      </c>
      <c r="G118" s="90" t="s">
        <v>75</v>
      </c>
      <c r="H118" s="90">
        <v>-3369.21</v>
      </c>
    </row>
    <row r="119" spans="1:8">
      <c r="A119" s="89" t="s">
        <v>220</v>
      </c>
      <c r="B119" s="89" t="s">
        <v>221</v>
      </c>
      <c r="D119" s="90">
        <v>-7857</v>
      </c>
      <c r="E119" s="90">
        <v>0</v>
      </c>
      <c r="F119" s="90">
        <v>0</v>
      </c>
      <c r="G119" s="90" t="s">
        <v>57</v>
      </c>
      <c r="H119" s="90">
        <v>-7857</v>
      </c>
    </row>
    <row r="120" spans="1:8">
      <c r="A120" s="89" t="s">
        <v>222</v>
      </c>
      <c r="B120" s="89" t="s">
        <v>223</v>
      </c>
      <c r="D120" s="90">
        <v>-7857</v>
      </c>
      <c r="E120" s="90">
        <v>0</v>
      </c>
      <c r="F120" s="90">
        <v>0</v>
      </c>
      <c r="G120" s="90" t="s">
        <v>57</v>
      </c>
      <c r="H120" s="90">
        <v>-7857</v>
      </c>
    </row>
    <row r="121" spans="1:8">
      <c r="A121" s="89" t="s">
        <v>224</v>
      </c>
      <c r="B121" s="89" t="s">
        <v>225</v>
      </c>
      <c r="C121" s="89" t="s">
        <v>100</v>
      </c>
      <c r="D121" s="90">
        <v>-7857</v>
      </c>
      <c r="E121" s="90">
        <v>0</v>
      </c>
      <c r="F121" s="90">
        <v>0</v>
      </c>
      <c r="G121" s="90" t="s">
        <v>75</v>
      </c>
      <c r="H121" s="90">
        <v>-7857</v>
      </c>
    </row>
    <row r="122" spans="1:8">
      <c r="A122" s="89" t="s">
        <v>226</v>
      </c>
      <c r="B122" s="89" t="s">
        <v>227</v>
      </c>
      <c r="D122" s="90">
        <v>-1937644629.6300001</v>
      </c>
      <c r="E122" s="90">
        <v>225716533.80000001</v>
      </c>
      <c r="F122" s="90">
        <v>225965826.86000001</v>
      </c>
      <c r="G122" s="90" t="s">
        <v>57</v>
      </c>
      <c r="H122" s="90">
        <v>-1937893922.6900001</v>
      </c>
    </row>
    <row r="123" spans="1:8">
      <c r="A123" s="89" t="s">
        <v>228</v>
      </c>
      <c r="B123" s="89" t="s">
        <v>229</v>
      </c>
      <c r="D123" s="90">
        <v>-16775815.789999999</v>
      </c>
      <c r="E123" s="90">
        <v>225716533.80000001</v>
      </c>
      <c r="F123" s="90">
        <v>225945622.24000001</v>
      </c>
      <c r="G123" s="90" t="s">
        <v>57</v>
      </c>
      <c r="H123" s="90">
        <v>-17004904.23</v>
      </c>
    </row>
    <row r="124" spans="1:8">
      <c r="A124" s="89" t="s">
        <v>230</v>
      </c>
      <c r="B124" s="89" t="s">
        <v>231</v>
      </c>
      <c r="D124" s="90">
        <v>-254076.76</v>
      </c>
      <c r="E124" s="90">
        <v>519370.58</v>
      </c>
      <c r="F124" s="90">
        <v>594946.75</v>
      </c>
      <c r="G124" s="90" t="s">
        <v>57</v>
      </c>
      <c r="H124" s="90">
        <v>-329652.93</v>
      </c>
    </row>
    <row r="125" spans="1:8">
      <c r="A125" s="89" t="s">
        <v>232</v>
      </c>
      <c r="B125" s="89" t="s">
        <v>233</v>
      </c>
      <c r="D125" s="90">
        <v>-254076.76</v>
      </c>
      <c r="E125" s="90">
        <v>370584.93</v>
      </c>
      <c r="F125" s="90">
        <v>370584.93</v>
      </c>
      <c r="G125" s="90" t="s">
        <v>57</v>
      </c>
      <c r="H125" s="90">
        <v>-254076.76</v>
      </c>
    </row>
    <row r="126" spans="1:8">
      <c r="A126" s="89" t="s">
        <v>234</v>
      </c>
      <c r="B126" s="89" t="s">
        <v>235</v>
      </c>
      <c r="D126" s="90">
        <v>-254076.76</v>
      </c>
      <c r="E126" s="90">
        <v>370584.93</v>
      </c>
      <c r="F126" s="90">
        <v>370584.93</v>
      </c>
      <c r="G126" s="90" t="s">
        <v>57</v>
      </c>
      <c r="H126" s="90">
        <v>-254076.76</v>
      </c>
    </row>
    <row r="127" spans="1:8">
      <c r="A127" s="89" t="s">
        <v>236</v>
      </c>
      <c r="B127" s="89" t="s">
        <v>233</v>
      </c>
      <c r="D127" s="90">
        <v>-254076.76</v>
      </c>
      <c r="E127" s="90">
        <v>370584.93</v>
      </c>
      <c r="F127" s="90">
        <v>370584.93</v>
      </c>
      <c r="G127" s="90" t="s">
        <v>57</v>
      </c>
      <c r="H127" s="90">
        <v>-254076.76</v>
      </c>
    </row>
    <row r="128" spans="1:8">
      <c r="A128" s="89" t="s">
        <v>237</v>
      </c>
      <c r="B128" s="89" t="s">
        <v>238</v>
      </c>
      <c r="D128" s="90">
        <v>0</v>
      </c>
      <c r="E128" s="90">
        <v>361669.57</v>
      </c>
      <c r="F128" s="90">
        <v>361669.57</v>
      </c>
      <c r="G128" s="90" t="s">
        <v>57</v>
      </c>
      <c r="H128" s="90">
        <v>0</v>
      </c>
    </row>
    <row r="129" spans="1:8">
      <c r="A129" s="89" t="s">
        <v>1085</v>
      </c>
      <c r="B129" s="89" t="s">
        <v>1086</v>
      </c>
      <c r="C129" s="89" t="s">
        <v>74</v>
      </c>
      <c r="D129" s="90">
        <v>0</v>
      </c>
      <c r="E129" s="90">
        <v>361669.57</v>
      </c>
      <c r="F129" s="90">
        <v>361669.57</v>
      </c>
      <c r="G129" s="90" t="s">
        <v>75</v>
      </c>
      <c r="H129" s="90">
        <v>0</v>
      </c>
    </row>
    <row r="130" spans="1:8">
      <c r="A130" s="89" t="s">
        <v>1061</v>
      </c>
      <c r="B130" s="89" t="s">
        <v>1087</v>
      </c>
      <c r="D130" s="90">
        <v>-175853.81</v>
      </c>
      <c r="E130" s="90">
        <v>0</v>
      </c>
      <c r="F130" s="90">
        <v>0</v>
      </c>
      <c r="G130" s="90" t="s">
        <v>57</v>
      </c>
      <c r="H130" s="90">
        <v>-175853.81</v>
      </c>
    </row>
    <row r="131" spans="1:8">
      <c r="A131" s="89" t="s">
        <v>1156</v>
      </c>
      <c r="B131" s="89" t="s">
        <v>1539</v>
      </c>
      <c r="C131" s="89" t="s">
        <v>100</v>
      </c>
      <c r="D131" s="90">
        <v>-175853.81</v>
      </c>
      <c r="E131" s="90">
        <v>0</v>
      </c>
      <c r="F131" s="90">
        <v>0</v>
      </c>
      <c r="G131" s="90" t="s">
        <v>75</v>
      </c>
      <c r="H131" s="90">
        <v>-175853.81</v>
      </c>
    </row>
    <row r="132" spans="1:8">
      <c r="A132" s="89" t="s">
        <v>239</v>
      </c>
      <c r="B132" s="89" t="s">
        <v>240</v>
      </c>
      <c r="D132" s="90">
        <v>-78222.95</v>
      </c>
      <c r="E132" s="90">
        <v>8915.36</v>
      </c>
      <c r="F132" s="90">
        <v>8915.36</v>
      </c>
      <c r="G132" s="90" t="s">
        <v>57</v>
      </c>
      <c r="H132" s="90">
        <v>-78222.95</v>
      </c>
    </row>
    <row r="133" spans="1:8">
      <c r="A133" s="89" t="s">
        <v>1088</v>
      </c>
      <c r="B133" s="89" t="s">
        <v>1089</v>
      </c>
      <c r="C133" s="89" t="s">
        <v>74</v>
      </c>
      <c r="D133" s="90">
        <v>0</v>
      </c>
      <c r="E133" s="90">
        <v>8915.36</v>
      </c>
      <c r="F133" s="90">
        <v>8915.36</v>
      </c>
      <c r="G133" s="90" t="s">
        <v>75</v>
      </c>
      <c r="H133" s="90">
        <v>0</v>
      </c>
    </row>
    <row r="134" spans="1:8">
      <c r="A134" s="89" t="s">
        <v>1090</v>
      </c>
      <c r="B134" s="89" t="s">
        <v>1538</v>
      </c>
      <c r="C134" s="89" t="s">
        <v>100</v>
      </c>
      <c r="D134" s="90">
        <v>-78222.95</v>
      </c>
      <c r="E134" s="90">
        <v>0</v>
      </c>
      <c r="F134" s="90">
        <v>0</v>
      </c>
      <c r="G134" s="90" t="s">
        <v>75</v>
      </c>
      <c r="H134" s="90">
        <v>-78222.95</v>
      </c>
    </row>
    <row r="135" spans="1:8">
      <c r="A135" s="89" t="s">
        <v>241</v>
      </c>
      <c r="B135" s="89" t="s">
        <v>242</v>
      </c>
      <c r="D135" s="90">
        <v>0</v>
      </c>
      <c r="E135" s="90">
        <v>148785.65</v>
      </c>
      <c r="F135" s="90">
        <v>224361.82</v>
      </c>
      <c r="G135" s="90" t="s">
        <v>57</v>
      </c>
      <c r="H135" s="90">
        <v>-75576.17</v>
      </c>
    </row>
    <row r="136" spans="1:8">
      <c r="A136" s="89" t="s">
        <v>1431</v>
      </c>
      <c r="B136" s="89" t="s">
        <v>1430</v>
      </c>
      <c r="D136" s="90">
        <v>0</v>
      </c>
      <c r="E136" s="90">
        <v>0</v>
      </c>
      <c r="F136" s="90">
        <v>3435.54</v>
      </c>
      <c r="G136" s="90" t="s">
        <v>57</v>
      </c>
      <c r="H136" s="90">
        <v>-3435.54</v>
      </c>
    </row>
    <row r="137" spans="1:8">
      <c r="A137" s="89" t="s">
        <v>1429</v>
      </c>
      <c r="B137" s="89" t="s">
        <v>1428</v>
      </c>
      <c r="D137" s="90">
        <v>0</v>
      </c>
      <c r="E137" s="90">
        <v>0</v>
      </c>
      <c r="F137" s="90">
        <v>3435.54</v>
      </c>
      <c r="G137" s="90" t="s">
        <v>57</v>
      </c>
      <c r="H137" s="90">
        <v>-3435.54</v>
      </c>
    </row>
    <row r="138" spans="1:8">
      <c r="A138" s="89" t="s">
        <v>1427</v>
      </c>
      <c r="B138" s="89" t="s">
        <v>1426</v>
      </c>
      <c r="C138" s="89" t="s">
        <v>74</v>
      </c>
      <c r="D138" s="90">
        <v>0</v>
      </c>
      <c r="E138" s="90">
        <v>0</v>
      </c>
      <c r="F138" s="90">
        <v>3435.54</v>
      </c>
      <c r="G138" s="90" t="s">
        <v>75</v>
      </c>
      <c r="H138" s="90">
        <v>-3435.54</v>
      </c>
    </row>
    <row r="139" spans="1:8">
      <c r="A139" s="89" t="s">
        <v>243</v>
      </c>
      <c r="B139" s="89" t="s">
        <v>244</v>
      </c>
      <c r="D139" s="90">
        <v>0</v>
      </c>
      <c r="E139" s="90">
        <v>148785.65</v>
      </c>
      <c r="F139" s="90">
        <v>220926.28</v>
      </c>
      <c r="G139" s="90" t="s">
        <v>57</v>
      </c>
      <c r="H139" s="90">
        <v>-72140.63</v>
      </c>
    </row>
    <row r="140" spans="1:8">
      <c r="A140" s="89" t="s">
        <v>245</v>
      </c>
      <c r="B140" s="89" t="s">
        <v>246</v>
      </c>
      <c r="D140" s="90">
        <v>0</v>
      </c>
      <c r="E140" s="90">
        <v>148785.65</v>
      </c>
      <c r="F140" s="90">
        <v>220926.28</v>
      </c>
      <c r="G140" s="90" t="s">
        <v>57</v>
      </c>
      <c r="H140" s="90">
        <v>-72140.63</v>
      </c>
    </row>
    <row r="141" spans="1:8">
      <c r="A141" s="89" t="s">
        <v>247</v>
      </c>
      <c r="B141" s="89" t="s">
        <v>1091</v>
      </c>
      <c r="D141" s="90">
        <v>0</v>
      </c>
      <c r="E141" s="90">
        <v>148785.65</v>
      </c>
      <c r="F141" s="90">
        <v>220926.28</v>
      </c>
      <c r="G141" s="90" t="s">
        <v>57</v>
      </c>
      <c r="H141" s="90">
        <v>-72140.63</v>
      </c>
    </row>
    <row r="142" spans="1:8">
      <c r="A142" s="89" t="s">
        <v>1092</v>
      </c>
      <c r="B142" s="89" t="s">
        <v>248</v>
      </c>
      <c r="C142" s="89" t="s">
        <v>74</v>
      </c>
      <c r="D142" s="90">
        <v>0</v>
      </c>
      <c r="E142" s="90">
        <v>148785.65</v>
      </c>
      <c r="F142" s="90">
        <v>220926.28</v>
      </c>
      <c r="G142" s="90" t="s">
        <v>75</v>
      </c>
      <c r="H142" s="90">
        <v>-72140.63</v>
      </c>
    </row>
    <row r="143" spans="1:8">
      <c r="A143" s="89" t="s">
        <v>249</v>
      </c>
      <c r="B143" s="89" t="s">
        <v>250</v>
      </c>
      <c r="D143" s="90">
        <v>-43037.599999999999</v>
      </c>
      <c r="E143" s="90">
        <v>208613894</v>
      </c>
      <c r="F143" s="90">
        <v>208827527.94</v>
      </c>
      <c r="G143" s="90" t="s">
        <v>57</v>
      </c>
      <c r="H143" s="90">
        <v>-256671.54</v>
      </c>
    </row>
    <row r="144" spans="1:8">
      <c r="A144" s="89" t="s">
        <v>251</v>
      </c>
      <c r="B144" s="89" t="s">
        <v>252</v>
      </c>
      <c r="D144" s="90">
        <v>-43037.599999999999</v>
      </c>
      <c r="E144" s="90">
        <v>208613894</v>
      </c>
      <c r="F144" s="90">
        <v>208827527.94</v>
      </c>
      <c r="G144" s="90" t="s">
        <v>57</v>
      </c>
      <c r="H144" s="90">
        <v>-256671.54</v>
      </c>
    </row>
    <row r="145" spans="1:8">
      <c r="A145" s="89" t="s">
        <v>253</v>
      </c>
      <c r="B145" s="89" t="s">
        <v>254</v>
      </c>
      <c r="D145" s="90">
        <v>-43037.599999999999</v>
      </c>
      <c r="E145" s="90">
        <v>208613894</v>
      </c>
      <c r="F145" s="90">
        <v>208827527.94</v>
      </c>
      <c r="G145" s="90" t="s">
        <v>57</v>
      </c>
      <c r="H145" s="90">
        <v>-256671.54</v>
      </c>
    </row>
    <row r="146" spans="1:8">
      <c r="A146" s="89" t="s">
        <v>255</v>
      </c>
      <c r="B146" s="89" t="s">
        <v>256</v>
      </c>
      <c r="D146" s="90">
        <v>-43037.599999999999</v>
      </c>
      <c r="E146" s="90">
        <v>208556855.81999999</v>
      </c>
      <c r="F146" s="90">
        <v>208770489.75999999</v>
      </c>
      <c r="G146" s="90" t="s">
        <v>57</v>
      </c>
      <c r="H146" s="90">
        <v>-256671.54</v>
      </c>
    </row>
    <row r="147" spans="1:8">
      <c r="A147" s="89" t="s">
        <v>257</v>
      </c>
      <c r="B147" s="89" t="s">
        <v>258</v>
      </c>
      <c r="D147" s="90">
        <v>-30108.34</v>
      </c>
      <c r="E147" s="90">
        <v>208552999</v>
      </c>
      <c r="F147" s="90">
        <v>208770489.75999999</v>
      </c>
      <c r="G147" s="90" t="s">
        <v>57</v>
      </c>
      <c r="H147" s="90">
        <v>-247599.1</v>
      </c>
    </row>
    <row r="148" spans="1:8">
      <c r="A148" s="89" t="s">
        <v>1093</v>
      </c>
      <c r="B148" s="89" t="s">
        <v>1627</v>
      </c>
      <c r="C148" s="89" t="s">
        <v>74</v>
      </c>
      <c r="D148" s="90">
        <v>-30108.34</v>
      </c>
      <c r="E148" s="90">
        <v>208552999</v>
      </c>
      <c r="F148" s="90">
        <v>208770489.75999999</v>
      </c>
      <c r="G148" s="90" t="s">
        <v>75</v>
      </c>
      <c r="H148" s="90">
        <v>-247599.1</v>
      </c>
    </row>
    <row r="149" spans="1:8">
      <c r="A149" s="89" t="s">
        <v>259</v>
      </c>
      <c r="B149" s="89" t="s">
        <v>260</v>
      </c>
      <c r="D149" s="90">
        <v>-12929.26</v>
      </c>
      <c r="E149" s="90">
        <v>3856.82</v>
      </c>
      <c r="F149" s="90">
        <v>0</v>
      </c>
      <c r="G149" s="90" t="s">
        <v>57</v>
      </c>
      <c r="H149" s="90">
        <v>-9072.44</v>
      </c>
    </row>
    <row r="150" spans="1:8">
      <c r="A150" s="89" t="s">
        <v>1046</v>
      </c>
      <c r="B150" s="89" t="s">
        <v>1047</v>
      </c>
      <c r="C150" s="89" t="s">
        <v>100</v>
      </c>
      <c r="D150" s="90">
        <v>-9072.44</v>
      </c>
      <c r="E150" s="90">
        <v>0</v>
      </c>
      <c r="F150" s="90">
        <v>0</v>
      </c>
      <c r="G150" s="90" t="s">
        <v>75</v>
      </c>
      <c r="H150" s="90">
        <v>-9072.44</v>
      </c>
    </row>
    <row r="151" spans="1:8">
      <c r="A151" s="89" t="s">
        <v>1457</v>
      </c>
      <c r="B151" s="89" t="s">
        <v>1456</v>
      </c>
      <c r="C151" s="89" t="s">
        <v>74</v>
      </c>
      <c r="D151" s="90">
        <v>-3856.82</v>
      </c>
      <c r="E151" s="90">
        <v>3856.82</v>
      </c>
      <c r="F151" s="90">
        <v>0</v>
      </c>
      <c r="G151" s="90" t="s">
        <v>75</v>
      </c>
      <c r="H151" s="90">
        <v>0</v>
      </c>
    </row>
    <row r="152" spans="1:8">
      <c r="A152" s="89" t="s">
        <v>261</v>
      </c>
      <c r="B152" s="89" t="s">
        <v>262</v>
      </c>
      <c r="D152" s="90">
        <v>0</v>
      </c>
      <c r="E152" s="90">
        <v>57038.18</v>
      </c>
      <c r="F152" s="90">
        <v>57038.18</v>
      </c>
      <c r="G152" s="90" t="s">
        <v>57</v>
      </c>
      <c r="H152" s="90">
        <v>0</v>
      </c>
    </row>
    <row r="153" spans="1:8">
      <c r="A153" s="89" t="s">
        <v>1626</v>
      </c>
      <c r="B153" s="89" t="s">
        <v>1625</v>
      </c>
      <c r="C153" s="89" t="s">
        <v>74</v>
      </c>
      <c r="D153" s="90">
        <v>0</v>
      </c>
      <c r="E153" s="90">
        <v>57038.18</v>
      </c>
      <c r="F153" s="90">
        <v>57038.18</v>
      </c>
      <c r="G153" s="90" t="s">
        <v>75</v>
      </c>
      <c r="H153" s="90">
        <v>0</v>
      </c>
    </row>
    <row r="154" spans="1:8">
      <c r="A154" s="89" t="s">
        <v>263</v>
      </c>
      <c r="B154" s="89" t="s">
        <v>264</v>
      </c>
      <c r="D154" s="90">
        <v>0</v>
      </c>
      <c r="E154" s="90">
        <v>107328.43</v>
      </c>
      <c r="F154" s="90">
        <v>107328.43</v>
      </c>
      <c r="G154" s="90" t="s">
        <v>57</v>
      </c>
      <c r="H154" s="90">
        <v>0</v>
      </c>
    </row>
    <row r="155" spans="1:8">
      <c r="A155" s="89" t="s">
        <v>265</v>
      </c>
      <c r="B155" s="89" t="s">
        <v>266</v>
      </c>
      <c r="D155" s="90">
        <v>0</v>
      </c>
      <c r="E155" s="90">
        <v>107328.43</v>
      </c>
      <c r="F155" s="90">
        <v>107328.43</v>
      </c>
      <c r="G155" s="90" t="s">
        <v>57</v>
      </c>
      <c r="H155" s="90">
        <v>0</v>
      </c>
    </row>
    <row r="156" spans="1:8">
      <c r="A156" s="89" t="s">
        <v>267</v>
      </c>
      <c r="B156" s="89" t="s">
        <v>268</v>
      </c>
      <c r="D156" s="90">
        <v>0</v>
      </c>
      <c r="E156" s="90">
        <v>107328.43</v>
      </c>
      <c r="F156" s="90">
        <v>107328.43</v>
      </c>
      <c r="G156" s="90" t="s">
        <v>57</v>
      </c>
      <c r="H156" s="90">
        <v>0</v>
      </c>
    </row>
    <row r="157" spans="1:8">
      <c r="A157" s="89" t="s">
        <v>269</v>
      </c>
      <c r="B157" s="89" t="s">
        <v>270</v>
      </c>
      <c r="D157" s="90">
        <v>0</v>
      </c>
      <c r="E157" s="90">
        <v>107328.43</v>
      </c>
      <c r="F157" s="90">
        <v>107328.43</v>
      </c>
      <c r="G157" s="90" t="s">
        <v>57</v>
      </c>
      <c r="H157" s="90">
        <v>0</v>
      </c>
    </row>
    <row r="158" spans="1:8">
      <c r="A158" s="89" t="s">
        <v>271</v>
      </c>
      <c r="B158" s="89" t="s">
        <v>272</v>
      </c>
      <c r="C158" s="89" t="s">
        <v>74</v>
      </c>
      <c r="D158" s="90">
        <v>0</v>
      </c>
      <c r="E158" s="90">
        <v>107328.43</v>
      </c>
      <c r="F158" s="90">
        <v>107328.43</v>
      </c>
      <c r="G158" s="90" t="s">
        <v>75</v>
      </c>
      <c r="H158" s="90">
        <v>0</v>
      </c>
    </row>
    <row r="159" spans="1:8">
      <c r="A159" s="89" t="s">
        <v>273</v>
      </c>
      <c r="B159" s="89" t="s">
        <v>274</v>
      </c>
      <c r="D159" s="90">
        <v>-16478701.43</v>
      </c>
      <c r="E159" s="90">
        <v>16475940.789999999</v>
      </c>
      <c r="F159" s="90">
        <v>16415819.119999999</v>
      </c>
      <c r="G159" s="90" t="s">
        <v>57</v>
      </c>
      <c r="H159" s="90">
        <v>-16418579.76</v>
      </c>
    </row>
    <row r="160" spans="1:8">
      <c r="A160" s="89" t="s">
        <v>275</v>
      </c>
      <c r="B160" s="89" t="s">
        <v>276</v>
      </c>
      <c r="D160" s="90">
        <v>-16478678.51</v>
      </c>
      <c r="E160" s="90">
        <v>16475717.869999999</v>
      </c>
      <c r="F160" s="90">
        <v>16406417.18</v>
      </c>
      <c r="G160" s="90" t="s">
        <v>57</v>
      </c>
      <c r="H160" s="90">
        <v>-16409377.82</v>
      </c>
    </row>
    <row r="161" spans="1:8">
      <c r="A161" s="89" t="s">
        <v>277</v>
      </c>
      <c r="B161" s="89" t="s">
        <v>278</v>
      </c>
      <c r="D161" s="90">
        <v>-2089.1999999999998</v>
      </c>
      <c r="E161" s="90">
        <v>0</v>
      </c>
      <c r="F161" s="90">
        <v>0</v>
      </c>
      <c r="G161" s="90" t="s">
        <v>57</v>
      </c>
      <c r="H161" s="90">
        <v>-2089.1999999999998</v>
      </c>
    </row>
    <row r="162" spans="1:8">
      <c r="A162" s="89" t="s">
        <v>279</v>
      </c>
      <c r="B162" s="89" t="s">
        <v>280</v>
      </c>
      <c r="D162" s="90">
        <v>-2089.1999999999998</v>
      </c>
      <c r="E162" s="90">
        <v>0</v>
      </c>
      <c r="F162" s="90">
        <v>0</v>
      </c>
      <c r="G162" s="90" t="s">
        <v>57</v>
      </c>
      <c r="H162" s="90">
        <v>-2089.1999999999998</v>
      </c>
    </row>
    <row r="163" spans="1:8">
      <c r="A163" s="89" t="s">
        <v>281</v>
      </c>
      <c r="B163" s="89" t="s">
        <v>282</v>
      </c>
      <c r="D163" s="90">
        <v>-2089.1999999999998</v>
      </c>
      <c r="E163" s="90">
        <v>0</v>
      </c>
      <c r="F163" s="90">
        <v>0</v>
      </c>
      <c r="G163" s="90" t="s">
        <v>57</v>
      </c>
      <c r="H163" s="90">
        <v>-2089.1999999999998</v>
      </c>
    </row>
    <row r="164" spans="1:8">
      <c r="A164" s="89" t="s">
        <v>283</v>
      </c>
      <c r="B164" s="89" t="s">
        <v>284</v>
      </c>
      <c r="D164" s="90">
        <v>-2089.1999999999998</v>
      </c>
      <c r="E164" s="90">
        <v>0</v>
      </c>
      <c r="F164" s="90">
        <v>0</v>
      </c>
      <c r="G164" s="90" t="s">
        <v>57</v>
      </c>
      <c r="H164" s="90">
        <v>-2089.1999999999998</v>
      </c>
    </row>
    <row r="165" spans="1:8">
      <c r="A165" s="89" t="s">
        <v>285</v>
      </c>
      <c r="B165" s="89" t="s">
        <v>286</v>
      </c>
      <c r="C165" s="89" t="s">
        <v>74</v>
      </c>
      <c r="D165" s="90">
        <v>-2089.1999999999998</v>
      </c>
      <c r="E165" s="90">
        <v>0</v>
      </c>
      <c r="F165" s="90">
        <v>0</v>
      </c>
      <c r="G165" s="90" t="s">
        <v>75</v>
      </c>
      <c r="H165" s="90">
        <v>-2089.1999999999998</v>
      </c>
    </row>
    <row r="166" spans="1:8">
      <c r="A166" s="89" t="s">
        <v>287</v>
      </c>
      <c r="B166" s="89" t="s">
        <v>288</v>
      </c>
      <c r="D166" s="90">
        <v>-10458823.59</v>
      </c>
      <c r="E166" s="90">
        <v>10457952.15</v>
      </c>
      <c r="F166" s="90">
        <v>10376286.34</v>
      </c>
      <c r="G166" s="90" t="s">
        <v>57</v>
      </c>
      <c r="H166" s="90">
        <v>-10377157.779999999</v>
      </c>
    </row>
    <row r="167" spans="1:8">
      <c r="A167" s="89" t="s">
        <v>289</v>
      </c>
      <c r="B167" s="89" t="s">
        <v>290</v>
      </c>
      <c r="D167" s="90">
        <v>-10458823.59</v>
      </c>
      <c r="E167" s="90">
        <v>10457952.15</v>
      </c>
      <c r="F167" s="90">
        <v>10376286.34</v>
      </c>
      <c r="G167" s="90" t="s">
        <v>57</v>
      </c>
      <c r="H167" s="90">
        <v>-10377157.779999999</v>
      </c>
    </row>
    <row r="168" spans="1:8">
      <c r="A168" s="89" t="s">
        <v>1378</v>
      </c>
      <c r="B168" s="89" t="s">
        <v>1377</v>
      </c>
      <c r="D168" s="90">
        <v>0</v>
      </c>
      <c r="E168" s="90">
        <v>1717.77</v>
      </c>
      <c r="F168" s="90">
        <v>1717.77</v>
      </c>
      <c r="G168" s="90" t="s">
        <v>57</v>
      </c>
      <c r="H168" s="90">
        <v>0</v>
      </c>
    </row>
    <row r="169" spans="1:8">
      <c r="A169" s="89" t="s">
        <v>1376</v>
      </c>
      <c r="B169" s="89" t="s">
        <v>1624</v>
      </c>
      <c r="C169" s="89" t="s">
        <v>74</v>
      </c>
      <c r="D169" s="90">
        <v>0</v>
      </c>
      <c r="E169" s="90">
        <v>1717.77</v>
      </c>
      <c r="F169" s="90">
        <v>1717.77</v>
      </c>
      <c r="G169" s="90" t="s">
        <v>75</v>
      </c>
      <c r="H169" s="90">
        <v>0</v>
      </c>
    </row>
    <row r="170" spans="1:8">
      <c r="A170" s="89" t="s">
        <v>291</v>
      </c>
      <c r="B170" s="89" t="s">
        <v>292</v>
      </c>
      <c r="D170" s="90">
        <v>-1777238.44</v>
      </c>
      <c r="E170" s="90">
        <v>1775283.52</v>
      </c>
      <c r="F170" s="90">
        <v>1761881.99</v>
      </c>
      <c r="G170" s="90" t="s">
        <v>57</v>
      </c>
      <c r="H170" s="90">
        <v>-1763836.91</v>
      </c>
    </row>
    <row r="171" spans="1:8">
      <c r="A171" s="89" t="s">
        <v>293</v>
      </c>
      <c r="B171" s="89" t="s">
        <v>294</v>
      </c>
      <c r="D171" s="90">
        <v>-51414.080000000002</v>
      </c>
      <c r="E171" s="90">
        <v>49573.33</v>
      </c>
      <c r="F171" s="90">
        <v>45790.73</v>
      </c>
      <c r="G171" s="90" t="s">
        <v>57</v>
      </c>
      <c r="H171" s="90">
        <v>-47631.48</v>
      </c>
    </row>
    <row r="172" spans="1:8">
      <c r="A172" s="89" t="s">
        <v>295</v>
      </c>
      <c r="B172" s="89" t="s">
        <v>296</v>
      </c>
      <c r="C172" s="89" t="s">
        <v>74</v>
      </c>
      <c r="D172" s="90">
        <v>-25809.16</v>
      </c>
      <c r="E172" s="90">
        <v>25809.16</v>
      </c>
      <c r="F172" s="90">
        <v>25934.77</v>
      </c>
      <c r="G172" s="90" t="s">
        <v>75</v>
      </c>
      <c r="H172" s="90">
        <v>-25934.77</v>
      </c>
    </row>
    <row r="173" spans="1:8">
      <c r="A173" s="89" t="s">
        <v>297</v>
      </c>
      <c r="B173" s="89" t="s">
        <v>298</v>
      </c>
      <c r="C173" s="89" t="s">
        <v>74</v>
      </c>
      <c r="D173" s="90">
        <v>-25604.92</v>
      </c>
      <c r="E173" s="90">
        <v>23764.17</v>
      </c>
      <c r="F173" s="90">
        <v>19855.96</v>
      </c>
      <c r="G173" s="90" t="s">
        <v>75</v>
      </c>
      <c r="H173" s="90">
        <v>-21696.71</v>
      </c>
    </row>
    <row r="174" spans="1:8">
      <c r="A174" s="89" t="s">
        <v>299</v>
      </c>
      <c r="B174" s="89" t="s">
        <v>300</v>
      </c>
      <c r="D174" s="90">
        <v>-1725824.36</v>
      </c>
      <c r="E174" s="90">
        <v>1725710.19</v>
      </c>
      <c r="F174" s="90">
        <v>1716091.26</v>
      </c>
      <c r="G174" s="90" t="s">
        <v>57</v>
      </c>
      <c r="H174" s="90">
        <v>-1716205.43</v>
      </c>
    </row>
    <row r="175" spans="1:8">
      <c r="A175" s="89" t="s">
        <v>301</v>
      </c>
      <c r="B175" s="89" t="s">
        <v>302</v>
      </c>
      <c r="C175" s="89" t="s">
        <v>74</v>
      </c>
      <c r="D175" s="90">
        <v>-1725824.36</v>
      </c>
      <c r="E175" s="90">
        <v>1725710.19</v>
      </c>
      <c r="F175" s="90">
        <v>1716091.26</v>
      </c>
      <c r="G175" s="90" t="s">
        <v>75</v>
      </c>
      <c r="H175" s="90">
        <v>-1716205.43</v>
      </c>
    </row>
    <row r="176" spans="1:8">
      <c r="A176" s="89" t="s">
        <v>303</v>
      </c>
      <c r="B176" s="89" t="s">
        <v>304</v>
      </c>
      <c r="D176" s="90">
        <v>-8681585.1500000004</v>
      </c>
      <c r="E176" s="90">
        <v>8680950.8599999994</v>
      </c>
      <c r="F176" s="90">
        <v>8612686.5800000001</v>
      </c>
      <c r="G176" s="90" t="s">
        <v>57</v>
      </c>
      <c r="H176" s="90">
        <v>-8613320.8699999992</v>
      </c>
    </row>
    <row r="177" spans="1:8">
      <c r="A177" s="89" t="s">
        <v>305</v>
      </c>
      <c r="B177" s="89" t="s">
        <v>304</v>
      </c>
      <c r="C177" s="89" t="s">
        <v>74</v>
      </c>
      <c r="D177" s="90">
        <v>-8681585.1500000004</v>
      </c>
      <c r="E177" s="90">
        <v>8680950.8599999994</v>
      </c>
      <c r="F177" s="90">
        <v>8612686.5800000001</v>
      </c>
      <c r="G177" s="90" t="s">
        <v>75</v>
      </c>
      <c r="H177" s="90">
        <v>-8613320.8699999992</v>
      </c>
    </row>
    <row r="178" spans="1:8">
      <c r="A178" s="89" t="s">
        <v>306</v>
      </c>
      <c r="B178" s="89" t="s">
        <v>307</v>
      </c>
      <c r="D178" s="90">
        <v>-6017765.7199999997</v>
      </c>
      <c r="E178" s="90">
        <v>6017765.7199999997</v>
      </c>
      <c r="F178" s="90">
        <v>6030130.8399999999</v>
      </c>
      <c r="G178" s="90" t="s">
        <v>57</v>
      </c>
      <c r="H178" s="90">
        <v>-6030130.8399999999</v>
      </c>
    </row>
    <row r="179" spans="1:8">
      <c r="A179" s="89" t="s">
        <v>308</v>
      </c>
      <c r="B179" s="89" t="s">
        <v>290</v>
      </c>
      <c r="D179" s="90">
        <v>-6017765.7199999997</v>
      </c>
      <c r="E179" s="90">
        <v>6017765.7199999997</v>
      </c>
      <c r="F179" s="90">
        <v>6030130.8399999999</v>
      </c>
      <c r="G179" s="90" t="s">
        <v>57</v>
      </c>
      <c r="H179" s="90">
        <v>-6030130.8399999999</v>
      </c>
    </row>
    <row r="180" spans="1:8">
      <c r="A180" s="89" t="s">
        <v>309</v>
      </c>
      <c r="B180" s="89" t="s">
        <v>310</v>
      </c>
      <c r="D180" s="90">
        <v>-6017765.7199999997</v>
      </c>
      <c r="E180" s="90">
        <v>6017765.7199999997</v>
      </c>
      <c r="F180" s="90">
        <v>6030130.8399999999</v>
      </c>
      <c r="G180" s="90" t="s">
        <v>57</v>
      </c>
      <c r="H180" s="90">
        <v>-6030130.8399999999</v>
      </c>
    </row>
    <row r="181" spans="1:8">
      <c r="A181" s="89" t="s">
        <v>311</v>
      </c>
      <c r="B181" s="89" t="s">
        <v>312</v>
      </c>
      <c r="C181" s="89" t="s">
        <v>74</v>
      </c>
      <c r="D181" s="90">
        <v>-34755.89</v>
      </c>
      <c r="E181" s="90">
        <v>34755.89</v>
      </c>
      <c r="F181" s="90">
        <v>34454.57</v>
      </c>
      <c r="G181" s="90" t="s">
        <v>75</v>
      </c>
      <c r="H181" s="90">
        <v>-34454.57</v>
      </c>
    </row>
    <row r="182" spans="1:8">
      <c r="A182" s="89" t="s">
        <v>313</v>
      </c>
      <c r="B182" s="89" t="s">
        <v>314</v>
      </c>
      <c r="C182" s="89" t="s">
        <v>74</v>
      </c>
      <c r="D182" s="90">
        <v>-5983009.8300000001</v>
      </c>
      <c r="E182" s="90">
        <v>5983009.8300000001</v>
      </c>
      <c r="F182" s="90">
        <v>5995676.2699999996</v>
      </c>
      <c r="G182" s="90" t="s">
        <v>75</v>
      </c>
      <c r="H182" s="90">
        <v>-5995676.2699999996</v>
      </c>
    </row>
    <row r="183" spans="1:8">
      <c r="A183" s="89" t="s">
        <v>1537</v>
      </c>
      <c r="B183" s="89" t="s">
        <v>1536</v>
      </c>
      <c r="D183" s="90">
        <v>-22.92</v>
      </c>
      <c r="E183" s="90">
        <v>222.92</v>
      </c>
      <c r="F183" s="90">
        <v>9401.94</v>
      </c>
      <c r="G183" s="90" t="s">
        <v>57</v>
      </c>
      <c r="H183" s="90">
        <v>-9201.94</v>
      </c>
    </row>
    <row r="184" spans="1:8">
      <c r="A184" s="89" t="s">
        <v>1535</v>
      </c>
      <c r="B184" s="89" t="s">
        <v>1534</v>
      </c>
      <c r="D184" s="90">
        <v>-22.92</v>
      </c>
      <c r="E184" s="90">
        <v>222.92</v>
      </c>
      <c r="F184" s="90">
        <v>9401.94</v>
      </c>
      <c r="G184" s="90" t="s">
        <v>57</v>
      </c>
      <c r="H184" s="90">
        <v>-9201.94</v>
      </c>
    </row>
    <row r="185" spans="1:8">
      <c r="A185" s="89" t="s">
        <v>1533</v>
      </c>
      <c r="B185" s="89" t="s">
        <v>1532</v>
      </c>
      <c r="D185" s="90">
        <v>-22.92</v>
      </c>
      <c r="E185" s="90">
        <v>222.92</v>
      </c>
      <c r="F185" s="90">
        <v>9401.94</v>
      </c>
      <c r="G185" s="90" t="s">
        <v>57</v>
      </c>
      <c r="H185" s="90">
        <v>-9201.94</v>
      </c>
    </row>
    <row r="186" spans="1:8">
      <c r="A186" s="89" t="s">
        <v>1531</v>
      </c>
      <c r="B186" s="89" t="s">
        <v>1530</v>
      </c>
      <c r="C186" s="89" t="s">
        <v>74</v>
      </c>
      <c r="D186" s="90">
        <v>-22.92</v>
      </c>
      <c r="E186" s="90">
        <v>222.92</v>
      </c>
      <c r="F186" s="90">
        <v>9401.94</v>
      </c>
      <c r="G186" s="90" t="s">
        <v>75</v>
      </c>
      <c r="H186" s="90">
        <v>-9201.94</v>
      </c>
    </row>
    <row r="187" spans="1:8">
      <c r="A187" s="89" t="s">
        <v>315</v>
      </c>
      <c r="B187" s="89" t="s">
        <v>316</v>
      </c>
      <c r="D187" s="90">
        <v>-4159030.5</v>
      </c>
      <c r="E187" s="90">
        <v>0</v>
      </c>
      <c r="F187" s="90">
        <v>20204.62</v>
      </c>
      <c r="G187" s="90" t="s">
        <v>57</v>
      </c>
      <c r="H187" s="90">
        <v>-4179235.12</v>
      </c>
    </row>
    <row r="188" spans="1:8">
      <c r="A188" s="89" t="s">
        <v>317</v>
      </c>
      <c r="B188" s="89" t="s">
        <v>318</v>
      </c>
      <c r="D188" s="90">
        <v>-4159030.5</v>
      </c>
      <c r="E188" s="90">
        <v>0</v>
      </c>
      <c r="F188" s="90">
        <v>20204.62</v>
      </c>
      <c r="G188" s="90" t="s">
        <v>57</v>
      </c>
      <c r="H188" s="90">
        <v>-4179235.12</v>
      </c>
    </row>
    <row r="189" spans="1:8">
      <c r="A189" s="89" t="s">
        <v>319</v>
      </c>
      <c r="B189" s="89" t="s">
        <v>276</v>
      </c>
      <c r="D189" s="90">
        <v>-4159030.5</v>
      </c>
      <c r="E189" s="90">
        <v>0</v>
      </c>
      <c r="F189" s="90">
        <v>20204.62</v>
      </c>
      <c r="G189" s="90" t="s">
        <v>57</v>
      </c>
      <c r="H189" s="90">
        <v>-4179235.12</v>
      </c>
    </row>
    <row r="190" spans="1:8">
      <c r="A190" s="89" t="s">
        <v>320</v>
      </c>
      <c r="B190" s="89" t="s">
        <v>278</v>
      </c>
      <c r="D190" s="90">
        <v>-4159030.5</v>
      </c>
      <c r="E190" s="90">
        <v>0</v>
      </c>
      <c r="F190" s="90">
        <v>20204.62</v>
      </c>
      <c r="G190" s="90" t="s">
        <v>57</v>
      </c>
      <c r="H190" s="90">
        <v>-4179235.12</v>
      </c>
    </row>
    <row r="191" spans="1:8">
      <c r="A191" s="89" t="s">
        <v>321</v>
      </c>
      <c r="B191" s="89" t="s">
        <v>322</v>
      </c>
      <c r="D191" s="90">
        <v>-4159030.5</v>
      </c>
      <c r="E191" s="90">
        <v>0</v>
      </c>
      <c r="F191" s="90">
        <v>20204.62</v>
      </c>
      <c r="G191" s="90" t="s">
        <v>57</v>
      </c>
      <c r="H191" s="90">
        <v>-4179235.12</v>
      </c>
    </row>
    <row r="192" spans="1:8">
      <c r="A192" s="89" t="s">
        <v>323</v>
      </c>
      <c r="B192" s="89" t="s">
        <v>324</v>
      </c>
      <c r="C192" s="89" t="s">
        <v>74</v>
      </c>
      <c r="D192" s="90">
        <v>-4159030.5</v>
      </c>
      <c r="E192" s="90">
        <v>0</v>
      </c>
      <c r="F192" s="90">
        <v>20204.62</v>
      </c>
      <c r="G192" s="90" t="s">
        <v>75</v>
      </c>
      <c r="H192" s="90">
        <v>-4179235.12</v>
      </c>
    </row>
    <row r="193" spans="1:8">
      <c r="A193" s="89" t="s">
        <v>325</v>
      </c>
      <c r="B193" s="89" t="s">
        <v>326</v>
      </c>
      <c r="D193" s="90">
        <v>-1916709783.3399999</v>
      </c>
      <c r="E193" s="90">
        <v>0</v>
      </c>
      <c r="F193" s="90">
        <v>0</v>
      </c>
      <c r="G193" s="90" t="s">
        <v>57</v>
      </c>
      <c r="H193" s="90">
        <v>-1916709783.3399999</v>
      </c>
    </row>
    <row r="194" spans="1:8">
      <c r="A194" s="89" t="s">
        <v>327</v>
      </c>
      <c r="B194" s="89" t="s">
        <v>328</v>
      </c>
      <c r="D194" s="90">
        <v>-1916709783.3399999</v>
      </c>
      <c r="E194" s="90">
        <v>0</v>
      </c>
      <c r="F194" s="90">
        <v>0</v>
      </c>
      <c r="G194" s="90" t="s">
        <v>57</v>
      </c>
      <c r="H194" s="90">
        <v>-1916709783.3399999</v>
      </c>
    </row>
    <row r="195" spans="1:8">
      <c r="A195" s="89" t="s">
        <v>329</v>
      </c>
      <c r="B195" s="89" t="s">
        <v>330</v>
      </c>
      <c r="D195" s="90">
        <v>-1916709783.3399999</v>
      </c>
      <c r="E195" s="90">
        <v>0</v>
      </c>
      <c r="F195" s="90">
        <v>0</v>
      </c>
      <c r="G195" s="90" t="s">
        <v>57</v>
      </c>
      <c r="H195" s="90">
        <v>-1916709783.3399999</v>
      </c>
    </row>
    <row r="196" spans="1:8">
      <c r="A196" s="89" t="s">
        <v>331</v>
      </c>
      <c r="B196" s="89" t="s">
        <v>332</v>
      </c>
      <c r="D196" s="90">
        <v>-1902541780.1500001</v>
      </c>
      <c r="E196" s="90">
        <v>0</v>
      </c>
      <c r="F196" s="90">
        <v>0</v>
      </c>
      <c r="G196" s="90" t="s">
        <v>57</v>
      </c>
      <c r="H196" s="90">
        <v>-1902541780.1500001</v>
      </c>
    </row>
    <row r="197" spans="1:8">
      <c r="A197" s="89" t="s">
        <v>333</v>
      </c>
      <c r="B197" s="89" t="s">
        <v>334</v>
      </c>
      <c r="D197" s="90">
        <v>-87899609.060000002</v>
      </c>
      <c r="E197" s="90">
        <v>0</v>
      </c>
      <c r="F197" s="90">
        <v>0</v>
      </c>
      <c r="G197" s="90" t="s">
        <v>75</v>
      </c>
      <c r="H197" s="90">
        <v>-87899609.060000002</v>
      </c>
    </row>
    <row r="198" spans="1:8">
      <c r="A198" s="89" t="s">
        <v>1094</v>
      </c>
      <c r="B198" s="89" t="s">
        <v>1095</v>
      </c>
      <c r="D198" s="90">
        <v>-1814642171.0899999</v>
      </c>
      <c r="E198" s="90">
        <v>0</v>
      </c>
      <c r="F198" s="90">
        <v>0</v>
      </c>
      <c r="G198" s="90" t="s">
        <v>75</v>
      </c>
      <c r="H198" s="90">
        <v>-1814642171.0899999</v>
      </c>
    </row>
    <row r="199" spans="1:8">
      <c r="A199" s="89" t="s">
        <v>1096</v>
      </c>
      <c r="B199" s="89" t="s">
        <v>1097</v>
      </c>
      <c r="D199" s="90">
        <v>-14168003.189999999</v>
      </c>
      <c r="E199" s="90">
        <v>0</v>
      </c>
      <c r="F199" s="90">
        <v>0</v>
      </c>
      <c r="G199" s="90" t="s">
        <v>57</v>
      </c>
      <c r="H199" s="90">
        <v>-14168003.189999999</v>
      </c>
    </row>
    <row r="200" spans="1:8">
      <c r="A200" s="89" t="s">
        <v>1098</v>
      </c>
      <c r="B200" s="89" t="s">
        <v>334</v>
      </c>
      <c r="D200" s="90">
        <v>-14168003.189999999</v>
      </c>
      <c r="E200" s="90">
        <v>0</v>
      </c>
      <c r="F200" s="90">
        <v>0</v>
      </c>
      <c r="G200" s="90" t="s">
        <v>75</v>
      </c>
      <c r="H200" s="90">
        <v>-14168003.189999999</v>
      </c>
    </row>
    <row r="201" spans="1:8">
      <c r="A201" s="89" t="s">
        <v>335</v>
      </c>
      <c r="B201" s="89" t="s">
        <v>336</v>
      </c>
      <c r="D201" s="90">
        <v>1516076153.1600001</v>
      </c>
      <c r="E201" s="90">
        <v>212263948.96000001</v>
      </c>
      <c r="F201" s="90">
        <v>33029010.32</v>
      </c>
      <c r="G201" s="90" t="s">
        <v>57</v>
      </c>
      <c r="H201" s="90">
        <v>1695311091.8</v>
      </c>
    </row>
    <row r="202" spans="1:8">
      <c r="A202" s="89" t="s">
        <v>337</v>
      </c>
      <c r="B202" s="89" t="s">
        <v>338</v>
      </c>
      <c r="D202" s="90">
        <v>4169218.79</v>
      </c>
      <c r="E202" s="90">
        <v>650423.98</v>
      </c>
      <c r="F202" s="90">
        <v>72140.63</v>
      </c>
      <c r="G202" s="90" t="s">
        <v>57</v>
      </c>
      <c r="H202" s="90">
        <v>4747502.1399999997</v>
      </c>
    </row>
    <row r="203" spans="1:8">
      <c r="A203" s="89" t="s">
        <v>339</v>
      </c>
      <c r="B203" s="89" t="s">
        <v>340</v>
      </c>
      <c r="D203" s="90">
        <v>3203590.84</v>
      </c>
      <c r="E203" s="90">
        <v>370584.93</v>
      </c>
      <c r="F203" s="90">
        <v>0</v>
      </c>
      <c r="G203" s="90" t="s">
        <v>57</v>
      </c>
      <c r="H203" s="90">
        <v>3574175.77</v>
      </c>
    </row>
    <row r="204" spans="1:8">
      <c r="A204" s="89" t="s">
        <v>341</v>
      </c>
      <c r="B204" s="89" t="s">
        <v>342</v>
      </c>
      <c r="D204" s="90">
        <v>143685.18</v>
      </c>
      <c r="E204" s="90">
        <v>25131.51</v>
      </c>
      <c r="F204" s="90">
        <v>0</v>
      </c>
      <c r="G204" s="90" t="s">
        <v>57</v>
      </c>
      <c r="H204" s="90">
        <v>168816.69</v>
      </c>
    </row>
    <row r="205" spans="1:8">
      <c r="A205" s="89" t="s">
        <v>343</v>
      </c>
      <c r="B205" s="89" t="s">
        <v>344</v>
      </c>
      <c r="D205" s="90">
        <v>143685.18</v>
      </c>
      <c r="E205" s="90">
        <v>25131.51</v>
      </c>
      <c r="F205" s="90">
        <v>0</v>
      </c>
      <c r="G205" s="90" t="s">
        <v>57</v>
      </c>
      <c r="H205" s="90">
        <v>168816.69</v>
      </c>
    </row>
    <row r="206" spans="1:8">
      <c r="A206" s="89" t="s">
        <v>345</v>
      </c>
      <c r="B206" s="89" t="s">
        <v>346</v>
      </c>
      <c r="D206" s="90">
        <v>143685.18</v>
      </c>
      <c r="E206" s="90">
        <v>25131.51</v>
      </c>
      <c r="F206" s="90">
        <v>0</v>
      </c>
      <c r="G206" s="90" t="s">
        <v>57</v>
      </c>
      <c r="H206" s="90">
        <v>168816.69</v>
      </c>
    </row>
    <row r="207" spans="1:8">
      <c r="A207" s="89" t="s">
        <v>1415</v>
      </c>
      <c r="B207" s="89" t="s">
        <v>356</v>
      </c>
      <c r="D207" s="90">
        <v>33290.269999999997</v>
      </c>
      <c r="E207" s="90">
        <v>12607.55</v>
      </c>
      <c r="F207" s="90">
        <v>0</v>
      </c>
      <c r="G207" s="90" t="s">
        <v>75</v>
      </c>
      <c r="H207" s="90">
        <v>45897.82</v>
      </c>
    </row>
    <row r="208" spans="1:8">
      <c r="A208" s="89" t="s">
        <v>347</v>
      </c>
      <c r="B208" s="89" t="s">
        <v>348</v>
      </c>
      <c r="D208" s="90">
        <v>97430.24</v>
      </c>
      <c r="E208" s="90">
        <v>12178.78</v>
      </c>
      <c r="F208" s="90">
        <v>0</v>
      </c>
      <c r="G208" s="90" t="s">
        <v>75</v>
      </c>
      <c r="H208" s="90">
        <v>109609.02</v>
      </c>
    </row>
    <row r="209" spans="1:8">
      <c r="A209" s="89" t="s">
        <v>1157</v>
      </c>
      <c r="B209" s="89" t="s">
        <v>1060</v>
      </c>
      <c r="D209" s="90">
        <v>10663.49</v>
      </c>
      <c r="E209" s="90">
        <v>0</v>
      </c>
      <c r="F209" s="90">
        <v>0</v>
      </c>
      <c r="G209" s="90" t="s">
        <v>75</v>
      </c>
      <c r="H209" s="90">
        <v>10663.49</v>
      </c>
    </row>
    <row r="210" spans="1:8">
      <c r="A210" s="89" t="s">
        <v>1099</v>
      </c>
      <c r="B210" s="89" t="s">
        <v>1100</v>
      </c>
      <c r="D210" s="90">
        <v>2301.1799999999998</v>
      </c>
      <c r="E210" s="90">
        <v>345.18</v>
      </c>
      <c r="F210" s="90">
        <v>0</v>
      </c>
      <c r="G210" s="90" t="s">
        <v>75</v>
      </c>
      <c r="H210" s="90">
        <v>2646.36</v>
      </c>
    </row>
    <row r="211" spans="1:8">
      <c r="A211" s="89" t="s">
        <v>349</v>
      </c>
      <c r="B211" s="89" t="s">
        <v>350</v>
      </c>
      <c r="D211" s="90">
        <v>3059905.66</v>
      </c>
      <c r="E211" s="90">
        <v>345453.42</v>
      </c>
      <c r="F211" s="90">
        <v>0</v>
      </c>
      <c r="G211" s="90" t="s">
        <v>57</v>
      </c>
      <c r="H211" s="90">
        <v>3405359.08</v>
      </c>
    </row>
    <row r="212" spans="1:8">
      <c r="A212" s="89" t="s">
        <v>351</v>
      </c>
      <c r="B212" s="89" t="s">
        <v>352</v>
      </c>
      <c r="D212" s="90">
        <v>3059905.66</v>
      </c>
      <c r="E212" s="90">
        <v>345453.42</v>
      </c>
      <c r="F212" s="90">
        <v>0</v>
      </c>
      <c r="G212" s="90" t="s">
        <v>57</v>
      </c>
      <c r="H212" s="90">
        <v>3405359.08</v>
      </c>
    </row>
    <row r="213" spans="1:8">
      <c r="A213" s="89" t="s">
        <v>353</v>
      </c>
      <c r="B213" s="89" t="s">
        <v>354</v>
      </c>
      <c r="D213" s="90">
        <v>3059905.66</v>
      </c>
      <c r="E213" s="90">
        <v>345453.42</v>
      </c>
      <c r="F213" s="90">
        <v>0</v>
      </c>
      <c r="G213" s="90" t="s">
        <v>57</v>
      </c>
      <c r="H213" s="90">
        <v>3405359.08</v>
      </c>
    </row>
    <row r="214" spans="1:8">
      <c r="A214" s="89" t="s">
        <v>355</v>
      </c>
      <c r="B214" s="89" t="s">
        <v>356</v>
      </c>
      <c r="D214" s="90">
        <v>2582599.02</v>
      </c>
      <c r="E214" s="90">
        <v>319455.21999999997</v>
      </c>
      <c r="F214" s="90">
        <v>0</v>
      </c>
      <c r="G214" s="90" t="s">
        <v>75</v>
      </c>
      <c r="H214" s="90">
        <v>2902054.24</v>
      </c>
    </row>
    <row r="215" spans="1:8">
      <c r="A215" s="89" t="s">
        <v>1057</v>
      </c>
      <c r="B215" s="89" t="s">
        <v>1058</v>
      </c>
      <c r="D215" s="90">
        <v>9618.7900000000009</v>
      </c>
      <c r="E215" s="90">
        <v>1438.25</v>
      </c>
      <c r="F215" s="90">
        <v>0</v>
      </c>
      <c r="G215" s="90" t="s">
        <v>75</v>
      </c>
      <c r="H215" s="90">
        <v>11057.04</v>
      </c>
    </row>
    <row r="216" spans="1:8">
      <c r="A216" s="89" t="s">
        <v>357</v>
      </c>
      <c r="B216" s="89" t="s">
        <v>358</v>
      </c>
      <c r="D216" s="90">
        <v>119587.88</v>
      </c>
      <c r="E216" s="90">
        <v>15644.59</v>
      </c>
      <c r="F216" s="90">
        <v>0</v>
      </c>
      <c r="G216" s="90" t="s">
        <v>75</v>
      </c>
      <c r="H216" s="90">
        <v>135232.47</v>
      </c>
    </row>
    <row r="217" spans="1:8">
      <c r="A217" s="89" t="s">
        <v>359</v>
      </c>
      <c r="B217" s="89" t="s">
        <v>360</v>
      </c>
      <c r="D217" s="90">
        <v>106336.44</v>
      </c>
      <c r="E217" s="90">
        <v>0</v>
      </c>
      <c r="F217" s="90">
        <v>0</v>
      </c>
      <c r="G217" s="90" t="s">
        <v>75</v>
      </c>
      <c r="H217" s="90">
        <v>106336.44</v>
      </c>
    </row>
    <row r="218" spans="1:8">
      <c r="A218" s="89" t="s">
        <v>1059</v>
      </c>
      <c r="B218" s="89" t="s">
        <v>1060</v>
      </c>
      <c r="D218" s="90">
        <v>217096.16</v>
      </c>
      <c r="E218" s="90">
        <v>0</v>
      </c>
      <c r="F218" s="90">
        <v>0</v>
      </c>
      <c r="G218" s="90" t="s">
        <v>75</v>
      </c>
      <c r="H218" s="90">
        <v>217096.16</v>
      </c>
    </row>
    <row r="219" spans="1:8">
      <c r="A219" s="89" t="s">
        <v>1425</v>
      </c>
      <c r="B219" s="89" t="s">
        <v>1424</v>
      </c>
      <c r="D219" s="90">
        <v>24667.37</v>
      </c>
      <c r="E219" s="90">
        <v>0</v>
      </c>
      <c r="F219" s="90">
        <v>0</v>
      </c>
      <c r="G219" s="90" t="s">
        <v>75</v>
      </c>
      <c r="H219" s="90">
        <v>24667.37</v>
      </c>
    </row>
    <row r="220" spans="1:8">
      <c r="A220" s="89" t="s">
        <v>1395</v>
      </c>
      <c r="B220" s="89" t="s">
        <v>1396</v>
      </c>
      <c r="D220" s="90">
        <v>0</v>
      </c>
      <c r="E220" s="90">
        <v>8915.36</v>
      </c>
      <c r="F220" s="90">
        <v>0</v>
      </c>
      <c r="G220" s="90" t="s">
        <v>75</v>
      </c>
      <c r="H220" s="90">
        <v>8915.36</v>
      </c>
    </row>
    <row r="221" spans="1:8">
      <c r="A221" s="89" t="s">
        <v>361</v>
      </c>
      <c r="B221" s="89" t="s">
        <v>362</v>
      </c>
      <c r="D221" s="90">
        <v>540280.57999999996</v>
      </c>
      <c r="E221" s="90">
        <v>224361.82</v>
      </c>
      <c r="F221" s="90">
        <v>72140.63</v>
      </c>
      <c r="G221" s="90" t="s">
        <v>57</v>
      </c>
      <c r="H221" s="90">
        <v>692501.77</v>
      </c>
    </row>
    <row r="222" spans="1:8">
      <c r="A222" s="89" t="s">
        <v>1375</v>
      </c>
      <c r="B222" s="89" t="s">
        <v>1374</v>
      </c>
      <c r="D222" s="90">
        <v>8829.18</v>
      </c>
      <c r="E222" s="90">
        <v>3435.54</v>
      </c>
      <c r="F222" s="90">
        <v>0</v>
      </c>
      <c r="G222" s="90" t="s">
        <v>57</v>
      </c>
      <c r="H222" s="90">
        <v>12264.72</v>
      </c>
    </row>
    <row r="223" spans="1:8">
      <c r="A223" s="89" t="s">
        <v>1373</v>
      </c>
      <c r="B223" s="89" t="s">
        <v>1372</v>
      </c>
      <c r="D223" s="90">
        <v>8829.18</v>
      </c>
      <c r="E223" s="90">
        <v>3435.54</v>
      </c>
      <c r="F223" s="90">
        <v>0</v>
      </c>
      <c r="G223" s="90" t="s">
        <v>57</v>
      </c>
      <c r="H223" s="90">
        <v>12264.72</v>
      </c>
    </row>
    <row r="224" spans="1:8">
      <c r="A224" s="89" t="s">
        <v>1371</v>
      </c>
      <c r="B224" s="89" t="s">
        <v>1370</v>
      </c>
      <c r="D224" s="90">
        <v>8829.18</v>
      </c>
      <c r="E224" s="90">
        <v>3435.54</v>
      </c>
      <c r="F224" s="90">
        <v>0</v>
      </c>
      <c r="G224" s="90" t="s">
        <v>75</v>
      </c>
      <c r="H224" s="90">
        <v>12264.72</v>
      </c>
    </row>
    <row r="225" spans="1:8">
      <c r="A225" s="89" t="s">
        <v>363</v>
      </c>
      <c r="B225" s="89" t="s">
        <v>364</v>
      </c>
      <c r="D225" s="90">
        <v>531451.4</v>
      </c>
      <c r="E225" s="90">
        <v>220926.28</v>
      </c>
      <c r="F225" s="90">
        <v>72140.63</v>
      </c>
      <c r="G225" s="90" t="s">
        <v>57</v>
      </c>
      <c r="H225" s="90">
        <v>680237.05</v>
      </c>
    </row>
    <row r="226" spans="1:8">
      <c r="A226" s="89" t="s">
        <v>365</v>
      </c>
      <c r="B226" s="89" t="s">
        <v>366</v>
      </c>
      <c r="D226" s="90">
        <v>531451.4</v>
      </c>
      <c r="E226" s="90">
        <v>220926.28</v>
      </c>
      <c r="F226" s="90">
        <v>72140.63</v>
      </c>
      <c r="G226" s="90" t="s">
        <v>57</v>
      </c>
      <c r="H226" s="90">
        <v>680237.05</v>
      </c>
    </row>
    <row r="227" spans="1:8">
      <c r="A227" s="89" t="s">
        <v>367</v>
      </c>
      <c r="B227" s="89" t="s">
        <v>368</v>
      </c>
      <c r="D227" s="90">
        <v>531451.4</v>
      </c>
      <c r="E227" s="90">
        <v>220926.28</v>
      </c>
      <c r="F227" s="90">
        <v>72140.63</v>
      </c>
      <c r="G227" s="90" t="s">
        <v>75</v>
      </c>
      <c r="H227" s="90">
        <v>680237.05</v>
      </c>
    </row>
    <row r="228" spans="1:8">
      <c r="A228" s="89" t="s">
        <v>369</v>
      </c>
      <c r="B228" s="89" t="s">
        <v>370</v>
      </c>
      <c r="D228" s="90">
        <v>425347.37</v>
      </c>
      <c r="E228" s="90">
        <v>55477.23</v>
      </c>
      <c r="F228" s="90">
        <v>0</v>
      </c>
      <c r="G228" s="90" t="s">
        <v>57</v>
      </c>
      <c r="H228" s="90">
        <v>480824.6</v>
      </c>
    </row>
    <row r="229" spans="1:8">
      <c r="A229" s="89" t="s">
        <v>371</v>
      </c>
      <c r="B229" s="89" t="s">
        <v>372</v>
      </c>
      <c r="D229" s="90">
        <v>68369.84</v>
      </c>
      <c r="E229" s="90">
        <v>9169.68</v>
      </c>
      <c r="F229" s="90">
        <v>0</v>
      </c>
      <c r="G229" s="90" t="s">
        <v>57</v>
      </c>
      <c r="H229" s="90">
        <v>77539.520000000004</v>
      </c>
    </row>
    <row r="230" spans="1:8">
      <c r="A230" s="89" t="s">
        <v>373</v>
      </c>
      <c r="B230" s="89" t="s">
        <v>374</v>
      </c>
      <c r="D230" s="90">
        <v>68369.84</v>
      </c>
      <c r="E230" s="90">
        <v>9169.68</v>
      </c>
      <c r="F230" s="90">
        <v>0</v>
      </c>
      <c r="G230" s="90" t="s">
        <v>57</v>
      </c>
      <c r="H230" s="90">
        <v>77539.520000000004</v>
      </c>
    </row>
    <row r="231" spans="1:8">
      <c r="A231" s="89" t="s">
        <v>375</v>
      </c>
      <c r="B231" s="89" t="s">
        <v>376</v>
      </c>
      <c r="D231" s="90">
        <v>34274.800000000003</v>
      </c>
      <c r="E231" s="90">
        <v>4750.46</v>
      </c>
      <c r="F231" s="90">
        <v>0</v>
      </c>
      <c r="G231" s="90" t="s">
        <v>75</v>
      </c>
      <c r="H231" s="90">
        <v>39025.26</v>
      </c>
    </row>
    <row r="232" spans="1:8">
      <c r="A232" s="89" t="s">
        <v>377</v>
      </c>
      <c r="B232" s="89" t="s">
        <v>378</v>
      </c>
      <c r="D232" s="90">
        <v>10229.92</v>
      </c>
      <c r="E232" s="90">
        <v>1350.1</v>
      </c>
      <c r="F232" s="90">
        <v>0</v>
      </c>
      <c r="G232" s="90" t="s">
        <v>75</v>
      </c>
      <c r="H232" s="90">
        <v>11580.02</v>
      </c>
    </row>
    <row r="233" spans="1:8">
      <c r="A233" s="89" t="s">
        <v>379</v>
      </c>
      <c r="B233" s="89" t="s">
        <v>380</v>
      </c>
      <c r="D233" s="90">
        <v>23865.119999999999</v>
      </c>
      <c r="E233" s="90">
        <v>3069.12</v>
      </c>
      <c r="F233" s="90">
        <v>0</v>
      </c>
      <c r="G233" s="90" t="s">
        <v>75</v>
      </c>
      <c r="H233" s="90">
        <v>26934.240000000002</v>
      </c>
    </row>
    <row r="234" spans="1:8">
      <c r="A234" s="89" t="s">
        <v>381</v>
      </c>
      <c r="B234" s="89" t="s">
        <v>382</v>
      </c>
      <c r="D234" s="90">
        <v>356977.53</v>
      </c>
      <c r="E234" s="90">
        <v>46307.55</v>
      </c>
      <c r="F234" s="90">
        <v>0</v>
      </c>
      <c r="G234" s="90" t="s">
        <v>57</v>
      </c>
      <c r="H234" s="90">
        <v>403285.08</v>
      </c>
    </row>
    <row r="235" spans="1:8">
      <c r="A235" s="89" t="s">
        <v>383</v>
      </c>
      <c r="B235" s="89" t="s">
        <v>384</v>
      </c>
      <c r="D235" s="90">
        <v>356977.53</v>
      </c>
      <c r="E235" s="90">
        <v>46307.55</v>
      </c>
      <c r="F235" s="90">
        <v>0</v>
      </c>
      <c r="G235" s="90" t="s">
        <v>57</v>
      </c>
      <c r="H235" s="90">
        <v>403285.08</v>
      </c>
    </row>
    <row r="236" spans="1:8">
      <c r="A236" s="89" t="s">
        <v>385</v>
      </c>
      <c r="B236" s="89" t="s">
        <v>378</v>
      </c>
      <c r="D236" s="90">
        <v>23560.43</v>
      </c>
      <c r="E236" s="90">
        <v>3535.42</v>
      </c>
      <c r="F236" s="90">
        <v>0</v>
      </c>
      <c r="G236" s="90" t="s">
        <v>75</v>
      </c>
      <c r="H236" s="90">
        <v>27095.85</v>
      </c>
    </row>
    <row r="237" spans="1:8">
      <c r="A237" s="89" t="s">
        <v>386</v>
      </c>
      <c r="B237" s="89" t="s">
        <v>376</v>
      </c>
      <c r="D237" s="90">
        <v>200298.06</v>
      </c>
      <c r="E237" s="90">
        <v>25891.97</v>
      </c>
      <c r="F237" s="90">
        <v>0</v>
      </c>
      <c r="G237" s="90" t="s">
        <v>75</v>
      </c>
      <c r="H237" s="90">
        <v>226190.03</v>
      </c>
    </row>
    <row r="238" spans="1:8">
      <c r="A238" s="89" t="s">
        <v>387</v>
      </c>
      <c r="B238" s="89" t="s">
        <v>380</v>
      </c>
      <c r="D238" s="90">
        <v>133119.04000000001</v>
      </c>
      <c r="E238" s="90">
        <v>16880.16</v>
      </c>
      <c r="F238" s="90">
        <v>0</v>
      </c>
      <c r="G238" s="90" t="s">
        <v>75</v>
      </c>
      <c r="H238" s="90">
        <v>149999.20000000001</v>
      </c>
    </row>
    <row r="239" spans="1:8">
      <c r="A239" s="89" t="s">
        <v>388</v>
      </c>
      <c r="B239" s="89" t="s">
        <v>389</v>
      </c>
      <c r="D239" s="90">
        <v>1481909522.26</v>
      </c>
      <c r="E239" s="90">
        <v>208732811.06999999</v>
      </c>
      <c r="F239" s="90">
        <v>32956869.690000001</v>
      </c>
      <c r="G239" s="90" t="s">
        <v>57</v>
      </c>
      <c r="H239" s="90">
        <v>1657685463.6400001</v>
      </c>
    </row>
    <row r="240" spans="1:8">
      <c r="A240" s="89" t="s">
        <v>1158</v>
      </c>
      <c r="B240" s="89" t="s">
        <v>1159</v>
      </c>
      <c r="D240" s="90">
        <v>92454.03</v>
      </c>
      <c r="E240" s="90">
        <v>0</v>
      </c>
      <c r="F240" s="90">
        <v>0</v>
      </c>
      <c r="G240" s="90" t="s">
        <v>57</v>
      </c>
      <c r="H240" s="90">
        <v>92454.03</v>
      </c>
    </row>
    <row r="241" spans="1:8">
      <c r="A241" s="89" t="s">
        <v>1160</v>
      </c>
      <c r="B241" s="89" t="s">
        <v>1161</v>
      </c>
      <c r="D241" s="90">
        <v>92454.03</v>
      </c>
      <c r="E241" s="90">
        <v>0</v>
      </c>
      <c r="F241" s="90">
        <v>0</v>
      </c>
      <c r="G241" s="90" t="s">
        <v>57</v>
      </c>
      <c r="H241" s="90">
        <v>92454.03</v>
      </c>
    </row>
    <row r="242" spans="1:8">
      <c r="A242" s="89" t="s">
        <v>1162</v>
      </c>
      <c r="B242" s="89" t="s">
        <v>1163</v>
      </c>
      <c r="D242" s="90">
        <v>92454.03</v>
      </c>
      <c r="E242" s="90">
        <v>0</v>
      </c>
      <c r="F242" s="90">
        <v>0</v>
      </c>
      <c r="G242" s="90" t="s">
        <v>57</v>
      </c>
      <c r="H242" s="90">
        <v>92454.03</v>
      </c>
    </row>
    <row r="243" spans="1:8">
      <c r="A243" s="89" t="s">
        <v>1164</v>
      </c>
      <c r="B243" s="89" t="s">
        <v>1165</v>
      </c>
      <c r="D243" s="90">
        <v>92454.03</v>
      </c>
      <c r="E243" s="90">
        <v>0</v>
      </c>
      <c r="F243" s="90">
        <v>0</v>
      </c>
      <c r="G243" s="90" t="s">
        <v>57</v>
      </c>
      <c r="H243" s="90">
        <v>92454.03</v>
      </c>
    </row>
    <row r="244" spans="1:8">
      <c r="A244" s="89" t="s">
        <v>1166</v>
      </c>
      <c r="B244" s="89" t="s">
        <v>1167</v>
      </c>
      <c r="D244" s="90">
        <v>92454.03</v>
      </c>
      <c r="E244" s="90">
        <v>0</v>
      </c>
      <c r="F244" s="90">
        <v>0</v>
      </c>
      <c r="G244" s="90" t="s">
        <v>75</v>
      </c>
      <c r="H244" s="90">
        <v>92454.03</v>
      </c>
    </row>
    <row r="245" spans="1:8">
      <c r="A245" s="89" t="s">
        <v>390</v>
      </c>
      <c r="B245" s="89" t="s">
        <v>391</v>
      </c>
      <c r="D245" s="90">
        <v>1481817068.23</v>
      </c>
      <c r="E245" s="90">
        <v>208732811.06999999</v>
      </c>
      <c r="F245" s="90">
        <v>32956869.690000001</v>
      </c>
      <c r="G245" s="90" t="s">
        <v>57</v>
      </c>
      <c r="H245" s="90">
        <v>1657593009.6099999</v>
      </c>
    </row>
    <row r="246" spans="1:8">
      <c r="A246" s="89" t="s">
        <v>1369</v>
      </c>
      <c r="B246" s="89" t="s">
        <v>1368</v>
      </c>
      <c r="D246" s="90">
        <v>898213.51</v>
      </c>
      <c r="E246" s="90">
        <v>112016.4</v>
      </c>
      <c r="F246" s="90">
        <v>0</v>
      </c>
      <c r="G246" s="90" t="s">
        <v>57</v>
      </c>
      <c r="H246" s="90">
        <v>1010229.91</v>
      </c>
    </row>
    <row r="247" spans="1:8">
      <c r="A247" s="89" t="s">
        <v>1367</v>
      </c>
      <c r="B247" s="89" t="s">
        <v>1366</v>
      </c>
      <c r="D247" s="90">
        <v>898213.51</v>
      </c>
      <c r="E247" s="90">
        <v>112016.4</v>
      </c>
      <c r="F247" s="90">
        <v>0</v>
      </c>
      <c r="G247" s="90" t="s">
        <v>57</v>
      </c>
      <c r="H247" s="90">
        <v>1010229.91</v>
      </c>
    </row>
    <row r="248" spans="1:8">
      <c r="A248" s="89" t="s">
        <v>1397</v>
      </c>
      <c r="B248" s="89" t="s">
        <v>420</v>
      </c>
      <c r="D248" s="90">
        <v>150.41999999999999</v>
      </c>
      <c r="E248" s="90">
        <v>0</v>
      </c>
      <c r="F248" s="90">
        <v>0</v>
      </c>
      <c r="G248" s="90" t="s">
        <v>75</v>
      </c>
      <c r="H248" s="90">
        <v>150.41999999999999</v>
      </c>
    </row>
    <row r="249" spans="1:8">
      <c r="A249" s="89" t="s">
        <v>1365</v>
      </c>
      <c r="B249" s="89" t="s">
        <v>392</v>
      </c>
      <c r="D249" s="90">
        <v>898063.09</v>
      </c>
      <c r="E249" s="90">
        <v>112016.4</v>
      </c>
      <c r="F249" s="90">
        <v>0</v>
      </c>
      <c r="G249" s="90" t="s">
        <v>57</v>
      </c>
      <c r="H249" s="90">
        <v>1010079.49</v>
      </c>
    </row>
    <row r="250" spans="1:8">
      <c r="A250" s="89" t="s">
        <v>1364</v>
      </c>
      <c r="B250" s="89" t="s">
        <v>1363</v>
      </c>
      <c r="D250" s="90">
        <v>898063.09</v>
      </c>
      <c r="E250" s="90">
        <v>112016.4</v>
      </c>
      <c r="F250" s="90">
        <v>0</v>
      </c>
      <c r="G250" s="90" t="s">
        <v>75</v>
      </c>
      <c r="H250" s="90">
        <v>1010079.49</v>
      </c>
    </row>
    <row r="251" spans="1:8">
      <c r="A251" s="89" t="s">
        <v>393</v>
      </c>
      <c r="B251" s="89" t="s">
        <v>394</v>
      </c>
      <c r="D251" s="90">
        <v>1480918854.72</v>
      </c>
      <c r="E251" s="90">
        <v>208620794.66999999</v>
      </c>
      <c r="F251" s="90">
        <v>32956869.690000001</v>
      </c>
      <c r="G251" s="90" t="s">
        <v>57</v>
      </c>
      <c r="H251" s="90">
        <v>1656582779.7</v>
      </c>
    </row>
    <row r="252" spans="1:8">
      <c r="A252" s="89" t="s">
        <v>395</v>
      </c>
      <c r="B252" s="89" t="s">
        <v>396</v>
      </c>
      <c r="D252" s="90">
        <v>1480918854.72</v>
      </c>
      <c r="E252" s="90">
        <v>208620794.66999999</v>
      </c>
      <c r="F252" s="90">
        <v>32956869.690000001</v>
      </c>
      <c r="G252" s="90" t="s">
        <v>57</v>
      </c>
      <c r="H252" s="90">
        <v>1656582779.7</v>
      </c>
    </row>
    <row r="253" spans="1:8">
      <c r="A253" s="89" t="s">
        <v>397</v>
      </c>
      <c r="B253" s="89" t="s">
        <v>398</v>
      </c>
      <c r="D253" s="90">
        <v>7300.2</v>
      </c>
      <c r="E253" s="90">
        <v>159.35</v>
      </c>
      <c r="F253" s="90">
        <v>0</v>
      </c>
      <c r="G253" s="90" t="s">
        <v>57</v>
      </c>
      <c r="H253" s="90">
        <v>7459.55</v>
      </c>
    </row>
    <row r="254" spans="1:8">
      <c r="A254" s="89" t="s">
        <v>399</v>
      </c>
      <c r="B254" s="89" t="s">
        <v>1101</v>
      </c>
      <c r="D254" s="90">
        <v>5743.38</v>
      </c>
      <c r="E254" s="90">
        <v>0</v>
      </c>
      <c r="F254" s="90">
        <v>0</v>
      </c>
      <c r="G254" s="90" t="s">
        <v>75</v>
      </c>
      <c r="H254" s="90">
        <v>5743.38</v>
      </c>
    </row>
    <row r="255" spans="1:8">
      <c r="A255" s="89" t="s">
        <v>1102</v>
      </c>
      <c r="B255" s="89" t="s">
        <v>1103</v>
      </c>
      <c r="D255" s="90">
        <v>1556.82</v>
      </c>
      <c r="E255" s="90">
        <v>159.35</v>
      </c>
      <c r="F255" s="90">
        <v>0</v>
      </c>
      <c r="G255" s="90" t="s">
        <v>75</v>
      </c>
      <c r="H255" s="90">
        <v>1716.17</v>
      </c>
    </row>
    <row r="256" spans="1:8">
      <c r="A256" s="89" t="s">
        <v>400</v>
      </c>
      <c r="B256" s="89" t="s">
        <v>401</v>
      </c>
      <c r="D256" s="90">
        <v>296746.19</v>
      </c>
      <c r="E256" s="90">
        <v>3196.66</v>
      </c>
      <c r="F256" s="90">
        <v>0</v>
      </c>
      <c r="G256" s="90" t="s">
        <v>57</v>
      </c>
      <c r="H256" s="90">
        <v>299942.84999999998</v>
      </c>
    </row>
    <row r="257" spans="1:8">
      <c r="A257" s="89" t="s">
        <v>1362</v>
      </c>
      <c r="B257" s="89" t="s">
        <v>1361</v>
      </c>
      <c r="D257" s="90">
        <v>268584.36</v>
      </c>
      <c r="E257" s="90">
        <v>0</v>
      </c>
      <c r="F257" s="90">
        <v>0</v>
      </c>
      <c r="G257" s="90" t="s">
        <v>75</v>
      </c>
      <c r="H257" s="90">
        <v>268584.36</v>
      </c>
    </row>
    <row r="258" spans="1:8">
      <c r="A258" s="89" t="s">
        <v>402</v>
      </c>
      <c r="B258" s="89" t="s">
        <v>1104</v>
      </c>
      <c r="D258" s="90">
        <v>28161.83</v>
      </c>
      <c r="E258" s="90">
        <v>3196.66</v>
      </c>
      <c r="F258" s="90">
        <v>0</v>
      </c>
      <c r="G258" s="90" t="s">
        <v>75</v>
      </c>
      <c r="H258" s="90">
        <v>31358.49</v>
      </c>
    </row>
    <row r="259" spans="1:8">
      <c r="A259" s="89" t="s">
        <v>403</v>
      </c>
      <c r="B259" s="89" t="s">
        <v>404</v>
      </c>
      <c r="D259" s="90">
        <v>3302473.44</v>
      </c>
      <c r="E259" s="90">
        <v>1005857.18</v>
      </c>
      <c r="F259" s="90">
        <v>0</v>
      </c>
      <c r="G259" s="90" t="s">
        <v>57</v>
      </c>
      <c r="H259" s="90">
        <v>4308330.62</v>
      </c>
    </row>
    <row r="260" spans="1:8">
      <c r="A260" s="89" t="s">
        <v>1529</v>
      </c>
      <c r="B260" s="89" t="s">
        <v>1528</v>
      </c>
      <c r="D260" s="90">
        <v>816219.4</v>
      </c>
      <c r="E260" s="90">
        <v>687672.56</v>
      </c>
      <c r="F260" s="90">
        <v>0</v>
      </c>
      <c r="G260" s="90" t="s">
        <v>75</v>
      </c>
      <c r="H260" s="90">
        <v>1503891.96</v>
      </c>
    </row>
    <row r="261" spans="1:8">
      <c r="A261" s="89" t="s">
        <v>405</v>
      </c>
      <c r="B261" s="89" t="s">
        <v>1105</v>
      </c>
      <c r="D261" s="90">
        <v>171923.53</v>
      </c>
      <c r="E261" s="90">
        <v>25527.22</v>
      </c>
      <c r="F261" s="90">
        <v>0</v>
      </c>
      <c r="G261" s="90" t="s">
        <v>75</v>
      </c>
      <c r="H261" s="90">
        <v>197450.75</v>
      </c>
    </row>
    <row r="262" spans="1:8">
      <c r="A262" s="89" t="s">
        <v>406</v>
      </c>
      <c r="B262" s="89" t="s">
        <v>1106</v>
      </c>
      <c r="D262" s="90">
        <v>2314330.5099999998</v>
      </c>
      <c r="E262" s="90">
        <v>292657.40000000002</v>
      </c>
      <c r="F262" s="90">
        <v>0</v>
      </c>
      <c r="G262" s="90" t="s">
        <v>75</v>
      </c>
      <c r="H262" s="90">
        <v>2606987.91</v>
      </c>
    </row>
    <row r="263" spans="1:8">
      <c r="A263" s="89" t="s">
        <v>407</v>
      </c>
      <c r="B263" s="89" t="s">
        <v>408</v>
      </c>
      <c r="D263" s="90">
        <v>513149.34</v>
      </c>
      <c r="E263" s="90">
        <v>57038.18</v>
      </c>
      <c r="F263" s="90">
        <v>0</v>
      </c>
      <c r="G263" s="90" t="s">
        <v>57</v>
      </c>
      <c r="H263" s="90">
        <v>570187.52000000002</v>
      </c>
    </row>
    <row r="264" spans="1:8">
      <c r="A264" s="89" t="s">
        <v>409</v>
      </c>
      <c r="B264" s="89" t="s">
        <v>410</v>
      </c>
      <c r="D264" s="90">
        <v>262278.01</v>
      </c>
      <c r="E264" s="90">
        <v>18815.669999999998</v>
      </c>
      <c r="F264" s="90">
        <v>0</v>
      </c>
      <c r="G264" s="90" t="s">
        <v>75</v>
      </c>
      <c r="H264" s="90">
        <v>281093.68</v>
      </c>
    </row>
    <row r="265" spans="1:8">
      <c r="A265" s="89" t="s">
        <v>411</v>
      </c>
      <c r="B265" s="89" t="s">
        <v>412</v>
      </c>
      <c r="D265" s="90">
        <v>250871.33</v>
      </c>
      <c r="E265" s="90">
        <v>38222.51</v>
      </c>
      <c r="F265" s="90">
        <v>0</v>
      </c>
      <c r="G265" s="90" t="s">
        <v>75</v>
      </c>
      <c r="H265" s="90">
        <v>289093.84000000003</v>
      </c>
    </row>
    <row r="266" spans="1:8">
      <c r="A266" s="89" t="s">
        <v>413</v>
      </c>
      <c r="B266" s="89" t="s">
        <v>392</v>
      </c>
      <c r="D266" s="90">
        <v>1411174.19</v>
      </c>
      <c r="E266" s="90">
        <v>188172.79999999999</v>
      </c>
      <c r="F266" s="90">
        <v>0</v>
      </c>
      <c r="G266" s="90" t="s">
        <v>57</v>
      </c>
      <c r="H266" s="90">
        <v>1599346.99</v>
      </c>
    </row>
    <row r="267" spans="1:8">
      <c r="A267" s="89" t="s">
        <v>1360</v>
      </c>
      <c r="B267" s="89" t="s">
        <v>1359</v>
      </c>
      <c r="D267" s="90">
        <v>328412</v>
      </c>
      <c r="E267" s="90">
        <v>46916</v>
      </c>
      <c r="F267" s="90">
        <v>0</v>
      </c>
      <c r="G267" s="90" t="s">
        <v>75</v>
      </c>
      <c r="H267" s="90">
        <v>375328</v>
      </c>
    </row>
    <row r="268" spans="1:8">
      <c r="A268" s="89" t="s">
        <v>414</v>
      </c>
      <c r="B268" s="89" t="s">
        <v>1107</v>
      </c>
      <c r="D268" s="90">
        <v>48190.85</v>
      </c>
      <c r="E268" s="90">
        <v>13029.05</v>
      </c>
      <c r="F268" s="90">
        <v>0</v>
      </c>
      <c r="G268" s="90" t="s">
        <v>75</v>
      </c>
      <c r="H268" s="90">
        <v>61219.9</v>
      </c>
    </row>
    <row r="269" spans="1:8">
      <c r="A269" s="89" t="s">
        <v>415</v>
      </c>
      <c r="B269" s="89" t="s">
        <v>1108</v>
      </c>
      <c r="D269" s="90">
        <v>1034571.34</v>
      </c>
      <c r="E269" s="90">
        <v>128227.75</v>
      </c>
      <c r="F269" s="90">
        <v>0</v>
      </c>
      <c r="G269" s="90" t="s">
        <v>75</v>
      </c>
      <c r="H269" s="90">
        <v>1162799.0900000001</v>
      </c>
    </row>
    <row r="270" spans="1:8">
      <c r="A270" s="89" t="s">
        <v>416</v>
      </c>
      <c r="B270" s="89" t="s">
        <v>417</v>
      </c>
      <c r="D270" s="90">
        <v>1089582.81</v>
      </c>
      <c r="E270" s="90">
        <v>281723.06</v>
      </c>
      <c r="F270" s="90">
        <v>0</v>
      </c>
      <c r="G270" s="90" t="s">
        <v>57</v>
      </c>
      <c r="H270" s="90">
        <v>1371305.87</v>
      </c>
    </row>
    <row r="271" spans="1:8">
      <c r="A271" s="89" t="s">
        <v>1358</v>
      </c>
      <c r="B271" s="89" t="s">
        <v>1357</v>
      </c>
      <c r="D271" s="90">
        <v>522199.02</v>
      </c>
      <c r="E271" s="90">
        <v>281708.81</v>
      </c>
      <c r="F271" s="90">
        <v>0</v>
      </c>
      <c r="G271" s="90" t="s">
        <v>75</v>
      </c>
      <c r="H271" s="90">
        <v>803907.83</v>
      </c>
    </row>
    <row r="272" spans="1:8">
      <c r="A272" s="89" t="s">
        <v>418</v>
      </c>
      <c r="B272" s="89" t="s">
        <v>1109</v>
      </c>
      <c r="D272" s="90">
        <v>567341.04</v>
      </c>
      <c r="E272" s="90">
        <v>0</v>
      </c>
      <c r="F272" s="90">
        <v>0</v>
      </c>
      <c r="G272" s="90" t="s">
        <v>75</v>
      </c>
      <c r="H272" s="90">
        <v>567341.04</v>
      </c>
    </row>
    <row r="273" spans="1:8">
      <c r="A273" s="89" t="s">
        <v>1581</v>
      </c>
      <c r="B273" s="89" t="s">
        <v>1582</v>
      </c>
      <c r="D273" s="90">
        <v>42.75</v>
      </c>
      <c r="E273" s="90">
        <v>14.25</v>
      </c>
      <c r="F273" s="90">
        <v>0</v>
      </c>
      <c r="G273" s="90" t="s">
        <v>75</v>
      </c>
      <c r="H273" s="90">
        <v>57</v>
      </c>
    </row>
    <row r="274" spans="1:8">
      <c r="A274" s="89" t="s">
        <v>1356</v>
      </c>
      <c r="B274" s="89" t="s">
        <v>1355</v>
      </c>
      <c r="D274" s="90">
        <v>18862.87</v>
      </c>
      <c r="E274" s="90">
        <v>2379.2800000000002</v>
      </c>
      <c r="F274" s="90">
        <v>0</v>
      </c>
      <c r="G274" s="90" t="s">
        <v>57</v>
      </c>
      <c r="H274" s="90">
        <v>21242.15</v>
      </c>
    </row>
    <row r="275" spans="1:8">
      <c r="A275" s="89" t="s">
        <v>1354</v>
      </c>
      <c r="B275" s="89" t="s">
        <v>1353</v>
      </c>
      <c r="D275" s="90">
        <v>18862.87</v>
      </c>
      <c r="E275" s="90">
        <v>2379.2800000000002</v>
      </c>
      <c r="F275" s="90">
        <v>0</v>
      </c>
      <c r="G275" s="90" t="s">
        <v>75</v>
      </c>
      <c r="H275" s="90">
        <v>21242.15</v>
      </c>
    </row>
    <row r="276" spans="1:8">
      <c r="A276" s="89" t="s">
        <v>1398</v>
      </c>
      <c r="B276" s="89" t="s">
        <v>1399</v>
      </c>
      <c r="D276" s="90">
        <v>7978.5</v>
      </c>
      <c r="E276" s="90">
        <v>0</v>
      </c>
      <c r="F276" s="90">
        <v>0</v>
      </c>
      <c r="G276" s="90" t="s">
        <v>75</v>
      </c>
      <c r="H276" s="90">
        <v>7978.5</v>
      </c>
    </row>
    <row r="277" spans="1:8">
      <c r="A277" s="89" t="s">
        <v>419</v>
      </c>
      <c r="B277" s="89" t="s">
        <v>420</v>
      </c>
      <c r="D277" s="90">
        <v>12845125.07</v>
      </c>
      <c r="E277" s="90">
        <v>1984441.05</v>
      </c>
      <c r="F277" s="90">
        <v>0</v>
      </c>
      <c r="G277" s="90" t="s">
        <v>75</v>
      </c>
      <c r="H277" s="90">
        <v>14829566.119999999</v>
      </c>
    </row>
    <row r="278" spans="1:8">
      <c r="A278" s="89" t="s">
        <v>421</v>
      </c>
      <c r="B278" s="89" t="s">
        <v>422</v>
      </c>
      <c r="D278" s="90">
        <v>42904.22</v>
      </c>
      <c r="E278" s="90">
        <v>3542.24</v>
      </c>
      <c r="F278" s="90">
        <v>0</v>
      </c>
      <c r="G278" s="90" t="s">
        <v>57</v>
      </c>
      <c r="H278" s="90">
        <v>46446.46</v>
      </c>
    </row>
    <row r="279" spans="1:8">
      <c r="A279" s="89" t="s">
        <v>1352</v>
      </c>
      <c r="B279" s="89" t="s">
        <v>1351</v>
      </c>
      <c r="D279" s="90">
        <v>17781.64</v>
      </c>
      <c r="E279" s="90">
        <v>2148.81</v>
      </c>
      <c r="F279" s="90">
        <v>0</v>
      </c>
      <c r="G279" s="90" t="s">
        <v>75</v>
      </c>
      <c r="H279" s="90">
        <v>19930.45</v>
      </c>
    </row>
    <row r="280" spans="1:8">
      <c r="A280" s="89" t="s">
        <v>1423</v>
      </c>
      <c r="B280" s="89" t="s">
        <v>1422</v>
      </c>
      <c r="D280" s="90">
        <v>7711.76</v>
      </c>
      <c r="E280" s="90">
        <v>0</v>
      </c>
      <c r="F280" s="90">
        <v>0</v>
      </c>
      <c r="G280" s="90" t="s">
        <v>75</v>
      </c>
      <c r="H280" s="90">
        <v>7711.76</v>
      </c>
    </row>
    <row r="281" spans="1:8">
      <c r="A281" s="89" t="s">
        <v>423</v>
      </c>
      <c r="B281" s="89" t="s">
        <v>424</v>
      </c>
      <c r="D281" s="90">
        <v>17410.82</v>
      </c>
      <c r="E281" s="90">
        <v>1393.43</v>
      </c>
      <c r="F281" s="90">
        <v>0</v>
      </c>
      <c r="G281" s="90" t="s">
        <v>75</v>
      </c>
      <c r="H281" s="90">
        <v>18804.25</v>
      </c>
    </row>
    <row r="282" spans="1:8">
      <c r="A282" s="89" t="s">
        <v>425</v>
      </c>
      <c r="B282" s="89" t="s">
        <v>426</v>
      </c>
      <c r="D282" s="90">
        <v>1461383557.8900001</v>
      </c>
      <c r="E282" s="90">
        <v>205094284.87</v>
      </c>
      <c r="F282" s="90">
        <v>32956869.690000001</v>
      </c>
      <c r="G282" s="90" t="s">
        <v>57</v>
      </c>
      <c r="H282" s="90">
        <v>1633520973.0699999</v>
      </c>
    </row>
    <row r="283" spans="1:8">
      <c r="A283" s="89" t="s">
        <v>1110</v>
      </c>
      <c r="B283" s="89" t="s">
        <v>1111</v>
      </c>
      <c r="D283" s="90">
        <v>1461374019.1900001</v>
      </c>
      <c r="E283" s="90">
        <v>205093798.09</v>
      </c>
      <c r="F283" s="90">
        <v>32956869.690000001</v>
      </c>
      <c r="G283" s="90" t="s">
        <v>75</v>
      </c>
      <c r="H283" s="90">
        <v>1633510947.5899999</v>
      </c>
    </row>
    <row r="284" spans="1:8">
      <c r="A284" s="89" t="s">
        <v>1350</v>
      </c>
      <c r="B284" s="89" t="s">
        <v>1349</v>
      </c>
      <c r="D284" s="90">
        <v>9538.7000000000007</v>
      </c>
      <c r="E284" s="90">
        <v>486.78</v>
      </c>
      <c r="F284" s="90">
        <v>0</v>
      </c>
      <c r="G284" s="90" t="s">
        <v>75</v>
      </c>
      <c r="H284" s="90">
        <v>10025.48</v>
      </c>
    </row>
    <row r="285" spans="1:8">
      <c r="A285" s="89" t="s">
        <v>1348</v>
      </c>
      <c r="B285" s="89" t="s">
        <v>1347</v>
      </c>
      <c r="D285" s="90">
        <v>191456.88</v>
      </c>
      <c r="E285" s="90">
        <v>0</v>
      </c>
      <c r="F285" s="90">
        <v>0</v>
      </c>
      <c r="G285" s="90" t="s">
        <v>57</v>
      </c>
      <c r="H285" s="90">
        <v>191456.88</v>
      </c>
    </row>
    <row r="286" spans="1:8">
      <c r="A286" s="89" t="s">
        <v>1346</v>
      </c>
      <c r="B286" s="89" t="s">
        <v>1226</v>
      </c>
      <c r="D286" s="90">
        <v>191456.88</v>
      </c>
      <c r="E286" s="90">
        <v>0</v>
      </c>
      <c r="F286" s="90">
        <v>0</v>
      </c>
      <c r="G286" s="90" t="s">
        <v>57</v>
      </c>
      <c r="H286" s="90">
        <v>191456.88</v>
      </c>
    </row>
    <row r="287" spans="1:8">
      <c r="A287" s="89" t="s">
        <v>1345</v>
      </c>
      <c r="B287" s="89" t="s">
        <v>1344</v>
      </c>
      <c r="D287" s="90">
        <v>191456.88</v>
      </c>
      <c r="E287" s="90">
        <v>0</v>
      </c>
      <c r="F287" s="90">
        <v>0</v>
      </c>
      <c r="G287" s="90" t="s">
        <v>57</v>
      </c>
      <c r="H287" s="90">
        <v>191456.88</v>
      </c>
    </row>
    <row r="288" spans="1:8">
      <c r="A288" s="89" t="s">
        <v>1343</v>
      </c>
      <c r="B288" s="89" t="s">
        <v>1342</v>
      </c>
      <c r="D288" s="90">
        <v>191456.88</v>
      </c>
      <c r="E288" s="90">
        <v>0</v>
      </c>
      <c r="F288" s="90">
        <v>0</v>
      </c>
      <c r="G288" s="90" t="s">
        <v>57</v>
      </c>
      <c r="H288" s="90">
        <v>191456.88</v>
      </c>
    </row>
    <row r="289" spans="1:8">
      <c r="A289" s="89" t="s">
        <v>1341</v>
      </c>
      <c r="B289" s="89" t="s">
        <v>1340</v>
      </c>
      <c r="D289" s="90">
        <v>1336.74</v>
      </c>
      <c r="E289" s="90">
        <v>0</v>
      </c>
      <c r="F289" s="90">
        <v>0</v>
      </c>
      <c r="G289" s="90" t="s">
        <v>57</v>
      </c>
      <c r="H289" s="90">
        <v>1336.74</v>
      </c>
    </row>
    <row r="290" spans="1:8">
      <c r="A290" s="89" t="s">
        <v>1339</v>
      </c>
      <c r="B290" s="89" t="s">
        <v>1338</v>
      </c>
      <c r="D290" s="90">
        <v>1336.74</v>
      </c>
      <c r="E290" s="90">
        <v>0</v>
      </c>
      <c r="F290" s="90">
        <v>0</v>
      </c>
      <c r="G290" s="90" t="s">
        <v>75</v>
      </c>
      <c r="H290" s="90">
        <v>1336.74</v>
      </c>
    </row>
    <row r="291" spans="1:8">
      <c r="A291" s="89" t="s">
        <v>1337</v>
      </c>
      <c r="B291" s="89" t="s">
        <v>1336</v>
      </c>
      <c r="D291" s="90">
        <v>190120.14</v>
      </c>
      <c r="E291" s="90">
        <v>0</v>
      </c>
      <c r="F291" s="90">
        <v>0</v>
      </c>
      <c r="G291" s="90" t="s">
        <v>57</v>
      </c>
      <c r="H291" s="90">
        <v>190120.14</v>
      </c>
    </row>
    <row r="292" spans="1:8">
      <c r="A292" s="89" t="s">
        <v>1335</v>
      </c>
      <c r="B292" s="89" t="s">
        <v>1334</v>
      </c>
      <c r="D292" s="90">
        <v>190120.14</v>
      </c>
      <c r="E292" s="90">
        <v>0</v>
      </c>
      <c r="F292" s="90">
        <v>0</v>
      </c>
      <c r="G292" s="90" t="s">
        <v>75</v>
      </c>
      <c r="H292" s="90">
        <v>190120.14</v>
      </c>
    </row>
    <row r="293" spans="1:8">
      <c r="A293" s="89" t="s">
        <v>1168</v>
      </c>
      <c r="B293" s="89" t="s">
        <v>1169</v>
      </c>
      <c r="D293" s="90">
        <v>11511056.369999999</v>
      </c>
      <c r="E293" s="90">
        <v>34767.75</v>
      </c>
      <c r="F293" s="90">
        <v>0</v>
      </c>
      <c r="G293" s="90" t="s">
        <v>57</v>
      </c>
      <c r="H293" s="90">
        <v>11545824.119999999</v>
      </c>
    </row>
    <row r="294" spans="1:8">
      <c r="A294" s="89" t="s">
        <v>1333</v>
      </c>
      <c r="B294" s="89" t="s">
        <v>427</v>
      </c>
      <c r="D294" s="90">
        <v>11270924.880000001</v>
      </c>
      <c r="E294" s="90">
        <v>0</v>
      </c>
      <c r="F294" s="90">
        <v>0</v>
      </c>
      <c r="G294" s="90" t="s">
        <v>57</v>
      </c>
      <c r="H294" s="90">
        <v>11270924.880000001</v>
      </c>
    </row>
    <row r="295" spans="1:8">
      <c r="A295" s="89" t="s">
        <v>1391</v>
      </c>
      <c r="B295" s="89" t="s">
        <v>1390</v>
      </c>
      <c r="D295" s="90">
        <v>11270924.880000001</v>
      </c>
      <c r="E295" s="90">
        <v>0</v>
      </c>
      <c r="F295" s="90">
        <v>0</v>
      </c>
      <c r="G295" s="90" t="s">
        <v>57</v>
      </c>
      <c r="H295" s="90">
        <v>11270924.880000001</v>
      </c>
    </row>
    <row r="296" spans="1:8">
      <c r="A296" s="89" t="s">
        <v>1389</v>
      </c>
      <c r="B296" s="89" t="s">
        <v>1388</v>
      </c>
      <c r="D296" s="90">
        <v>11270924.880000001</v>
      </c>
      <c r="E296" s="90">
        <v>0</v>
      </c>
      <c r="F296" s="90">
        <v>0</v>
      </c>
      <c r="G296" s="90" t="s">
        <v>57</v>
      </c>
      <c r="H296" s="90">
        <v>11270924.880000001</v>
      </c>
    </row>
    <row r="297" spans="1:8">
      <c r="A297" s="89" t="s">
        <v>1387</v>
      </c>
      <c r="B297" s="89" t="s">
        <v>1386</v>
      </c>
      <c r="D297" s="90">
        <v>11270924.880000001</v>
      </c>
      <c r="E297" s="90">
        <v>0</v>
      </c>
      <c r="F297" s="90">
        <v>0</v>
      </c>
      <c r="G297" s="90" t="s">
        <v>57</v>
      </c>
      <c r="H297" s="90">
        <v>11270924.880000001</v>
      </c>
    </row>
    <row r="298" spans="1:8">
      <c r="A298" s="89" t="s">
        <v>1385</v>
      </c>
      <c r="B298" s="89" t="s">
        <v>1384</v>
      </c>
      <c r="D298" s="90">
        <v>11270924.880000001</v>
      </c>
      <c r="E298" s="90">
        <v>0</v>
      </c>
      <c r="F298" s="90">
        <v>0</v>
      </c>
      <c r="G298" s="90" t="s">
        <v>57</v>
      </c>
      <c r="H298" s="90">
        <v>11270924.880000001</v>
      </c>
    </row>
    <row r="299" spans="1:8">
      <c r="A299" s="89" t="s">
        <v>1383</v>
      </c>
      <c r="B299" s="89" t="s">
        <v>1382</v>
      </c>
      <c r="D299" s="90">
        <v>11270924.880000001</v>
      </c>
      <c r="E299" s="90">
        <v>0</v>
      </c>
      <c r="F299" s="90">
        <v>0</v>
      </c>
      <c r="G299" s="90" t="s">
        <v>75</v>
      </c>
      <c r="H299" s="90">
        <v>11270924.880000001</v>
      </c>
    </row>
    <row r="300" spans="1:8">
      <c r="A300" s="89" t="s">
        <v>1455</v>
      </c>
      <c r="B300" s="89" t="s">
        <v>1454</v>
      </c>
      <c r="D300" s="90">
        <v>16405.2</v>
      </c>
      <c r="E300" s="90">
        <v>0</v>
      </c>
      <c r="F300" s="90">
        <v>0</v>
      </c>
      <c r="G300" s="90" t="s">
        <v>57</v>
      </c>
      <c r="H300" s="90">
        <v>16405.2</v>
      </c>
    </row>
    <row r="301" spans="1:8">
      <c r="A301" s="89" t="s">
        <v>1453</v>
      </c>
      <c r="B301" s="89" t="s">
        <v>1452</v>
      </c>
      <c r="D301" s="90">
        <v>16405.2</v>
      </c>
      <c r="E301" s="90">
        <v>0</v>
      </c>
      <c r="F301" s="90">
        <v>0</v>
      </c>
      <c r="G301" s="90" t="s">
        <v>57</v>
      </c>
      <c r="H301" s="90">
        <v>16405.2</v>
      </c>
    </row>
    <row r="302" spans="1:8">
      <c r="A302" s="89" t="s">
        <v>1451</v>
      </c>
      <c r="B302" s="89" t="s">
        <v>1450</v>
      </c>
      <c r="D302" s="90">
        <v>16405.2</v>
      </c>
      <c r="E302" s="90">
        <v>0</v>
      </c>
      <c r="F302" s="90">
        <v>0</v>
      </c>
      <c r="G302" s="90" t="s">
        <v>57</v>
      </c>
      <c r="H302" s="90">
        <v>16405.2</v>
      </c>
    </row>
    <row r="303" spans="1:8">
      <c r="A303" s="89" t="s">
        <v>1449</v>
      </c>
      <c r="B303" s="89" t="s">
        <v>1448</v>
      </c>
      <c r="D303" s="90">
        <v>16405.2</v>
      </c>
      <c r="E303" s="90">
        <v>0</v>
      </c>
      <c r="F303" s="90">
        <v>0</v>
      </c>
      <c r="G303" s="90" t="s">
        <v>57</v>
      </c>
      <c r="H303" s="90">
        <v>16405.2</v>
      </c>
    </row>
    <row r="304" spans="1:8">
      <c r="A304" s="89" t="s">
        <v>1447</v>
      </c>
      <c r="B304" s="89" t="s">
        <v>155</v>
      </c>
      <c r="D304" s="90">
        <v>16405.2</v>
      </c>
      <c r="E304" s="90">
        <v>0</v>
      </c>
      <c r="F304" s="90">
        <v>0</v>
      </c>
      <c r="G304" s="90" t="s">
        <v>75</v>
      </c>
      <c r="H304" s="90">
        <v>16405.2</v>
      </c>
    </row>
    <row r="305" spans="1:8">
      <c r="A305" s="89" t="s">
        <v>1332</v>
      </c>
      <c r="B305" s="89" t="s">
        <v>1331</v>
      </c>
      <c r="D305" s="90">
        <v>222999.09</v>
      </c>
      <c r="E305" s="90">
        <v>33948.67</v>
      </c>
      <c r="F305" s="90">
        <v>0</v>
      </c>
      <c r="G305" s="90" t="s">
        <v>57</v>
      </c>
      <c r="H305" s="90">
        <v>256947.76</v>
      </c>
    </row>
    <row r="306" spans="1:8">
      <c r="A306" s="89" t="s">
        <v>1330</v>
      </c>
      <c r="B306" s="89" t="s">
        <v>1329</v>
      </c>
      <c r="D306" s="90">
        <v>222999.09</v>
      </c>
      <c r="E306" s="90">
        <v>33948.67</v>
      </c>
      <c r="F306" s="90">
        <v>0</v>
      </c>
      <c r="G306" s="90" t="s">
        <v>57</v>
      </c>
      <c r="H306" s="90">
        <v>256947.76</v>
      </c>
    </row>
    <row r="307" spans="1:8">
      <c r="A307" s="89" t="s">
        <v>1328</v>
      </c>
      <c r="B307" s="89" t="s">
        <v>1327</v>
      </c>
      <c r="D307" s="90">
        <v>222999.09</v>
      </c>
      <c r="E307" s="90">
        <v>33948.67</v>
      </c>
      <c r="F307" s="90">
        <v>0</v>
      </c>
      <c r="G307" s="90" t="s">
        <v>57</v>
      </c>
      <c r="H307" s="90">
        <v>256947.76</v>
      </c>
    </row>
    <row r="308" spans="1:8">
      <c r="A308" s="89" t="s">
        <v>1326</v>
      </c>
      <c r="B308" s="89" t="s">
        <v>1325</v>
      </c>
      <c r="D308" s="90">
        <v>222999.09</v>
      </c>
      <c r="E308" s="90">
        <v>33948.67</v>
      </c>
      <c r="F308" s="90">
        <v>0</v>
      </c>
      <c r="G308" s="90" t="s">
        <v>57</v>
      </c>
      <c r="H308" s="90">
        <v>256947.76</v>
      </c>
    </row>
    <row r="309" spans="1:8">
      <c r="A309" s="89" t="s">
        <v>1324</v>
      </c>
      <c r="B309" s="89" t="s">
        <v>1323</v>
      </c>
      <c r="D309" s="90">
        <v>178240.69</v>
      </c>
      <c r="E309" s="90">
        <v>26836.47</v>
      </c>
      <c r="F309" s="90">
        <v>0</v>
      </c>
      <c r="G309" s="90" t="s">
        <v>75</v>
      </c>
      <c r="H309" s="90">
        <v>205077.16</v>
      </c>
    </row>
    <row r="310" spans="1:8">
      <c r="A310" s="89" t="s">
        <v>1322</v>
      </c>
      <c r="B310" s="89" t="s">
        <v>1321</v>
      </c>
      <c r="D310" s="90">
        <v>44758.400000000001</v>
      </c>
      <c r="E310" s="90">
        <v>7112.2</v>
      </c>
      <c r="F310" s="90">
        <v>0</v>
      </c>
      <c r="G310" s="90" t="s">
        <v>75</v>
      </c>
      <c r="H310" s="90">
        <v>51870.6</v>
      </c>
    </row>
    <row r="311" spans="1:8">
      <c r="A311" s="89" t="s">
        <v>1527</v>
      </c>
      <c r="B311" s="89" t="s">
        <v>1526</v>
      </c>
      <c r="D311" s="90">
        <v>727.2</v>
      </c>
      <c r="E311" s="90">
        <v>819.08</v>
      </c>
      <c r="F311" s="90">
        <v>0</v>
      </c>
      <c r="G311" s="90" t="s">
        <v>57</v>
      </c>
      <c r="H311" s="90">
        <v>1546.28</v>
      </c>
    </row>
    <row r="312" spans="1:8">
      <c r="A312" s="89" t="s">
        <v>1525</v>
      </c>
      <c r="B312" s="89" t="s">
        <v>1524</v>
      </c>
      <c r="D312" s="90">
        <v>727.2</v>
      </c>
      <c r="E312" s="90">
        <v>819.08</v>
      </c>
      <c r="F312" s="90">
        <v>0</v>
      </c>
      <c r="G312" s="90" t="s">
        <v>57</v>
      </c>
      <c r="H312" s="90">
        <v>1546.28</v>
      </c>
    </row>
    <row r="313" spans="1:8">
      <c r="A313" s="89" t="s">
        <v>1523</v>
      </c>
      <c r="B313" s="89" t="s">
        <v>1522</v>
      </c>
      <c r="D313" s="90">
        <v>727.2</v>
      </c>
      <c r="E313" s="90">
        <v>819.08</v>
      </c>
      <c r="F313" s="90">
        <v>0</v>
      </c>
      <c r="G313" s="90" t="s">
        <v>57</v>
      </c>
      <c r="H313" s="90">
        <v>1546.28</v>
      </c>
    </row>
    <row r="314" spans="1:8">
      <c r="A314" s="89" t="s">
        <v>1521</v>
      </c>
      <c r="B314" s="89" t="s">
        <v>1520</v>
      </c>
      <c r="D314" s="90">
        <v>727.2</v>
      </c>
      <c r="E314" s="90">
        <v>819.08</v>
      </c>
      <c r="F314" s="90">
        <v>0</v>
      </c>
      <c r="G314" s="90" t="s">
        <v>75</v>
      </c>
      <c r="H314" s="90">
        <v>1546.28</v>
      </c>
    </row>
    <row r="315" spans="1:8">
      <c r="A315" s="89" t="s">
        <v>1170</v>
      </c>
      <c r="B315" s="89" t="s">
        <v>1171</v>
      </c>
      <c r="D315" s="90">
        <v>16828504.350000001</v>
      </c>
      <c r="E315" s="90">
        <v>2738617.73</v>
      </c>
      <c r="F315" s="90">
        <v>0</v>
      </c>
      <c r="G315" s="90" t="s">
        <v>57</v>
      </c>
      <c r="H315" s="90">
        <v>19567122.079999998</v>
      </c>
    </row>
    <row r="316" spans="1:8">
      <c r="A316" s="89" t="s">
        <v>1172</v>
      </c>
      <c r="B316" s="89" t="s">
        <v>1173</v>
      </c>
      <c r="D316" s="90">
        <v>16828504.350000001</v>
      </c>
      <c r="E316" s="90">
        <v>2738617.73</v>
      </c>
      <c r="F316" s="90">
        <v>0</v>
      </c>
      <c r="G316" s="90" t="s">
        <v>57</v>
      </c>
      <c r="H316" s="90">
        <v>19567122.079999998</v>
      </c>
    </row>
    <row r="317" spans="1:8">
      <c r="A317" s="89" t="s">
        <v>1174</v>
      </c>
      <c r="B317" s="89" t="s">
        <v>1175</v>
      </c>
      <c r="D317" s="90">
        <v>16828504.350000001</v>
      </c>
      <c r="E317" s="90">
        <v>2738617.73</v>
      </c>
      <c r="F317" s="90">
        <v>0</v>
      </c>
      <c r="G317" s="90" t="s">
        <v>57</v>
      </c>
      <c r="H317" s="90">
        <v>19567122.079999998</v>
      </c>
    </row>
    <row r="318" spans="1:8">
      <c r="A318" s="89" t="s">
        <v>1176</v>
      </c>
      <c r="B318" s="89" t="s">
        <v>1623</v>
      </c>
      <c r="D318" s="90">
        <v>16828504.350000001</v>
      </c>
      <c r="E318" s="90">
        <v>2738617.73</v>
      </c>
      <c r="F318" s="90">
        <v>0</v>
      </c>
      <c r="G318" s="90" t="s">
        <v>57</v>
      </c>
      <c r="H318" s="90">
        <v>19567122.079999998</v>
      </c>
    </row>
    <row r="319" spans="1:8">
      <c r="A319" s="89" t="s">
        <v>1177</v>
      </c>
      <c r="B319" s="89" t="s">
        <v>1178</v>
      </c>
      <c r="D319" s="90">
        <v>7670019.2599999998</v>
      </c>
      <c r="E319" s="90">
        <v>559938.05000000005</v>
      </c>
      <c r="F319" s="90">
        <v>0</v>
      </c>
      <c r="G319" s="90" t="s">
        <v>75</v>
      </c>
      <c r="H319" s="90">
        <v>8229957.3099999996</v>
      </c>
    </row>
    <row r="320" spans="1:8">
      <c r="A320" s="89" t="s">
        <v>1446</v>
      </c>
      <c r="B320" s="89" t="s">
        <v>1445</v>
      </c>
      <c r="D320" s="90">
        <v>14216.2</v>
      </c>
      <c r="E320" s="90">
        <v>141728.53</v>
      </c>
      <c r="F320" s="90">
        <v>0</v>
      </c>
      <c r="G320" s="90" t="s">
        <v>75</v>
      </c>
      <c r="H320" s="90">
        <v>155944.73000000001</v>
      </c>
    </row>
    <row r="321" spans="1:8">
      <c r="A321" s="89" t="s">
        <v>1320</v>
      </c>
      <c r="B321" s="89" t="s">
        <v>1319</v>
      </c>
      <c r="D321" s="90">
        <v>9084565.4199999999</v>
      </c>
      <c r="E321" s="90">
        <v>2025770.2</v>
      </c>
      <c r="F321" s="90">
        <v>0</v>
      </c>
      <c r="G321" s="90" t="s">
        <v>75</v>
      </c>
      <c r="H321" s="90">
        <v>11110335.619999999</v>
      </c>
    </row>
    <row r="322" spans="1:8">
      <c r="A322" s="89" t="s">
        <v>1179</v>
      </c>
      <c r="B322" s="89" t="s">
        <v>1180</v>
      </c>
      <c r="D322" s="90">
        <v>59703.47</v>
      </c>
      <c r="E322" s="90">
        <v>11180.95</v>
      </c>
      <c r="F322" s="90">
        <v>0</v>
      </c>
      <c r="G322" s="90" t="s">
        <v>75</v>
      </c>
      <c r="H322" s="90">
        <v>70884.42</v>
      </c>
    </row>
    <row r="323" spans="1:8">
      <c r="A323" s="89" t="s">
        <v>428</v>
      </c>
      <c r="B323" s="89" t="s">
        <v>429</v>
      </c>
      <c r="D323" s="90">
        <v>1466394.51</v>
      </c>
      <c r="E323" s="90">
        <v>107328.43</v>
      </c>
      <c r="F323" s="90">
        <v>0</v>
      </c>
      <c r="G323" s="90" t="s">
        <v>57</v>
      </c>
      <c r="H323" s="90">
        <v>1573722.94</v>
      </c>
    </row>
    <row r="324" spans="1:8">
      <c r="A324" s="89" t="s">
        <v>430</v>
      </c>
      <c r="B324" s="89" t="s">
        <v>431</v>
      </c>
      <c r="D324" s="90">
        <v>1466394.51</v>
      </c>
      <c r="E324" s="90">
        <v>107328.43</v>
      </c>
      <c r="F324" s="90">
        <v>0</v>
      </c>
      <c r="G324" s="90" t="s">
        <v>57</v>
      </c>
      <c r="H324" s="90">
        <v>1573722.94</v>
      </c>
    </row>
    <row r="325" spans="1:8">
      <c r="A325" s="89" t="s">
        <v>432</v>
      </c>
      <c r="B325" s="89" t="s">
        <v>433</v>
      </c>
      <c r="D325" s="90">
        <v>1466394.51</v>
      </c>
      <c r="E325" s="90">
        <v>107328.43</v>
      </c>
      <c r="F325" s="90">
        <v>0</v>
      </c>
      <c r="G325" s="90" t="s">
        <v>57</v>
      </c>
      <c r="H325" s="90">
        <v>1573722.94</v>
      </c>
    </row>
    <row r="326" spans="1:8">
      <c r="A326" s="89" t="s">
        <v>434</v>
      </c>
      <c r="B326" s="89" t="s">
        <v>435</v>
      </c>
      <c r="D326" s="90">
        <v>1466394.51</v>
      </c>
      <c r="E326" s="90">
        <v>107328.43</v>
      </c>
      <c r="F326" s="90">
        <v>0</v>
      </c>
      <c r="G326" s="90" t="s">
        <v>57</v>
      </c>
      <c r="H326" s="90">
        <v>1573722.94</v>
      </c>
    </row>
    <row r="327" spans="1:8">
      <c r="A327" s="89" t="s">
        <v>436</v>
      </c>
      <c r="B327" s="89" t="s">
        <v>437</v>
      </c>
      <c r="D327" s="90">
        <v>1466394.51</v>
      </c>
      <c r="E327" s="90">
        <v>107328.43</v>
      </c>
      <c r="F327" s="90">
        <v>0</v>
      </c>
      <c r="G327" s="90" t="s">
        <v>75</v>
      </c>
      <c r="H327" s="90">
        <v>1573722.94</v>
      </c>
    </row>
    <row r="328" spans="1:8">
      <c r="A328" s="89" t="s">
        <v>438</v>
      </c>
      <c r="B328" s="89" t="s">
        <v>439</v>
      </c>
      <c r="D328" s="90">
        <v>-1655916727.1900001</v>
      </c>
      <c r="E328" s="90">
        <v>3786.41</v>
      </c>
      <c r="F328" s="90">
        <v>186945471.90000001</v>
      </c>
      <c r="G328" s="90" t="s">
        <v>57</v>
      </c>
      <c r="H328" s="90">
        <v>-1842858412.6800001</v>
      </c>
    </row>
    <row r="329" spans="1:8">
      <c r="A329" s="89" t="s">
        <v>1181</v>
      </c>
      <c r="B329" s="89" t="s">
        <v>1182</v>
      </c>
      <c r="D329" s="90">
        <v>-69588697.939999998</v>
      </c>
      <c r="E329" s="90">
        <v>3786.41</v>
      </c>
      <c r="F329" s="90">
        <v>2203165.61</v>
      </c>
      <c r="G329" s="90" t="s">
        <v>57</v>
      </c>
      <c r="H329" s="90">
        <v>-71788077.140000001</v>
      </c>
    </row>
    <row r="330" spans="1:8">
      <c r="A330" s="89" t="s">
        <v>1183</v>
      </c>
      <c r="B330" s="89" t="s">
        <v>1184</v>
      </c>
      <c r="D330" s="90">
        <v>-69588697.939999998</v>
      </c>
      <c r="E330" s="90">
        <v>3786.41</v>
      </c>
      <c r="F330" s="90">
        <v>2203165.61</v>
      </c>
      <c r="G330" s="90" t="s">
        <v>57</v>
      </c>
      <c r="H330" s="90">
        <v>-71788077.140000001</v>
      </c>
    </row>
    <row r="331" spans="1:8">
      <c r="A331" s="89" t="s">
        <v>1185</v>
      </c>
      <c r="B331" s="89" t="s">
        <v>1186</v>
      </c>
      <c r="D331" s="90">
        <v>-1681571.39</v>
      </c>
      <c r="E331" s="90">
        <v>0</v>
      </c>
      <c r="F331" s="90">
        <v>19914.689999999999</v>
      </c>
      <c r="G331" s="90" t="s">
        <v>57</v>
      </c>
      <c r="H331" s="90">
        <v>-1701486.08</v>
      </c>
    </row>
    <row r="332" spans="1:8">
      <c r="A332" s="89" t="s">
        <v>1187</v>
      </c>
      <c r="B332" s="89" t="s">
        <v>1188</v>
      </c>
      <c r="D332" s="90">
        <v>-1681571.39</v>
      </c>
      <c r="E332" s="90">
        <v>0</v>
      </c>
      <c r="F332" s="90">
        <v>19914.689999999999</v>
      </c>
      <c r="G332" s="90" t="s">
        <v>57</v>
      </c>
      <c r="H332" s="90">
        <v>-1701486.08</v>
      </c>
    </row>
    <row r="333" spans="1:8">
      <c r="A333" s="89" t="s">
        <v>1189</v>
      </c>
      <c r="B333" s="89" t="s">
        <v>1190</v>
      </c>
      <c r="D333" s="90">
        <v>-1681571.39</v>
      </c>
      <c r="E333" s="90">
        <v>0</v>
      </c>
      <c r="F333" s="90">
        <v>19914.689999999999</v>
      </c>
      <c r="G333" s="90" t="s">
        <v>57</v>
      </c>
      <c r="H333" s="90">
        <v>-1701486.08</v>
      </c>
    </row>
    <row r="334" spans="1:8">
      <c r="A334" s="89" t="s">
        <v>1191</v>
      </c>
      <c r="B334" s="89" t="s">
        <v>1192</v>
      </c>
      <c r="D334" s="90">
        <v>-1681571.39</v>
      </c>
      <c r="E334" s="90">
        <v>0</v>
      </c>
      <c r="F334" s="90">
        <v>19914.689999999999</v>
      </c>
      <c r="G334" s="90" t="s">
        <v>57</v>
      </c>
      <c r="H334" s="90">
        <v>-1701486.08</v>
      </c>
    </row>
    <row r="335" spans="1:8">
      <c r="A335" s="89" t="s">
        <v>1193</v>
      </c>
      <c r="B335" s="89" t="s">
        <v>1194</v>
      </c>
      <c r="D335" s="90">
        <v>-1681571.39</v>
      </c>
      <c r="E335" s="90">
        <v>0</v>
      </c>
      <c r="F335" s="90">
        <v>19914.689999999999</v>
      </c>
      <c r="G335" s="90" t="s">
        <v>75</v>
      </c>
      <c r="H335" s="90">
        <v>-1701486.08</v>
      </c>
    </row>
    <row r="336" spans="1:8">
      <c r="A336" s="89" t="s">
        <v>1195</v>
      </c>
      <c r="B336" s="89" t="s">
        <v>1196</v>
      </c>
      <c r="D336" s="90">
        <v>-67907126.549999997</v>
      </c>
      <c r="E336" s="90">
        <v>3786.41</v>
      </c>
      <c r="F336" s="90">
        <v>2183250.92</v>
      </c>
      <c r="G336" s="90" t="s">
        <v>57</v>
      </c>
      <c r="H336" s="90">
        <v>-70086591.060000002</v>
      </c>
    </row>
    <row r="337" spans="1:8">
      <c r="A337" s="89" t="s">
        <v>1197</v>
      </c>
      <c r="B337" s="89" t="s">
        <v>1198</v>
      </c>
      <c r="D337" s="90">
        <v>-67907126.549999997</v>
      </c>
      <c r="E337" s="90">
        <v>3786.41</v>
      </c>
      <c r="F337" s="90">
        <v>2183250.92</v>
      </c>
      <c r="G337" s="90" t="s">
        <v>57</v>
      </c>
      <c r="H337" s="90">
        <v>-70086591.060000002</v>
      </c>
    </row>
    <row r="338" spans="1:8">
      <c r="A338" s="89" t="s">
        <v>1199</v>
      </c>
      <c r="B338" s="89" t="s">
        <v>1200</v>
      </c>
      <c r="D338" s="90">
        <v>158545.66</v>
      </c>
      <c r="E338" s="90">
        <v>3786.41</v>
      </c>
      <c r="F338" s="90">
        <v>0</v>
      </c>
      <c r="G338" s="90" t="s">
        <v>57</v>
      </c>
      <c r="H338" s="90">
        <v>162332.07</v>
      </c>
    </row>
    <row r="339" spans="1:8">
      <c r="A339" s="89" t="s">
        <v>1201</v>
      </c>
      <c r="B339" s="89" t="s">
        <v>1202</v>
      </c>
      <c r="D339" s="90">
        <v>158545.66</v>
      </c>
      <c r="E339" s="90">
        <v>3786.41</v>
      </c>
      <c r="F339" s="90">
        <v>0</v>
      </c>
      <c r="G339" s="90" t="s">
        <v>57</v>
      </c>
      <c r="H339" s="90">
        <v>162332.07</v>
      </c>
    </row>
    <row r="340" spans="1:8">
      <c r="A340" s="89" t="s">
        <v>1203</v>
      </c>
      <c r="B340" s="89" t="s">
        <v>1204</v>
      </c>
      <c r="D340" s="90">
        <v>158545.66</v>
      </c>
      <c r="E340" s="90">
        <v>3786.41</v>
      </c>
      <c r="F340" s="90">
        <v>0</v>
      </c>
      <c r="G340" s="90" t="s">
        <v>57</v>
      </c>
      <c r="H340" s="90">
        <v>162332.07</v>
      </c>
    </row>
    <row r="341" spans="1:8">
      <c r="A341" s="89" t="s">
        <v>1205</v>
      </c>
      <c r="B341" s="89" t="s">
        <v>1206</v>
      </c>
      <c r="D341" s="90">
        <v>157774.92000000001</v>
      </c>
      <c r="E341" s="90">
        <v>3786.41</v>
      </c>
      <c r="F341" s="90">
        <v>0</v>
      </c>
      <c r="G341" s="90" t="s">
        <v>75</v>
      </c>
      <c r="H341" s="90">
        <v>161561.32999999999</v>
      </c>
    </row>
    <row r="342" spans="1:8">
      <c r="A342" s="89" t="s">
        <v>1505</v>
      </c>
      <c r="B342" s="89" t="s">
        <v>1504</v>
      </c>
      <c r="D342" s="90">
        <v>770.74</v>
      </c>
      <c r="E342" s="90">
        <v>0</v>
      </c>
      <c r="F342" s="90">
        <v>0</v>
      </c>
      <c r="G342" s="90" t="s">
        <v>57</v>
      </c>
      <c r="H342" s="90">
        <v>770.74</v>
      </c>
    </row>
    <row r="343" spans="1:8">
      <c r="A343" s="89" t="s">
        <v>1503</v>
      </c>
      <c r="B343" s="89" t="s">
        <v>1502</v>
      </c>
      <c r="D343" s="90">
        <v>770.74</v>
      </c>
      <c r="E343" s="90">
        <v>0</v>
      </c>
      <c r="F343" s="90">
        <v>0</v>
      </c>
      <c r="G343" s="90" t="s">
        <v>57</v>
      </c>
      <c r="H343" s="90">
        <v>770.74</v>
      </c>
    </row>
    <row r="344" spans="1:8">
      <c r="A344" s="89" t="s">
        <v>1501</v>
      </c>
      <c r="B344" s="89" t="s">
        <v>1500</v>
      </c>
      <c r="D344" s="90">
        <v>770.74</v>
      </c>
      <c r="E344" s="90">
        <v>0</v>
      </c>
      <c r="F344" s="90">
        <v>0</v>
      </c>
      <c r="G344" s="90" t="s">
        <v>75</v>
      </c>
      <c r="H344" s="90">
        <v>770.74</v>
      </c>
    </row>
    <row r="345" spans="1:8">
      <c r="A345" s="89" t="s">
        <v>1207</v>
      </c>
      <c r="B345" s="89" t="s">
        <v>1208</v>
      </c>
      <c r="D345" s="90">
        <v>-68065672.209999993</v>
      </c>
      <c r="E345" s="90">
        <v>0</v>
      </c>
      <c r="F345" s="90">
        <v>2183250.92</v>
      </c>
      <c r="G345" s="90" t="s">
        <v>57</v>
      </c>
      <c r="H345" s="90">
        <v>-70248923.129999995</v>
      </c>
    </row>
    <row r="346" spans="1:8">
      <c r="A346" s="89" t="s">
        <v>1209</v>
      </c>
      <c r="B346" s="89" t="s">
        <v>1210</v>
      </c>
      <c r="D346" s="90">
        <v>-68065672.209999993</v>
      </c>
      <c r="E346" s="90">
        <v>0</v>
      </c>
      <c r="F346" s="90">
        <v>2183250.92</v>
      </c>
      <c r="G346" s="90" t="s">
        <v>57</v>
      </c>
      <c r="H346" s="90">
        <v>-70248923.129999995</v>
      </c>
    </row>
    <row r="347" spans="1:8">
      <c r="A347" s="89" t="s">
        <v>1211</v>
      </c>
      <c r="B347" s="89" t="s">
        <v>1212</v>
      </c>
      <c r="D347" s="90">
        <v>-61714458.329999998</v>
      </c>
      <c r="E347" s="90">
        <v>0</v>
      </c>
      <c r="F347" s="90">
        <v>1405492.09</v>
      </c>
      <c r="G347" s="90" t="s">
        <v>75</v>
      </c>
      <c r="H347" s="90">
        <v>-63119950.420000002</v>
      </c>
    </row>
    <row r="348" spans="1:8">
      <c r="A348" s="89" t="s">
        <v>1213</v>
      </c>
      <c r="B348" s="89" t="s">
        <v>1214</v>
      </c>
      <c r="D348" s="90">
        <v>-1318.43</v>
      </c>
      <c r="E348" s="90">
        <v>0</v>
      </c>
      <c r="F348" s="90">
        <v>141.54</v>
      </c>
      <c r="G348" s="90" t="s">
        <v>75</v>
      </c>
      <c r="H348" s="90">
        <v>-1459.97</v>
      </c>
    </row>
    <row r="349" spans="1:8">
      <c r="A349" s="89" t="s">
        <v>1215</v>
      </c>
      <c r="B349" s="89" t="s">
        <v>1216</v>
      </c>
      <c r="D349" s="90">
        <v>-4302481.8099999996</v>
      </c>
      <c r="E349" s="90">
        <v>0</v>
      </c>
      <c r="F349" s="90">
        <v>532074.44999999995</v>
      </c>
      <c r="G349" s="90" t="s">
        <v>75</v>
      </c>
      <c r="H349" s="90">
        <v>-4834556.26</v>
      </c>
    </row>
    <row r="350" spans="1:8">
      <c r="A350" s="89" t="s">
        <v>1217</v>
      </c>
      <c r="B350" s="89" t="s">
        <v>1218</v>
      </c>
      <c r="D350" s="90">
        <v>-2047413.64</v>
      </c>
      <c r="E350" s="90">
        <v>0</v>
      </c>
      <c r="F350" s="90">
        <v>245542.84</v>
      </c>
      <c r="G350" s="90" t="s">
        <v>75</v>
      </c>
      <c r="H350" s="90">
        <v>-2292956.48</v>
      </c>
    </row>
    <row r="351" spans="1:8">
      <c r="A351" s="89" t="s">
        <v>440</v>
      </c>
      <c r="B351" s="89" t="s">
        <v>441</v>
      </c>
      <c r="D351" s="90">
        <v>-50719657.899999999</v>
      </c>
      <c r="E351" s="90">
        <v>0</v>
      </c>
      <c r="F351" s="90">
        <v>6188110.2599999998</v>
      </c>
      <c r="G351" s="90" t="s">
        <v>57</v>
      </c>
      <c r="H351" s="90">
        <v>-56907768.159999996</v>
      </c>
    </row>
    <row r="352" spans="1:8">
      <c r="A352" s="89" t="s">
        <v>442</v>
      </c>
      <c r="B352" s="89" t="s">
        <v>443</v>
      </c>
      <c r="D352" s="90">
        <v>-50719657.899999999</v>
      </c>
      <c r="E352" s="90">
        <v>0</v>
      </c>
      <c r="F352" s="90">
        <v>6188110.2599999998</v>
      </c>
      <c r="G352" s="90" t="s">
        <v>57</v>
      </c>
      <c r="H352" s="90">
        <v>-56907768.159999996</v>
      </c>
    </row>
    <row r="353" spans="1:8">
      <c r="A353" s="89" t="s">
        <v>444</v>
      </c>
      <c r="B353" s="89" t="s">
        <v>445</v>
      </c>
      <c r="D353" s="90">
        <v>-50719657.899999999</v>
      </c>
      <c r="E353" s="90">
        <v>0</v>
      </c>
      <c r="F353" s="90">
        <v>6188110.2599999998</v>
      </c>
      <c r="G353" s="90" t="s">
        <v>57</v>
      </c>
      <c r="H353" s="90">
        <v>-56907768.159999996</v>
      </c>
    </row>
    <row r="354" spans="1:8">
      <c r="A354" s="89" t="s">
        <v>446</v>
      </c>
      <c r="B354" s="89" t="s">
        <v>447</v>
      </c>
      <c r="D354" s="90">
        <v>-50719657.899999999</v>
      </c>
      <c r="E354" s="90">
        <v>0</v>
      </c>
      <c r="F354" s="90">
        <v>6188110.2599999998</v>
      </c>
      <c r="G354" s="90" t="s">
        <v>57</v>
      </c>
      <c r="H354" s="90">
        <v>-56907768.159999996</v>
      </c>
    </row>
    <row r="355" spans="1:8">
      <c r="A355" s="89" t="s">
        <v>448</v>
      </c>
      <c r="B355" s="89" t="s">
        <v>449</v>
      </c>
      <c r="D355" s="90">
        <v>-48091348.880000003</v>
      </c>
      <c r="E355" s="90">
        <v>0</v>
      </c>
      <c r="F355" s="90">
        <v>5187222.17</v>
      </c>
      <c r="G355" s="90" t="s">
        <v>57</v>
      </c>
      <c r="H355" s="90">
        <v>-53278571.049999997</v>
      </c>
    </row>
    <row r="356" spans="1:8">
      <c r="A356" s="89" t="s">
        <v>450</v>
      </c>
      <c r="B356" s="89" t="s">
        <v>451</v>
      </c>
      <c r="D356" s="90">
        <v>-48091348.880000003</v>
      </c>
      <c r="E356" s="90">
        <v>0</v>
      </c>
      <c r="F356" s="90">
        <v>5187222.17</v>
      </c>
      <c r="G356" s="90" t="s">
        <v>57</v>
      </c>
      <c r="H356" s="90">
        <v>-53278571.049999997</v>
      </c>
    </row>
    <row r="357" spans="1:8">
      <c r="A357" s="89" t="s">
        <v>452</v>
      </c>
      <c r="B357" s="89" t="s">
        <v>453</v>
      </c>
      <c r="D357" s="90">
        <v>-48091348.880000003</v>
      </c>
      <c r="E357" s="90">
        <v>0</v>
      </c>
      <c r="F357" s="90">
        <v>5187222.17</v>
      </c>
      <c r="G357" s="90" t="s">
        <v>75</v>
      </c>
      <c r="H357" s="90">
        <v>-53278571.049999997</v>
      </c>
    </row>
    <row r="358" spans="1:8">
      <c r="A358" s="89" t="s">
        <v>1219</v>
      </c>
      <c r="B358" s="89" t="s">
        <v>1220</v>
      </c>
      <c r="D358" s="90">
        <v>-2628309.02</v>
      </c>
      <c r="E358" s="90">
        <v>0</v>
      </c>
      <c r="F358" s="90">
        <v>1000888.09</v>
      </c>
      <c r="G358" s="90" t="s">
        <v>57</v>
      </c>
      <c r="H358" s="90">
        <v>-3629197.11</v>
      </c>
    </row>
    <row r="359" spans="1:8">
      <c r="A359" s="89" t="s">
        <v>1221</v>
      </c>
      <c r="B359" s="89" t="s">
        <v>1222</v>
      </c>
      <c r="D359" s="90">
        <v>-2628309.02</v>
      </c>
      <c r="E359" s="90">
        <v>0</v>
      </c>
      <c r="F359" s="90">
        <v>1000888.09</v>
      </c>
      <c r="G359" s="90" t="s">
        <v>57</v>
      </c>
      <c r="H359" s="90">
        <v>-3629197.11</v>
      </c>
    </row>
    <row r="360" spans="1:8">
      <c r="A360" s="89" t="s">
        <v>1223</v>
      </c>
      <c r="B360" s="89" t="s">
        <v>1224</v>
      </c>
      <c r="D360" s="90">
        <v>-2628309.02</v>
      </c>
      <c r="E360" s="90">
        <v>0</v>
      </c>
      <c r="F360" s="90">
        <v>1000888.09</v>
      </c>
      <c r="G360" s="90" t="s">
        <v>75</v>
      </c>
      <c r="H360" s="90">
        <v>-3629197.11</v>
      </c>
    </row>
    <row r="361" spans="1:8">
      <c r="A361" s="89" t="s">
        <v>454</v>
      </c>
      <c r="B361" s="89" t="s">
        <v>455</v>
      </c>
      <c r="D361" s="90">
        <v>-128287538.36</v>
      </c>
      <c r="E361" s="90">
        <v>0</v>
      </c>
      <c r="F361" s="90">
        <v>15143323.880000001</v>
      </c>
      <c r="G361" s="90" t="s">
        <v>57</v>
      </c>
      <c r="H361" s="90">
        <v>-143430862.24000001</v>
      </c>
    </row>
    <row r="362" spans="1:8">
      <c r="A362" s="89" t="s">
        <v>1225</v>
      </c>
      <c r="B362" s="89" t="s">
        <v>1226</v>
      </c>
      <c r="D362" s="90">
        <v>-123974796.45999999</v>
      </c>
      <c r="E362" s="90">
        <v>0</v>
      </c>
      <c r="F362" s="90">
        <v>14704654.390000001</v>
      </c>
      <c r="G362" s="90" t="s">
        <v>57</v>
      </c>
      <c r="H362" s="90">
        <v>-138679450.84999999</v>
      </c>
    </row>
    <row r="363" spans="1:8">
      <c r="A363" s="89" t="s">
        <v>1227</v>
      </c>
      <c r="B363" s="89" t="s">
        <v>1228</v>
      </c>
      <c r="D363" s="90">
        <v>-123974796.45999999</v>
      </c>
      <c r="E363" s="90">
        <v>0</v>
      </c>
      <c r="F363" s="90">
        <v>14704654.390000001</v>
      </c>
      <c r="G363" s="90" t="s">
        <v>57</v>
      </c>
      <c r="H363" s="90">
        <v>-138679450.84999999</v>
      </c>
    </row>
    <row r="364" spans="1:8">
      <c r="A364" s="89" t="s">
        <v>1229</v>
      </c>
      <c r="B364" s="89" t="s">
        <v>1230</v>
      </c>
      <c r="D364" s="90">
        <v>-123974796.45999999</v>
      </c>
      <c r="E364" s="90">
        <v>0</v>
      </c>
      <c r="F364" s="90">
        <v>14704654.390000001</v>
      </c>
      <c r="G364" s="90" t="s">
        <v>57</v>
      </c>
      <c r="H364" s="90">
        <v>-138679450.84999999</v>
      </c>
    </row>
    <row r="365" spans="1:8">
      <c r="A365" s="89" t="s">
        <v>1231</v>
      </c>
      <c r="B365" s="89" t="s">
        <v>1232</v>
      </c>
      <c r="D365" s="90">
        <v>-1417906.87</v>
      </c>
      <c r="E365" s="90">
        <v>0</v>
      </c>
      <c r="F365" s="90">
        <v>130336.43</v>
      </c>
      <c r="G365" s="90" t="s">
        <v>57</v>
      </c>
      <c r="H365" s="90">
        <v>-1548243.3</v>
      </c>
    </row>
    <row r="366" spans="1:8">
      <c r="A366" s="89" t="s">
        <v>1233</v>
      </c>
      <c r="B366" s="89" t="s">
        <v>1234</v>
      </c>
      <c r="D366" s="90">
        <v>-1417906.87</v>
      </c>
      <c r="E366" s="90">
        <v>0</v>
      </c>
      <c r="F366" s="90">
        <v>130336.43</v>
      </c>
      <c r="G366" s="90" t="s">
        <v>75</v>
      </c>
      <c r="H366" s="90">
        <v>-1548243.3</v>
      </c>
    </row>
    <row r="367" spans="1:8">
      <c r="A367" s="89" t="s">
        <v>1235</v>
      </c>
      <c r="B367" s="89" t="s">
        <v>1236</v>
      </c>
      <c r="D367" s="90">
        <v>-2345716.83</v>
      </c>
      <c r="E367" s="90">
        <v>0</v>
      </c>
      <c r="F367" s="90">
        <v>271481.99</v>
      </c>
      <c r="G367" s="90" t="s">
        <v>57</v>
      </c>
      <c r="H367" s="90">
        <v>-2617198.8199999998</v>
      </c>
    </row>
    <row r="368" spans="1:8">
      <c r="A368" s="89" t="s">
        <v>1237</v>
      </c>
      <c r="B368" s="89" t="s">
        <v>1238</v>
      </c>
      <c r="D368" s="90">
        <v>-2345716.83</v>
      </c>
      <c r="E368" s="90">
        <v>0</v>
      </c>
      <c r="F368" s="90">
        <v>271481.99</v>
      </c>
      <c r="G368" s="90" t="s">
        <v>57</v>
      </c>
      <c r="H368" s="90">
        <v>-2617198.8199999998</v>
      </c>
    </row>
    <row r="369" spans="1:8">
      <c r="A369" s="89" t="s">
        <v>1239</v>
      </c>
      <c r="B369" s="89" t="s">
        <v>1622</v>
      </c>
      <c r="D369" s="90">
        <v>-778.6</v>
      </c>
      <c r="E369" s="90">
        <v>0</v>
      </c>
      <c r="F369" s="90">
        <v>80.91</v>
      </c>
      <c r="G369" s="90" t="s">
        <v>57</v>
      </c>
      <c r="H369" s="90">
        <v>-859.51</v>
      </c>
    </row>
    <row r="370" spans="1:8">
      <c r="A370" s="89" t="s">
        <v>1240</v>
      </c>
      <c r="B370" s="89" t="s">
        <v>1241</v>
      </c>
      <c r="D370" s="90">
        <v>-778.6</v>
      </c>
      <c r="E370" s="90">
        <v>0</v>
      </c>
      <c r="F370" s="90">
        <v>80.91</v>
      </c>
      <c r="G370" s="90" t="s">
        <v>75</v>
      </c>
      <c r="H370" s="90">
        <v>-859.51</v>
      </c>
    </row>
    <row r="371" spans="1:8">
      <c r="A371" s="89" t="s">
        <v>1242</v>
      </c>
      <c r="B371" s="89" t="s">
        <v>1243</v>
      </c>
      <c r="D371" s="90">
        <v>-2344938.23</v>
      </c>
      <c r="E371" s="90">
        <v>0</v>
      </c>
      <c r="F371" s="90">
        <v>271401.08</v>
      </c>
      <c r="G371" s="90" t="s">
        <v>57</v>
      </c>
      <c r="H371" s="90">
        <v>-2616339.31</v>
      </c>
    </row>
    <row r="372" spans="1:8">
      <c r="A372" s="89" t="s">
        <v>1244</v>
      </c>
      <c r="B372" s="89" t="s">
        <v>1245</v>
      </c>
      <c r="D372" s="90">
        <v>-1077388.6200000001</v>
      </c>
      <c r="E372" s="90">
        <v>0</v>
      </c>
      <c r="F372" s="90">
        <v>132408.82</v>
      </c>
      <c r="G372" s="90" t="s">
        <v>75</v>
      </c>
      <c r="H372" s="90">
        <v>-1209797.44</v>
      </c>
    </row>
    <row r="373" spans="1:8">
      <c r="A373" s="89" t="s">
        <v>1246</v>
      </c>
      <c r="B373" s="89" t="s">
        <v>1247</v>
      </c>
      <c r="D373" s="90">
        <v>-1267549.6100000001</v>
      </c>
      <c r="E373" s="90">
        <v>0</v>
      </c>
      <c r="F373" s="90">
        <v>138992.26</v>
      </c>
      <c r="G373" s="90" t="s">
        <v>75</v>
      </c>
      <c r="H373" s="90">
        <v>-1406541.87</v>
      </c>
    </row>
    <row r="374" spans="1:8">
      <c r="A374" s="89" t="s">
        <v>1248</v>
      </c>
      <c r="B374" s="89" t="s">
        <v>1249</v>
      </c>
      <c r="D374" s="90">
        <v>-120211384.79000001</v>
      </c>
      <c r="E374" s="90">
        <v>0</v>
      </c>
      <c r="F374" s="90">
        <v>14302835.970000001</v>
      </c>
      <c r="G374" s="90" t="s">
        <v>57</v>
      </c>
      <c r="H374" s="90">
        <v>-134514220.75999999</v>
      </c>
    </row>
    <row r="375" spans="1:8">
      <c r="A375" s="89" t="s">
        <v>1250</v>
      </c>
      <c r="B375" s="89" t="s">
        <v>1251</v>
      </c>
      <c r="D375" s="90">
        <v>-120211384.79000001</v>
      </c>
      <c r="E375" s="90">
        <v>0</v>
      </c>
      <c r="F375" s="90">
        <v>14302835.970000001</v>
      </c>
      <c r="G375" s="90" t="s">
        <v>57</v>
      </c>
      <c r="H375" s="90">
        <v>-134514220.75999999</v>
      </c>
    </row>
    <row r="376" spans="1:8">
      <c r="A376" s="89" t="s">
        <v>1252</v>
      </c>
      <c r="B376" s="89" t="s">
        <v>1253</v>
      </c>
      <c r="D376" s="90">
        <v>-120211384.79000001</v>
      </c>
      <c r="E376" s="90">
        <v>0</v>
      </c>
      <c r="F376" s="90">
        <v>14302835.970000001</v>
      </c>
      <c r="G376" s="90" t="s">
        <v>57</v>
      </c>
      <c r="H376" s="90">
        <v>-134514220.75999999</v>
      </c>
    </row>
    <row r="377" spans="1:8">
      <c r="A377" s="89" t="s">
        <v>1254</v>
      </c>
      <c r="B377" s="89" t="s">
        <v>1621</v>
      </c>
      <c r="D377" s="90">
        <v>-120211384.79000001</v>
      </c>
      <c r="E377" s="90">
        <v>0</v>
      </c>
      <c r="F377" s="90">
        <v>14302835.970000001</v>
      </c>
      <c r="G377" s="90" t="s">
        <v>57</v>
      </c>
      <c r="H377" s="90">
        <v>-134514220.75999999</v>
      </c>
    </row>
    <row r="378" spans="1:8">
      <c r="A378" s="89" t="s">
        <v>1255</v>
      </c>
      <c r="B378" s="89" t="s">
        <v>1620</v>
      </c>
      <c r="D378" s="90">
        <v>-7705034.8899999997</v>
      </c>
      <c r="E378" s="90">
        <v>0</v>
      </c>
      <c r="F378" s="90">
        <v>857979.24</v>
      </c>
      <c r="G378" s="90" t="s">
        <v>75</v>
      </c>
      <c r="H378" s="90">
        <v>-8563014.1300000008</v>
      </c>
    </row>
    <row r="379" spans="1:8">
      <c r="A379" s="89" t="s">
        <v>1256</v>
      </c>
      <c r="B379" s="89" t="s">
        <v>1619</v>
      </c>
      <c r="D379" s="90">
        <v>-112396389.22</v>
      </c>
      <c r="E379" s="90">
        <v>0</v>
      </c>
      <c r="F379" s="90">
        <v>13444856.73</v>
      </c>
      <c r="G379" s="90" t="s">
        <v>75</v>
      </c>
      <c r="H379" s="90">
        <v>-125841245.95</v>
      </c>
    </row>
    <row r="380" spans="1:8">
      <c r="A380" s="89" t="s">
        <v>1583</v>
      </c>
      <c r="B380" s="89" t="s">
        <v>1584</v>
      </c>
      <c r="D380" s="90">
        <v>-109960.68</v>
      </c>
      <c r="E380" s="90">
        <v>0</v>
      </c>
      <c r="F380" s="90">
        <v>0</v>
      </c>
      <c r="G380" s="90" t="s">
        <v>57</v>
      </c>
      <c r="H380" s="90">
        <v>-109960.68</v>
      </c>
    </row>
    <row r="381" spans="1:8">
      <c r="A381" s="89" t="s">
        <v>1585</v>
      </c>
      <c r="B381" s="89" t="s">
        <v>1586</v>
      </c>
      <c r="D381" s="90">
        <v>-109960.68</v>
      </c>
      <c r="E381" s="90">
        <v>0</v>
      </c>
      <c r="F381" s="90">
        <v>0</v>
      </c>
      <c r="G381" s="90" t="s">
        <v>57</v>
      </c>
      <c r="H381" s="90">
        <v>-109960.68</v>
      </c>
    </row>
    <row r="382" spans="1:8">
      <c r="A382" s="89" t="s">
        <v>1587</v>
      </c>
      <c r="B382" s="89" t="s">
        <v>1588</v>
      </c>
      <c r="D382" s="90">
        <v>-109960.68</v>
      </c>
      <c r="E382" s="90">
        <v>0</v>
      </c>
      <c r="F382" s="90">
        <v>0</v>
      </c>
      <c r="G382" s="90" t="s">
        <v>75</v>
      </c>
      <c r="H382" s="90">
        <v>-109960.68</v>
      </c>
    </row>
    <row r="383" spans="1:8">
      <c r="A383" s="89" t="s">
        <v>1499</v>
      </c>
      <c r="B383" s="89" t="s">
        <v>1200</v>
      </c>
      <c r="D383" s="90">
        <v>212.03</v>
      </c>
      <c r="E383" s="90">
        <v>0</v>
      </c>
      <c r="F383" s="90">
        <v>0</v>
      </c>
      <c r="G383" s="90" t="s">
        <v>57</v>
      </c>
      <c r="H383" s="90">
        <v>212.03</v>
      </c>
    </row>
    <row r="384" spans="1:8">
      <c r="A384" s="89" t="s">
        <v>1498</v>
      </c>
      <c r="B384" s="89" t="s">
        <v>1497</v>
      </c>
      <c r="D384" s="90">
        <v>212.03</v>
      </c>
      <c r="E384" s="90">
        <v>0</v>
      </c>
      <c r="F384" s="90">
        <v>0</v>
      </c>
      <c r="G384" s="90" t="s">
        <v>57</v>
      </c>
      <c r="H384" s="90">
        <v>212.03</v>
      </c>
    </row>
    <row r="385" spans="1:8">
      <c r="A385" s="89" t="s">
        <v>1496</v>
      </c>
      <c r="B385" s="89" t="s">
        <v>1495</v>
      </c>
      <c r="D385" s="90">
        <v>212.03</v>
      </c>
      <c r="E385" s="90">
        <v>0</v>
      </c>
      <c r="F385" s="90">
        <v>0</v>
      </c>
      <c r="G385" s="90" t="s">
        <v>57</v>
      </c>
      <c r="H385" s="90">
        <v>212.03</v>
      </c>
    </row>
    <row r="386" spans="1:8">
      <c r="A386" s="89" t="s">
        <v>1494</v>
      </c>
      <c r="B386" s="89" t="s">
        <v>1493</v>
      </c>
      <c r="D386" s="90">
        <v>212.03</v>
      </c>
      <c r="E386" s="90">
        <v>0</v>
      </c>
      <c r="F386" s="90">
        <v>0</v>
      </c>
      <c r="G386" s="90" t="s">
        <v>57</v>
      </c>
      <c r="H386" s="90">
        <v>212.03</v>
      </c>
    </row>
    <row r="387" spans="1:8">
      <c r="A387" s="89" t="s">
        <v>1492</v>
      </c>
      <c r="B387" s="89" t="s">
        <v>1491</v>
      </c>
      <c r="D387" s="90">
        <v>212.03</v>
      </c>
      <c r="E387" s="90">
        <v>0</v>
      </c>
      <c r="F387" s="90">
        <v>0</v>
      </c>
      <c r="G387" s="90" t="s">
        <v>75</v>
      </c>
      <c r="H387" s="90">
        <v>212.03</v>
      </c>
    </row>
    <row r="388" spans="1:8">
      <c r="A388" s="89" t="s">
        <v>456</v>
      </c>
      <c r="B388" s="89" t="s">
        <v>457</v>
      </c>
      <c r="D388" s="90">
        <v>-4312741.9000000004</v>
      </c>
      <c r="E388" s="90">
        <v>0</v>
      </c>
      <c r="F388" s="90">
        <v>438669.49</v>
      </c>
      <c r="G388" s="90" t="s">
        <v>57</v>
      </c>
      <c r="H388" s="90">
        <v>-4751411.3899999997</v>
      </c>
    </row>
    <row r="389" spans="1:8">
      <c r="A389" s="89" t="s">
        <v>458</v>
      </c>
      <c r="B389" s="89" t="s">
        <v>459</v>
      </c>
      <c r="D389" s="90">
        <v>-81648.59</v>
      </c>
      <c r="E389" s="90">
        <v>0</v>
      </c>
      <c r="F389" s="90">
        <v>6186.83</v>
      </c>
      <c r="G389" s="90" t="s">
        <v>57</v>
      </c>
      <c r="H389" s="90">
        <v>-87835.42</v>
      </c>
    </row>
    <row r="390" spans="1:8">
      <c r="A390" s="89" t="s">
        <v>460</v>
      </c>
      <c r="B390" s="89" t="s">
        <v>461</v>
      </c>
      <c r="D390" s="90">
        <v>-81648.59</v>
      </c>
      <c r="E390" s="90">
        <v>0</v>
      </c>
      <c r="F390" s="90">
        <v>6186.83</v>
      </c>
      <c r="G390" s="90" t="s">
        <v>57</v>
      </c>
      <c r="H390" s="90">
        <v>-87835.42</v>
      </c>
    </row>
    <row r="391" spans="1:8">
      <c r="A391" s="89" t="s">
        <v>1112</v>
      </c>
      <c r="B391" s="89" t="s">
        <v>1113</v>
      </c>
      <c r="D391" s="90">
        <v>-81648.59</v>
      </c>
      <c r="E391" s="90">
        <v>0</v>
      </c>
      <c r="F391" s="90">
        <v>6186.83</v>
      </c>
      <c r="G391" s="90" t="s">
        <v>75</v>
      </c>
      <c r="H391" s="90">
        <v>-87835.42</v>
      </c>
    </row>
    <row r="392" spans="1:8">
      <c r="A392" s="89" t="s">
        <v>462</v>
      </c>
      <c r="B392" s="89" t="s">
        <v>463</v>
      </c>
      <c r="D392" s="90">
        <v>-4231093.3099999996</v>
      </c>
      <c r="E392" s="90">
        <v>0</v>
      </c>
      <c r="F392" s="90">
        <v>432482.66</v>
      </c>
      <c r="G392" s="90" t="s">
        <v>57</v>
      </c>
      <c r="H392" s="90">
        <v>-4663575.97</v>
      </c>
    </row>
    <row r="393" spans="1:8">
      <c r="A393" s="89" t="s">
        <v>464</v>
      </c>
      <c r="B393" s="89" t="s">
        <v>465</v>
      </c>
      <c r="D393" s="90">
        <v>-4231093.3099999996</v>
      </c>
      <c r="E393" s="90">
        <v>0</v>
      </c>
      <c r="F393" s="90">
        <v>432482.66</v>
      </c>
      <c r="G393" s="90" t="s">
        <v>57</v>
      </c>
      <c r="H393" s="90">
        <v>-4663575.97</v>
      </c>
    </row>
    <row r="394" spans="1:8">
      <c r="A394" s="89" t="s">
        <v>1114</v>
      </c>
      <c r="B394" s="89" t="s">
        <v>1115</v>
      </c>
      <c r="D394" s="90">
        <v>-4231093.3099999996</v>
      </c>
      <c r="E394" s="90">
        <v>0</v>
      </c>
      <c r="F394" s="90">
        <v>432482.66</v>
      </c>
      <c r="G394" s="90" t="s">
        <v>75</v>
      </c>
      <c r="H394" s="90">
        <v>-4663575.97</v>
      </c>
    </row>
    <row r="395" spans="1:8">
      <c r="A395" s="89" t="s">
        <v>466</v>
      </c>
      <c r="B395" s="89" t="s">
        <v>467</v>
      </c>
      <c r="D395" s="90">
        <v>-1383254852.96</v>
      </c>
      <c r="E395" s="90">
        <v>0</v>
      </c>
      <c r="F395" s="90">
        <v>162857010.16999999</v>
      </c>
      <c r="G395" s="90" t="s">
        <v>57</v>
      </c>
      <c r="H395" s="90">
        <v>-1546111863.1300001</v>
      </c>
    </row>
    <row r="396" spans="1:8">
      <c r="A396" s="89" t="s">
        <v>468</v>
      </c>
      <c r="B396" s="89" t="s">
        <v>427</v>
      </c>
      <c r="D396" s="90">
        <v>-1383254852.96</v>
      </c>
      <c r="E396" s="90">
        <v>0</v>
      </c>
      <c r="F396" s="90">
        <v>162857010.16999999</v>
      </c>
      <c r="G396" s="90" t="s">
        <v>57</v>
      </c>
      <c r="H396" s="90">
        <v>-1546111863.1300001</v>
      </c>
    </row>
    <row r="397" spans="1:8">
      <c r="A397" s="89" t="s">
        <v>469</v>
      </c>
      <c r="B397" s="89" t="s">
        <v>470</v>
      </c>
      <c r="D397" s="90">
        <v>-1383254852.96</v>
      </c>
      <c r="E397" s="90">
        <v>0</v>
      </c>
      <c r="F397" s="90">
        <v>162857010.16999999</v>
      </c>
      <c r="G397" s="90" t="s">
        <v>57</v>
      </c>
      <c r="H397" s="90">
        <v>-1546111863.1300001</v>
      </c>
    </row>
    <row r="398" spans="1:8">
      <c r="A398" s="89" t="s">
        <v>471</v>
      </c>
      <c r="B398" s="89" t="s">
        <v>472</v>
      </c>
      <c r="D398" s="90">
        <v>-1383254852.96</v>
      </c>
      <c r="E398" s="90">
        <v>0</v>
      </c>
      <c r="F398" s="90">
        <v>162857010.16999999</v>
      </c>
      <c r="G398" s="90" t="s">
        <v>57</v>
      </c>
      <c r="H398" s="90">
        <v>-1546111863.1300001</v>
      </c>
    </row>
    <row r="399" spans="1:8">
      <c r="A399" s="89" t="s">
        <v>473</v>
      </c>
      <c r="B399" s="89" t="s">
        <v>474</v>
      </c>
      <c r="D399" s="90">
        <v>-1383254852.96</v>
      </c>
      <c r="E399" s="90">
        <v>0</v>
      </c>
      <c r="F399" s="90">
        <v>162857010.16999999</v>
      </c>
      <c r="G399" s="90" t="s">
        <v>57</v>
      </c>
      <c r="H399" s="90">
        <v>-1546111863.1300001</v>
      </c>
    </row>
    <row r="400" spans="1:8">
      <c r="A400" s="89" t="s">
        <v>475</v>
      </c>
      <c r="B400" s="89" t="s">
        <v>476</v>
      </c>
      <c r="D400" s="90">
        <v>-1383254852.96</v>
      </c>
      <c r="E400" s="90">
        <v>0</v>
      </c>
      <c r="F400" s="90">
        <v>162857010.16999999</v>
      </c>
      <c r="G400" s="90" t="s">
        <v>75</v>
      </c>
      <c r="H400" s="90">
        <v>-1546111863.1300001</v>
      </c>
    </row>
    <row r="401" spans="1:8">
      <c r="A401" s="89" t="s">
        <v>477</v>
      </c>
      <c r="B401" s="89" t="s">
        <v>478</v>
      </c>
      <c r="D401" s="90">
        <v>-17027286.649999999</v>
      </c>
      <c r="E401" s="90">
        <v>0</v>
      </c>
      <c r="F401" s="90">
        <v>0</v>
      </c>
      <c r="G401" s="90" t="s">
        <v>57</v>
      </c>
      <c r="H401" s="90">
        <v>-17027286.649999999</v>
      </c>
    </row>
    <row r="402" spans="1:8">
      <c r="A402" s="89" t="s">
        <v>479</v>
      </c>
      <c r="B402" s="89" t="s">
        <v>480</v>
      </c>
      <c r="D402" s="90">
        <v>-17027286.649999999</v>
      </c>
      <c r="E402" s="90">
        <v>0</v>
      </c>
      <c r="F402" s="90">
        <v>0</v>
      </c>
      <c r="G402" s="90" t="s">
        <v>57</v>
      </c>
      <c r="H402" s="90">
        <v>-17027286.649999999</v>
      </c>
    </row>
    <row r="403" spans="1:8">
      <c r="A403" s="89" t="s">
        <v>481</v>
      </c>
      <c r="B403" s="89" t="s">
        <v>482</v>
      </c>
      <c r="D403" s="90">
        <v>-17027286.649999999</v>
      </c>
      <c r="E403" s="90">
        <v>0</v>
      </c>
      <c r="F403" s="90">
        <v>0</v>
      </c>
      <c r="G403" s="90" t="s">
        <v>57</v>
      </c>
      <c r="H403" s="90">
        <v>-17027286.649999999</v>
      </c>
    </row>
    <row r="404" spans="1:8">
      <c r="A404" s="89" t="s">
        <v>483</v>
      </c>
      <c r="B404" s="89" t="s">
        <v>484</v>
      </c>
      <c r="D404" s="90">
        <v>-17027286.649999999</v>
      </c>
      <c r="E404" s="90">
        <v>0</v>
      </c>
      <c r="F404" s="90">
        <v>0</v>
      </c>
      <c r="G404" s="90" t="s">
        <v>75</v>
      </c>
      <c r="H404" s="90">
        <v>-17027286.649999999</v>
      </c>
    </row>
    <row r="405" spans="1:8">
      <c r="A405" s="89" t="s">
        <v>485</v>
      </c>
      <c r="B405" s="89" t="s">
        <v>486</v>
      </c>
      <c r="D405" s="90">
        <v>-7038693.3799999999</v>
      </c>
      <c r="E405" s="90">
        <v>0</v>
      </c>
      <c r="F405" s="90">
        <v>553861.98</v>
      </c>
      <c r="G405" s="90" t="s">
        <v>57</v>
      </c>
      <c r="H405" s="90">
        <v>-7592555.3600000003</v>
      </c>
    </row>
    <row r="406" spans="1:8">
      <c r="A406" s="89" t="s">
        <v>487</v>
      </c>
      <c r="B406" s="89" t="s">
        <v>488</v>
      </c>
      <c r="D406" s="90">
        <v>-7038693.3799999999</v>
      </c>
      <c r="E406" s="90">
        <v>0</v>
      </c>
      <c r="F406" s="90">
        <v>553861.98</v>
      </c>
      <c r="G406" s="90" t="s">
        <v>57</v>
      </c>
      <c r="H406" s="90">
        <v>-7592555.3600000003</v>
      </c>
    </row>
    <row r="407" spans="1:8">
      <c r="A407" s="89" t="s">
        <v>489</v>
      </c>
      <c r="B407" s="89" t="s">
        <v>490</v>
      </c>
      <c r="D407" s="90">
        <v>-5072696.38</v>
      </c>
      <c r="E407" s="90">
        <v>0</v>
      </c>
      <c r="F407" s="90">
        <v>492453.71</v>
      </c>
      <c r="G407" s="90" t="s">
        <v>57</v>
      </c>
      <c r="H407" s="90">
        <v>-5565150.0899999999</v>
      </c>
    </row>
    <row r="408" spans="1:8">
      <c r="A408" s="89" t="s">
        <v>491</v>
      </c>
      <c r="B408" s="89" t="s">
        <v>492</v>
      </c>
      <c r="D408" s="90">
        <v>-5072696.38</v>
      </c>
      <c r="E408" s="90">
        <v>0</v>
      </c>
      <c r="F408" s="90">
        <v>492453.71</v>
      </c>
      <c r="G408" s="90" t="s">
        <v>57</v>
      </c>
      <c r="H408" s="90">
        <v>-5565150.0899999999</v>
      </c>
    </row>
    <row r="409" spans="1:8">
      <c r="A409" s="89" t="s">
        <v>493</v>
      </c>
      <c r="B409" s="89" t="s">
        <v>494</v>
      </c>
      <c r="D409" s="90">
        <v>-5072696.38</v>
      </c>
      <c r="E409" s="90">
        <v>0</v>
      </c>
      <c r="F409" s="90">
        <v>492453.71</v>
      </c>
      <c r="G409" s="90" t="s">
        <v>57</v>
      </c>
      <c r="H409" s="90">
        <v>-5565150.0899999999</v>
      </c>
    </row>
    <row r="410" spans="1:8">
      <c r="A410" s="89" t="s">
        <v>495</v>
      </c>
      <c r="B410" s="89" t="s">
        <v>496</v>
      </c>
      <c r="D410" s="90">
        <v>-5072696.38</v>
      </c>
      <c r="E410" s="90">
        <v>0</v>
      </c>
      <c r="F410" s="90">
        <v>492453.71</v>
      </c>
      <c r="G410" s="90" t="s">
        <v>75</v>
      </c>
      <c r="H410" s="90">
        <v>-5565150.0899999999</v>
      </c>
    </row>
    <row r="411" spans="1:8">
      <c r="A411" s="89" t="s">
        <v>497</v>
      </c>
      <c r="B411" s="89" t="s">
        <v>498</v>
      </c>
      <c r="D411" s="90">
        <v>-1745518.98</v>
      </c>
      <c r="E411" s="90">
        <v>0</v>
      </c>
      <c r="F411" s="90">
        <v>0</v>
      </c>
      <c r="G411" s="90" t="s">
        <v>57</v>
      </c>
      <c r="H411" s="90">
        <v>-1745518.98</v>
      </c>
    </row>
    <row r="412" spans="1:8">
      <c r="A412" s="89" t="s">
        <v>499</v>
      </c>
      <c r="B412" s="89" t="s">
        <v>500</v>
      </c>
      <c r="D412" s="90">
        <v>-1745518.98</v>
      </c>
      <c r="E412" s="90">
        <v>0</v>
      </c>
      <c r="F412" s="90">
        <v>0</v>
      </c>
      <c r="G412" s="90" t="s">
        <v>57</v>
      </c>
      <c r="H412" s="90">
        <v>-1745518.98</v>
      </c>
    </row>
    <row r="413" spans="1:8">
      <c r="A413" s="89" t="s">
        <v>501</v>
      </c>
      <c r="B413" s="89" t="s">
        <v>502</v>
      </c>
      <c r="D413" s="90">
        <v>-1745518.98</v>
      </c>
      <c r="E413" s="90">
        <v>0</v>
      </c>
      <c r="F413" s="90">
        <v>0</v>
      </c>
      <c r="G413" s="90" t="s">
        <v>57</v>
      </c>
      <c r="H413" s="90">
        <v>-1745518.98</v>
      </c>
    </row>
    <row r="414" spans="1:8">
      <c r="A414" s="89" t="s">
        <v>503</v>
      </c>
      <c r="B414" s="89" t="s">
        <v>504</v>
      </c>
      <c r="D414" s="90">
        <v>-1745518.98</v>
      </c>
      <c r="E414" s="90">
        <v>0</v>
      </c>
      <c r="F414" s="90">
        <v>0</v>
      </c>
      <c r="G414" s="90" t="s">
        <v>57</v>
      </c>
      <c r="H414" s="90">
        <v>-1745518.98</v>
      </c>
    </row>
    <row r="415" spans="1:8">
      <c r="A415" s="89" t="s">
        <v>505</v>
      </c>
      <c r="B415" s="89" t="s">
        <v>506</v>
      </c>
      <c r="D415" s="90">
        <v>-1745518.98</v>
      </c>
      <c r="E415" s="90">
        <v>0</v>
      </c>
      <c r="F415" s="90">
        <v>0</v>
      </c>
      <c r="G415" s="90" t="s">
        <v>57</v>
      </c>
      <c r="H415" s="90">
        <v>-1745518.98</v>
      </c>
    </row>
    <row r="416" spans="1:8">
      <c r="A416" s="89" t="s">
        <v>507</v>
      </c>
      <c r="B416" s="89" t="s">
        <v>508</v>
      </c>
      <c r="D416" s="90">
        <v>-1745518.98</v>
      </c>
      <c r="E416" s="90">
        <v>0</v>
      </c>
      <c r="F416" s="90">
        <v>0</v>
      </c>
      <c r="G416" s="90" t="s">
        <v>75</v>
      </c>
      <c r="H416" s="90">
        <v>-1745518.98</v>
      </c>
    </row>
    <row r="417" spans="1:8">
      <c r="A417" s="89" t="s">
        <v>1257</v>
      </c>
      <c r="B417" s="89" t="s">
        <v>1258</v>
      </c>
      <c r="D417" s="90">
        <v>-220478.02</v>
      </c>
      <c r="E417" s="90">
        <v>0</v>
      </c>
      <c r="F417" s="90">
        <v>61408.27</v>
      </c>
      <c r="G417" s="90" t="s">
        <v>57</v>
      </c>
      <c r="H417" s="90">
        <v>-281886.28999999998</v>
      </c>
    </row>
    <row r="418" spans="1:8">
      <c r="A418" s="89" t="s">
        <v>1259</v>
      </c>
      <c r="B418" s="89" t="s">
        <v>1260</v>
      </c>
      <c r="D418" s="90">
        <v>-220478.02</v>
      </c>
      <c r="E418" s="90">
        <v>0</v>
      </c>
      <c r="F418" s="90">
        <v>61408.27</v>
      </c>
      <c r="G418" s="90" t="s">
        <v>57</v>
      </c>
      <c r="H418" s="90">
        <v>-281886.28999999998</v>
      </c>
    </row>
    <row r="419" spans="1:8">
      <c r="A419" s="89" t="s">
        <v>1261</v>
      </c>
      <c r="B419" s="89" t="s">
        <v>1262</v>
      </c>
      <c r="D419" s="90">
        <v>-220478.02</v>
      </c>
      <c r="E419" s="90">
        <v>0</v>
      </c>
      <c r="F419" s="90">
        <v>61408.27</v>
      </c>
      <c r="G419" s="90" t="s">
        <v>57</v>
      </c>
      <c r="H419" s="90">
        <v>-281886.28999999998</v>
      </c>
    </row>
    <row r="420" spans="1:8">
      <c r="A420" s="89" t="s">
        <v>1283</v>
      </c>
      <c r="B420" s="89" t="s">
        <v>1284</v>
      </c>
      <c r="D420" s="90">
        <v>-180000</v>
      </c>
      <c r="E420" s="90">
        <v>0</v>
      </c>
      <c r="F420" s="90">
        <v>0</v>
      </c>
      <c r="G420" s="90" t="s">
        <v>57</v>
      </c>
      <c r="H420" s="90">
        <v>-180000</v>
      </c>
    </row>
    <row r="421" spans="1:8">
      <c r="A421" s="89" t="s">
        <v>1285</v>
      </c>
      <c r="B421" s="89" t="s">
        <v>1618</v>
      </c>
      <c r="D421" s="90">
        <v>-180000</v>
      </c>
      <c r="E421" s="90">
        <v>0</v>
      </c>
      <c r="F421" s="90">
        <v>0</v>
      </c>
      <c r="G421" s="90" t="s">
        <v>75</v>
      </c>
      <c r="H421" s="90">
        <v>-180000</v>
      </c>
    </row>
    <row r="422" spans="1:8">
      <c r="A422" s="89" t="s">
        <v>1263</v>
      </c>
      <c r="B422" s="89" t="s">
        <v>1264</v>
      </c>
      <c r="D422" s="90">
        <v>-40478.019999999997</v>
      </c>
      <c r="E422" s="90">
        <v>0</v>
      </c>
      <c r="F422" s="90">
        <v>61408.27</v>
      </c>
      <c r="G422" s="90" t="s">
        <v>57</v>
      </c>
      <c r="H422" s="90">
        <v>-101886.29</v>
      </c>
    </row>
    <row r="423" spans="1:8">
      <c r="A423" s="89" t="s">
        <v>1265</v>
      </c>
      <c r="B423" s="89" t="s">
        <v>1266</v>
      </c>
      <c r="D423" s="90">
        <v>-40478.019999999997</v>
      </c>
      <c r="E423" s="90">
        <v>0</v>
      </c>
      <c r="F423" s="90">
        <v>61408.27</v>
      </c>
      <c r="G423" s="90" t="s">
        <v>75</v>
      </c>
      <c r="H423" s="90">
        <v>-101886.29</v>
      </c>
    </row>
    <row r="424" spans="1:8">
      <c r="A424" s="89" t="s">
        <v>509</v>
      </c>
      <c r="B424" s="89" t="s">
        <v>510</v>
      </c>
      <c r="D424" s="90">
        <v>2635841446.2399998</v>
      </c>
      <c r="E424" s="90">
        <v>614156</v>
      </c>
      <c r="F424" s="90">
        <v>1228312</v>
      </c>
      <c r="G424" s="90" t="s">
        <v>57</v>
      </c>
      <c r="H424" s="90">
        <v>2635227290.2399998</v>
      </c>
    </row>
    <row r="425" spans="1:8">
      <c r="A425" s="89" t="s">
        <v>511</v>
      </c>
      <c r="B425" s="89" t="s">
        <v>512</v>
      </c>
      <c r="D425" s="90">
        <v>2281891473</v>
      </c>
      <c r="E425" s="90">
        <v>614156</v>
      </c>
      <c r="F425" s="90">
        <v>1228312</v>
      </c>
      <c r="G425" s="90" t="s">
        <v>57</v>
      </c>
      <c r="H425" s="90">
        <v>2281277317</v>
      </c>
    </row>
    <row r="426" spans="1:8">
      <c r="A426" s="89" t="s">
        <v>513</v>
      </c>
      <c r="B426" s="89" t="s">
        <v>514</v>
      </c>
      <c r="D426" s="90">
        <v>221411581</v>
      </c>
      <c r="E426" s="90">
        <v>0</v>
      </c>
      <c r="F426" s="90">
        <v>0</v>
      </c>
      <c r="G426" s="90" t="s">
        <v>57</v>
      </c>
      <c r="H426" s="90">
        <v>221411581</v>
      </c>
    </row>
    <row r="427" spans="1:8">
      <c r="A427" s="89" t="s">
        <v>515</v>
      </c>
      <c r="B427" s="89" t="s">
        <v>516</v>
      </c>
      <c r="D427" s="90">
        <v>221411581</v>
      </c>
      <c r="E427" s="90">
        <v>0</v>
      </c>
      <c r="F427" s="90">
        <v>0</v>
      </c>
      <c r="G427" s="90" t="s">
        <v>57</v>
      </c>
      <c r="H427" s="90">
        <v>221411581</v>
      </c>
    </row>
    <row r="428" spans="1:8">
      <c r="A428" s="89" t="s">
        <v>517</v>
      </c>
      <c r="B428" s="89" t="s">
        <v>518</v>
      </c>
      <c r="D428" s="90">
        <v>221411581</v>
      </c>
      <c r="E428" s="90">
        <v>0</v>
      </c>
      <c r="F428" s="90">
        <v>0</v>
      </c>
      <c r="G428" s="90" t="s">
        <v>57</v>
      </c>
      <c r="H428" s="90">
        <v>221411581</v>
      </c>
    </row>
    <row r="429" spans="1:8">
      <c r="A429" s="89" t="s">
        <v>519</v>
      </c>
      <c r="B429" s="89" t="s">
        <v>520</v>
      </c>
      <c r="D429" s="90">
        <v>184660302</v>
      </c>
      <c r="E429" s="90">
        <v>0</v>
      </c>
      <c r="F429" s="90">
        <v>0</v>
      </c>
      <c r="G429" s="90" t="s">
        <v>57</v>
      </c>
      <c r="H429" s="90">
        <v>184660302</v>
      </c>
    </row>
    <row r="430" spans="1:8">
      <c r="A430" s="89" t="s">
        <v>521</v>
      </c>
      <c r="B430" s="89" t="s">
        <v>522</v>
      </c>
      <c r="D430" s="90">
        <v>106929527</v>
      </c>
      <c r="E430" s="90">
        <v>0</v>
      </c>
      <c r="F430" s="90">
        <v>0</v>
      </c>
      <c r="G430" s="90" t="s">
        <v>57</v>
      </c>
      <c r="H430" s="90">
        <v>106929527</v>
      </c>
    </row>
    <row r="431" spans="1:8">
      <c r="A431" s="89" t="s">
        <v>523</v>
      </c>
      <c r="B431" s="89" t="s">
        <v>524</v>
      </c>
      <c r="D431" s="90">
        <v>106929527</v>
      </c>
      <c r="E431" s="90">
        <v>0</v>
      </c>
      <c r="F431" s="90">
        <v>0</v>
      </c>
      <c r="G431" s="90" t="s">
        <v>57</v>
      </c>
      <c r="H431" s="90">
        <v>106929527</v>
      </c>
    </row>
    <row r="432" spans="1:8">
      <c r="A432" s="89" t="s">
        <v>525</v>
      </c>
      <c r="B432" s="89" t="s">
        <v>526</v>
      </c>
      <c r="D432" s="90">
        <v>106929527</v>
      </c>
      <c r="E432" s="90">
        <v>0</v>
      </c>
      <c r="F432" s="90">
        <v>0</v>
      </c>
      <c r="G432" s="90" t="s">
        <v>75</v>
      </c>
      <c r="H432" s="90">
        <v>106929527</v>
      </c>
    </row>
    <row r="433" spans="1:8">
      <c r="A433" s="89" t="s">
        <v>527</v>
      </c>
      <c r="B433" s="89" t="s">
        <v>528</v>
      </c>
      <c r="D433" s="90">
        <v>65900863</v>
      </c>
      <c r="E433" s="90">
        <v>0</v>
      </c>
      <c r="F433" s="90">
        <v>0</v>
      </c>
      <c r="G433" s="90" t="s">
        <v>57</v>
      </c>
      <c r="H433" s="90">
        <v>65900863</v>
      </c>
    </row>
    <row r="434" spans="1:8">
      <c r="A434" s="89" t="s">
        <v>529</v>
      </c>
      <c r="B434" s="89" t="s">
        <v>530</v>
      </c>
      <c r="D434" s="90">
        <v>65900863</v>
      </c>
      <c r="E434" s="90">
        <v>0</v>
      </c>
      <c r="F434" s="90">
        <v>0</v>
      </c>
      <c r="G434" s="90" t="s">
        <v>57</v>
      </c>
      <c r="H434" s="90">
        <v>65900863</v>
      </c>
    </row>
    <row r="435" spans="1:8">
      <c r="A435" s="89" t="s">
        <v>531</v>
      </c>
      <c r="B435" s="89" t="s">
        <v>532</v>
      </c>
      <c r="D435" s="90">
        <v>65900863</v>
      </c>
      <c r="E435" s="90">
        <v>0</v>
      </c>
      <c r="F435" s="90">
        <v>0</v>
      </c>
      <c r="G435" s="90" t="s">
        <v>75</v>
      </c>
      <c r="H435" s="90">
        <v>65900863</v>
      </c>
    </row>
    <row r="436" spans="1:8">
      <c r="A436" s="89" t="s">
        <v>533</v>
      </c>
      <c r="B436" s="89" t="s">
        <v>534</v>
      </c>
      <c r="D436" s="90">
        <v>6180786</v>
      </c>
      <c r="E436" s="90">
        <v>0</v>
      </c>
      <c r="F436" s="90">
        <v>0</v>
      </c>
      <c r="G436" s="90" t="s">
        <v>57</v>
      </c>
      <c r="H436" s="90">
        <v>6180786</v>
      </c>
    </row>
    <row r="437" spans="1:8">
      <c r="A437" s="89" t="s">
        <v>535</v>
      </c>
      <c r="B437" s="89" t="s">
        <v>536</v>
      </c>
      <c r="D437" s="90">
        <v>6180786</v>
      </c>
      <c r="E437" s="90">
        <v>0</v>
      </c>
      <c r="F437" s="90">
        <v>0</v>
      </c>
      <c r="G437" s="90" t="s">
        <v>57</v>
      </c>
      <c r="H437" s="90">
        <v>6180786</v>
      </c>
    </row>
    <row r="438" spans="1:8">
      <c r="A438" s="89" t="s">
        <v>537</v>
      </c>
      <c r="B438" s="89" t="s">
        <v>538</v>
      </c>
      <c r="D438" s="90">
        <v>6180786</v>
      </c>
      <c r="E438" s="90">
        <v>0</v>
      </c>
      <c r="F438" s="90">
        <v>0</v>
      </c>
      <c r="G438" s="90" t="s">
        <v>75</v>
      </c>
      <c r="H438" s="90">
        <v>6180786</v>
      </c>
    </row>
    <row r="439" spans="1:8">
      <c r="A439" s="89" t="s">
        <v>539</v>
      </c>
      <c r="B439" s="89" t="s">
        <v>540</v>
      </c>
      <c r="D439" s="90">
        <v>5649126</v>
      </c>
      <c r="E439" s="90">
        <v>0</v>
      </c>
      <c r="F439" s="90">
        <v>0</v>
      </c>
      <c r="G439" s="90" t="s">
        <v>57</v>
      </c>
      <c r="H439" s="90">
        <v>5649126</v>
      </c>
    </row>
    <row r="440" spans="1:8">
      <c r="A440" s="89" t="s">
        <v>541</v>
      </c>
      <c r="B440" s="89" t="s">
        <v>542</v>
      </c>
      <c r="D440" s="90">
        <v>5649126</v>
      </c>
      <c r="E440" s="90">
        <v>0</v>
      </c>
      <c r="F440" s="90">
        <v>0</v>
      </c>
      <c r="G440" s="90" t="s">
        <v>57</v>
      </c>
      <c r="H440" s="90">
        <v>5649126</v>
      </c>
    </row>
    <row r="441" spans="1:8">
      <c r="A441" s="89" t="s">
        <v>543</v>
      </c>
      <c r="B441" s="89" t="s">
        <v>544</v>
      </c>
      <c r="D441" s="90">
        <v>5649126</v>
      </c>
      <c r="E441" s="90">
        <v>0</v>
      </c>
      <c r="F441" s="90">
        <v>0</v>
      </c>
      <c r="G441" s="90" t="s">
        <v>75</v>
      </c>
      <c r="H441" s="90">
        <v>5649126</v>
      </c>
    </row>
    <row r="442" spans="1:8">
      <c r="A442" s="89" t="s">
        <v>545</v>
      </c>
      <c r="B442" s="89" t="s">
        <v>546</v>
      </c>
      <c r="D442" s="90">
        <v>36751279</v>
      </c>
      <c r="E442" s="90">
        <v>0</v>
      </c>
      <c r="F442" s="90">
        <v>0</v>
      </c>
      <c r="G442" s="90" t="s">
        <v>57</v>
      </c>
      <c r="H442" s="90">
        <v>36751279</v>
      </c>
    </row>
    <row r="443" spans="1:8">
      <c r="A443" s="89" t="s">
        <v>547</v>
      </c>
      <c r="B443" s="89" t="s">
        <v>548</v>
      </c>
      <c r="D443" s="90">
        <v>36751279</v>
      </c>
      <c r="E443" s="90">
        <v>0</v>
      </c>
      <c r="F443" s="90">
        <v>0</v>
      </c>
      <c r="G443" s="90" t="s">
        <v>57</v>
      </c>
      <c r="H443" s="90">
        <v>36751279</v>
      </c>
    </row>
    <row r="444" spans="1:8">
      <c r="A444" s="89" t="s">
        <v>549</v>
      </c>
      <c r="B444" s="89" t="s">
        <v>550</v>
      </c>
      <c r="D444" s="90">
        <v>36751279</v>
      </c>
      <c r="E444" s="90">
        <v>0</v>
      </c>
      <c r="F444" s="90">
        <v>0</v>
      </c>
      <c r="G444" s="90" t="s">
        <v>57</v>
      </c>
      <c r="H444" s="90">
        <v>36751279</v>
      </c>
    </row>
    <row r="445" spans="1:8">
      <c r="A445" s="89" t="s">
        <v>551</v>
      </c>
      <c r="B445" s="89" t="s">
        <v>552</v>
      </c>
      <c r="D445" s="90">
        <v>36751279</v>
      </c>
      <c r="E445" s="90">
        <v>0</v>
      </c>
      <c r="F445" s="90">
        <v>0</v>
      </c>
      <c r="G445" s="90" t="s">
        <v>75</v>
      </c>
      <c r="H445" s="90">
        <v>36751279</v>
      </c>
    </row>
    <row r="446" spans="1:8">
      <c r="A446" s="89" t="s">
        <v>553</v>
      </c>
      <c r="B446" s="89" t="s">
        <v>554</v>
      </c>
      <c r="D446" s="90">
        <v>2060479892</v>
      </c>
      <c r="E446" s="90">
        <v>614156</v>
      </c>
      <c r="F446" s="90">
        <v>1228312</v>
      </c>
      <c r="G446" s="90" t="s">
        <v>57</v>
      </c>
      <c r="H446" s="90">
        <v>2059865736</v>
      </c>
    </row>
    <row r="447" spans="1:8">
      <c r="A447" s="89" t="s">
        <v>555</v>
      </c>
      <c r="B447" s="89" t="s">
        <v>556</v>
      </c>
      <c r="D447" s="90">
        <v>2060479892</v>
      </c>
      <c r="E447" s="90">
        <v>614156</v>
      </c>
      <c r="F447" s="90">
        <v>1228312</v>
      </c>
      <c r="G447" s="90" t="s">
        <v>57</v>
      </c>
      <c r="H447" s="90">
        <v>2059865736</v>
      </c>
    </row>
    <row r="448" spans="1:8">
      <c r="A448" s="89" t="s">
        <v>557</v>
      </c>
      <c r="B448" s="89" t="s">
        <v>558</v>
      </c>
      <c r="D448" s="90">
        <v>2044128184</v>
      </c>
      <c r="E448" s="90">
        <v>0</v>
      </c>
      <c r="F448" s="90">
        <v>0</v>
      </c>
      <c r="G448" s="90" t="s">
        <v>57</v>
      </c>
      <c r="H448" s="90">
        <v>2044128184</v>
      </c>
    </row>
    <row r="449" spans="1:8">
      <c r="A449" s="89" t="s">
        <v>559</v>
      </c>
      <c r="B449" s="89" t="s">
        <v>560</v>
      </c>
      <c r="D449" s="90">
        <v>2044128184</v>
      </c>
      <c r="E449" s="90">
        <v>0</v>
      </c>
      <c r="F449" s="90">
        <v>0</v>
      </c>
      <c r="G449" s="90" t="s">
        <v>57</v>
      </c>
      <c r="H449" s="90">
        <v>2044128184</v>
      </c>
    </row>
    <row r="450" spans="1:8">
      <c r="A450" s="89" t="s">
        <v>561</v>
      </c>
      <c r="B450" s="89" t="s">
        <v>562</v>
      </c>
      <c r="D450" s="90">
        <v>1980970594</v>
      </c>
      <c r="E450" s="90">
        <v>0</v>
      </c>
      <c r="F450" s="90">
        <v>0</v>
      </c>
      <c r="G450" s="90" t="s">
        <v>57</v>
      </c>
      <c r="H450" s="90">
        <v>1980970594</v>
      </c>
    </row>
    <row r="451" spans="1:8">
      <c r="A451" s="89" t="s">
        <v>563</v>
      </c>
      <c r="B451" s="89" t="s">
        <v>564</v>
      </c>
      <c r="D451" s="90">
        <v>21030891</v>
      </c>
      <c r="E451" s="90">
        <v>0</v>
      </c>
      <c r="F451" s="90">
        <v>0</v>
      </c>
      <c r="G451" s="90" t="s">
        <v>57</v>
      </c>
      <c r="H451" s="90">
        <v>21030891</v>
      </c>
    </row>
    <row r="452" spans="1:8">
      <c r="A452" s="89" t="s">
        <v>565</v>
      </c>
      <c r="B452" s="89" t="s">
        <v>566</v>
      </c>
      <c r="D452" s="90">
        <v>21030891</v>
      </c>
      <c r="E452" s="90">
        <v>0</v>
      </c>
      <c r="F452" s="90">
        <v>0</v>
      </c>
      <c r="G452" s="90" t="s">
        <v>57</v>
      </c>
      <c r="H452" s="90">
        <v>21030891</v>
      </c>
    </row>
    <row r="453" spans="1:8">
      <c r="A453" s="89" t="s">
        <v>567</v>
      </c>
      <c r="B453" s="89" t="s">
        <v>568</v>
      </c>
      <c r="D453" s="90">
        <v>21030891</v>
      </c>
      <c r="E453" s="90">
        <v>0</v>
      </c>
      <c r="F453" s="90">
        <v>0</v>
      </c>
      <c r="G453" s="90" t="s">
        <v>75</v>
      </c>
      <c r="H453" s="90">
        <v>21030891</v>
      </c>
    </row>
    <row r="454" spans="1:8">
      <c r="A454" s="89" t="s">
        <v>569</v>
      </c>
      <c r="B454" s="89" t="s">
        <v>570</v>
      </c>
      <c r="D454" s="90">
        <v>1959939703</v>
      </c>
      <c r="E454" s="90">
        <v>0</v>
      </c>
      <c r="F454" s="90">
        <v>0</v>
      </c>
      <c r="G454" s="90" t="s">
        <v>57</v>
      </c>
      <c r="H454" s="90">
        <v>1959939703</v>
      </c>
    </row>
    <row r="455" spans="1:8">
      <c r="A455" s="89" t="s">
        <v>571</v>
      </c>
      <c r="B455" s="89" t="s">
        <v>572</v>
      </c>
      <c r="D455" s="90">
        <v>1780928527</v>
      </c>
      <c r="E455" s="90">
        <v>0</v>
      </c>
      <c r="F455" s="90">
        <v>0</v>
      </c>
      <c r="G455" s="90" t="s">
        <v>57</v>
      </c>
      <c r="H455" s="90">
        <v>1780928527</v>
      </c>
    </row>
    <row r="456" spans="1:8">
      <c r="A456" s="89" t="s">
        <v>573</v>
      </c>
      <c r="B456" s="89" t="s">
        <v>574</v>
      </c>
      <c r="D456" s="90">
        <v>1780928527</v>
      </c>
      <c r="E456" s="90">
        <v>0</v>
      </c>
      <c r="F456" s="90">
        <v>0</v>
      </c>
      <c r="G456" s="90" t="s">
        <v>75</v>
      </c>
      <c r="H456" s="90">
        <v>1780928527</v>
      </c>
    </row>
    <row r="457" spans="1:8">
      <c r="A457" s="89" t="s">
        <v>575</v>
      </c>
      <c r="B457" s="89" t="s">
        <v>576</v>
      </c>
      <c r="D457" s="90">
        <v>179011176</v>
      </c>
      <c r="E457" s="90">
        <v>0</v>
      </c>
      <c r="F457" s="90">
        <v>0</v>
      </c>
      <c r="G457" s="90" t="s">
        <v>57</v>
      </c>
      <c r="H457" s="90">
        <v>179011176</v>
      </c>
    </row>
    <row r="458" spans="1:8">
      <c r="A458" s="89" t="s">
        <v>577</v>
      </c>
      <c r="B458" s="89" t="s">
        <v>578</v>
      </c>
      <c r="D458" s="90">
        <v>179011176</v>
      </c>
      <c r="E458" s="90">
        <v>0</v>
      </c>
      <c r="F458" s="90">
        <v>0</v>
      </c>
      <c r="G458" s="90" t="s">
        <v>75</v>
      </c>
      <c r="H458" s="90">
        <v>179011176</v>
      </c>
    </row>
    <row r="459" spans="1:8">
      <c r="A459" s="89" t="s">
        <v>579</v>
      </c>
      <c r="B459" s="89" t="s">
        <v>580</v>
      </c>
      <c r="D459" s="90">
        <v>63157590</v>
      </c>
      <c r="E459" s="90">
        <v>0</v>
      </c>
      <c r="F459" s="90">
        <v>0</v>
      </c>
      <c r="G459" s="90" t="s">
        <v>57</v>
      </c>
      <c r="H459" s="90">
        <v>63157590</v>
      </c>
    </row>
    <row r="460" spans="1:8">
      <c r="A460" s="89" t="s">
        <v>581</v>
      </c>
      <c r="B460" s="89" t="s">
        <v>582</v>
      </c>
      <c r="D460" s="90">
        <v>63157590</v>
      </c>
      <c r="E460" s="90">
        <v>0</v>
      </c>
      <c r="F460" s="90">
        <v>0</v>
      </c>
      <c r="G460" s="90" t="s">
        <v>57</v>
      </c>
      <c r="H460" s="90">
        <v>63157590</v>
      </c>
    </row>
    <row r="461" spans="1:8">
      <c r="A461" s="89" t="s">
        <v>583</v>
      </c>
      <c r="B461" s="89" t="s">
        <v>584</v>
      </c>
      <c r="D461" s="90">
        <v>20757185</v>
      </c>
      <c r="E461" s="90">
        <v>0</v>
      </c>
      <c r="F461" s="90">
        <v>0</v>
      </c>
      <c r="G461" s="90" t="s">
        <v>57</v>
      </c>
      <c r="H461" s="90">
        <v>20757185</v>
      </c>
    </row>
    <row r="462" spans="1:8">
      <c r="A462" s="89" t="s">
        <v>585</v>
      </c>
      <c r="B462" s="89" t="s">
        <v>586</v>
      </c>
      <c r="D462" s="90">
        <v>20757185</v>
      </c>
      <c r="E462" s="90">
        <v>0</v>
      </c>
      <c r="F462" s="90">
        <v>0</v>
      </c>
      <c r="G462" s="90" t="s">
        <v>75</v>
      </c>
      <c r="H462" s="90">
        <v>20757185</v>
      </c>
    </row>
    <row r="463" spans="1:8">
      <c r="A463" s="89" t="s">
        <v>587</v>
      </c>
      <c r="B463" s="89" t="s">
        <v>588</v>
      </c>
      <c r="D463" s="90">
        <v>42400405</v>
      </c>
      <c r="E463" s="90">
        <v>0</v>
      </c>
      <c r="F463" s="90">
        <v>0</v>
      </c>
      <c r="G463" s="90" t="s">
        <v>57</v>
      </c>
      <c r="H463" s="90">
        <v>42400405</v>
      </c>
    </row>
    <row r="464" spans="1:8">
      <c r="A464" s="89" t="s">
        <v>589</v>
      </c>
      <c r="B464" s="89" t="s">
        <v>590</v>
      </c>
      <c r="D464" s="90">
        <v>42400405</v>
      </c>
      <c r="E464" s="90">
        <v>0</v>
      </c>
      <c r="F464" s="90">
        <v>0</v>
      </c>
      <c r="G464" s="90" t="s">
        <v>75</v>
      </c>
      <c r="H464" s="90">
        <v>42400405</v>
      </c>
    </row>
    <row r="465" spans="1:8">
      <c r="A465" s="89" t="s">
        <v>591</v>
      </c>
      <c r="B465" s="89" t="s">
        <v>592</v>
      </c>
      <c r="D465" s="90">
        <v>90143073.140000001</v>
      </c>
      <c r="E465" s="90">
        <v>0</v>
      </c>
      <c r="F465" s="90">
        <v>0</v>
      </c>
      <c r="G465" s="90" t="s">
        <v>57</v>
      </c>
      <c r="H465" s="90">
        <v>90143073.140000001</v>
      </c>
    </row>
    <row r="466" spans="1:8">
      <c r="A466" s="89" t="s">
        <v>593</v>
      </c>
      <c r="B466" s="89" t="s">
        <v>594</v>
      </c>
      <c r="D466" s="90">
        <v>90143073.140000001</v>
      </c>
      <c r="E466" s="90">
        <v>0</v>
      </c>
      <c r="F466" s="90">
        <v>0</v>
      </c>
      <c r="G466" s="90" t="s">
        <v>57</v>
      </c>
      <c r="H466" s="90">
        <v>90143073.140000001</v>
      </c>
    </row>
    <row r="467" spans="1:8">
      <c r="A467" s="89" t="s">
        <v>595</v>
      </c>
      <c r="B467" s="89" t="s">
        <v>596</v>
      </c>
      <c r="D467" s="90">
        <v>90143073.140000001</v>
      </c>
      <c r="E467" s="90">
        <v>0</v>
      </c>
      <c r="F467" s="90">
        <v>0</v>
      </c>
      <c r="G467" s="90" t="s">
        <v>57</v>
      </c>
      <c r="H467" s="90">
        <v>90143073.140000001</v>
      </c>
    </row>
    <row r="468" spans="1:8">
      <c r="A468" s="89" t="s">
        <v>1490</v>
      </c>
      <c r="B468" s="89" t="s">
        <v>1489</v>
      </c>
      <c r="D468" s="90">
        <v>18235552</v>
      </c>
      <c r="E468" s="90">
        <v>0</v>
      </c>
      <c r="F468" s="90">
        <v>0</v>
      </c>
      <c r="G468" s="90" t="s">
        <v>57</v>
      </c>
      <c r="H468" s="90">
        <v>18235552</v>
      </c>
    </row>
    <row r="469" spans="1:8">
      <c r="A469" s="89" t="s">
        <v>1488</v>
      </c>
      <c r="B469" s="89" t="s">
        <v>1487</v>
      </c>
      <c r="D469" s="90">
        <v>18235552</v>
      </c>
      <c r="E469" s="90">
        <v>0</v>
      </c>
      <c r="F469" s="90">
        <v>0</v>
      </c>
      <c r="G469" s="90" t="s">
        <v>57</v>
      </c>
      <c r="H469" s="90">
        <v>18235552</v>
      </c>
    </row>
    <row r="470" spans="1:8">
      <c r="A470" s="89" t="s">
        <v>1486</v>
      </c>
      <c r="B470" s="89" t="s">
        <v>570</v>
      </c>
      <c r="D470" s="90">
        <v>18235552</v>
      </c>
      <c r="E470" s="90">
        <v>0</v>
      </c>
      <c r="F470" s="90">
        <v>0</v>
      </c>
      <c r="G470" s="90" t="s">
        <v>57</v>
      </c>
      <c r="H470" s="90">
        <v>18235552</v>
      </c>
    </row>
    <row r="471" spans="1:8">
      <c r="A471" s="89" t="s">
        <v>1485</v>
      </c>
      <c r="B471" s="89" t="s">
        <v>576</v>
      </c>
      <c r="D471" s="90">
        <v>18235552</v>
      </c>
      <c r="E471" s="90">
        <v>0</v>
      </c>
      <c r="F471" s="90">
        <v>0</v>
      </c>
      <c r="G471" s="90" t="s">
        <v>57</v>
      </c>
      <c r="H471" s="90">
        <v>18235552</v>
      </c>
    </row>
    <row r="472" spans="1:8">
      <c r="A472" s="89" t="s">
        <v>1484</v>
      </c>
      <c r="B472" s="89" t="s">
        <v>578</v>
      </c>
      <c r="D472" s="90">
        <v>18235552</v>
      </c>
      <c r="E472" s="90">
        <v>0</v>
      </c>
      <c r="F472" s="90">
        <v>0</v>
      </c>
      <c r="G472" s="90" t="s">
        <v>75</v>
      </c>
      <c r="H472" s="90">
        <v>18235552</v>
      </c>
    </row>
    <row r="473" spans="1:8">
      <c r="A473" s="89" t="s">
        <v>597</v>
      </c>
      <c r="B473" s="89" t="s">
        <v>598</v>
      </c>
      <c r="D473" s="90">
        <v>71907521.140000001</v>
      </c>
      <c r="E473" s="90">
        <v>0</v>
      </c>
      <c r="F473" s="90">
        <v>0</v>
      </c>
      <c r="G473" s="90" t="s">
        <v>57</v>
      </c>
      <c r="H473" s="90">
        <v>71907521.140000001</v>
      </c>
    </row>
    <row r="474" spans="1:8">
      <c r="A474" s="89" t="s">
        <v>599</v>
      </c>
      <c r="B474" s="89" t="s">
        <v>600</v>
      </c>
      <c r="D474" s="90">
        <v>71885894.540000007</v>
      </c>
      <c r="E474" s="90">
        <v>0</v>
      </c>
      <c r="F474" s="90">
        <v>0</v>
      </c>
      <c r="G474" s="90" t="s">
        <v>57</v>
      </c>
      <c r="H474" s="90">
        <v>71885894.540000007</v>
      </c>
    </row>
    <row r="475" spans="1:8">
      <c r="A475" s="89" t="s">
        <v>601</v>
      </c>
      <c r="B475" s="89" t="s">
        <v>570</v>
      </c>
      <c r="D475" s="90">
        <v>71885894.540000007</v>
      </c>
      <c r="E475" s="90">
        <v>0</v>
      </c>
      <c r="F475" s="90">
        <v>0</v>
      </c>
      <c r="G475" s="90" t="s">
        <v>57</v>
      </c>
      <c r="H475" s="90">
        <v>71885894.540000007</v>
      </c>
    </row>
    <row r="476" spans="1:8">
      <c r="A476" s="89" t="s">
        <v>602</v>
      </c>
      <c r="B476" s="89" t="s">
        <v>572</v>
      </c>
      <c r="D476" s="90">
        <v>71885894.540000007</v>
      </c>
      <c r="E476" s="90">
        <v>0</v>
      </c>
      <c r="F476" s="90">
        <v>0</v>
      </c>
      <c r="G476" s="90" t="s">
        <v>57</v>
      </c>
      <c r="H476" s="90">
        <v>71885894.540000007</v>
      </c>
    </row>
    <row r="477" spans="1:8">
      <c r="A477" s="89" t="s">
        <v>603</v>
      </c>
      <c r="B477" s="89" t="s">
        <v>574</v>
      </c>
      <c r="D477" s="90">
        <v>71885894.540000007</v>
      </c>
      <c r="E477" s="90">
        <v>0</v>
      </c>
      <c r="F477" s="90">
        <v>0</v>
      </c>
      <c r="G477" s="90" t="s">
        <v>75</v>
      </c>
      <c r="H477" s="90">
        <v>71885894.540000007</v>
      </c>
    </row>
    <row r="478" spans="1:8">
      <c r="A478" s="89" t="s">
        <v>1519</v>
      </c>
      <c r="B478" s="89" t="s">
        <v>1518</v>
      </c>
      <c r="D478" s="90">
        <v>21626.6</v>
      </c>
      <c r="E478" s="90">
        <v>0</v>
      </c>
      <c r="F478" s="90">
        <v>0</v>
      </c>
      <c r="G478" s="90" t="s">
        <v>57</v>
      </c>
      <c r="H478" s="90">
        <v>21626.6</v>
      </c>
    </row>
    <row r="479" spans="1:8">
      <c r="A479" s="89" t="s">
        <v>1517</v>
      </c>
      <c r="B479" s="89" t="s">
        <v>582</v>
      </c>
      <c r="D479" s="90">
        <v>21626.6</v>
      </c>
      <c r="E479" s="90">
        <v>0</v>
      </c>
      <c r="F479" s="90">
        <v>0</v>
      </c>
      <c r="G479" s="90" t="s">
        <v>57</v>
      </c>
      <c r="H479" s="90">
        <v>21626.6</v>
      </c>
    </row>
    <row r="480" spans="1:8">
      <c r="A480" s="89" t="s">
        <v>1516</v>
      </c>
      <c r="B480" s="89" t="s">
        <v>584</v>
      </c>
      <c r="D480" s="90">
        <v>21626.6</v>
      </c>
      <c r="E480" s="90">
        <v>0</v>
      </c>
      <c r="F480" s="90">
        <v>0</v>
      </c>
      <c r="G480" s="90" t="s">
        <v>57</v>
      </c>
      <c r="H480" s="90">
        <v>21626.6</v>
      </c>
    </row>
    <row r="481" spans="1:8">
      <c r="A481" s="89" t="s">
        <v>1515</v>
      </c>
      <c r="B481" s="89" t="s">
        <v>586</v>
      </c>
      <c r="D481" s="90">
        <v>21626.6</v>
      </c>
      <c r="E481" s="90">
        <v>0</v>
      </c>
      <c r="F481" s="90">
        <v>0</v>
      </c>
      <c r="G481" s="90" t="s">
        <v>75</v>
      </c>
      <c r="H481" s="90">
        <v>21626.6</v>
      </c>
    </row>
    <row r="482" spans="1:8">
      <c r="A482" s="89" t="s">
        <v>604</v>
      </c>
      <c r="B482" s="89" t="s">
        <v>1617</v>
      </c>
      <c r="D482" s="90">
        <v>0</v>
      </c>
      <c r="E482" s="90">
        <v>614156</v>
      </c>
      <c r="F482" s="90">
        <v>614156</v>
      </c>
      <c r="G482" s="90" t="s">
        <v>57</v>
      </c>
      <c r="H482" s="90">
        <v>0</v>
      </c>
    </row>
    <row r="483" spans="1:8">
      <c r="A483" s="89" t="s">
        <v>1483</v>
      </c>
      <c r="B483" s="89" t="s">
        <v>1482</v>
      </c>
      <c r="D483" s="90">
        <v>18235552</v>
      </c>
      <c r="E483" s="90">
        <v>0</v>
      </c>
      <c r="F483" s="90">
        <v>0</v>
      </c>
      <c r="G483" s="90" t="s">
        <v>57</v>
      </c>
      <c r="H483" s="90">
        <v>18235552</v>
      </c>
    </row>
    <row r="484" spans="1:8">
      <c r="A484" s="89" t="s">
        <v>1481</v>
      </c>
      <c r="B484" s="89" t="s">
        <v>1480</v>
      </c>
      <c r="D484" s="90">
        <v>18235552</v>
      </c>
      <c r="E484" s="90">
        <v>0</v>
      </c>
      <c r="F484" s="90">
        <v>0</v>
      </c>
      <c r="G484" s="90" t="s">
        <v>57</v>
      </c>
      <c r="H484" s="90">
        <v>18235552</v>
      </c>
    </row>
    <row r="485" spans="1:8">
      <c r="A485" s="89" t="s">
        <v>1479</v>
      </c>
      <c r="B485" s="89" t="s">
        <v>570</v>
      </c>
      <c r="D485" s="90">
        <v>18235552</v>
      </c>
      <c r="E485" s="90">
        <v>0</v>
      </c>
      <c r="F485" s="90">
        <v>0</v>
      </c>
      <c r="G485" s="90" t="s">
        <v>57</v>
      </c>
      <c r="H485" s="90">
        <v>18235552</v>
      </c>
    </row>
    <row r="486" spans="1:8">
      <c r="A486" s="89" t="s">
        <v>1478</v>
      </c>
      <c r="B486" s="89" t="s">
        <v>576</v>
      </c>
      <c r="D486" s="90">
        <v>18235552</v>
      </c>
      <c r="E486" s="90">
        <v>0</v>
      </c>
      <c r="F486" s="90">
        <v>0</v>
      </c>
      <c r="G486" s="90" t="s">
        <v>57</v>
      </c>
      <c r="H486" s="90">
        <v>18235552</v>
      </c>
    </row>
    <row r="487" spans="1:8">
      <c r="A487" s="89" t="s">
        <v>1477</v>
      </c>
      <c r="B487" s="89" t="s">
        <v>578</v>
      </c>
      <c r="D487" s="90">
        <v>18235552</v>
      </c>
      <c r="E487" s="90">
        <v>0</v>
      </c>
      <c r="F487" s="90">
        <v>0</v>
      </c>
      <c r="G487" s="90" t="s">
        <v>75</v>
      </c>
      <c r="H487" s="90">
        <v>18235552</v>
      </c>
    </row>
    <row r="488" spans="1:8">
      <c r="A488" s="89" t="s">
        <v>605</v>
      </c>
      <c r="B488" s="89" t="s">
        <v>606</v>
      </c>
      <c r="D488" s="90">
        <v>71907521.140000001</v>
      </c>
      <c r="E488" s="90">
        <v>0</v>
      </c>
      <c r="F488" s="90">
        <v>0</v>
      </c>
      <c r="G488" s="90" t="s">
        <v>57</v>
      </c>
      <c r="H488" s="90">
        <v>71907521.140000001</v>
      </c>
    </row>
    <row r="489" spans="1:8">
      <c r="A489" s="89" t="s">
        <v>607</v>
      </c>
      <c r="B489" s="89" t="s">
        <v>608</v>
      </c>
      <c r="D489" s="90">
        <v>71885894.540000007</v>
      </c>
      <c r="E489" s="90">
        <v>0</v>
      </c>
      <c r="F489" s="90">
        <v>0</v>
      </c>
      <c r="G489" s="90" t="s">
        <v>57</v>
      </c>
      <c r="H489" s="90">
        <v>71885894.540000007</v>
      </c>
    </row>
    <row r="490" spans="1:8">
      <c r="A490" s="89" t="s">
        <v>609</v>
      </c>
      <c r="B490" s="89" t="s">
        <v>570</v>
      </c>
      <c r="D490" s="90">
        <v>71885894.540000007</v>
      </c>
      <c r="E490" s="90">
        <v>0</v>
      </c>
      <c r="F490" s="90">
        <v>0</v>
      </c>
      <c r="G490" s="90" t="s">
        <v>57</v>
      </c>
      <c r="H490" s="90">
        <v>71885894.540000007</v>
      </c>
    </row>
    <row r="491" spans="1:8">
      <c r="A491" s="89" t="s">
        <v>610</v>
      </c>
      <c r="B491" s="89" t="s">
        <v>572</v>
      </c>
      <c r="D491" s="90">
        <v>71885894.540000007</v>
      </c>
      <c r="E491" s="90">
        <v>0</v>
      </c>
      <c r="F491" s="90">
        <v>0</v>
      </c>
      <c r="G491" s="90" t="s">
        <v>57</v>
      </c>
      <c r="H491" s="90">
        <v>71885894.540000007</v>
      </c>
    </row>
    <row r="492" spans="1:8">
      <c r="A492" s="89" t="s">
        <v>611</v>
      </c>
      <c r="B492" s="89" t="s">
        <v>574</v>
      </c>
      <c r="D492" s="90">
        <v>71885894.540000007</v>
      </c>
      <c r="E492" s="90">
        <v>0</v>
      </c>
      <c r="F492" s="90">
        <v>0</v>
      </c>
      <c r="G492" s="90" t="s">
        <v>75</v>
      </c>
      <c r="H492" s="90">
        <v>71885894.540000007</v>
      </c>
    </row>
    <row r="493" spans="1:8">
      <c r="A493" s="89" t="s">
        <v>1514</v>
      </c>
      <c r="B493" s="89" t="s">
        <v>1513</v>
      </c>
      <c r="D493" s="90">
        <v>21626.6</v>
      </c>
      <c r="E493" s="90">
        <v>0</v>
      </c>
      <c r="F493" s="90">
        <v>0</v>
      </c>
      <c r="G493" s="90" t="s">
        <v>57</v>
      </c>
      <c r="H493" s="90">
        <v>21626.6</v>
      </c>
    </row>
    <row r="494" spans="1:8">
      <c r="A494" s="89" t="s">
        <v>1512</v>
      </c>
      <c r="B494" s="89" t="s">
        <v>582</v>
      </c>
      <c r="D494" s="90">
        <v>21626.6</v>
      </c>
      <c r="E494" s="90">
        <v>0</v>
      </c>
      <c r="F494" s="90">
        <v>0</v>
      </c>
      <c r="G494" s="90" t="s">
        <v>57</v>
      </c>
      <c r="H494" s="90">
        <v>21626.6</v>
      </c>
    </row>
    <row r="495" spans="1:8">
      <c r="A495" s="89" t="s">
        <v>1511</v>
      </c>
      <c r="B495" s="89" t="s">
        <v>584</v>
      </c>
      <c r="D495" s="90">
        <v>21626.6</v>
      </c>
      <c r="E495" s="90">
        <v>0</v>
      </c>
      <c r="F495" s="90">
        <v>0</v>
      </c>
      <c r="G495" s="90" t="s">
        <v>57</v>
      </c>
      <c r="H495" s="90">
        <v>21626.6</v>
      </c>
    </row>
    <row r="496" spans="1:8">
      <c r="A496" s="89" t="s">
        <v>1510</v>
      </c>
      <c r="B496" s="89" t="s">
        <v>586</v>
      </c>
      <c r="D496" s="90">
        <v>21626.6</v>
      </c>
      <c r="E496" s="90">
        <v>0</v>
      </c>
      <c r="F496" s="90">
        <v>0</v>
      </c>
      <c r="G496" s="90" t="s">
        <v>75</v>
      </c>
      <c r="H496" s="90">
        <v>21626.6</v>
      </c>
    </row>
    <row r="497" spans="1:8">
      <c r="A497" s="89" t="s">
        <v>612</v>
      </c>
      <c r="B497" s="89" t="s">
        <v>613</v>
      </c>
      <c r="D497" s="90">
        <v>-73791365.140000001</v>
      </c>
      <c r="E497" s="90">
        <v>0</v>
      </c>
      <c r="F497" s="90">
        <v>614156</v>
      </c>
      <c r="G497" s="90" t="s">
        <v>57</v>
      </c>
      <c r="H497" s="90">
        <v>-74405521.140000001</v>
      </c>
    </row>
    <row r="498" spans="1:8">
      <c r="A498" s="89" t="s">
        <v>614</v>
      </c>
      <c r="B498" s="89" t="s">
        <v>615</v>
      </c>
      <c r="D498" s="90">
        <v>-59361521.140000001</v>
      </c>
      <c r="E498" s="90">
        <v>0</v>
      </c>
      <c r="F498" s="90">
        <v>0</v>
      </c>
      <c r="G498" s="90" t="s">
        <v>57</v>
      </c>
      <c r="H498" s="90">
        <v>-59361521.140000001</v>
      </c>
    </row>
    <row r="499" spans="1:8">
      <c r="A499" s="89" t="s">
        <v>616</v>
      </c>
      <c r="B499" s="89" t="s">
        <v>570</v>
      </c>
      <c r="D499" s="90">
        <v>-59361521.140000001</v>
      </c>
      <c r="E499" s="90">
        <v>0</v>
      </c>
      <c r="F499" s="90">
        <v>0</v>
      </c>
      <c r="G499" s="90" t="s">
        <v>57</v>
      </c>
      <c r="H499" s="90">
        <v>-59361521.140000001</v>
      </c>
    </row>
    <row r="500" spans="1:8">
      <c r="A500" s="89" t="s">
        <v>617</v>
      </c>
      <c r="B500" s="89" t="s">
        <v>572</v>
      </c>
      <c r="D500" s="90">
        <v>-59361521.140000001</v>
      </c>
      <c r="E500" s="90">
        <v>0</v>
      </c>
      <c r="F500" s="90">
        <v>0</v>
      </c>
      <c r="G500" s="90" t="s">
        <v>57</v>
      </c>
      <c r="H500" s="90">
        <v>-59361521.140000001</v>
      </c>
    </row>
    <row r="501" spans="1:8">
      <c r="A501" s="89" t="s">
        <v>618</v>
      </c>
      <c r="B501" s="89" t="s">
        <v>574</v>
      </c>
      <c r="D501" s="90">
        <v>-59361521.140000001</v>
      </c>
      <c r="E501" s="90">
        <v>0</v>
      </c>
      <c r="F501" s="90">
        <v>0</v>
      </c>
      <c r="G501" s="90" t="s">
        <v>75</v>
      </c>
      <c r="H501" s="90">
        <v>-59361521.140000001</v>
      </c>
    </row>
    <row r="502" spans="1:8">
      <c r="A502" s="89" t="s">
        <v>1400</v>
      </c>
      <c r="B502" s="89" t="s">
        <v>1401</v>
      </c>
      <c r="D502" s="90">
        <v>-14429844</v>
      </c>
      <c r="E502" s="90">
        <v>0</v>
      </c>
      <c r="F502" s="90">
        <v>614156</v>
      </c>
      <c r="G502" s="90" t="s">
        <v>57</v>
      </c>
      <c r="H502" s="90">
        <v>-15044000</v>
      </c>
    </row>
    <row r="503" spans="1:8">
      <c r="A503" s="89" t="s">
        <v>1402</v>
      </c>
      <c r="B503" s="89" t="s">
        <v>582</v>
      </c>
      <c r="D503" s="90">
        <v>-14429844</v>
      </c>
      <c r="E503" s="90">
        <v>0</v>
      </c>
      <c r="F503" s="90">
        <v>614156</v>
      </c>
      <c r="G503" s="90" t="s">
        <v>57</v>
      </c>
      <c r="H503" s="90">
        <v>-15044000</v>
      </c>
    </row>
    <row r="504" spans="1:8">
      <c r="A504" s="89" t="s">
        <v>1403</v>
      </c>
      <c r="B504" s="89" t="s">
        <v>584</v>
      </c>
      <c r="D504" s="90">
        <v>-14429844</v>
      </c>
      <c r="E504" s="90">
        <v>0</v>
      </c>
      <c r="F504" s="90">
        <v>614156</v>
      </c>
      <c r="G504" s="90" t="s">
        <v>57</v>
      </c>
      <c r="H504" s="90">
        <v>-15044000</v>
      </c>
    </row>
    <row r="505" spans="1:8">
      <c r="A505" s="89" t="s">
        <v>1404</v>
      </c>
      <c r="B505" s="89" t="s">
        <v>586</v>
      </c>
      <c r="D505" s="90">
        <v>-14429844</v>
      </c>
      <c r="E505" s="90">
        <v>0</v>
      </c>
      <c r="F505" s="90">
        <v>614156</v>
      </c>
      <c r="G505" s="90" t="s">
        <v>75</v>
      </c>
      <c r="H505" s="90">
        <v>-15044000</v>
      </c>
    </row>
    <row r="506" spans="1:8">
      <c r="A506" s="89" t="s">
        <v>1048</v>
      </c>
      <c r="B506" s="89" t="s">
        <v>1049</v>
      </c>
      <c r="D506" s="90">
        <v>-16351708</v>
      </c>
      <c r="E506" s="90">
        <v>614156</v>
      </c>
      <c r="F506" s="90">
        <v>0</v>
      </c>
      <c r="G506" s="90" t="s">
        <v>57</v>
      </c>
      <c r="H506" s="90">
        <v>-15737552</v>
      </c>
    </row>
    <row r="507" spans="1:8">
      <c r="A507" s="89" t="s">
        <v>1050</v>
      </c>
      <c r="B507" s="89" t="s">
        <v>1051</v>
      </c>
      <c r="D507" s="90">
        <v>-30759925.399999999</v>
      </c>
      <c r="E507" s="90">
        <v>0</v>
      </c>
      <c r="F507" s="90">
        <v>0</v>
      </c>
      <c r="G507" s="90" t="s">
        <v>57</v>
      </c>
      <c r="H507" s="90">
        <v>-30759925.399999999</v>
      </c>
    </row>
    <row r="508" spans="1:8">
      <c r="A508" s="89" t="s">
        <v>1052</v>
      </c>
      <c r="B508" s="89" t="s">
        <v>570</v>
      </c>
      <c r="D508" s="90">
        <v>-30759925.399999999</v>
      </c>
      <c r="E508" s="90">
        <v>0</v>
      </c>
      <c r="F508" s="90">
        <v>0</v>
      </c>
      <c r="G508" s="90" t="s">
        <v>57</v>
      </c>
      <c r="H508" s="90">
        <v>-30759925.399999999</v>
      </c>
    </row>
    <row r="509" spans="1:8">
      <c r="A509" s="89" t="s">
        <v>1053</v>
      </c>
      <c r="B509" s="89" t="s">
        <v>572</v>
      </c>
      <c r="D509" s="90">
        <v>-12524373.4</v>
      </c>
      <c r="E509" s="90">
        <v>0</v>
      </c>
      <c r="F509" s="90">
        <v>0</v>
      </c>
      <c r="G509" s="90" t="s">
        <v>57</v>
      </c>
      <c r="H509" s="90">
        <v>-12524373.4</v>
      </c>
    </row>
    <row r="510" spans="1:8">
      <c r="A510" s="89" t="s">
        <v>1054</v>
      </c>
      <c r="B510" s="89" t="s">
        <v>574</v>
      </c>
      <c r="D510" s="90">
        <v>-12524373.4</v>
      </c>
      <c r="E510" s="90">
        <v>0</v>
      </c>
      <c r="F510" s="90">
        <v>0</v>
      </c>
      <c r="G510" s="90" t="s">
        <v>75</v>
      </c>
      <c r="H510" s="90">
        <v>-12524373.4</v>
      </c>
    </row>
    <row r="511" spans="1:8">
      <c r="A511" s="89" t="s">
        <v>1476</v>
      </c>
      <c r="B511" s="89" t="s">
        <v>576</v>
      </c>
      <c r="D511" s="90">
        <v>-18235552</v>
      </c>
      <c r="E511" s="90">
        <v>0</v>
      </c>
      <c r="F511" s="90">
        <v>0</v>
      </c>
      <c r="G511" s="90" t="s">
        <v>57</v>
      </c>
      <c r="H511" s="90">
        <v>-18235552</v>
      </c>
    </row>
    <row r="512" spans="1:8">
      <c r="A512" s="89" t="s">
        <v>1475</v>
      </c>
      <c r="B512" s="89" t="s">
        <v>578</v>
      </c>
      <c r="D512" s="90">
        <v>-18235552</v>
      </c>
      <c r="E512" s="90">
        <v>0</v>
      </c>
      <c r="F512" s="90">
        <v>0</v>
      </c>
      <c r="G512" s="90" t="s">
        <v>75</v>
      </c>
      <c r="H512" s="90">
        <v>-18235552</v>
      </c>
    </row>
    <row r="513" spans="1:8">
      <c r="A513" s="89" t="s">
        <v>1405</v>
      </c>
      <c r="B513" s="89" t="s">
        <v>1406</v>
      </c>
      <c r="D513" s="90">
        <v>14408217.4</v>
      </c>
      <c r="E513" s="90">
        <v>614156</v>
      </c>
      <c r="F513" s="90">
        <v>0</v>
      </c>
      <c r="G513" s="90" t="s">
        <v>57</v>
      </c>
      <c r="H513" s="90">
        <v>15022373.4</v>
      </c>
    </row>
    <row r="514" spans="1:8">
      <c r="A514" s="89" t="s">
        <v>1407</v>
      </c>
      <c r="B514" s="89" t="s">
        <v>582</v>
      </c>
      <c r="D514" s="90">
        <v>14408217.4</v>
      </c>
      <c r="E514" s="90">
        <v>614156</v>
      </c>
      <c r="F514" s="90">
        <v>0</v>
      </c>
      <c r="G514" s="90" t="s">
        <v>57</v>
      </c>
      <c r="H514" s="90">
        <v>15022373.4</v>
      </c>
    </row>
    <row r="515" spans="1:8">
      <c r="A515" s="89" t="s">
        <v>1408</v>
      </c>
      <c r="B515" s="89" t="s">
        <v>584</v>
      </c>
      <c r="D515" s="90">
        <v>14408217.4</v>
      </c>
      <c r="E515" s="90">
        <v>614156</v>
      </c>
      <c r="F515" s="90">
        <v>0</v>
      </c>
      <c r="G515" s="90" t="s">
        <v>57</v>
      </c>
      <c r="H515" s="90">
        <v>15022373.4</v>
      </c>
    </row>
    <row r="516" spans="1:8">
      <c r="A516" s="89" t="s">
        <v>1409</v>
      </c>
      <c r="B516" s="89" t="s">
        <v>586</v>
      </c>
      <c r="D516" s="90">
        <v>14408217.4</v>
      </c>
      <c r="E516" s="90">
        <v>614156</v>
      </c>
      <c r="F516" s="90">
        <v>0</v>
      </c>
      <c r="G516" s="90" t="s">
        <v>75</v>
      </c>
      <c r="H516" s="90">
        <v>15022373.4</v>
      </c>
    </row>
    <row r="517" spans="1:8">
      <c r="A517" s="89" t="s">
        <v>619</v>
      </c>
      <c r="B517" s="89" t="s">
        <v>620</v>
      </c>
      <c r="D517" s="90">
        <v>-73791365.140000001</v>
      </c>
      <c r="E517" s="90">
        <v>0</v>
      </c>
      <c r="F517" s="90">
        <v>614156</v>
      </c>
      <c r="G517" s="90" t="s">
        <v>57</v>
      </c>
      <c r="H517" s="90">
        <v>-74405521.140000001</v>
      </c>
    </row>
    <row r="518" spans="1:8">
      <c r="A518" s="89" t="s">
        <v>621</v>
      </c>
      <c r="B518" s="89" t="s">
        <v>613</v>
      </c>
      <c r="D518" s="90">
        <v>-73791365.140000001</v>
      </c>
      <c r="E518" s="90">
        <v>0</v>
      </c>
      <c r="F518" s="90">
        <v>614156</v>
      </c>
      <c r="G518" s="90" t="s">
        <v>57</v>
      </c>
      <c r="H518" s="90">
        <v>-74405521.140000001</v>
      </c>
    </row>
    <row r="519" spans="1:8">
      <c r="A519" s="89" t="s">
        <v>622</v>
      </c>
      <c r="B519" s="89" t="s">
        <v>623</v>
      </c>
      <c r="D519" s="90">
        <v>-59361521.140000001</v>
      </c>
      <c r="E519" s="90">
        <v>0</v>
      </c>
      <c r="F519" s="90">
        <v>0</v>
      </c>
      <c r="G519" s="90" t="s">
        <v>57</v>
      </c>
      <c r="H519" s="90">
        <v>-59361521.140000001</v>
      </c>
    </row>
    <row r="520" spans="1:8">
      <c r="A520" s="89" t="s">
        <v>624</v>
      </c>
      <c r="B520" s="89" t="s">
        <v>570</v>
      </c>
      <c r="D520" s="90">
        <v>-59361521.140000001</v>
      </c>
      <c r="E520" s="90">
        <v>0</v>
      </c>
      <c r="F520" s="90">
        <v>0</v>
      </c>
      <c r="G520" s="90" t="s">
        <v>57</v>
      </c>
      <c r="H520" s="90">
        <v>-59361521.140000001</v>
      </c>
    </row>
    <row r="521" spans="1:8">
      <c r="A521" s="89" t="s">
        <v>625</v>
      </c>
      <c r="B521" s="89" t="s">
        <v>572</v>
      </c>
      <c r="D521" s="90">
        <v>-59361521.140000001</v>
      </c>
      <c r="E521" s="90">
        <v>0</v>
      </c>
      <c r="F521" s="90">
        <v>0</v>
      </c>
      <c r="G521" s="90" t="s">
        <v>57</v>
      </c>
      <c r="H521" s="90">
        <v>-59361521.140000001</v>
      </c>
    </row>
    <row r="522" spans="1:8">
      <c r="A522" s="89" t="s">
        <v>626</v>
      </c>
      <c r="B522" s="89" t="s">
        <v>574</v>
      </c>
      <c r="D522" s="90">
        <v>-59361521.140000001</v>
      </c>
      <c r="E522" s="90">
        <v>0</v>
      </c>
      <c r="F522" s="90">
        <v>0</v>
      </c>
      <c r="G522" s="90" t="s">
        <v>75</v>
      </c>
      <c r="H522" s="90">
        <v>-59361521.140000001</v>
      </c>
    </row>
    <row r="523" spans="1:8">
      <c r="A523" s="89" t="s">
        <v>1410</v>
      </c>
      <c r="B523" s="89" t="s">
        <v>1411</v>
      </c>
      <c r="D523" s="90">
        <v>-14429844</v>
      </c>
      <c r="E523" s="90">
        <v>0</v>
      </c>
      <c r="F523" s="90">
        <v>614156</v>
      </c>
      <c r="G523" s="90" t="s">
        <v>57</v>
      </c>
      <c r="H523" s="90">
        <v>-15044000</v>
      </c>
    </row>
    <row r="524" spans="1:8">
      <c r="A524" s="89" t="s">
        <v>1412</v>
      </c>
      <c r="B524" s="89" t="s">
        <v>582</v>
      </c>
      <c r="D524" s="90">
        <v>-14429844</v>
      </c>
      <c r="E524" s="90">
        <v>0</v>
      </c>
      <c r="F524" s="90">
        <v>614156</v>
      </c>
      <c r="G524" s="90" t="s">
        <v>57</v>
      </c>
      <c r="H524" s="90">
        <v>-15044000</v>
      </c>
    </row>
    <row r="525" spans="1:8">
      <c r="A525" s="89" t="s">
        <v>1413</v>
      </c>
      <c r="B525" s="89" t="s">
        <v>584</v>
      </c>
      <c r="D525" s="90">
        <v>-14429844</v>
      </c>
      <c r="E525" s="90">
        <v>0</v>
      </c>
      <c r="F525" s="90">
        <v>614156</v>
      </c>
      <c r="G525" s="90" t="s">
        <v>57</v>
      </c>
      <c r="H525" s="90">
        <v>-15044000</v>
      </c>
    </row>
    <row r="526" spans="1:8">
      <c r="A526" s="89" t="s">
        <v>1414</v>
      </c>
      <c r="B526" s="89" t="s">
        <v>586</v>
      </c>
      <c r="D526" s="90">
        <v>-14429844</v>
      </c>
      <c r="E526" s="90">
        <v>0</v>
      </c>
      <c r="F526" s="90">
        <v>614156</v>
      </c>
      <c r="G526" s="90" t="s">
        <v>75</v>
      </c>
      <c r="H526" s="90">
        <v>-15044000</v>
      </c>
    </row>
    <row r="527" spans="1:8">
      <c r="A527" s="89" t="s">
        <v>627</v>
      </c>
      <c r="B527" s="89" t="s">
        <v>628</v>
      </c>
      <c r="D527" s="90">
        <v>353949973.24000001</v>
      </c>
      <c r="E527" s="90">
        <v>0</v>
      </c>
      <c r="F527" s="90">
        <v>0</v>
      </c>
      <c r="G527" s="90" t="s">
        <v>57</v>
      </c>
      <c r="H527" s="90">
        <v>353949973.24000001</v>
      </c>
    </row>
    <row r="528" spans="1:8">
      <c r="A528" s="89" t="s">
        <v>629</v>
      </c>
      <c r="B528" s="89" t="s">
        <v>630</v>
      </c>
      <c r="D528" s="90">
        <v>163447180.81</v>
      </c>
      <c r="E528" s="90">
        <v>0</v>
      </c>
      <c r="F528" s="90">
        <v>0</v>
      </c>
      <c r="G528" s="90" t="s">
        <v>57</v>
      </c>
      <c r="H528" s="90">
        <v>163447180.81</v>
      </c>
    </row>
    <row r="529" spans="1:8">
      <c r="A529" s="89" t="s">
        <v>631</v>
      </c>
      <c r="B529" s="89" t="s">
        <v>632</v>
      </c>
      <c r="D529" s="90">
        <v>163447180.81</v>
      </c>
      <c r="E529" s="90">
        <v>0</v>
      </c>
      <c r="F529" s="90">
        <v>0</v>
      </c>
      <c r="G529" s="90" t="s">
        <v>57</v>
      </c>
      <c r="H529" s="90">
        <v>163447180.81</v>
      </c>
    </row>
    <row r="530" spans="1:8">
      <c r="A530" s="89" t="s">
        <v>633</v>
      </c>
      <c r="B530" s="89" t="s">
        <v>634</v>
      </c>
      <c r="D530" s="90">
        <v>162875230.47</v>
      </c>
      <c r="E530" s="90">
        <v>0</v>
      </c>
      <c r="F530" s="90">
        <v>0</v>
      </c>
      <c r="G530" s="90" t="s">
        <v>57</v>
      </c>
      <c r="H530" s="90">
        <v>162875230.47</v>
      </c>
    </row>
    <row r="531" spans="1:8">
      <c r="A531" s="89" t="s">
        <v>1116</v>
      </c>
      <c r="B531" s="89" t="s">
        <v>564</v>
      </c>
      <c r="D531" s="90">
        <v>117408.04</v>
      </c>
      <c r="E531" s="90">
        <v>0</v>
      </c>
      <c r="F531" s="90">
        <v>0</v>
      </c>
      <c r="G531" s="90" t="s">
        <v>57</v>
      </c>
      <c r="H531" s="90">
        <v>117408.04</v>
      </c>
    </row>
    <row r="532" spans="1:8">
      <c r="A532" s="89" t="s">
        <v>1117</v>
      </c>
      <c r="B532" s="89" t="s">
        <v>566</v>
      </c>
      <c r="D532" s="90">
        <v>117408.04</v>
      </c>
      <c r="E532" s="90">
        <v>0</v>
      </c>
      <c r="F532" s="90">
        <v>0</v>
      </c>
      <c r="G532" s="90" t="s">
        <v>57</v>
      </c>
      <c r="H532" s="90">
        <v>117408.04</v>
      </c>
    </row>
    <row r="533" spans="1:8">
      <c r="A533" s="89" t="s">
        <v>1118</v>
      </c>
      <c r="B533" s="89" t="s">
        <v>568</v>
      </c>
      <c r="D533" s="90">
        <v>117408.04</v>
      </c>
      <c r="E533" s="90">
        <v>0</v>
      </c>
      <c r="F533" s="90">
        <v>0</v>
      </c>
      <c r="G533" s="90" t="s">
        <v>75</v>
      </c>
      <c r="H533" s="90">
        <v>117408.04</v>
      </c>
    </row>
    <row r="534" spans="1:8">
      <c r="A534" s="89" t="s">
        <v>635</v>
      </c>
      <c r="B534" s="89" t="s">
        <v>570</v>
      </c>
      <c r="D534" s="90">
        <v>162757822.43000001</v>
      </c>
      <c r="E534" s="90">
        <v>0</v>
      </c>
      <c r="F534" s="90">
        <v>0</v>
      </c>
      <c r="G534" s="90" t="s">
        <v>57</v>
      </c>
      <c r="H534" s="90">
        <v>162757822.43000001</v>
      </c>
    </row>
    <row r="535" spans="1:8">
      <c r="A535" s="89" t="s">
        <v>636</v>
      </c>
      <c r="B535" s="89" t="s">
        <v>572</v>
      </c>
      <c r="D535" s="90">
        <v>162757822.43000001</v>
      </c>
      <c r="E535" s="90">
        <v>0</v>
      </c>
      <c r="F535" s="90">
        <v>0</v>
      </c>
      <c r="G535" s="90" t="s">
        <v>57</v>
      </c>
      <c r="H535" s="90">
        <v>162757822.43000001</v>
      </c>
    </row>
    <row r="536" spans="1:8">
      <c r="A536" s="89" t="s">
        <v>637</v>
      </c>
      <c r="B536" s="89" t="s">
        <v>574</v>
      </c>
      <c r="D536" s="90">
        <v>162757822.43000001</v>
      </c>
      <c r="E536" s="90">
        <v>0</v>
      </c>
      <c r="F536" s="90">
        <v>0</v>
      </c>
      <c r="G536" s="90" t="s">
        <v>75</v>
      </c>
      <c r="H536" s="90">
        <v>162757822.43000001</v>
      </c>
    </row>
    <row r="537" spans="1:8">
      <c r="A537" s="89" t="s">
        <v>638</v>
      </c>
      <c r="B537" s="89" t="s">
        <v>639</v>
      </c>
      <c r="D537" s="90">
        <v>571950.34</v>
      </c>
      <c r="E537" s="90">
        <v>0</v>
      </c>
      <c r="F537" s="90">
        <v>0</v>
      </c>
      <c r="G537" s="90" t="s">
        <v>57</v>
      </c>
      <c r="H537" s="90">
        <v>571950.34</v>
      </c>
    </row>
    <row r="538" spans="1:8">
      <c r="A538" s="89" t="s">
        <v>640</v>
      </c>
      <c r="B538" s="89" t="s">
        <v>582</v>
      </c>
      <c r="D538" s="90">
        <v>571950.34</v>
      </c>
      <c r="E538" s="90">
        <v>0</v>
      </c>
      <c r="F538" s="90">
        <v>0</v>
      </c>
      <c r="G538" s="90" t="s">
        <v>57</v>
      </c>
      <c r="H538" s="90">
        <v>571950.34</v>
      </c>
    </row>
    <row r="539" spans="1:8">
      <c r="A539" s="89" t="s">
        <v>641</v>
      </c>
      <c r="B539" s="89" t="s">
        <v>584</v>
      </c>
      <c r="D539" s="90">
        <v>184782.6</v>
      </c>
      <c r="E539" s="90">
        <v>0</v>
      </c>
      <c r="F539" s="90">
        <v>0</v>
      </c>
      <c r="G539" s="90" t="s">
        <v>57</v>
      </c>
      <c r="H539" s="90">
        <v>184782.6</v>
      </c>
    </row>
    <row r="540" spans="1:8">
      <c r="A540" s="89" t="s">
        <v>642</v>
      </c>
      <c r="B540" s="89" t="s">
        <v>586</v>
      </c>
      <c r="D540" s="90">
        <v>184782.6</v>
      </c>
      <c r="E540" s="90">
        <v>0</v>
      </c>
      <c r="F540" s="90">
        <v>0</v>
      </c>
      <c r="G540" s="90" t="s">
        <v>75</v>
      </c>
      <c r="H540" s="90">
        <v>184782.6</v>
      </c>
    </row>
    <row r="541" spans="1:8">
      <c r="A541" s="89" t="s">
        <v>1119</v>
      </c>
      <c r="B541" s="89" t="s">
        <v>588</v>
      </c>
      <c r="D541" s="90">
        <v>387167.74</v>
      </c>
      <c r="E541" s="90">
        <v>0</v>
      </c>
      <c r="F541" s="90">
        <v>0</v>
      </c>
      <c r="G541" s="90" t="s">
        <v>57</v>
      </c>
      <c r="H541" s="90">
        <v>387167.74</v>
      </c>
    </row>
    <row r="542" spans="1:8">
      <c r="A542" s="89" t="s">
        <v>1120</v>
      </c>
      <c r="B542" s="89" t="s">
        <v>590</v>
      </c>
      <c r="D542" s="90">
        <v>387167.74</v>
      </c>
      <c r="E542" s="90">
        <v>0</v>
      </c>
      <c r="F542" s="90">
        <v>0</v>
      </c>
      <c r="G542" s="90" t="s">
        <v>75</v>
      </c>
      <c r="H542" s="90">
        <v>387167.74</v>
      </c>
    </row>
    <row r="543" spans="1:8">
      <c r="A543" s="89" t="s">
        <v>643</v>
      </c>
      <c r="B543" s="89" t="s">
        <v>644</v>
      </c>
      <c r="D543" s="90">
        <v>190502792.43000001</v>
      </c>
      <c r="E543" s="90">
        <v>0</v>
      </c>
      <c r="F543" s="90">
        <v>0</v>
      </c>
      <c r="G543" s="90" t="s">
        <v>57</v>
      </c>
      <c r="H543" s="90">
        <v>190502792.43000001</v>
      </c>
    </row>
    <row r="544" spans="1:8">
      <c r="A544" s="89" t="s">
        <v>645</v>
      </c>
      <c r="B544" s="89" t="s">
        <v>646</v>
      </c>
      <c r="D544" s="90">
        <v>190492937.47999999</v>
      </c>
      <c r="E544" s="90">
        <v>0</v>
      </c>
      <c r="F544" s="90">
        <v>0</v>
      </c>
      <c r="G544" s="90" t="s">
        <v>57</v>
      </c>
      <c r="H544" s="90">
        <v>190492937.47999999</v>
      </c>
    </row>
    <row r="545" spans="1:8">
      <c r="A545" s="89" t="s">
        <v>647</v>
      </c>
      <c r="B545" s="89" t="s">
        <v>648</v>
      </c>
      <c r="D545" s="90">
        <v>190492937.47999999</v>
      </c>
      <c r="E545" s="90">
        <v>0</v>
      </c>
      <c r="F545" s="90">
        <v>0</v>
      </c>
      <c r="G545" s="90" t="s">
        <v>57</v>
      </c>
      <c r="H545" s="90">
        <v>190492937.47999999</v>
      </c>
    </row>
    <row r="546" spans="1:8">
      <c r="A546" s="89" t="s">
        <v>649</v>
      </c>
      <c r="B546" s="89" t="s">
        <v>564</v>
      </c>
      <c r="D546" s="90">
        <v>77687.75</v>
      </c>
      <c r="E546" s="90">
        <v>0</v>
      </c>
      <c r="F546" s="90">
        <v>0</v>
      </c>
      <c r="G546" s="90" t="s">
        <v>57</v>
      </c>
      <c r="H546" s="90">
        <v>77687.75</v>
      </c>
    </row>
    <row r="547" spans="1:8">
      <c r="A547" s="89" t="s">
        <v>650</v>
      </c>
      <c r="B547" s="89" t="s">
        <v>566</v>
      </c>
      <c r="D547" s="90">
        <v>77687.75</v>
      </c>
      <c r="E547" s="90">
        <v>0</v>
      </c>
      <c r="F547" s="90">
        <v>0</v>
      </c>
      <c r="G547" s="90" t="s">
        <v>57</v>
      </c>
      <c r="H547" s="90">
        <v>77687.75</v>
      </c>
    </row>
    <row r="548" spans="1:8">
      <c r="A548" s="89" t="s">
        <v>651</v>
      </c>
      <c r="B548" s="89" t="s">
        <v>568</v>
      </c>
      <c r="D548" s="90">
        <v>77687.75</v>
      </c>
      <c r="E548" s="90">
        <v>0</v>
      </c>
      <c r="F548" s="90">
        <v>0</v>
      </c>
      <c r="G548" s="90" t="s">
        <v>75</v>
      </c>
      <c r="H548" s="90">
        <v>77687.75</v>
      </c>
    </row>
    <row r="549" spans="1:8">
      <c r="A549" s="89" t="s">
        <v>652</v>
      </c>
      <c r="B549" s="89" t="s">
        <v>570</v>
      </c>
      <c r="D549" s="90">
        <v>190415249.72999999</v>
      </c>
      <c r="E549" s="90">
        <v>0</v>
      </c>
      <c r="F549" s="90">
        <v>0</v>
      </c>
      <c r="G549" s="90" t="s">
        <v>57</v>
      </c>
      <c r="H549" s="90">
        <v>190415249.72999999</v>
      </c>
    </row>
    <row r="550" spans="1:8">
      <c r="A550" s="89" t="s">
        <v>653</v>
      </c>
      <c r="B550" s="89" t="s">
        <v>572</v>
      </c>
      <c r="D550" s="90">
        <v>180892881.72999999</v>
      </c>
      <c r="E550" s="90">
        <v>0</v>
      </c>
      <c r="F550" s="90">
        <v>0</v>
      </c>
      <c r="G550" s="90" t="s">
        <v>57</v>
      </c>
      <c r="H550" s="90">
        <v>180892881.72999999</v>
      </c>
    </row>
    <row r="551" spans="1:8">
      <c r="A551" s="89" t="s">
        <v>654</v>
      </c>
      <c r="B551" s="89" t="s">
        <v>574</v>
      </c>
      <c r="D551" s="90">
        <v>180892881.72999999</v>
      </c>
      <c r="E551" s="90">
        <v>0</v>
      </c>
      <c r="F551" s="90">
        <v>0</v>
      </c>
      <c r="G551" s="90" t="s">
        <v>75</v>
      </c>
      <c r="H551" s="90">
        <v>180892881.72999999</v>
      </c>
    </row>
    <row r="552" spans="1:8">
      <c r="A552" s="89" t="s">
        <v>655</v>
      </c>
      <c r="B552" s="89" t="s">
        <v>576</v>
      </c>
      <c r="D552" s="90">
        <v>9522368</v>
      </c>
      <c r="E552" s="90">
        <v>0</v>
      </c>
      <c r="F552" s="90">
        <v>0</v>
      </c>
      <c r="G552" s="90" t="s">
        <v>57</v>
      </c>
      <c r="H552" s="90">
        <v>9522368</v>
      </c>
    </row>
    <row r="553" spans="1:8">
      <c r="A553" s="89" t="s">
        <v>656</v>
      </c>
      <c r="B553" s="89" t="s">
        <v>578</v>
      </c>
      <c r="D553" s="90">
        <v>9522368</v>
      </c>
      <c r="E553" s="90">
        <v>0</v>
      </c>
      <c r="F553" s="90">
        <v>0</v>
      </c>
      <c r="G553" s="90" t="s">
        <v>75</v>
      </c>
      <c r="H553" s="90">
        <v>9522368</v>
      </c>
    </row>
    <row r="554" spans="1:8">
      <c r="A554" s="89" t="s">
        <v>1121</v>
      </c>
      <c r="B554" s="89" t="s">
        <v>1122</v>
      </c>
      <c r="D554" s="90">
        <v>9854.9500000000007</v>
      </c>
      <c r="E554" s="90">
        <v>0</v>
      </c>
      <c r="F554" s="90">
        <v>0</v>
      </c>
      <c r="G554" s="90" t="s">
        <v>57</v>
      </c>
      <c r="H554" s="90">
        <v>9854.9500000000007</v>
      </c>
    </row>
    <row r="555" spans="1:8">
      <c r="A555" s="89" t="s">
        <v>1123</v>
      </c>
      <c r="B555" s="89" t="s">
        <v>1124</v>
      </c>
      <c r="D555" s="90">
        <v>9854.9500000000007</v>
      </c>
      <c r="E555" s="90">
        <v>0</v>
      </c>
      <c r="F555" s="90">
        <v>0</v>
      </c>
      <c r="G555" s="90" t="s">
        <v>57</v>
      </c>
      <c r="H555" s="90">
        <v>9854.9500000000007</v>
      </c>
    </row>
    <row r="556" spans="1:8">
      <c r="A556" s="89" t="s">
        <v>1125</v>
      </c>
      <c r="B556" s="89" t="s">
        <v>570</v>
      </c>
      <c r="D556" s="90">
        <v>9854.9500000000007</v>
      </c>
      <c r="E556" s="90">
        <v>0</v>
      </c>
      <c r="F556" s="90">
        <v>0</v>
      </c>
      <c r="G556" s="90" t="s">
        <v>57</v>
      </c>
      <c r="H556" s="90">
        <v>9854.9500000000007</v>
      </c>
    </row>
    <row r="557" spans="1:8">
      <c r="A557" s="89" t="s">
        <v>1126</v>
      </c>
      <c r="B557" s="89" t="s">
        <v>572</v>
      </c>
      <c r="D557" s="90">
        <v>9854.9500000000007</v>
      </c>
      <c r="E557" s="90">
        <v>0</v>
      </c>
      <c r="F557" s="90">
        <v>0</v>
      </c>
      <c r="G557" s="90" t="s">
        <v>57</v>
      </c>
      <c r="H557" s="90">
        <v>9854.9500000000007</v>
      </c>
    </row>
    <row r="558" spans="1:8">
      <c r="A558" s="89" t="s">
        <v>1127</v>
      </c>
      <c r="B558" s="89" t="s">
        <v>574</v>
      </c>
      <c r="D558" s="90">
        <v>9854.9500000000007</v>
      </c>
      <c r="E558" s="90">
        <v>0</v>
      </c>
      <c r="F558" s="90">
        <v>0</v>
      </c>
      <c r="G558" s="90" t="s">
        <v>75</v>
      </c>
      <c r="H558" s="90">
        <v>9854.9500000000007</v>
      </c>
    </row>
    <row r="559" spans="1:8">
      <c r="A559" s="89" t="s">
        <v>657</v>
      </c>
      <c r="B559" s="89" t="s">
        <v>658</v>
      </c>
      <c r="D559" s="90">
        <v>-2635841446.2399998</v>
      </c>
      <c r="E559" s="90">
        <v>468296379.07999998</v>
      </c>
      <c r="F559" s="90">
        <v>467682223.07999998</v>
      </c>
      <c r="G559" s="90" t="s">
        <v>57</v>
      </c>
      <c r="H559" s="90">
        <v>-2635227290.2399998</v>
      </c>
    </row>
    <row r="560" spans="1:8">
      <c r="A560" s="89" t="s">
        <v>659</v>
      </c>
      <c r="B560" s="89" t="s">
        <v>660</v>
      </c>
      <c r="D560" s="90">
        <v>-2281891473</v>
      </c>
      <c r="E560" s="90">
        <v>468296379.07999998</v>
      </c>
      <c r="F560" s="90">
        <v>467682223.07999998</v>
      </c>
      <c r="G560" s="90" t="s">
        <v>57</v>
      </c>
      <c r="H560" s="90">
        <v>-2281277317</v>
      </c>
    </row>
    <row r="561" spans="1:8">
      <c r="A561" s="89" t="s">
        <v>661</v>
      </c>
      <c r="B561" s="89" t="s">
        <v>662</v>
      </c>
      <c r="D561" s="90">
        <v>-221411581</v>
      </c>
      <c r="E561" s="90">
        <v>10702527.58</v>
      </c>
      <c r="F561" s="90">
        <v>10702527.58</v>
      </c>
      <c r="G561" s="90" t="s">
        <v>57</v>
      </c>
      <c r="H561" s="90">
        <v>-221411581</v>
      </c>
    </row>
    <row r="562" spans="1:8">
      <c r="A562" s="89" t="s">
        <v>663</v>
      </c>
      <c r="B562" s="89" t="s">
        <v>664</v>
      </c>
      <c r="D562" s="90">
        <v>-69693387.480000004</v>
      </c>
      <c r="E562" s="90">
        <v>10698741.17</v>
      </c>
      <c r="F562" s="90">
        <v>3786.41</v>
      </c>
      <c r="G562" s="90" t="s">
        <v>57</v>
      </c>
      <c r="H562" s="90">
        <v>-58998432.719999999</v>
      </c>
    </row>
    <row r="563" spans="1:8">
      <c r="A563" s="89" t="s">
        <v>665</v>
      </c>
      <c r="B563" s="89" t="s">
        <v>666</v>
      </c>
      <c r="D563" s="90">
        <v>-32942108.48</v>
      </c>
      <c r="E563" s="90">
        <v>10698741.17</v>
      </c>
      <c r="F563" s="90">
        <v>3786.41</v>
      </c>
      <c r="G563" s="90" t="s">
        <v>57</v>
      </c>
      <c r="H563" s="90">
        <v>-22247153.719999999</v>
      </c>
    </row>
    <row r="564" spans="1:8">
      <c r="A564" s="89" t="s">
        <v>667</v>
      </c>
      <c r="B564" s="89" t="s">
        <v>522</v>
      </c>
      <c r="D564" s="90">
        <v>-17242885.84</v>
      </c>
      <c r="E564" s="90">
        <v>3579507.71</v>
      </c>
      <c r="F564" s="90">
        <v>3786.41</v>
      </c>
      <c r="G564" s="90" t="s">
        <v>57</v>
      </c>
      <c r="H564" s="90">
        <v>-13667164.539999999</v>
      </c>
    </row>
    <row r="565" spans="1:8">
      <c r="A565" s="89" t="s">
        <v>668</v>
      </c>
      <c r="B565" s="89" t="s">
        <v>524</v>
      </c>
      <c r="D565" s="90">
        <v>-17242885.84</v>
      </c>
      <c r="E565" s="90">
        <v>3579507.71</v>
      </c>
      <c r="F565" s="90">
        <v>3786.41</v>
      </c>
      <c r="G565" s="90" t="s">
        <v>57</v>
      </c>
      <c r="H565" s="90">
        <v>-13667164.539999999</v>
      </c>
    </row>
    <row r="566" spans="1:8">
      <c r="A566" s="89" t="s">
        <v>669</v>
      </c>
      <c r="B566" s="89" t="s">
        <v>526</v>
      </c>
      <c r="D566" s="90">
        <v>-17242885.84</v>
      </c>
      <c r="E566" s="90">
        <v>3579507.71</v>
      </c>
      <c r="F566" s="90">
        <v>3786.41</v>
      </c>
      <c r="G566" s="90" t="s">
        <v>75</v>
      </c>
      <c r="H566" s="90">
        <v>-13667164.539999999</v>
      </c>
    </row>
    <row r="567" spans="1:8">
      <c r="A567" s="89" t="s">
        <v>670</v>
      </c>
      <c r="B567" s="89" t="s">
        <v>528</v>
      </c>
      <c r="D567" s="90">
        <v>-13496772.220000001</v>
      </c>
      <c r="E567" s="90">
        <v>5625891.6600000001</v>
      </c>
      <c r="F567" s="90">
        <v>0</v>
      </c>
      <c r="G567" s="90" t="s">
        <v>57</v>
      </c>
      <c r="H567" s="90">
        <v>-7870880.5599999996</v>
      </c>
    </row>
    <row r="568" spans="1:8">
      <c r="A568" s="89" t="s">
        <v>671</v>
      </c>
      <c r="B568" s="89" t="s">
        <v>672</v>
      </c>
      <c r="D568" s="90">
        <v>-13496772.220000001</v>
      </c>
      <c r="E568" s="90">
        <v>5625891.6600000001</v>
      </c>
      <c r="F568" s="90">
        <v>0</v>
      </c>
      <c r="G568" s="90" t="s">
        <v>57</v>
      </c>
      <c r="H568" s="90">
        <v>-7870880.5599999996</v>
      </c>
    </row>
    <row r="569" spans="1:8">
      <c r="A569" s="89" t="s">
        <v>673</v>
      </c>
      <c r="B569" s="89" t="s">
        <v>674</v>
      </c>
      <c r="D569" s="90">
        <v>-13496772.220000001</v>
      </c>
      <c r="E569" s="90">
        <v>5625891.6600000001</v>
      </c>
      <c r="F569" s="90">
        <v>0</v>
      </c>
      <c r="G569" s="90" t="s">
        <v>57</v>
      </c>
      <c r="H569" s="90">
        <v>-7870880.5599999996</v>
      </c>
    </row>
    <row r="570" spans="1:8">
      <c r="A570" s="89" t="s">
        <v>675</v>
      </c>
      <c r="B570" s="89" t="s">
        <v>676</v>
      </c>
      <c r="D570" s="90">
        <v>81648.59</v>
      </c>
      <c r="E570" s="90">
        <v>6186.83</v>
      </c>
      <c r="F570" s="90">
        <v>0</v>
      </c>
      <c r="G570" s="90" t="s">
        <v>75</v>
      </c>
      <c r="H570" s="90">
        <v>87835.42</v>
      </c>
    </row>
    <row r="571" spans="1:8">
      <c r="A571" s="89" t="s">
        <v>677</v>
      </c>
      <c r="B571" s="89" t="s">
        <v>678</v>
      </c>
      <c r="D571" s="90">
        <v>-13578420.810000001</v>
      </c>
      <c r="E571" s="90">
        <v>5619704.8300000001</v>
      </c>
      <c r="F571" s="90">
        <v>0</v>
      </c>
      <c r="G571" s="90" t="s">
        <v>75</v>
      </c>
      <c r="H571" s="90">
        <v>-7958715.9800000004</v>
      </c>
    </row>
    <row r="572" spans="1:8">
      <c r="A572" s="89" t="s">
        <v>679</v>
      </c>
      <c r="B572" s="89" t="s">
        <v>534</v>
      </c>
      <c r="D572" s="90">
        <v>-3552476.98</v>
      </c>
      <c r="E572" s="90">
        <v>1000888.09</v>
      </c>
      <c r="F572" s="90">
        <v>0</v>
      </c>
      <c r="G572" s="90" t="s">
        <v>57</v>
      </c>
      <c r="H572" s="90">
        <v>-2551588.89</v>
      </c>
    </row>
    <row r="573" spans="1:8">
      <c r="A573" s="89" t="s">
        <v>680</v>
      </c>
      <c r="B573" s="89" t="s">
        <v>536</v>
      </c>
      <c r="D573" s="90">
        <v>-3552476.98</v>
      </c>
      <c r="E573" s="90">
        <v>1000888.09</v>
      </c>
      <c r="F573" s="90">
        <v>0</v>
      </c>
      <c r="G573" s="90" t="s">
        <v>57</v>
      </c>
      <c r="H573" s="90">
        <v>-2551588.89</v>
      </c>
    </row>
    <row r="574" spans="1:8">
      <c r="A574" s="89" t="s">
        <v>681</v>
      </c>
      <c r="B574" s="89" t="s">
        <v>538</v>
      </c>
      <c r="D574" s="90">
        <v>-3552476.98</v>
      </c>
      <c r="E574" s="90">
        <v>1000888.09</v>
      </c>
      <c r="F574" s="90">
        <v>0</v>
      </c>
      <c r="G574" s="90" t="s">
        <v>75</v>
      </c>
      <c r="H574" s="90">
        <v>-2551588.89</v>
      </c>
    </row>
    <row r="575" spans="1:8">
      <c r="A575" s="89" t="s">
        <v>682</v>
      </c>
      <c r="B575" s="89" t="s">
        <v>540</v>
      </c>
      <c r="D575" s="90">
        <v>-5649126</v>
      </c>
      <c r="E575" s="90">
        <v>0</v>
      </c>
      <c r="F575" s="90">
        <v>0</v>
      </c>
      <c r="G575" s="90" t="s">
        <v>57</v>
      </c>
      <c r="H575" s="90">
        <v>-5649126</v>
      </c>
    </row>
    <row r="576" spans="1:8">
      <c r="A576" s="89" t="s">
        <v>683</v>
      </c>
      <c r="B576" s="89" t="s">
        <v>684</v>
      </c>
      <c r="D576" s="90">
        <v>-5649126</v>
      </c>
      <c r="E576" s="90">
        <v>0</v>
      </c>
      <c r="F576" s="90">
        <v>0</v>
      </c>
      <c r="G576" s="90" t="s">
        <v>57</v>
      </c>
      <c r="H576" s="90">
        <v>-5649126</v>
      </c>
    </row>
    <row r="577" spans="1:8">
      <c r="A577" s="89" t="s">
        <v>685</v>
      </c>
      <c r="B577" s="89" t="s">
        <v>686</v>
      </c>
      <c r="D577" s="90">
        <v>-5649126</v>
      </c>
      <c r="E577" s="90">
        <v>0</v>
      </c>
      <c r="F577" s="90">
        <v>0</v>
      </c>
      <c r="G577" s="90" t="s">
        <v>57</v>
      </c>
      <c r="H577" s="90">
        <v>-5649126</v>
      </c>
    </row>
    <row r="578" spans="1:8">
      <c r="A578" s="89" t="s">
        <v>687</v>
      </c>
      <c r="B578" s="89" t="s">
        <v>688</v>
      </c>
      <c r="D578" s="90">
        <v>-5649126</v>
      </c>
      <c r="E578" s="90">
        <v>0</v>
      </c>
      <c r="F578" s="90">
        <v>0</v>
      </c>
      <c r="G578" s="90" t="s">
        <v>75</v>
      </c>
      <c r="H578" s="90">
        <v>-5649126</v>
      </c>
    </row>
    <row r="579" spans="1:8">
      <c r="A579" s="89" t="s">
        <v>689</v>
      </c>
      <c r="B579" s="89" t="s">
        <v>690</v>
      </c>
      <c r="D579" s="90">
        <v>6999152.5599999996</v>
      </c>
      <c r="E579" s="90">
        <v>492453.71</v>
      </c>
      <c r="F579" s="90">
        <v>0</v>
      </c>
      <c r="G579" s="90" t="s">
        <v>57</v>
      </c>
      <c r="H579" s="90">
        <v>7491606.2699999996</v>
      </c>
    </row>
    <row r="580" spans="1:8">
      <c r="A580" s="89" t="s">
        <v>691</v>
      </c>
      <c r="B580" s="89" t="s">
        <v>692</v>
      </c>
      <c r="D580" s="90">
        <v>6999152.5599999996</v>
      </c>
      <c r="E580" s="90">
        <v>492453.71</v>
      </c>
      <c r="F580" s="90">
        <v>0</v>
      </c>
      <c r="G580" s="90" t="s">
        <v>57</v>
      </c>
      <c r="H580" s="90">
        <v>7491606.2699999996</v>
      </c>
    </row>
    <row r="581" spans="1:8">
      <c r="A581" s="89" t="s">
        <v>693</v>
      </c>
      <c r="B581" s="89" t="s">
        <v>694</v>
      </c>
      <c r="D581" s="90">
        <v>6999152.5599999996</v>
      </c>
      <c r="E581" s="90">
        <v>492453.71</v>
      </c>
      <c r="F581" s="90">
        <v>0</v>
      </c>
      <c r="G581" s="90" t="s">
        <v>75</v>
      </c>
      <c r="H581" s="90">
        <v>7491606.2699999996</v>
      </c>
    </row>
    <row r="582" spans="1:8">
      <c r="A582" s="89" t="s">
        <v>695</v>
      </c>
      <c r="B582" s="89" t="s">
        <v>696</v>
      </c>
      <c r="D582" s="90">
        <v>-36751279</v>
      </c>
      <c r="E582" s="90">
        <v>0</v>
      </c>
      <c r="F582" s="90">
        <v>0</v>
      </c>
      <c r="G582" s="90" t="s">
        <v>57</v>
      </c>
      <c r="H582" s="90">
        <v>-36751279</v>
      </c>
    </row>
    <row r="583" spans="1:8">
      <c r="A583" s="89" t="s">
        <v>697</v>
      </c>
      <c r="B583" s="89" t="s">
        <v>548</v>
      </c>
      <c r="D583" s="90">
        <v>-36751279</v>
      </c>
      <c r="E583" s="90">
        <v>0</v>
      </c>
      <c r="F583" s="90">
        <v>0</v>
      </c>
      <c r="G583" s="90" t="s">
        <v>57</v>
      </c>
      <c r="H583" s="90">
        <v>-36751279</v>
      </c>
    </row>
    <row r="584" spans="1:8">
      <c r="A584" s="89" t="s">
        <v>698</v>
      </c>
      <c r="B584" s="89" t="s">
        <v>684</v>
      </c>
      <c r="D584" s="90">
        <v>-36751279</v>
      </c>
      <c r="E584" s="90">
        <v>0</v>
      </c>
      <c r="F584" s="90">
        <v>0</v>
      </c>
      <c r="G584" s="90" t="s">
        <v>57</v>
      </c>
      <c r="H584" s="90">
        <v>-36751279</v>
      </c>
    </row>
    <row r="585" spans="1:8">
      <c r="A585" s="89" t="s">
        <v>699</v>
      </c>
      <c r="B585" s="89" t="s">
        <v>686</v>
      </c>
      <c r="D585" s="90">
        <v>-36751279</v>
      </c>
      <c r="E585" s="90">
        <v>0</v>
      </c>
      <c r="F585" s="90">
        <v>0</v>
      </c>
      <c r="G585" s="90" t="s">
        <v>57</v>
      </c>
      <c r="H585" s="90">
        <v>-36751279</v>
      </c>
    </row>
    <row r="586" spans="1:8">
      <c r="A586" s="89" t="s">
        <v>700</v>
      </c>
      <c r="B586" s="89" t="s">
        <v>688</v>
      </c>
      <c r="D586" s="90">
        <v>-36751279</v>
      </c>
      <c r="E586" s="90">
        <v>0</v>
      </c>
      <c r="F586" s="90">
        <v>0</v>
      </c>
      <c r="G586" s="90" t="s">
        <v>75</v>
      </c>
      <c r="H586" s="90">
        <v>-36751279</v>
      </c>
    </row>
    <row r="587" spans="1:8">
      <c r="A587" s="89" t="s">
        <v>701</v>
      </c>
      <c r="B587" s="89" t="s">
        <v>702</v>
      </c>
      <c r="D587" s="90">
        <v>-151877504.74000001</v>
      </c>
      <c r="E587" s="90">
        <v>0</v>
      </c>
      <c r="F587" s="90">
        <v>10698741.17</v>
      </c>
      <c r="G587" s="90" t="s">
        <v>57</v>
      </c>
      <c r="H587" s="90">
        <v>-162576245.91</v>
      </c>
    </row>
    <row r="588" spans="1:8">
      <c r="A588" s="89" t="s">
        <v>703</v>
      </c>
      <c r="B588" s="89" t="s">
        <v>704</v>
      </c>
      <c r="D588" s="90">
        <v>-151877504.74000001</v>
      </c>
      <c r="E588" s="90">
        <v>0</v>
      </c>
      <c r="F588" s="90">
        <v>10698741.17</v>
      </c>
      <c r="G588" s="90" t="s">
        <v>57</v>
      </c>
      <c r="H588" s="90">
        <v>-162576245.91</v>
      </c>
    </row>
    <row r="589" spans="1:8">
      <c r="A589" s="89" t="s">
        <v>1267</v>
      </c>
      <c r="B589" s="89" t="s">
        <v>522</v>
      </c>
      <c r="D589" s="90">
        <v>-89845952.379999995</v>
      </c>
      <c r="E589" s="90">
        <v>0</v>
      </c>
      <c r="F589" s="90">
        <v>3579507.71</v>
      </c>
      <c r="G589" s="90" t="s">
        <v>57</v>
      </c>
      <c r="H589" s="90">
        <v>-93425460.090000004</v>
      </c>
    </row>
    <row r="590" spans="1:8">
      <c r="A590" s="89" t="s">
        <v>1268</v>
      </c>
      <c r="B590" s="89" t="s">
        <v>524</v>
      </c>
      <c r="D590" s="90">
        <v>-89845952.379999995</v>
      </c>
      <c r="E590" s="90">
        <v>0</v>
      </c>
      <c r="F590" s="90">
        <v>3579507.71</v>
      </c>
      <c r="G590" s="90" t="s">
        <v>57</v>
      </c>
      <c r="H590" s="90">
        <v>-93425460.090000004</v>
      </c>
    </row>
    <row r="591" spans="1:8">
      <c r="A591" s="89" t="s">
        <v>1269</v>
      </c>
      <c r="B591" s="89" t="s">
        <v>526</v>
      </c>
      <c r="D591" s="90">
        <v>-89845952.379999995</v>
      </c>
      <c r="E591" s="90">
        <v>0</v>
      </c>
      <c r="F591" s="90">
        <v>3579507.71</v>
      </c>
      <c r="G591" s="90" t="s">
        <v>75</v>
      </c>
      <c r="H591" s="90">
        <v>-93425460.090000004</v>
      </c>
    </row>
    <row r="592" spans="1:8">
      <c r="A592" s="89" t="s">
        <v>705</v>
      </c>
      <c r="B592" s="89" t="s">
        <v>528</v>
      </c>
      <c r="D592" s="90">
        <v>-52404090.780000001</v>
      </c>
      <c r="E592" s="90">
        <v>0</v>
      </c>
      <c r="F592" s="90">
        <v>5625891.6600000001</v>
      </c>
      <c r="G592" s="90" t="s">
        <v>57</v>
      </c>
      <c r="H592" s="90">
        <v>-58029982.439999998</v>
      </c>
    </row>
    <row r="593" spans="1:8">
      <c r="A593" s="89" t="s">
        <v>706</v>
      </c>
      <c r="B593" s="89" t="s">
        <v>672</v>
      </c>
      <c r="D593" s="90">
        <v>-52322442.189999998</v>
      </c>
      <c r="E593" s="90">
        <v>0</v>
      </c>
      <c r="F593" s="90">
        <v>5619704.8300000001</v>
      </c>
      <c r="G593" s="90" t="s">
        <v>57</v>
      </c>
      <c r="H593" s="90">
        <v>-57942147.020000003</v>
      </c>
    </row>
    <row r="594" spans="1:8">
      <c r="A594" s="89" t="s">
        <v>707</v>
      </c>
      <c r="B594" s="89" t="s">
        <v>674</v>
      </c>
      <c r="D594" s="90">
        <v>-52322442.189999998</v>
      </c>
      <c r="E594" s="90">
        <v>0</v>
      </c>
      <c r="F594" s="90">
        <v>5619704.8300000001</v>
      </c>
      <c r="G594" s="90" t="s">
        <v>57</v>
      </c>
      <c r="H594" s="90">
        <v>-57942147.020000003</v>
      </c>
    </row>
    <row r="595" spans="1:8">
      <c r="A595" s="89" t="s">
        <v>708</v>
      </c>
      <c r="B595" s="89" t="s">
        <v>678</v>
      </c>
      <c r="D595" s="90">
        <v>-52322442.189999998</v>
      </c>
      <c r="E595" s="90">
        <v>0</v>
      </c>
      <c r="F595" s="90">
        <v>5619704.8300000001</v>
      </c>
      <c r="G595" s="90" t="s">
        <v>75</v>
      </c>
      <c r="H595" s="90">
        <v>-57942147.020000003</v>
      </c>
    </row>
    <row r="596" spans="1:8">
      <c r="A596" s="89" t="s">
        <v>709</v>
      </c>
      <c r="B596" s="89" t="s">
        <v>710</v>
      </c>
      <c r="D596" s="90">
        <v>-81648.59</v>
      </c>
      <c r="E596" s="90">
        <v>0</v>
      </c>
      <c r="F596" s="90">
        <v>6186.83</v>
      </c>
      <c r="G596" s="90" t="s">
        <v>57</v>
      </c>
      <c r="H596" s="90">
        <v>-87835.42</v>
      </c>
    </row>
    <row r="597" spans="1:8">
      <c r="A597" s="89" t="s">
        <v>711</v>
      </c>
      <c r="B597" s="89" t="s">
        <v>712</v>
      </c>
      <c r="D597" s="90">
        <v>-81648.59</v>
      </c>
      <c r="E597" s="90">
        <v>0</v>
      </c>
      <c r="F597" s="90">
        <v>6186.83</v>
      </c>
      <c r="G597" s="90" t="s">
        <v>57</v>
      </c>
      <c r="H597" s="90">
        <v>-87835.42</v>
      </c>
    </row>
    <row r="598" spans="1:8">
      <c r="A598" s="89" t="s">
        <v>713</v>
      </c>
      <c r="B598" s="89" t="s">
        <v>714</v>
      </c>
      <c r="D598" s="90">
        <v>-81648.59</v>
      </c>
      <c r="E598" s="90">
        <v>0</v>
      </c>
      <c r="F598" s="90">
        <v>6186.83</v>
      </c>
      <c r="G598" s="90" t="s">
        <v>75</v>
      </c>
      <c r="H598" s="90">
        <v>-87835.42</v>
      </c>
    </row>
    <row r="599" spans="1:8">
      <c r="A599" s="89" t="s">
        <v>1270</v>
      </c>
      <c r="B599" s="89" t="s">
        <v>1271</v>
      </c>
      <c r="D599" s="90">
        <v>-2628309.02</v>
      </c>
      <c r="E599" s="90">
        <v>0</v>
      </c>
      <c r="F599" s="90">
        <v>1000888.09</v>
      </c>
      <c r="G599" s="90" t="s">
        <v>57</v>
      </c>
      <c r="H599" s="90">
        <v>-3629197.11</v>
      </c>
    </row>
    <row r="600" spans="1:8">
      <c r="A600" s="89" t="s">
        <v>1272</v>
      </c>
      <c r="B600" s="89" t="s">
        <v>536</v>
      </c>
      <c r="D600" s="90">
        <v>-2628309.02</v>
      </c>
      <c r="E600" s="90">
        <v>0</v>
      </c>
      <c r="F600" s="90">
        <v>1000888.09</v>
      </c>
      <c r="G600" s="90" t="s">
        <v>57</v>
      </c>
      <c r="H600" s="90">
        <v>-3629197.11</v>
      </c>
    </row>
    <row r="601" spans="1:8">
      <c r="A601" s="89" t="s">
        <v>1273</v>
      </c>
      <c r="B601" s="89" t="s">
        <v>538</v>
      </c>
      <c r="D601" s="90">
        <v>-2628309.02</v>
      </c>
      <c r="E601" s="90">
        <v>0</v>
      </c>
      <c r="F601" s="90">
        <v>1000888.09</v>
      </c>
      <c r="G601" s="90" t="s">
        <v>75</v>
      </c>
      <c r="H601" s="90">
        <v>-3629197.11</v>
      </c>
    </row>
    <row r="602" spans="1:8">
      <c r="A602" s="89" t="s">
        <v>715</v>
      </c>
      <c r="B602" s="89" t="s">
        <v>690</v>
      </c>
      <c r="D602" s="90">
        <v>-6999152.5599999996</v>
      </c>
      <c r="E602" s="90">
        <v>0</v>
      </c>
      <c r="F602" s="90">
        <v>492453.71</v>
      </c>
      <c r="G602" s="90" t="s">
        <v>57</v>
      </c>
      <c r="H602" s="90">
        <v>-7491606.2699999996</v>
      </c>
    </row>
    <row r="603" spans="1:8">
      <c r="A603" s="89" t="s">
        <v>716</v>
      </c>
      <c r="B603" s="89" t="s">
        <v>692</v>
      </c>
      <c r="D603" s="90">
        <v>-6999152.5599999996</v>
      </c>
      <c r="E603" s="90">
        <v>0</v>
      </c>
      <c r="F603" s="90">
        <v>492453.71</v>
      </c>
      <c r="G603" s="90" t="s">
        <v>57</v>
      </c>
      <c r="H603" s="90">
        <v>-7491606.2699999996</v>
      </c>
    </row>
    <row r="604" spans="1:8">
      <c r="A604" s="89" t="s">
        <v>717</v>
      </c>
      <c r="B604" s="89" t="s">
        <v>694</v>
      </c>
      <c r="D604" s="90">
        <v>-6999152.5599999996</v>
      </c>
      <c r="E604" s="90">
        <v>0</v>
      </c>
      <c r="F604" s="90">
        <v>492453.71</v>
      </c>
      <c r="G604" s="90" t="s">
        <v>75</v>
      </c>
      <c r="H604" s="90">
        <v>-7491606.2699999996</v>
      </c>
    </row>
    <row r="605" spans="1:8">
      <c r="A605" s="89" t="s">
        <v>1274</v>
      </c>
      <c r="B605" s="89" t="s">
        <v>1275</v>
      </c>
      <c r="D605" s="90">
        <v>159311.22</v>
      </c>
      <c r="E605" s="90">
        <v>3786.41</v>
      </c>
      <c r="F605" s="90">
        <v>0</v>
      </c>
      <c r="G605" s="90" t="s">
        <v>57</v>
      </c>
      <c r="H605" s="90">
        <v>163097.63</v>
      </c>
    </row>
    <row r="606" spans="1:8">
      <c r="A606" s="89" t="s">
        <v>1276</v>
      </c>
      <c r="B606" s="89" t="s">
        <v>1277</v>
      </c>
      <c r="D606" s="90">
        <v>159311.22</v>
      </c>
      <c r="E606" s="90">
        <v>3786.41</v>
      </c>
      <c r="F606" s="90">
        <v>0</v>
      </c>
      <c r="G606" s="90" t="s">
        <v>57</v>
      </c>
      <c r="H606" s="90">
        <v>163097.63</v>
      </c>
    </row>
    <row r="607" spans="1:8">
      <c r="A607" s="89" t="s">
        <v>1278</v>
      </c>
      <c r="B607" s="89" t="s">
        <v>1279</v>
      </c>
      <c r="D607" s="90">
        <v>159311.22</v>
      </c>
      <c r="E607" s="90">
        <v>3786.41</v>
      </c>
      <c r="F607" s="90">
        <v>0</v>
      </c>
      <c r="G607" s="90" t="s">
        <v>57</v>
      </c>
      <c r="H607" s="90">
        <v>163097.63</v>
      </c>
    </row>
    <row r="608" spans="1:8">
      <c r="A608" s="89" t="s">
        <v>1280</v>
      </c>
      <c r="B608" s="89" t="s">
        <v>522</v>
      </c>
      <c r="D608" s="90">
        <v>159311.22</v>
      </c>
      <c r="E608" s="90">
        <v>3786.41</v>
      </c>
      <c r="F608" s="90">
        <v>0</v>
      </c>
      <c r="G608" s="90" t="s">
        <v>57</v>
      </c>
      <c r="H608" s="90">
        <v>163097.63</v>
      </c>
    </row>
    <row r="609" spans="1:8">
      <c r="A609" s="89" t="s">
        <v>1281</v>
      </c>
      <c r="B609" s="89" t="s">
        <v>524</v>
      </c>
      <c r="D609" s="90">
        <v>159311.22</v>
      </c>
      <c r="E609" s="90">
        <v>3786.41</v>
      </c>
      <c r="F609" s="90">
        <v>0</v>
      </c>
      <c r="G609" s="90" t="s">
        <v>57</v>
      </c>
      <c r="H609" s="90">
        <v>163097.63</v>
      </c>
    </row>
    <row r="610" spans="1:8">
      <c r="A610" s="89" t="s">
        <v>1282</v>
      </c>
      <c r="B610" s="89" t="s">
        <v>526</v>
      </c>
      <c r="D610" s="90">
        <v>159311.22</v>
      </c>
      <c r="E610" s="90">
        <v>3786.41</v>
      </c>
      <c r="F610" s="90">
        <v>0</v>
      </c>
      <c r="G610" s="90" t="s">
        <v>75</v>
      </c>
      <c r="H610" s="90">
        <v>163097.63</v>
      </c>
    </row>
    <row r="611" spans="1:8">
      <c r="A611" s="89" t="s">
        <v>718</v>
      </c>
      <c r="B611" s="89" t="s">
        <v>719</v>
      </c>
      <c r="D611" s="90">
        <v>-2060479892</v>
      </c>
      <c r="E611" s="90">
        <v>457593851.5</v>
      </c>
      <c r="F611" s="90">
        <v>456979695.5</v>
      </c>
      <c r="G611" s="90" t="s">
        <v>57</v>
      </c>
      <c r="H611" s="90">
        <v>-2059865736</v>
      </c>
    </row>
    <row r="612" spans="1:8">
      <c r="A612" s="89" t="s">
        <v>720</v>
      </c>
      <c r="B612" s="89" t="s">
        <v>721</v>
      </c>
      <c r="D612" s="90">
        <v>-2060479892</v>
      </c>
      <c r="E612" s="90">
        <v>457593851.5</v>
      </c>
      <c r="F612" s="90">
        <v>456979695.5</v>
      </c>
      <c r="G612" s="90" t="s">
        <v>57</v>
      </c>
      <c r="H612" s="90">
        <v>-2059865736</v>
      </c>
    </row>
    <row r="613" spans="1:8">
      <c r="A613" s="89" t="s">
        <v>722</v>
      </c>
      <c r="B613" s="89" t="s">
        <v>723</v>
      </c>
      <c r="D613" s="90">
        <v>-96001892.430000007</v>
      </c>
      <c r="E613" s="90">
        <v>22790711.390000001</v>
      </c>
      <c r="F613" s="90">
        <v>16023119.119999999</v>
      </c>
      <c r="G613" s="90" t="s">
        <v>57</v>
      </c>
      <c r="H613" s="90">
        <v>-89234300.159999996</v>
      </c>
    </row>
    <row r="614" spans="1:8">
      <c r="A614" s="89" t="s">
        <v>724</v>
      </c>
      <c r="B614" s="89" t="s">
        <v>725</v>
      </c>
      <c r="D614" s="90">
        <v>-49539925.030000001</v>
      </c>
      <c r="E614" s="90">
        <v>22176555.390000001</v>
      </c>
      <c r="F614" s="90">
        <v>16023119.119999999</v>
      </c>
      <c r="G614" s="90" t="s">
        <v>57</v>
      </c>
      <c r="H614" s="90">
        <v>-43386488.759999998</v>
      </c>
    </row>
    <row r="615" spans="1:8">
      <c r="A615" s="89" t="s">
        <v>726</v>
      </c>
      <c r="B615" s="89" t="s">
        <v>564</v>
      </c>
      <c r="D615" s="90">
        <v>-16856867.399999999</v>
      </c>
      <c r="E615" s="90">
        <v>72140.63</v>
      </c>
      <c r="F615" s="90">
        <v>0</v>
      </c>
      <c r="G615" s="90" t="s">
        <v>57</v>
      </c>
      <c r="H615" s="90">
        <v>-16784726.77</v>
      </c>
    </row>
    <row r="616" spans="1:8">
      <c r="A616" s="89" t="s">
        <v>727</v>
      </c>
      <c r="B616" s="89" t="s">
        <v>566</v>
      </c>
      <c r="D616" s="90">
        <v>-16856867.399999999</v>
      </c>
      <c r="E616" s="90">
        <v>72140.63</v>
      </c>
      <c r="F616" s="90">
        <v>0</v>
      </c>
      <c r="G616" s="90" t="s">
        <v>57</v>
      </c>
      <c r="H616" s="90">
        <v>-16784726.77</v>
      </c>
    </row>
    <row r="617" spans="1:8">
      <c r="A617" s="89" t="s">
        <v>728</v>
      </c>
      <c r="B617" s="89" t="s">
        <v>568</v>
      </c>
      <c r="D617" s="90">
        <v>-16856867.399999999</v>
      </c>
      <c r="E617" s="90">
        <v>72140.63</v>
      </c>
      <c r="F617" s="90">
        <v>0</v>
      </c>
      <c r="G617" s="90" t="s">
        <v>75</v>
      </c>
      <c r="H617" s="90">
        <v>-16784726.77</v>
      </c>
    </row>
    <row r="618" spans="1:8">
      <c r="A618" s="89" t="s">
        <v>729</v>
      </c>
      <c r="B618" s="89" t="s">
        <v>570</v>
      </c>
      <c r="D618" s="90">
        <v>-32683057.629999999</v>
      </c>
      <c r="E618" s="90">
        <v>22104414.760000002</v>
      </c>
      <c r="F618" s="90">
        <v>16023119.119999999</v>
      </c>
      <c r="G618" s="90" t="s">
        <v>57</v>
      </c>
      <c r="H618" s="90">
        <v>-26601761.989999998</v>
      </c>
    </row>
    <row r="619" spans="1:8">
      <c r="A619" s="89" t="s">
        <v>730</v>
      </c>
      <c r="B619" s="89" t="s">
        <v>572</v>
      </c>
      <c r="D619" s="90">
        <v>-32683057.629999999</v>
      </c>
      <c r="E619" s="90">
        <v>22104414.760000002</v>
      </c>
      <c r="F619" s="90">
        <v>16023119.119999999</v>
      </c>
      <c r="G619" s="90" t="s">
        <v>57</v>
      </c>
      <c r="H619" s="90">
        <v>-26601761.989999998</v>
      </c>
    </row>
    <row r="620" spans="1:8">
      <c r="A620" s="89" t="s">
        <v>731</v>
      </c>
      <c r="B620" s="89" t="s">
        <v>574</v>
      </c>
      <c r="D620" s="90">
        <v>-32683057.629999999</v>
      </c>
      <c r="E620" s="90">
        <v>22104414.760000002</v>
      </c>
      <c r="F620" s="90">
        <v>16023119.119999999</v>
      </c>
      <c r="G620" s="90" t="s">
        <v>75</v>
      </c>
      <c r="H620" s="90">
        <v>-26601761.989999998</v>
      </c>
    </row>
    <row r="621" spans="1:8">
      <c r="A621" s="89" t="s">
        <v>732</v>
      </c>
      <c r="B621" s="89" t="s">
        <v>733</v>
      </c>
      <c r="D621" s="90">
        <v>-46461967.399999999</v>
      </c>
      <c r="E621" s="90">
        <v>614156</v>
      </c>
      <c r="F621" s="90">
        <v>0</v>
      </c>
      <c r="G621" s="90" t="s">
        <v>57</v>
      </c>
      <c r="H621" s="90">
        <v>-45847811.399999999</v>
      </c>
    </row>
    <row r="622" spans="1:8">
      <c r="A622" s="89" t="s">
        <v>734</v>
      </c>
      <c r="B622" s="89" t="s">
        <v>582</v>
      </c>
      <c r="D622" s="90">
        <v>-46461967.399999999</v>
      </c>
      <c r="E622" s="90">
        <v>614156</v>
      </c>
      <c r="F622" s="90">
        <v>0</v>
      </c>
      <c r="G622" s="90" t="s">
        <v>57</v>
      </c>
      <c r="H622" s="90">
        <v>-45847811.399999999</v>
      </c>
    </row>
    <row r="623" spans="1:8">
      <c r="A623" s="89" t="s">
        <v>735</v>
      </c>
      <c r="B623" s="89" t="s">
        <v>584</v>
      </c>
      <c r="D623" s="90">
        <v>-6348967.5999999996</v>
      </c>
      <c r="E623" s="90">
        <v>614156</v>
      </c>
      <c r="F623" s="90">
        <v>0</v>
      </c>
      <c r="G623" s="90" t="s">
        <v>57</v>
      </c>
      <c r="H623" s="90">
        <v>-5734811.5999999996</v>
      </c>
    </row>
    <row r="624" spans="1:8">
      <c r="A624" s="89" t="s">
        <v>736</v>
      </c>
      <c r="B624" s="89" t="s">
        <v>586</v>
      </c>
      <c r="D624" s="90">
        <v>-6348967.5999999996</v>
      </c>
      <c r="E624" s="90">
        <v>614156</v>
      </c>
      <c r="F624" s="90">
        <v>0</v>
      </c>
      <c r="G624" s="90" t="s">
        <v>75</v>
      </c>
      <c r="H624" s="90">
        <v>-5734811.5999999996</v>
      </c>
    </row>
    <row r="625" spans="1:8">
      <c r="A625" s="89" t="s">
        <v>737</v>
      </c>
      <c r="B625" s="89" t="s">
        <v>588</v>
      </c>
      <c r="D625" s="90">
        <v>-40112999.799999997</v>
      </c>
      <c r="E625" s="90">
        <v>0</v>
      </c>
      <c r="F625" s="90">
        <v>0</v>
      </c>
      <c r="G625" s="90" t="s">
        <v>57</v>
      </c>
      <c r="H625" s="90">
        <v>-40112999.799999997</v>
      </c>
    </row>
    <row r="626" spans="1:8">
      <c r="A626" s="89" t="s">
        <v>738</v>
      </c>
      <c r="B626" s="89" t="s">
        <v>590</v>
      </c>
      <c r="D626" s="90">
        <v>-40112999.799999997</v>
      </c>
      <c r="E626" s="90">
        <v>0</v>
      </c>
      <c r="F626" s="90">
        <v>0</v>
      </c>
      <c r="G626" s="90" t="s">
        <v>75</v>
      </c>
      <c r="H626" s="90">
        <v>-40112999.799999997</v>
      </c>
    </row>
    <row r="627" spans="1:8">
      <c r="A627" s="89" t="s">
        <v>739</v>
      </c>
      <c r="B627" s="89" t="s">
        <v>740</v>
      </c>
      <c r="D627" s="90">
        <v>-1964477999.5699999</v>
      </c>
      <c r="E627" s="90">
        <v>434803140.11000001</v>
      </c>
      <c r="F627" s="90">
        <v>440956576.38</v>
      </c>
      <c r="G627" s="90" t="s">
        <v>57</v>
      </c>
      <c r="H627" s="90">
        <v>-1970631435.8399999</v>
      </c>
    </row>
    <row r="628" spans="1:8">
      <c r="A628" s="89" t="s">
        <v>741</v>
      </c>
      <c r="B628" s="89" t="s">
        <v>742</v>
      </c>
      <c r="D628" s="90">
        <v>-605631796.24000001</v>
      </c>
      <c r="E628" s="90">
        <v>225562324.18000001</v>
      </c>
      <c r="F628" s="90">
        <v>55209445.450000003</v>
      </c>
      <c r="G628" s="90" t="s">
        <v>57</v>
      </c>
      <c r="H628" s="90">
        <v>-435278917.50999999</v>
      </c>
    </row>
    <row r="629" spans="1:8">
      <c r="A629" s="89" t="s">
        <v>743</v>
      </c>
      <c r="B629" s="89" t="s">
        <v>744</v>
      </c>
      <c r="D629" s="90">
        <v>-604723396.24000001</v>
      </c>
      <c r="E629" s="90">
        <v>225221674.18000001</v>
      </c>
      <c r="F629" s="90">
        <v>55209445.450000003</v>
      </c>
      <c r="G629" s="90" t="s">
        <v>57</v>
      </c>
      <c r="H629" s="90">
        <v>-434711167.50999999</v>
      </c>
    </row>
    <row r="630" spans="1:8">
      <c r="A630" s="89" t="s">
        <v>745</v>
      </c>
      <c r="B630" s="89" t="s">
        <v>564</v>
      </c>
      <c r="D630" s="90">
        <v>-647281.59</v>
      </c>
      <c r="E630" s="90">
        <v>594946.75</v>
      </c>
      <c r="F630" s="90">
        <v>144281.26</v>
      </c>
      <c r="G630" s="90" t="s">
        <v>57</v>
      </c>
      <c r="H630" s="90">
        <v>-196616.1</v>
      </c>
    </row>
    <row r="631" spans="1:8">
      <c r="A631" s="89" t="s">
        <v>746</v>
      </c>
      <c r="B631" s="89" t="s">
        <v>566</v>
      </c>
      <c r="D631" s="90">
        <v>-647281.59</v>
      </c>
      <c r="E631" s="90">
        <v>594946.75</v>
      </c>
      <c r="F631" s="90">
        <v>144281.26</v>
      </c>
      <c r="G631" s="90" t="s">
        <v>57</v>
      </c>
      <c r="H631" s="90">
        <v>-196616.1</v>
      </c>
    </row>
    <row r="632" spans="1:8">
      <c r="A632" s="89" t="s">
        <v>747</v>
      </c>
      <c r="B632" s="89" t="s">
        <v>568</v>
      </c>
      <c r="D632" s="90">
        <v>-647281.59</v>
      </c>
      <c r="E632" s="90">
        <v>594946.75</v>
      </c>
      <c r="F632" s="90">
        <v>144281.26</v>
      </c>
      <c r="G632" s="90" t="s">
        <v>75</v>
      </c>
      <c r="H632" s="90">
        <v>-196616.1</v>
      </c>
    </row>
    <row r="633" spans="1:8">
      <c r="A633" s="89" t="s">
        <v>748</v>
      </c>
      <c r="B633" s="89" t="s">
        <v>570</v>
      </c>
      <c r="D633" s="90">
        <v>-604076114.64999998</v>
      </c>
      <c r="E633" s="90">
        <v>224626727.43000001</v>
      </c>
      <c r="F633" s="90">
        <v>55065164.189999998</v>
      </c>
      <c r="G633" s="90" t="s">
        <v>57</v>
      </c>
      <c r="H633" s="90">
        <v>-434514551.41000003</v>
      </c>
    </row>
    <row r="634" spans="1:8">
      <c r="A634" s="89" t="s">
        <v>749</v>
      </c>
      <c r="B634" s="89" t="s">
        <v>572</v>
      </c>
      <c r="D634" s="90">
        <v>-529488124.64999998</v>
      </c>
      <c r="E634" s="90">
        <v>209709129.43000001</v>
      </c>
      <c r="F634" s="90">
        <v>55065164.189999998</v>
      </c>
      <c r="G634" s="90" t="s">
        <v>57</v>
      </c>
      <c r="H634" s="90">
        <v>-374844159.41000003</v>
      </c>
    </row>
    <row r="635" spans="1:8">
      <c r="A635" s="89" t="s">
        <v>750</v>
      </c>
      <c r="B635" s="89" t="s">
        <v>574</v>
      </c>
      <c r="D635" s="90">
        <v>-529488124.64999998</v>
      </c>
      <c r="E635" s="90">
        <v>209709129.43000001</v>
      </c>
      <c r="F635" s="90">
        <v>55065164.189999998</v>
      </c>
      <c r="G635" s="90" t="s">
        <v>75</v>
      </c>
      <c r="H635" s="90">
        <v>-374844159.41000003</v>
      </c>
    </row>
    <row r="636" spans="1:8">
      <c r="A636" s="89" t="s">
        <v>1318</v>
      </c>
      <c r="B636" s="89" t="s">
        <v>576</v>
      </c>
      <c r="D636" s="90">
        <v>-74587990</v>
      </c>
      <c r="E636" s="90">
        <v>14917598</v>
      </c>
      <c r="F636" s="90">
        <v>0</v>
      </c>
      <c r="G636" s="90" t="s">
        <v>57</v>
      </c>
      <c r="H636" s="90">
        <v>-59670392</v>
      </c>
    </row>
    <row r="637" spans="1:8">
      <c r="A637" s="89" t="s">
        <v>1317</v>
      </c>
      <c r="B637" s="89" t="s">
        <v>578</v>
      </c>
      <c r="D637" s="90">
        <v>-74587990</v>
      </c>
      <c r="E637" s="90">
        <v>14917598</v>
      </c>
      <c r="F637" s="90">
        <v>0</v>
      </c>
      <c r="G637" s="90" t="s">
        <v>75</v>
      </c>
      <c r="H637" s="90">
        <v>-59670392</v>
      </c>
    </row>
    <row r="638" spans="1:8">
      <c r="A638" s="89" t="s">
        <v>1316</v>
      </c>
      <c r="B638" s="89" t="s">
        <v>1315</v>
      </c>
      <c r="D638" s="90">
        <v>-908400</v>
      </c>
      <c r="E638" s="90">
        <v>340650</v>
      </c>
      <c r="F638" s="90">
        <v>0</v>
      </c>
      <c r="G638" s="90" t="s">
        <v>57</v>
      </c>
      <c r="H638" s="90">
        <v>-567750</v>
      </c>
    </row>
    <row r="639" spans="1:8">
      <c r="A639" s="89" t="s">
        <v>1314</v>
      </c>
      <c r="B639" s="89" t="s">
        <v>582</v>
      </c>
      <c r="D639" s="90">
        <v>-908400</v>
      </c>
      <c r="E639" s="90">
        <v>340650</v>
      </c>
      <c r="F639" s="90">
        <v>0</v>
      </c>
      <c r="G639" s="90" t="s">
        <v>57</v>
      </c>
      <c r="H639" s="90">
        <v>-567750</v>
      </c>
    </row>
    <row r="640" spans="1:8">
      <c r="A640" s="89" t="s">
        <v>1313</v>
      </c>
      <c r="B640" s="89" t="s">
        <v>588</v>
      </c>
      <c r="D640" s="90">
        <v>-908400</v>
      </c>
      <c r="E640" s="90">
        <v>340650</v>
      </c>
      <c r="F640" s="90">
        <v>0</v>
      </c>
      <c r="G640" s="90" t="s">
        <v>57</v>
      </c>
      <c r="H640" s="90">
        <v>-567750</v>
      </c>
    </row>
    <row r="641" spans="1:8">
      <c r="A641" s="89" t="s">
        <v>1312</v>
      </c>
      <c r="B641" s="89" t="s">
        <v>590</v>
      </c>
      <c r="D641" s="90">
        <v>-908400</v>
      </c>
      <c r="E641" s="90">
        <v>340650</v>
      </c>
      <c r="F641" s="90">
        <v>0</v>
      </c>
      <c r="G641" s="90" t="s">
        <v>75</v>
      </c>
      <c r="H641" s="90">
        <v>-567750</v>
      </c>
    </row>
    <row r="642" spans="1:8">
      <c r="A642" s="89" t="s">
        <v>1444</v>
      </c>
      <c r="B642" s="89" t="s">
        <v>1443</v>
      </c>
      <c r="D642" s="90">
        <v>-3856.82</v>
      </c>
      <c r="E642" s="90">
        <v>3856.82</v>
      </c>
      <c r="F642" s="90">
        <v>0</v>
      </c>
      <c r="G642" s="90" t="s">
        <v>57</v>
      </c>
      <c r="H642" s="90">
        <v>0</v>
      </c>
    </row>
    <row r="643" spans="1:8">
      <c r="A643" s="89" t="s">
        <v>1442</v>
      </c>
      <c r="B643" s="89" t="s">
        <v>1441</v>
      </c>
      <c r="D643" s="90">
        <v>-3856.82</v>
      </c>
      <c r="E643" s="90">
        <v>3856.82</v>
      </c>
      <c r="F643" s="90">
        <v>0</v>
      </c>
      <c r="G643" s="90" t="s">
        <v>57</v>
      </c>
      <c r="H643" s="90">
        <v>0</v>
      </c>
    </row>
    <row r="644" spans="1:8">
      <c r="A644" s="89" t="s">
        <v>1440</v>
      </c>
      <c r="B644" s="89" t="s">
        <v>570</v>
      </c>
      <c r="D644" s="90">
        <v>-3856.82</v>
      </c>
      <c r="E644" s="90">
        <v>3856.82</v>
      </c>
      <c r="F644" s="90">
        <v>0</v>
      </c>
      <c r="G644" s="90" t="s">
        <v>57</v>
      </c>
      <c r="H644" s="90">
        <v>0</v>
      </c>
    </row>
    <row r="645" spans="1:8">
      <c r="A645" s="89" t="s">
        <v>1439</v>
      </c>
      <c r="B645" s="89" t="s">
        <v>572</v>
      </c>
      <c r="D645" s="90">
        <v>-3856.82</v>
      </c>
      <c r="E645" s="90">
        <v>3856.82</v>
      </c>
      <c r="F645" s="90">
        <v>0</v>
      </c>
      <c r="G645" s="90" t="s">
        <v>57</v>
      </c>
      <c r="H645" s="90">
        <v>0</v>
      </c>
    </row>
    <row r="646" spans="1:8">
      <c r="A646" s="89" t="s">
        <v>1438</v>
      </c>
      <c r="B646" s="89" t="s">
        <v>574</v>
      </c>
      <c r="D646" s="90">
        <v>-3856.82</v>
      </c>
      <c r="E646" s="90">
        <v>3856.82</v>
      </c>
      <c r="F646" s="90">
        <v>0</v>
      </c>
      <c r="G646" s="90" t="s">
        <v>75</v>
      </c>
      <c r="H646" s="90">
        <v>0</v>
      </c>
    </row>
    <row r="647" spans="1:8">
      <c r="A647" s="89" t="s">
        <v>751</v>
      </c>
      <c r="B647" s="89" t="s">
        <v>752</v>
      </c>
      <c r="D647" s="90">
        <v>-10179.629999999999</v>
      </c>
      <c r="E647" s="90">
        <v>209236959.11000001</v>
      </c>
      <c r="F647" s="90">
        <v>209539205.06</v>
      </c>
      <c r="G647" s="90" t="s">
        <v>57</v>
      </c>
      <c r="H647" s="90">
        <v>-312425.58</v>
      </c>
    </row>
    <row r="648" spans="1:8">
      <c r="A648" s="89" t="s">
        <v>753</v>
      </c>
      <c r="B648" s="89" t="s">
        <v>754</v>
      </c>
      <c r="D648" s="90">
        <v>-10179.629999999999</v>
      </c>
      <c r="E648" s="90">
        <v>209123409.11000001</v>
      </c>
      <c r="F648" s="90">
        <v>209198555.06</v>
      </c>
      <c r="G648" s="90" t="s">
        <v>57</v>
      </c>
      <c r="H648" s="90">
        <v>-85325.58</v>
      </c>
    </row>
    <row r="649" spans="1:8">
      <c r="A649" s="89" t="s">
        <v>755</v>
      </c>
      <c r="B649" s="89" t="s">
        <v>564</v>
      </c>
      <c r="D649" s="90">
        <v>0</v>
      </c>
      <c r="E649" s="90">
        <v>519370.58</v>
      </c>
      <c r="F649" s="90">
        <v>594946.75</v>
      </c>
      <c r="G649" s="90" t="s">
        <v>57</v>
      </c>
      <c r="H649" s="90">
        <v>-75576.17</v>
      </c>
    </row>
    <row r="650" spans="1:8">
      <c r="A650" s="89" t="s">
        <v>756</v>
      </c>
      <c r="B650" s="89" t="s">
        <v>566</v>
      </c>
      <c r="D650" s="90">
        <v>0</v>
      </c>
      <c r="E650" s="90">
        <v>519370.58</v>
      </c>
      <c r="F650" s="90">
        <v>594946.75</v>
      </c>
      <c r="G650" s="90" t="s">
        <v>57</v>
      </c>
      <c r="H650" s="90">
        <v>-75576.17</v>
      </c>
    </row>
    <row r="651" spans="1:8">
      <c r="A651" s="89" t="s">
        <v>757</v>
      </c>
      <c r="B651" s="89" t="s">
        <v>568</v>
      </c>
      <c r="D651" s="90">
        <v>0</v>
      </c>
      <c r="E651" s="90">
        <v>519370.58</v>
      </c>
      <c r="F651" s="90">
        <v>594946.75</v>
      </c>
      <c r="G651" s="90" t="s">
        <v>75</v>
      </c>
      <c r="H651" s="90">
        <v>-75576.17</v>
      </c>
    </row>
    <row r="652" spans="1:8">
      <c r="A652" s="89" t="s">
        <v>758</v>
      </c>
      <c r="B652" s="89" t="s">
        <v>570</v>
      </c>
      <c r="D652" s="90">
        <v>-10179.629999999999</v>
      </c>
      <c r="E652" s="90">
        <v>208604038.53</v>
      </c>
      <c r="F652" s="90">
        <v>208603608.31</v>
      </c>
      <c r="G652" s="90" t="s">
        <v>57</v>
      </c>
      <c r="H652" s="90">
        <v>-9749.41</v>
      </c>
    </row>
    <row r="653" spans="1:8">
      <c r="A653" s="89" t="s">
        <v>759</v>
      </c>
      <c r="B653" s="89" t="s">
        <v>572</v>
      </c>
      <c r="D653" s="90">
        <v>-10179.629999999999</v>
      </c>
      <c r="E653" s="90">
        <v>193686440.53</v>
      </c>
      <c r="F653" s="90">
        <v>193686010.31</v>
      </c>
      <c r="G653" s="90" t="s">
        <v>57</v>
      </c>
      <c r="H653" s="90">
        <v>-9749.41</v>
      </c>
    </row>
    <row r="654" spans="1:8">
      <c r="A654" s="89" t="s">
        <v>760</v>
      </c>
      <c r="B654" s="89" t="s">
        <v>574</v>
      </c>
      <c r="D654" s="90">
        <v>-10179.629999999999</v>
      </c>
      <c r="E654" s="90">
        <v>193686440.53</v>
      </c>
      <c r="F654" s="90">
        <v>193686010.31</v>
      </c>
      <c r="G654" s="90" t="s">
        <v>75</v>
      </c>
      <c r="H654" s="90">
        <v>-9749.41</v>
      </c>
    </row>
    <row r="655" spans="1:8">
      <c r="A655" s="89" t="s">
        <v>1311</v>
      </c>
      <c r="B655" s="89" t="s">
        <v>576</v>
      </c>
      <c r="D655" s="90">
        <v>0</v>
      </c>
      <c r="E655" s="90">
        <v>14917598</v>
      </c>
      <c r="F655" s="90">
        <v>14917598</v>
      </c>
      <c r="G655" s="90" t="s">
        <v>57</v>
      </c>
      <c r="H655" s="90">
        <v>0</v>
      </c>
    </row>
    <row r="656" spans="1:8">
      <c r="A656" s="89" t="s">
        <v>1310</v>
      </c>
      <c r="B656" s="89" t="s">
        <v>578</v>
      </c>
      <c r="D656" s="90">
        <v>0</v>
      </c>
      <c r="E656" s="90">
        <v>14917598</v>
      </c>
      <c r="F656" s="90">
        <v>14917598</v>
      </c>
      <c r="G656" s="90" t="s">
        <v>75</v>
      </c>
      <c r="H656" s="90">
        <v>0</v>
      </c>
    </row>
    <row r="657" spans="1:8">
      <c r="A657" s="89" t="s">
        <v>1309</v>
      </c>
      <c r="B657" s="89" t="s">
        <v>1308</v>
      </c>
      <c r="D657" s="90">
        <v>0</v>
      </c>
      <c r="E657" s="90">
        <v>113550</v>
      </c>
      <c r="F657" s="90">
        <v>340650</v>
      </c>
      <c r="G657" s="90" t="s">
        <v>57</v>
      </c>
      <c r="H657" s="90">
        <v>-227100</v>
      </c>
    </row>
    <row r="658" spans="1:8">
      <c r="A658" s="89" t="s">
        <v>1307</v>
      </c>
      <c r="B658" s="89" t="s">
        <v>582</v>
      </c>
      <c r="D658" s="90">
        <v>0</v>
      </c>
      <c r="E658" s="90">
        <v>113550</v>
      </c>
      <c r="F658" s="90">
        <v>340650</v>
      </c>
      <c r="G658" s="90" t="s">
        <v>57</v>
      </c>
      <c r="H658" s="90">
        <v>-227100</v>
      </c>
    </row>
    <row r="659" spans="1:8">
      <c r="A659" s="89" t="s">
        <v>1306</v>
      </c>
      <c r="B659" s="89" t="s">
        <v>588</v>
      </c>
      <c r="D659" s="90">
        <v>0</v>
      </c>
      <c r="E659" s="90">
        <v>113550</v>
      </c>
      <c r="F659" s="90">
        <v>340650</v>
      </c>
      <c r="G659" s="90" t="s">
        <v>57</v>
      </c>
      <c r="H659" s="90">
        <v>-227100</v>
      </c>
    </row>
    <row r="660" spans="1:8">
      <c r="A660" s="89" t="s">
        <v>1305</v>
      </c>
      <c r="B660" s="89" t="s">
        <v>590</v>
      </c>
      <c r="D660" s="90">
        <v>0</v>
      </c>
      <c r="E660" s="90">
        <v>113550</v>
      </c>
      <c r="F660" s="90">
        <v>340650</v>
      </c>
      <c r="G660" s="90" t="s">
        <v>75</v>
      </c>
      <c r="H660" s="90">
        <v>-227100</v>
      </c>
    </row>
    <row r="661" spans="1:8">
      <c r="A661" s="89" t="s">
        <v>761</v>
      </c>
      <c r="B661" s="89" t="s">
        <v>762</v>
      </c>
      <c r="D661" s="90">
        <v>-1358832166.8800001</v>
      </c>
      <c r="E661" s="90">
        <v>0</v>
      </c>
      <c r="F661" s="90">
        <v>176207925.87</v>
      </c>
      <c r="G661" s="90" t="s">
        <v>57</v>
      </c>
      <c r="H661" s="90">
        <v>-1535040092.75</v>
      </c>
    </row>
    <row r="662" spans="1:8">
      <c r="A662" s="89" t="s">
        <v>763</v>
      </c>
      <c r="B662" s="89" t="s">
        <v>764</v>
      </c>
      <c r="D662" s="90">
        <v>-1357453161.6800001</v>
      </c>
      <c r="E662" s="90">
        <v>0</v>
      </c>
      <c r="F662" s="90">
        <v>176094375.87</v>
      </c>
      <c r="G662" s="90" t="s">
        <v>57</v>
      </c>
      <c r="H662" s="90">
        <v>-1533547537.55</v>
      </c>
    </row>
    <row r="663" spans="1:8">
      <c r="A663" s="89" t="s">
        <v>765</v>
      </c>
      <c r="B663" s="89" t="s">
        <v>564</v>
      </c>
      <c r="D663" s="90">
        <v>-3526742.01</v>
      </c>
      <c r="E663" s="90">
        <v>0</v>
      </c>
      <c r="F663" s="90">
        <v>447229.95</v>
      </c>
      <c r="G663" s="90" t="s">
        <v>57</v>
      </c>
      <c r="H663" s="90">
        <v>-3973971.96</v>
      </c>
    </row>
    <row r="664" spans="1:8">
      <c r="A664" s="89" t="s">
        <v>766</v>
      </c>
      <c r="B664" s="89" t="s">
        <v>566</v>
      </c>
      <c r="D664" s="90">
        <v>-3526742.01</v>
      </c>
      <c r="E664" s="90">
        <v>0</v>
      </c>
      <c r="F664" s="90">
        <v>447229.95</v>
      </c>
      <c r="G664" s="90" t="s">
        <v>57</v>
      </c>
      <c r="H664" s="90">
        <v>-3973971.96</v>
      </c>
    </row>
    <row r="665" spans="1:8">
      <c r="A665" s="89" t="s">
        <v>767</v>
      </c>
      <c r="B665" s="89" t="s">
        <v>768</v>
      </c>
      <c r="D665" s="90">
        <v>-3526742.01</v>
      </c>
      <c r="E665" s="90">
        <v>0</v>
      </c>
      <c r="F665" s="90">
        <v>447229.95</v>
      </c>
      <c r="G665" s="90" t="s">
        <v>57</v>
      </c>
      <c r="H665" s="90">
        <v>-3973971.96</v>
      </c>
    </row>
    <row r="666" spans="1:8">
      <c r="A666" s="89" t="s">
        <v>769</v>
      </c>
      <c r="B666" s="89" t="s">
        <v>770</v>
      </c>
      <c r="D666" s="90">
        <v>-3526742.01</v>
      </c>
      <c r="E666" s="90">
        <v>0</v>
      </c>
      <c r="F666" s="90">
        <v>447229.95</v>
      </c>
      <c r="G666" s="90" t="s">
        <v>75</v>
      </c>
      <c r="H666" s="90">
        <v>-3973971.96</v>
      </c>
    </row>
    <row r="667" spans="1:8">
      <c r="A667" s="89" t="s">
        <v>771</v>
      </c>
      <c r="B667" s="89" t="s">
        <v>570</v>
      </c>
      <c r="D667" s="90">
        <v>-1353926419.6700001</v>
      </c>
      <c r="E667" s="90">
        <v>0</v>
      </c>
      <c r="F667" s="90">
        <v>175647145.91999999</v>
      </c>
      <c r="G667" s="90" t="s">
        <v>57</v>
      </c>
      <c r="H667" s="90">
        <v>-1529573565.5899999</v>
      </c>
    </row>
    <row r="668" spans="1:8">
      <c r="A668" s="89" t="s">
        <v>772</v>
      </c>
      <c r="B668" s="89" t="s">
        <v>572</v>
      </c>
      <c r="D668" s="90">
        <v>-1231267681.6700001</v>
      </c>
      <c r="E668" s="90">
        <v>0</v>
      </c>
      <c r="F668" s="90">
        <v>160729547.91999999</v>
      </c>
      <c r="G668" s="90" t="s">
        <v>57</v>
      </c>
      <c r="H668" s="90">
        <v>-1391997229.5899999</v>
      </c>
    </row>
    <row r="669" spans="1:8">
      <c r="A669" s="89" t="s">
        <v>773</v>
      </c>
      <c r="B669" s="89" t="s">
        <v>774</v>
      </c>
      <c r="D669" s="90">
        <v>-1231267681.6700001</v>
      </c>
      <c r="E669" s="90">
        <v>0</v>
      </c>
      <c r="F669" s="90">
        <v>160729547.91999999</v>
      </c>
      <c r="G669" s="90" t="s">
        <v>57</v>
      </c>
      <c r="H669" s="90">
        <v>-1391997229.5899999</v>
      </c>
    </row>
    <row r="670" spans="1:8">
      <c r="A670" s="89" t="s">
        <v>775</v>
      </c>
      <c r="B670" s="89" t="s">
        <v>776</v>
      </c>
      <c r="D670" s="90">
        <v>-1231267681.6700001</v>
      </c>
      <c r="E670" s="90">
        <v>0</v>
      </c>
      <c r="F670" s="90">
        <v>160729547.91999999</v>
      </c>
      <c r="G670" s="90" t="s">
        <v>75</v>
      </c>
      <c r="H670" s="90">
        <v>-1391997229.5899999</v>
      </c>
    </row>
    <row r="671" spans="1:8">
      <c r="A671" s="89" t="s">
        <v>1304</v>
      </c>
      <c r="B671" s="89" t="s">
        <v>576</v>
      </c>
      <c r="D671" s="90">
        <v>-122658738</v>
      </c>
      <c r="E671" s="90">
        <v>0</v>
      </c>
      <c r="F671" s="90">
        <v>14917598</v>
      </c>
      <c r="G671" s="90" t="s">
        <v>57</v>
      </c>
      <c r="H671" s="90">
        <v>-137576336</v>
      </c>
    </row>
    <row r="672" spans="1:8">
      <c r="A672" s="89" t="s">
        <v>1303</v>
      </c>
      <c r="B672" s="89" t="s">
        <v>578</v>
      </c>
      <c r="D672" s="90">
        <v>-122658738</v>
      </c>
      <c r="E672" s="90">
        <v>0</v>
      </c>
      <c r="F672" s="90">
        <v>14917598</v>
      </c>
      <c r="G672" s="90" t="s">
        <v>57</v>
      </c>
      <c r="H672" s="90">
        <v>-137576336</v>
      </c>
    </row>
    <row r="673" spans="1:8">
      <c r="A673" s="89" t="s">
        <v>1302</v>
      </c>
      <c r="B673" s="89" t="s">
        <v>777</v>
      </c>
      <c r="D673" s="90">
        <v>-122658738</v>
      </c>
      <c r="E673" s="90">
        <v>0</v>
      </c>
      <c r="F673" s="90">
        <v>14917598</v>
      </c>
      <c r="G673" s="90" t="s">
        <v>75</v>
      </c>
      <c r="H673" s="90">
        <v>-137576336</v>
      </c>
    </row>
    <row r="674" spans="1:8">
      <c r="A674" s="89" t="s">
        <v>1301</v>
      </c>
      <c r="B674" s="89" t="s">
        <v>1300</v>
      </c>
      <c r="D674" s="90">
        <v>-1379005.2</v>
      </c>
      <c r="E674" s="90">
        <v>0</v>
      </c>
      <c r="F674" s="90">
        <v>113550</v>
      </c>
      <c r="G674" s="90" t="s">
        <v>57</v>
      </c>
      <c r="H674" s="90">
        <v>-1492555.2</v>
      </c>
    </row>
    <row r="675" spans="1:8">
      <c r="A675" s="89" t="s">
        <v>1299</v>
      </c>
      <c r="B675" s="89" t="s">
        <v>582</v>
      </c>
      <c r="D675" s="90">
        <v>-1379005.2</v>
      </c>
      <c r="E675" s="90">
        <v>0</v>
      </c>
      <c r="F675" s="90">
        <v>113550</v>
      </c>
      <c r="G675" s="90" t="s">
        <v>57</v>
      </c>
      <c r="H675" s="90">
        <v>-1492555.2</v>
      </c>
    </row>
    <row r="676" spans="1:8">
      <c r="A676" s="89" t="s">
        <v>1421</v>
      </c>
      <c r="B676" s="89" t="s">
        <v>1420</v>
      </c>
      <c r="D676" s="90">
        <v>-16405.2</v>
      </c>
      <c r="E676" s="90">
        <v>0</v>
      </c>
      <c r="F676" s="90">
        <v>0</v>
      </c>
      <c r="G676" s="90" t="s">
        <v>57</v>
      </c>
      <c r="H676" s="90">
        <v>-16405.2</v>
      </c>
    </row>
    <row r="677" spans="1:8">
      <c r="A677" s="89" t="s">
        <v>1419</v>
      </c>
      <c r="B677" s="89" t="s">
        <v>1418</v>
      </c>
      <c r="D677" s="90">
        <v>-16405.2</v>
      </c>
      <c r="E677" s="90">
        <v>0</v>
      </c>
      <c r="F677" s="90">
        <v>0</v>
      </c>
      <c r="G677" s="90" t="s">
        <v>57</v>
      </c>
      <c r="H677" s="90">
        <v>-16405.2</v>
      </c>
    </row>
    <row r="678" spans="1:8">
      <c r="A678" s="89" t="s">
        <v>1417</v>
      </c>
      <c r="B678" s="89" t="s">
        <v>1416</v>
      </c>
      <c r="D678" s="90">
        <v>-16405.2</v>
      </c>
      <c r="E678" s="90">
        <v>0</v>
      </c>
      <c r="F678" s="90">
        <v>0</v>
      </c>
      <c r="G678" s="90" t="s">
        <v>75</v>
      </c>
      <c r="H678" s="90">
        <v>-16405.2</v>
      </c>
    </row>
    <row r="679" spans="1:8">
      <c r="A679" s="89" t="s">
        <v>1298</v>
      </c>
      <c r="B679" s="89" t="s">
        <v>1133</v>
      </c>
      <c r="D679" s="90">
        <v>-1362600</v>
      </c>
      <c r="E679" s="90">
        <v>0</v>
      </c>
      <c r="F679" s="90">
        <v>113550</v>
      </c>
      <c r="G679" s="90" t="s">
        <v>57</v>
      </c>
      <c r="H679" s="90">
        <v>-1476150</v>
      </c>
    </row>
    <row r="680" spans="1:8">
      <c r="A680" s="89" t="s">
        <v>1297</v>
      </c>
      <c r="B680" s="89" t="s">
        <v>1139</v>
      </c>
      <c r="D680" s="90">
        <v>-1362600</v>
      </c>
      <c r="E680" s="90">
        <v>0</v>
      </c>
      <c r="F680" s="90">
        <v>113550</v>
      </c>
      <c r="G680" s="90" t="s">
        <v>57</v>
      </c>
      <c r="H680" s="90">
        <v>-1476150</v>
      </c>
    </row>
    <row r="681" spans="1:8">
      <c r="A681" s="89" t="s">
        <v>1296</v>
      </c>
      <c r="B681" s="89" t="s">
        <v>1141</v>
      </c>
      <c r="D681" s="90">
        <v>-1362600</v>
      </c>
      <c r="E681" s="90">
        <v>0</v>
      </c>
      <c r="F681" s="90">
        <v>113550</v>
      </c>
      <c r="G681" s="90" t="s">
        <v>75</v>
      </c>
      <c r="H681" s="90">
        <v>-1476150</v>
      </c>
    </row>
    <row r="682" spans="1:8">
      <c r="A682" s="89" t="s">
        <v>778</v>
      </c>
      <c r="B682" s="89" t="s">
        <v>779</v>
      </c>
      <c r="D682" s="90">
        <v>-353949973.24000001</v>
      </c>
      <c r="E682" s="90">
        <v>0</v>
      </c>
      <c r="F682" s="90">
        <v>0</v>
      </c>
      <c r="G682" s="90" t="s">
        <v>57</v>
      </c>
      <c r="H682" s="90">
        <v>-353949973.24000001</v>
      </c>
    </row>
    <row r="683" spans="1:8">
      <c r="A683" s="89" t="s">
        <v>780</v>
      </c>
      <c r="B683" s="89" t="s">
        <v>781</v>
      </c>
      <c r="D683" s="90">
        <v>-163447180.81</v>
      </c>
      <c r="E683" s="90">
        <v>0</v>
      </c>
      <c r="F683" s="90">
        <v>0</v>
      </c>
      <c r="G683" s="90" t="s">
        <v>57</v>
      </c>
      <c r="H683" s="90">
        <v>-163447180.81</v>
      </c>
    </row>
    <row r="684" spans="1:8">
      <c r="A684" s="89" t="s">
        <v>782</v>
      </c>
      <c r="B684" s="89" t="s">
        <v>783</v>
      </c>
      <c r="D684" s="90">
        <v>-152278685.94999999</v>
      </c>
      <c r="E684" s="90">
        <v>0</v>
      </c>
      <c r="F684" s="90">
        <v>0</v>
      </c>
      <c r="G684" s="90" t="s">
        <v>57</v>
      </c>
      <c r="H684" s="90">
        <v>-152278685.94999999</v>
      </c>
    </row>
    <row r="685" spans="1:8">
      <c r="A685" s="89" t="s">
        <v>784</v>
      </c>
      <c r="B685" s="89" t="s">
        <v>785</v>
      </c>
      <c r="D685" s="90">
        <v>-151710935.94999999</v>
      </c>
      <c r="E685" s="90">
        <v>0</v>
      </c>
      <c r="F685" s="90">
        <v>0</v>
      </c>
      <c r="G685" s="90" t="s">
        <v>57</v>
      </c>
      <c r="H685" s="90">
        <v>-151710935.94999999</v>
      </c>
    </row>
    <row r="686" spans="1:8">
      <c r="A686" s="89" t="s">
        <v>1128</v>
      </c>
      <c r="B686" s="89" t="s">
        <v>564</v>
      </c>
      <c r="D686" s="90">
        <v>-368.16</v>
      </c>
      <c r="E686" s="90">
        <v>0</v>
      </c>
      <c r="F686" s="90">
        <v>0</v>
      </c>
      <c r="G686" s="90" t="s">
        <v>57</v>
      </c>
      <c r="H686" s="90">
        <v>-368.16</v>
      </c>
    </row>
    <row r="687" spans="1:8">
      <c r="A687" s="89" t="s">
        <v>1129</v>
      </c>
      <c r="B687" s="89" t="s">
        <v>566</v>
      </c>
      <c r="D687" s="90">
        <v>-368.16</v>
      </c>
      <c r="E687" s="90">
        <v>0</v>
      </c>
      <c r="F687" s="90">
        <v>0</v>
      </c>
      <c r="G687" s="90" t="s">
        <v>57</v>
      </c>
      <c r="H687" s="90">
        <v>-368.16</v>
      </c>
    </row>
    <row r="688" spans="1:8">
      <c r="A688" s="89" t="s">
        <v>1130</v>
      </c>
      <c r="B688" s="89" t="s">
        <v>768</v>
      </c>
      <c r="D688" s="90">
        <v>-368.16</v>
      </c>
      <c r="E688" s="90">
        <v>0</v>
      </c>
      <c r="F688" s="90">
        <v>0</v>
      </c>
      <c r="G688" s="90" t="s">
        <v>57</v>
      </c>
      <c r="H688" s="90">
        <v>-368.16</v>
      </c>
    </row>
    <row r="689" spans="1:8">
      <c r="A689" s="89" t="s">
        <v>1131</v>
      </c>
      <c r="B689" s="89" t="s">
        <v>770</v>
      </c>
      <c r="D689" s="90">
        <v>-368.16</v>
      </c>
      <c r="E689" s="90">
        <v>0</v>
      </c>
      <c r="F689" s="90">
        <v>0</v>
      </c>
      <c r="G689" s="90" t="s">
        <v>75</v>
      </c>
      <c r="H689" s="90">
        <v>-368.16</v>
      </c>
    </row>
    <row r="690" spans="1:8">
      <c r="A690" s="89" t="s">
        <v>786</v>
      </c>
      <c r="B690" s="89" t="s">
        <v>570</v>
      </c>
      <c r="D690" s="90">
        <v>-151710567.78999999</v>
      </c>
      <c r="E690" s="90">
        <v>0</v>
      </c>
      <c r="F690" s="90">
        <v>0</v>
      </c>
      <c r="G690" s="90" t="s">
        <v>57</v>
      </c>
      <c r="H690" s="90">
        <v>-151710567.78999999</v>
      </c>
    </row>
    <row r="691" spans="1:8">
      <c r="A691" s="89" t="s">
        <v>787</v>
      </c>
      <c r="B691" s="89" t="s">
        <v>572</v>
      </c>
      <c r="D691" s="90">
        <v>-151710567.78999999</v>
      </c>
      <c r="E691" s="90">
        <v>0</v>
      </c>
      <c r="F691" s="90">
        <v>0</v>
      </c>
      <c r="G691" s="90" t="s">
        <v>57</v>
      </c>
      <c r="H691" s="90">
        <v>-151710567.78999999</v>
      </c>
    </row>
    <row r="692" spans="1:8">
      <c r="A692" s="89" t="s">
        <v>788</v>
      </c>
      <c r="B692" s="89" t="s">
        <v>774</v>
      </c>
      <c r="D692" s="90">
        <v>-151710567.78999999</v>
      </c>
      <c r="E692" s="90">
        <v>0</v>
      </c>
      <c r="F692" s="90">
        <v>0</v>
      </c>
      <c r="G692" s="90" t="s">
        <v>57</v>
      </c>
      <c r="H692" s="90">
        <v>-151710567.78999999</v>
      </c>
    </row>
    <row r="693" spans="1:8">
      <c r="A693" s="89" t="s">
        <v>789</v>
      </c>
      <c r="B693" s="89" t="s">
        <v>776</v>
      </c>
      <c r="D693" s="90">
        <v>-151710567.78999999</v>
      </c>
      <c r="E693" s="90">
        <v>0</v>
      </c>
      <c r="F693" s="90">
        <v>0</v>
      </c>
      <c r="G693" s="90" t="s">
        <v>75</v>
      </c>
      <c r="H693" s="90">
        <v>-151710567.78999999</v>
      </c>
    </row>
    <row r="694" spans="1:8">
      <c r="A694" s="89" t="s">
        <v>790</v>
      </c>
      <c r="B694" s="89" t="s">
        <v>791</v>
      </c>
      <c r="D694" s="90">
        <v>-567750</v>
      </c>
      <c r="E694" s="90">
        <v>0</v>
      </c>
      <c r="F694" s="90">
        <v>0</v>
      </c>
      <c r="G694" s="90" t="s">
        <v>57</v>
      </c>
      <c r="H694" s="90">
        <v>-567750</v>
      </c>
    </row>
    <row r="695" spans="1:8">
      <c r="A695" s="89" t="s">
        <v>792</v>
      </c>
      <c r="B695" s="89" t="s">
        <v>582</v>
      </c>
      <c r="D695" s="90">
        <v>-567750</v>
      </c>
      <c r="E695" s="90">
        <v>0</v>
      </c>
      <c r="F695" s="90">
        <v>0</v>
      </c>
      <c r="G695" s="90" t="s">
        <v>57</v>
      </c>
      <c r="H695" s="90">
        <v>-567750</v>
      </c>
    </row>
    <row r="696" spans="1:8">
      <c r="A696" s="89" t="s">
        <v>1132</v>
      </c>
      <c r="B696" s="89" t="s">
        <v>1133</v>
      </c>
      <c r="D696" s="90">
        <v>-567750</v>
      </c>
      <c r="E696" s="90">
        <v>0</v>
      </c>
      <c r="F696" s="90">
        <v>0</v>
      </c>
      <c r="G696" s="90" t="s">
        <v>57</v>
      </c>
      <c r="H696" s="90">
        <v>-567750</v>
      </c>
    </row>
    <row r="697" spans="1:8">
      <c r="A697" s="89" t="s">
        <v>1134</v>
      </c>
      <c r="B697" s="89" t="s">
        <v>1135</v>
      </c>
      <c r="D697" s="90">
        <v>-184782.6</v>
      </c>
      <c r="E697" s="90">
        <v>0</v>
      </c>
      <c r="F697" s="90">
        <v>0</v>
      </c>
      <c r="G697" s="90" t="s">
        <v>57</v>
      </c>
      <c r="H697" s="90">
        <v>-184782.6</v>
      </c>
    </row>
    <row r="698" spans="1:8">
      <c r="A698" s="89" t="s">
        <v>1136</v>
      </c>
      <c r="B698" s="89" t="s">
        <v>1137</v>
      </c>
      <c r="D698" s="90">
        <v>-184782.6</v>
      </c>
      <c r="E698" s="90">
        <v>0</v>
      </c>
      <c r="F698" s="90">
        <v>0</v>
      </c>
      <c r="G698" s="90" t="s">
        <v>75</v>
      </c>
      <c r="H698" s="90">
        <v>-184782.6</v>
      </c>
    </row>
    <row r="699" spans="1:8">
      <c r="A699" s="89" t="s">
        <v>1138</v>
      </c>
      <c r="B699" s="89" t="s">
        <v>1139</v>
      </c>
      <c r="D699" s="90">
        <v>-382967.4</v>
      </c>
      <c r="E699" s="90">
        <v>0</v>
      </c>
      <c r="F699" s="90">
        <v>0</v>
      </c>
      <c r="G699" s="90" t="s">
        <v>57</v>
      </c>
      <c r="H699" s="90">
        <v>-382967.4</v>
      </c>
    </row>
    <row r="700" spans="1:8">
      <c r="A700" s="89" t="s">
        <v>1140</v>
      </c>
      <c r="B700" s="89" t="s">
        <v>1141</v>
      </c>
      <c r="D700" s="90">
        <v>-382967.4</v>
      </c>
      <c r="E700" s="90">
        <v>0</v>
      </c>
      <c r="F700" s="90">
        <v>0</v>
      </c>
      <c r="G700" s="90" t="s">
        <v>75</v>
      </c>
      <c r="H700" s="90">
        <v>-382967.4</v>
      </c>
    </row>
    <row r="701" spans="1:8">
      <c r="A701" s="89" t="s">
        <v>793</v>
      </c>
      <c r="B701" s="89" t="s">
        <v>794</v>
      </c>
      <c r="D701" s="90">
        <v>-11168494.859999999</v>
      </c>
      <c r="E701" s="90">
        <v>0</v>
      </c>
      <c r="F701" s="90">
        <v>0</v>
      </c>
      <c r="G701" s="90" t="s">
        <v>57</v>
      </c>
      <c r="H701" s="90">
        <v>-11168494.859999999</v>
      </c>
    </row>
    <row r="702" spans="1:8">
      <c r="A702" s="89" t="s">
        <v>795</v>
      </c>
      <c r="B702" s="89" t="s">
        <v>796</v>
      </c>
      <c r="D702" s="90">
        <v>-11168494.859999999</v>
      </c>
      <c r="E702" s="90">
        <v>0</v>
      </c>
      <c r="F702" s="90">
        <v>0</v>
      </c>
      <c r="G702" s="90" t="s">
        <v>57</v>
      </c>
      <c r="H702" s="90">
        <v>-11168494.859999999</v>
      </c>
    </row>
    <row r="703" spans="1:8">
      <c r="A703" s="89" t="s">
        <v>797</v>
      </c>
      <c r="B703" s="89" t="s">
        <v>798</v>
      </c>
      <c r="D703" s="90">
        <v>-11164294.52</v>
      </c>
      <c r="E703" s="90">
        <v>0</v>
      </c>
      <c r="F703" s="90">
        <v>0</v>
      </c>
      <c r="G703" s="90" t="s">
        <v>57</v>
      </c>
      <c r="H703" s="90">
        <v>-11164294.52</v>
      </c>
    </row>
    <row r="704" spans="1:8">
      <c r="A704" s="89" t="s">
        <v>1295</v>
      </c>
      <c r="B704" s="89" t="s">
        <v>564</v>
      </c>
      <c r="D704" s="90">
        <v>-117039.88</v>
      </c>
      <c r="E704" s="90">
        <v>0</v>
      </c>
      <c r="F704" s="90">
        <v>0</v>
      </c>
      <c r="G704" s="90" t="s">
        <v>57</v>
      </c>
      <c r="H704" s="90">
        <v>-117039.88</v>
      </c>
    </row>
    <row r="705" spans="1:8">
      <c r="A705" s="89" t="s">
        <v>1294</v>
      </c>
      <c r="B705" s="89" t="s">
        <v>566</v>
      </c>
      <c r="D705" s="90">
        <v>-117039.88</v>
      </c>
      <c r="E705" s="90">
        <v>0</v>
      </c>
      <c r="F705" s="90">
        <v>0</v>
      </c>
      <c r="G705" s="90" t="s">
        <v>57</v>
      </c>
      <c r="H705" s="90">
        <v>-117039.88</v>
      </c>
    </row>
    <row r="706" spans="1:8">
      <c r="A706" s="89" t="s">
        <v>1293</v>
      </c>
      <c r="B706" s="89" t="s">
        <v>568</v>
      </c>
      <c r="D706" s="90">
        <v>-117039.88</v>
      </c>
      <c r="E706" s="90">
        <v>0</v>
      </c>
      <c r="F706" s="90">
        <v>0</v>
      </c>
      <c r="G706" s="90" t="s">
        <v>75</v>
      </c>
      <c r="H706" s="90">
        <v>-117039.88</v>
      </c>
    </row>
    <row r="707" spans="1:8">
      <c r="A707" s="89" t="s">
        <v>799</v>
      </c>
      <c r="B707" s="89" t="s">
        <v>570</v>
      </c>
      <c r="D707" s="90">
        <v>-11047254.640000001</v>
      </c>
      <c r="E707" s="90">
        <v>0</v>
      </c>
      <c r="F707" s="90">
        <v>0</v>
      </c>
      <c r="G707" s="90" t="s">
        <v>57</v>
      </c>
      <c r="H707" s="90">
        <v>-11047254.640000001</v>
      </c>
    </row>
    <row r="708" spans="1:8">
      <c r="A708" s="89" t="s">
        <v>800</v>
      </c>
      <c r="B708" s="89" t="s">
        <v>572</v>
      </c>
      <c r="D708" s="90">
        <v>-11047254.640000001</v>
      </c>
      <c r="E708" s="90">
        <v>0</v>
      </c>
      <c r="F708" s="90">
        <v>0</v>
      </c>
      <c r="G708" s="90" t="s">
        <v>57</v>
      </c>
      <c r="H708" s="90">
        <v>-11047254.640000001</v>
      </c>
    </row>
    <row r="709" spans="1:8">
      <c r="A709" s="89" t="s">
        <v>801</v>
      </c>
      <c r="B709" s="89" t="s">
        <v>574</v>
      </c>
      <c r="D709" s="90">
        <v>-11047254.640000001</v>
      </c>
      <c r="E709" s="90">
        <v>0</v>
      </c>
      <c r="F709" s="90">
        <v>0</v>
      </c>
      <c r="G709" s="90" t="s">
        <v>75</v>
      </c>
      <c r="H709" s="90">
        <v>-11047254.640000001</v>
      </c>
    </row>
    <row r="710" spans="1:8">
      <c r="A710" s="89" t="s">
        <v>1292</v>
      </c>
      <c r="B710" s="89" t="s">
        <v>1291</v>
      </c>
      <c r="D710" s="90">
        <v>-4200.34</v>
      </c>
      <c r="E710" s="90">
        <v>0</v>
      </c>
      <c r="F710" s="90">
        <v>0</v>
      </c>
      <c r="G710" s="90" t="s">
        <v>57</v>
      </c>
      <c r="H710" s="90">
        <v>-4200.34</v>
      </c>
    </row>
    <row r="711" spans="1:8">
      <c r="A711" s="89" t="s">
        <v>1290</v>
      </c>
      <c r="B711" s="89" t="s">
        <v>582</v>
      </c>
      <c r="D711" s="90">
        <v>-4200.34</v>
      </c>
      <c r="E711" s="90">
        <v>0</v>
      </c>
      <c r="F711" s="90">
        <v>0</v>
      </c>
      <c r="G711" s="90" t="s">
        <v>57</v>
      </c>
      <c r="H711" s="90">
        <v>-4200.34</v>
      </c>
    </row>
    <row r="712" spans="1:8">
      <c r="A712" s="89" t="s">
        <v>1289</v>
      </c>
      <c r="B712" s="89" t="s">
        <v>588</v>
      </c>
      <c r="D712" s="90">
        <v>-4200.34</v>
      </c>
      <c r="E712" s="90">
        <v>0</v>
      </c>
      <c r="F712" s="90">
        <v>0</v>
      </c>
      <c r="G712" s="90" t="s">
        <v>57</v>
      </c>
      <c r="H712" s="90">
        <v>-4200.34</v>
      </c>
    </row>
    <row r="713" spans="1:8">
      <c r="A713" s="89" t="s">
        <v>1288</v>
      </c>
      <c r="B713" s="89" t="s">
        <v>590</v>
      </c>
      <c r="D713" s="90">
        <v>-4200.34</v>
      </c>
      <c r="E713" s="90">
        <v>0</v>
      </c>
      <c r="F713" s="90">
        <v>0</v>
      </c>
      <c r="G713" s="90" t="s">
        <v>75</v>
      </c>
      <c r="H713" s="90">
        <v>-4200.34</v>
      </c>
    </row>
    <row r="714" spans="1:8">
      <c r="A714" s="89" t="s">
        <v>802</v>
      </c>
      <c r="B714" s="89" t="s">
        <v>803</v>
      </c>
      <c r="D714" s="90">
        <v>-190502792.43000001</v>
      </c>
      <c r="E714" s="90">
        <v>0</v>
      </c>
      <c r="F714" s="90">
        <v>0</v>
      </c>
      <c r="G714" s="90" t="s">
        <v>57</v>
      </c>
      <c r="H714" s="90">
        <v>-190502792.43000001</v>
      </c>
    </row>
    <row r="715" spans="1:8">
      <c r="A715" s="89" t="s">
        <v>804</v>
      </c>
      <c r="B715" s="89" t="s">
        <v>805</v>
      </c>
      <c r="D715" s="90">
        <v>-22540.84</v>
      </c>
      <c r="E715" s="90">
        <v>0</v>
      </c>
      <c r="F715" s="90">
        <v>0</v>
      </c>
      <c r="G715" s="90" t="s">
        <v>57</v>
      </c>
      <c r="H715" s="90">
        <v>-22540.84</v>
      </c>
    </row>
    <row r="716" spans="1:8">
      <c r="A716" s="89" t="s">
        <v>806</v>
      </c>
      <c r="B716" s="89" t="s">
        <v>807</v>
      </c>
      <c r="D716" s="90">
        <v>-22540.84</v>
      </c>
      <c r="E716" s="90">
        <v>0</v>
      </c>
      <c r="F716" s="90">
        <v>0</v>
      </c>
      <c r="G716" s="90" t="s">
        <v>57</v>
      </c>
      <c r="H716" s="90">
        <v>-22540.84</v>
      </c>
    </row>
    <row r="717" spans="1:8">
      <c r="A717" s="89" t="s">
        <v>808</v>
      </c>
      <c r="B717" s="89" t="s">
        <v>570</v>
      </c>
      <c r="D717" s="90">
        <v>-22540.84</v>
      </c>
      <c r="E717" s="90">
        <v>0</v>
      </c>
      <c r="F717" s="90">
        <v>0</v>
      </c>
      <c r="G717" s="90" t="s">
        <v>57</v>
      </c>
      <c r="H717" s="90">
        <v>-22540.84</v>
      </c>
    </row>
    <row r="718" spans="1:8">
      <c r="A718" s="89" t="s">
        <v>809</v>
      </c>
      <c r="B718" s="89" t="s">
        <v>572</v>
      </c>
      <c r="D718" s="90">
        <v>-22540.84</v>
      </c>
      <c r="E718" s="90">
        <v>0</v>
      </c>
      <c r="F718" s="90">
        <v>0</v>
      </c>
      <c r="G718" s="90" t="s">
        <v>57</v>
      </c>
      <c r="H718" s="90">
        <v>-22540.84</v>
      </c>
    </row>
    <row r="719" spans="1:8">
      <c r="A719" s="89" t="s">
        <v>810</v>
      </c>
      <c r="B719" s="89" t="s">
        <v>574</v>
      </c>
      <c r="D719" s="90">
        <v>-22540.84</v>
      </c>
      <c r="E719" s="90">
        <v>0</v>
      </c>
      <c r="F719" s="90">
        <v>0</v>
      </c>
      <c r="G719" s="90" t="s">
        <v>75</v>
      </c>
      <c r="H719" s="90">
        <v>-22540.84</v>
      </c>
    </row>
    <row r="720" spans="1:8">
      <c r="A720" s="89" t="s">
        <v>811</v>
      </c>
      <c r="B720" s="89" t="s">
        <v>812</v>
      </c>
      <c r="D720" s="90">
        <v>-190480251.59</v>
      </c>
      <c r="E720" s="90">
        <v>0</v>
      </c>
      <c r="F720" s="90">
        <v>0</v>
      </c>
      <c r="G720" s="90" t="s">
        <v>57</v>
      </c>
      <c r="H720" s="90">
        <v>-190480251.59</v>
      </c>
    </row>
    <row r="721" spans="1:8">
      <c r="A721" s="89" t="s">
        <v>813</v>
      </c>
      <c r="B721" s="89" t="s">
        <v>814</v>
      </c>
      <c r="D721" s="90">
        <v>-190480251.59</v>
      </c>
      <c r="E721" s="90">
        <v>0</v>
      </c>
      <c r="F721" s="90">
        <v>0</v>
      </c>
      <c r="G721" s="90" t="s">
        <v>57</v>
      </c>
      <c r="H721" s="90">
        <v>-190480251.59</v>
      </c>
    </row>
    <row r="722" spans="1:8">
      <c r="A722" s="89" t="s">
        <v>815</v>
      </c>
      <c r="B722" s="89" t="s">
        <v>564</v>
      </c>
      <c r="D722" s="90">
        <v>-77687.75</v>
      </c>
      <c r="E722" s="90">
        <v>0</v>
      </c>
      <c r="F722" s="90">
        <v>0</v>
      </c>
      <c r="G722" s="90" t="s">
        <v>57</v>
      </c>
      <c r="H722" s="90">
        <v>-77687.75</v>
      </c>
    </row>
    <row r="723" spans="1:8">
      <c r="A723" s="89" t="s">
        <v>816</v>
      </c>
      <c r="B723" s="89" t="s">
        <v>566</v>
      </c>
      <c r="D723" s="90">
        <v>-77687.75</v>
      </c>
      <c r="E723" s="90">
        <v>0</v>
      </c>
      <c r="F723" s="90">
        <v>0</v>
      </c>
      <c r="G723" s="90" t="s">
        <v>57</v>
      </c>
      <c r="H723" s="90">
        <v>-77687.75</v>
      </c>
    </row>
    <row r="724" spans="1:8">
      <c r="A724" s="89" t="s">
        <v>817</v>
      </c>
      <c r="B724" s="89" t="s">
        <v>768</v>
      </c>
      <c r="D724" s="90">
        <v>-77687.75</v>
      </c>
      <c r="E724" s="90">
        <v>0</v>
      </c>
      <c r="F724" s="90">
        <v>0</v>
      </c>
      <c r="G724" s="90" t="s">
        <v>57</v>
      </c>
      <c r="H724" s="90">
        <v>-77687.75</v>
      </c>
    </row>
    <row r="725" spans="1:8">
      <c r="A725" s="89" t="s">
        <v>818</v>
      </c>
      <c r="B725" s="89" t="s">
        <v>770</v>
      </c>
      <c r="D725" s="90">
        <v>-77687.75</v>
      </c>
      <c r="E725" s="90">
        <v>0</v>
      </c>
      <c r="F725" s="90">
        <v>0</v>
      </c>
      <c r="G725" s="90" t="s">
        <v>75</v>
      </c>
      <c r="H725" s="90">
        <v>-77687.75</v>
      </c>
    </row>
    <row r="726" spans="1:8">
      <c r="A726" s="89" t="s">
        <v>819</v>
      </c>
      <c r="B726" s="89" t="s">
        <v>570</v>
      </c>
      <c r="D726" s="90">
        <v>-190402563.84</v>
      </c>
      <c r="E726" s="90">
        <v>0</v>
      </c>
      <c r="F726" s="90">
        <v>0</v>
      </c>
      <c r="G726" s="90" t="s">
        <v>57</v>
      </c>
      <c r="H726" s="90">
        <v>-190402563.84</v>
      </c>
    </row>
    <row r="727" spans="1:8">
      <c r="A727" s="89" t="s">
        <v>820</v>
      </c>
      <c r="B727" s="89" t="s">
        <v>572</v>
      </c>
      <c r="D727" s="90">
        <v>-180880195.84</v>
      </c>
      <c r="E727" s="90">
        <v>0</v>
      </c>
      <c r="F727" s="90">
        <v>0</v>
      </c>
      <c r="G727" s="90" t="s">
        <v>57</v>
      </c>
      <c r="H727" s="90">
        <v>-180880195.84</v>
      </c>
    </row>
    <row r="728" spans="1:8">
      <c r="A728" s="89" t="s">
        <v>821</v>
      </c>
      <c r="B728" s="89" t="s">
        <v>774</v>
      </c>
      <c r="D728" s="90">
        <v>-180880195.84</v>
      </c>
      <c r="E728" s="90">
        <v>0</v>
      </c>
      <c r="F728" s="90">
        <v>0</v>
      </c>
      <c r="G728" s="90" t="s">
        <v>57</v>
      </c>
      <c r="H728" s="90">
        <v>-180880195.84</v>
      </c>
    </row>
    <row r="729" spans="1:8">
      <c r="A729" s="89" t="s">
        <v>822</v>
      </c>
      <c r="B729" s="89" t="s">
        <v>776</v>
      </c>
      <c r="D729" s="90">
        <v>-180880195.84</v>
      </c>
      <c r="E729" s="90">
        <v>0</v>
      </c>
      <c r="F729" s="90">
        <v>0</v>
      </c>
      <c r="G729" s="90" t="s">
        <v>75</v>
      </c>
      <c r="H729" s="90">
        <v>-180880195.84</v>
      </c>
    </row>
    <row r="730" spans="1:8">
      <c r="A730" s="89" t="s">
        <v>823</v>
      </c>
      <c r="B730" s="89" t="s">
        <v>576</v>
      </c>
      <c r="D730" s="90">
        <v>-9522368</v>
      </c>
      <c r="E730" s="90">
        <v>0</v>
      </c>
      <c r="F730" s="90">
        <v>0</v>
      </c>
      <c r="G730" s="90" t="s">
        <v>57</v>
      </c>
      <c r="H730" s="90">
        <v>-9522368</v>
      </c>
    </row>
    <row r="731" spans="1:8">
      <c r="A731" s="89" t="s">
        <v>824</v>
      </c>
      <c r="B731" s="89" t="s">
        <v>578</v>
      </c>
      <c r="D731" s="90">
        <v>-9522368</v>
      </c>
      <c r="E731" s="90">
        <v>0</v>
      </c>
      <c r="F731" s="90">
        <v>0</v>
      </c>
      <c r="G731" s="90" t="s">
        <v>57</v>
      </c>
      <c r="H731" s="90">
        <v>-9522368</v>
      </c>
    </row>
    <row r="732" spans="1:8">
      <c r="A732" s="89" t="s">
        <v>825</v>
      </c>
      <c r="B732" s="89" t="s">
        <v>777</v>
      </c>
      <c r="D732" s="90">
        <v>-9522368</v>
      </c>
      <c r="E732" s="90">
        <v>0</v>
      </c>
      <c r="F732" s="90">
        <v>0</v>
      </c>
      <c r="G732" s="90" t="s">
        <v>75</v>
      </c>
      <c r="H732" s="90">
        <v>-9522368</v>
      </c>
    </row>
    <row r="733" spans="1:8">
      <c r="A733" s="89" t="s">
        <v>826</v>
      </c>
      <c r="B733" s="89" t="s">
        <v>827</v>
      </c>
      <c r="D733" s="90">
        <v>11307305944.49</v>
      </c>
      <c r="E733" s="90">
        <v>207371808.80000001</v>
      </c>
      <c r="F733" s="90">
        <v>190564687.08000001</v>
      </c>
      <c r="G733" s="90" t="s">
        <v>57</v>
      </c>
      <c r="H733" s="90">
        <v>11324113066.209999</v>
      </c>
    </row>
    <row r="734" spans="1:8">
      <c r="A734" s="89" t="s">
        <v>828</v>
      </c>
      <c r="B734" s="89" t="s">
        <v>829</v>
      </c>
      <c r="D734" s="90">
        <v>9297195674.4899998</v>
      </c>
      <c r="E734" s="90">
        <v>982818.48</v>
      </c>
      <c r="F734" s="90">
        <v>174154483.49000001</v>
      </c>
      <c r="G734" s="90" t="s">
        <v>57</v>
      </c>
      <c r="H734" s="90">
        <v>9124024009.4799995</v>
      </c>
    </row>
    <row r="735" spans="1:8">
      <c r="A735" s="89" t="s">
        <v>830</v>
      </c>
      <c r="B735" s="89" t="s">
        <v>831</v>
      </c>
      <c r="D735" s="90">
        <v>280948276.69</v>
      </c>
      <c r="E735" s="90">
        <v>982818.48</v>
      </c>
      <c r="F735" s="90">
        <v>942158.67</v>
      </c>
      <c r="G735" s="90" t="s">
        <v>57</v>
      </c>
      <c r="H735" s="90">
        <v>280988936.5</v>
      </c>
    </row>
    <row r="736" spans="1:8">
      <c r="A736" s="89" t="s">
        <v>832</v>
      </c>
      <c r="B736" s="89" t="s">
        <v>833</v>
      </c>
      <c r="D736" s="90">
        <v>280948276.69</v>
      </c>
      <c r="E736" s="90">
        <v>982818.48</v>
      </c>
      <c r="F736" s="90">
        <v>942158.67</v>
      </c>
      <c r="G736" s="90" t="s">
        <v>57</v>
      </c>
      <c r="H736" s="90">
        <v>280988936.5</v>
      </c>
    </row>
    <row r="737" spans="1:8">
      <c r="A737" s="89" t="s">
        <v>834</v>
      </c>
      <c r="B737" s="89" t="s">
        <v>835</v>
      </c>
      <c r="D737" s="90">
        <v>280948276.69</v>
      </c>
      <c r="E737" s="90">
        <v>982818.48</v>
      </c>
      <c r="F737" s="90">
        <v>942158.67</v>
      </c>
      <c r="G737" s="90" t="s">
        <v>57</v>
      </c>
      <c r="H737" s="90">
        <v>280988936.5</v>
      </c>
    </row>
    <row r="738" spans="1:8">
      <c r="A738" s="89" t="s">
        <v>836</v>
      </c>
      <c r="B738" s="89" t="s">
        <v>837</v>
      </c>
      <c r="D738" s="90">
        <v>280948276.69</v>
      </c>
      <c r="E738" s="90">
        <v>982818.48</v>
      </c>
      <c r="F738" s="90">
        <v>942158.67</v>
      </c>
      <c r="G738" s="90" t="s">
        <v>57</v>
      </c>
      <c r="H738" s="90">
        <v>280988936.5</v>
      </c>
    </row>
    <row r="739" spans="1:8">
      <c r="A739" s="89" t="s">
        <v>838</v>
      </c>
      <c r="B739" s="89" t="s">
        <v>839</v>
      </c>
      <c r="D739" s="90">
        <v>280948276.69</v>
      </c>
      <c r="E739" s="90">
        <v>982818.48</v>
      </c>
      <c r="F739" s="90">
        <v>942158.67</v>
      </c>
      <c r="G739" s="90" t="s">
        <v>57</v>
      </c>
      <c r="H739" s="90">
        <v>280988936.5</v>
      </c>
    </row>
    <row r="740" spans="1:8">
      <c r="A740" s="89" t="s">
        <v>840</v>
      </c>
      <c r="B740" s="89" t="s">
        <v>841</v>
      </c>
      <c r="D740" s="90">
        <v>77784546.340000004</v>
      </c>
      <c r="E740" s="90">
        <v>58815.97</v>
      </c>
      <c r="F740" s="90">
        <v>0</v>
      </c>
      <c r="G740" s="90" t="s">
        <v>75</v>
      </c>
      <c r="H740" s="90">
        <v>77843362.310000002</v>
      </c>
    </row>
    <row r="741" spans="1:8">
      <c r="A741" s="89" t="s">
        <v>842</v>
      </c>
      <c r="B741" s="89" t="s">
        <v>843</v>
      </c>
      <c r="D741" s="90">
        <v>202160127.18000001</v>
      </c>
      <c r="E741" s="90">
        <v>888562.73</v>
      </c>
      <c r="F741" s="90">
        <v>908338.72</v>
      </c>
      <c r="G741" s="90" t="s">
        <v>75</v>
      </c>
      <c r="H741" s="90">
        <v>202140351.19</v>
      </c>
    </row>
    <row r="742" spans="1:8">
      <c r="A742" s="89" t="s">
        <v>844</v>
      </c>
      <c r="B742" s="89" t="s">
        <v>845</v>
      </c>
      <c r="D742" s="90">
        <v>1003603.17</v>
      </c>
      <c r="E742" s="90">
        <v>35439.78</v>
      </c>
      <c r="F742" s="90">
        <v>33819.949999999997</v>
      </c>
      <c r="G742" s="90" t="s">
        <v>75</v>
      </c>
      <c r="H742" s="90">
        <v>1005223</v>
      </c>
    </row>
    <row r="743" spans="1:8">
      <c r="A743" s="89" t="s">
        <v>846</v>
      </c>
      <c r="B743" s="89" t="s">
        <v>847</v>
      </c>
      <c r="D743" s="90">
        <v>9016247397.7999992</v>
      </c>
      <c r="E743" s="90">
        <v>0</v>
      </c>
      <c r="F743" s="90">
        <v>173212324.81999999</v>
      </c>
      <c r="G743" s="90" t="s">
        <v>57</v>
      </c>
      <c r="H743" s="90">
        <v>8843035072.9799995</v>
      </c>
    </row>
    <row r="744" spans="1:8">
      <c r="A744" s="89" t="s">
        <v>848</v>
      </c>
      <c r="B744" s="89" t="s">
        <v>849</v>
      </c>
      <c r="D744" s="90">
        <v>9016247397.7999992</v>
      </c>
      <c r="E744" s="90">
        <v>0</v>
      </c>
      <c r="F744" s="90">
        <v>173212324.81999999</v>
      </c>
      <c r="G744" s="90" t="s">
        <v>57</v>
      </c>
      <c r="H744" s="90">
        <v>8843035072.9799995</v>
      </c>
    </row>
    <row r="745" spans="1:8">
      <c r="A745" s="89" t="s">
        <v>850</v>
      </c>
      <c r="B745" s="89" t="s">
        <v>851</v>
      </c>
      <c r="D745" s="90">
        <v>9016247397.7999992</v>
      </c>
      <c r="E745" s="90">
        <v>0</v>
      </c>
      <c r="F745" s="90">
        <v>173212324.81999999</v>
      </c>
      <c r="G745" s="90" t="s">
        <v>57</v>
      </c>
      <c r="H745" s="90">
        <v>8843035072.9799995</v>
      </c>
    </row>
    <row r="746" spans="1:8">
      <c r="A746" s="89" t="s">
        <v>852</v>
      </c>
      <c r="B746" s="89" t="s">
        <v>853</v>
      </c>
      <c r="D746" s="90">
        <v>9016247397.7999992</v>
      </c>
      <c r="E746" s="90">
        <v>0</v>
      </c>
      <c r="F746" s="90">
        <v>173212324.81999999</v>
      </c>
      <c r="G746" s="90" t="s">
        <v>57</v>
      </c>
      <c r="H746" s="90">
        <v>8843035072.9799995</v>
      </c>
    </row>
    <row r="747" spans="1:8">
      <c r="A747" s="89" t="s">
        <v>854</v>
      </c>
      <c r="B747" s="89" t="s">
        <v>855</v>
      </c>
      <c r="D747" s="90">
        <v>9016247397.7999992</v>
      </c>
      <c r="E747" s="90">
        <v>0</v>
      </c>
      <c r="F747" s="90">
        <v>173212324.81999999</v>
      </c>
      <c r="G747" s="90" t="s">
        <v>75</v>
      </c>
      <c r="H747" s="90">
        <v>8843035072.9799995</v>
      </c>
    </row>
    <row r="748" spans="1:8">
      <c r="A748" s="89" t="s">
        <v>856</v>
      </c>
      <c r="B748" s="89" t="s">
        <v>857</v>
      </c>
      <c r="D748" s="90">
        <v>1944275211.03</v>
      </c>
      <c r="E748" s="90">
        <v>189982373.13999999</v>
      </c>
      <c r="F748" s="90">
        <v>3786.41</v>
      </c>
      <c r="G748" s="90" t="s">
        <v>57</v>
      </c>
      <c r="H748" s="90">
        <v>2134253797.76</v>
      </c>
    </row>
    <row r="749" spans="1:8">
      <c r="A749" s="89" t="s">
        <v>858</v>
      </c>
      <c r="B749" s="89" t="s">
        <v>859</v>
      </c>
      <c r="D749" s="90">
        <v>1944275211.03</v>
      </c>
      <c r="E749" s="90">
        <v>189982373.13999999</v>
      </c>
      <c r="F749" s="90">
        <v>3786.41</v>
      </c>
      <c r="G749" s="90" t="s">
        <v>57</v>
      </c>
      <c r="H749" s="90">
        <v>2134253797.76</v>
      </c>
    </row>
    <row r="750" spans="1:8">
      <c r="A750" s="89" t="s">
        <v>860</v>
      </c>
      <c r="B750" s="89" t="s">
        <v>861</v>
      </c>
      <c r="D750" s="90">
        <v>1944275211.03</v>
      </c>
      <c r="E750" s="90">
        <v>189982373.13999999</v>
      </c>
      <c r="F750" s="90">
        <v>3786.41</v>
      </c>
      <c r="G750" s="90" t="s">
        <v>57</v>
      </c>
      <c r="H750" s="90">
        <v>2134253797.76</v>
      </c>
    </row>
    <row r="751" spans="1:8">
      <c r="A751" s="89" t="s">
        <v>862</v>
      </c>
      <c r="B751" s="89" t="s">
        <v>863</v>
      </c>
      <c r="D751" s="90">
        <v>1618341087.4000001</v>
      </c>
      <c r="E751" s="90">
        <v>162857010.16999999</v>
      </c>
      <c r="F751" s="90">
        <v>0</v>
      </c>
      <c r="G751" s="90" t="s">
        <v>57</v>
      </c>
      <c r="H751" s="90">
        <v>1781198097.5699999</v>
      </c>
    </row>
    <row r="752" spans="1:8">
      <c r="A752" s="89" t="s">
        <v>864</v>
      </c>
      <c r="B752" s="89" t="s">
        <v>865</v>
      </c>
      <c r="D752" s="90">
        <v>1618341087.4000001</v>
      </c>
      <c r="E752" s="90">
        <v>162857010.16999999</v>
      </c>
      <c r="F752" s="90">
        <v>0</v>
      </c>
      <c r="G752" s="90" t="s">
        <v>75</v>
      </c>
      <c r="H752" s="90">
        <v>1781198097.5699999</v>
      </c>
    </row>
    <row r="753" spans="1:8">
      <c r="A753" s="89" t="s">
        <v>866</v>
      </c>
      <c r="B753" s="89" t="s">
        <v>867</v>
      </c>
      <c r="D753" s="90">
        <v>165175677.41999999</v>
      </c>
      <c r="E753" s="90">
        <v>10698741.17</v>
      </c>
      <c r="F753" s="90">
        <v>3786.41</v>
      </c>
      <c r="G753" s="90" t="s">
        <v>57</v>
      </c>
      <c r="H753" s="90">
        <v>175870632.18000001</v>
      </c>
    </row>
    <row r="754" spans="1:8">
      <c r="A754" s="89" t="s">
        <v>868</v>
      </c>
      <c r="B754" s="89" t="s">
        <v>869</v>
      </c>
      <c r="D754" s="90">
        <v>3481003.42</v>
      </c>
      <c r="E754" s="90">
        <v>6186.83</v>
      </c>
      <c r="F754" s="90">
        <v>0</v>
      </c>
      <c r="G754" s="90" t="s">
        <v>75</v>
      </c>
      <c r="H754" s="90">
        <v>3487190.25</v>
      </c>
    </row>
    <row r="755" spans="1:8">
      <c r="A755" s="89" t="s">
        <v>870</v>
      </c>
      <c r="B755" s="89" t="s">
        <v>871</v>
      </c>
      <c r="D755" s="90">
        <v>161694674</v>
      </c>
      <c r="E755" s="90">
        <v>10692554.34</v>
      </c>
      <c r="F755" s="90">
        <v>3786.41</v>
      </c>
      <c r="G755" s="90" t="s">
        <v>75</v>
      </c>
      <c r="H755" s="90">
        <v>172383441.93000001</v>
      </c>
    </row>
    <row r="756" spans="1:8">
      <c r="A756" s="89" t="s">
        <v>872</v>
      </c>
      <c r="B756" s="89" t="s">
        <v>873</v>
      </c>
      <c r="D756" s="90">
        <v>160758446.21000001</v>
      </c>
      <c r="E756" s="90">
        <v>16426621.800000001</v>
      </c>
      <c r="F756" s="90">
        <v>0</v>
      </c>
      <c r="G756" s="90" t="s">
        <v>57</v>
      </c>
      <c r="H756" s="90">
        <v>177185068.00999999</v>
      </c>
    </row>
    <row r="757" spans="1:8">
      <c r="A757" s="89" t="s">
        <v>874</v>
      </c>
      <c r="B757" s="89" t="s">
        <v>867</v>
      </c>
      <c r="D757" s="90">
        <v>160758446.21000001</v>
      </c>
      <c r="E757" s="90">
        <v>16426621.800000001</v>
      </c>
      <c r="F757" s="90">
        <v>0</v>
      </c>
      <c r="G757" s="90" t="s">
        <v>57</v>
      </c>
      <c r="H757" s="90">
        <v>177185068.00999999</v>
      </c>
    </row>
    <row r="758" spans="1:8">
      <c r="A758" s="89" t="s">
        <v>875</v>
      </c>
      <c r="B758" s="89" t="s">
        <v>876</v>
      </c>
      <c r="D758" s="90">
        <v>160758446.21000001</v>
      </c>
      <c r="E758" s="90">
        <v>16426621.800000001</v>
      </c>
      <c r="F758" s="90">
        <v>0</v>
      </c>
      <c r="G758" s="90" t="s">
        <v>75</v>
      </c>
      <c r="H758" s="90">
        <v>177185068.00999999</v>
      </c>
    </row>
    <row r="759" spans="1:8">
      <c r="A759" s="89" t="s">
        <v>877</v>
      </c>
      <c r="B759" s="89" t="s">
        <v>837</v>
      </c>
      <c r="D759" s="90">
        <v>65835058.969999999</v>
      </c>
      <c r="E759" s="90">
        <v>16406617.18</v>
      </c>
      <c r="F759" s="90">
        <v>16406417.18</v>
      </c>
      <c r="G759" s="90" t="s">
        <v>57</v>
      </c>
      <c r="H759" s="90">
        <v>65835258.969999999</v>
      </c>
    </row>
    <row r="760" spans="1:8">
      <c r="A760" s="89" t="s">
        <v>878</v>
      </c>
      <c r="B760" s="89" t="s">
        <v>879</v>
      </c>
      <c r="D760" s="90">
        <v>65835058.969999999</v>
      </c>
      <c r="E760" s="90">
        <v>16406617.18</v>
      </c>
      <c r="F760" s="90">
        <v>16406417.18</v>
      </c>
      <c r="G760" s="90" t="s">
        <v>57</v>
      </c>
      <c r="H760" s="90">
        <v>65835258.969999999</v>
      </c>
    </row>
    <row r="761" spans="1:8">
      <c r="A761" s="89" t="s">
        <v>880</v>
      </c>
      <c r="B761" s="89" t="s">
        <v>881</v>
      </c>
      <c r="D761" s="90">
        <v>65826227.890000001</v>
      </c>
      <c r="E761" s="90">
        <v>16406417.18</v>
      </c>
      <c r="F761" s="90">
        <v>16406417.18</v>
      </c>
      <c r="G761" s="90" t="s">
        <v>57</v>
      </c>
      <c r="H761" s="90">
        <v>65826227.890000001</v>
      </c>
    </row>
    <row r="762" spans="1:8">
      <c r="A762" s="89" t="s">
        <v>882</v>
      </c>
      <c r="B762" s="89" t="s">
        <v>883</v>
      </c>
      <c r="D762" s="90">
        <v>65826227.890000001</v>
      </c>
      <c r="E762" s="90">
        <v>16406417.18</v>
      </c>
      <c r="F762" s="90">
        <v>16406417.18</v>
      </c>
      <c r="G762" s="90" t="s">
        <v>57</v>
      </c>
      <c r="H762" s="90">
        <v>65826227.890000001</v>
      </c>
    </row>
    <row r="763" spans="1:8">
      <c r="A763" s="89" t="s">
        <v>884</v>
      </c>
      <c r="B763" s="89" t="s">
        <v>997</v>
      </c>
      <c r="D763" s="90">
        <v>51658224.700000003</v>
      </c>
      <c r="E763" s="90">
        <v>16406417.18</v>
      </c>
      <c r="F763" s="90">
        <v>16406417.18</v>
      </c>
      <c r="G763" s="90" t="s">
        <v>57</v>
      </c>
      <c r="H763" s="90">
        <v>51658224.700000003</v>
      </c>
    </row>
    <row r="764" spans="1:8">
      <c r="A764" s="89" t="s">
        <v>885</v>
      </c>
      <c r="B764" s="89" t="s">
        <v>1616</v>
      </c>
      <c r="D764" s="90">
        <v>0</v>
      </c>
      <c r="E764" s="90">
        <v>16406417.18</v>
      </c>
      <c r="F764" s="90">
        <v>16406417.18</v>
      </c>
      <c r="G764" s="90" t="s">
        <v>57</v>
      </c>
      <c r="H764" s="90">
        <v>0</v>
      </c>
    </row>
    <row r="765" spans="1:8">
      <c r="A765" s="89" t="s">
        <v>886</v>
      </c>
      <c r="B765" s="89" t="s">
        <v>1616</v>
      </c>
      <c r="D765" s="90">
        <v>0</v>
      </c>
      <c r="E765" s="90">
        <v>16406417.18</v>
      </c>
      <c r="F765" s="90">
        <v>16406417.18</v>
      </c>
      <c r="G765" s="90" t="s">
        <v>75</v>
      </c>
      <c r="H765" s="90">
        <v>0</v>
      </c>
    </row>
    <row r="766" spans="1:8">
      <c r="A766" s="89" t="s">
        <v>887</v>
      </c>
      <c r="B766" s="89" t="s">
        <v>1615</v>
      </c>
      <c r="D766" s="90">
        <v>34559507.590000004</v>
      </c>
      <c r="E766" s="90">
        <v>0</v>
      </c>
      <c r="F766" s="90">
        <v>0</v>
      </c>
      <c r="G766" s="90" t="s">
        <v>57</v>
      </c>
      <c r="H766" s="90">
        <v>34559507.590000004</v>
      </c>
    </row>
    <row r="767" spans="1:8">
      <c r="A767" s="89" t="s">
        <v>888</v>
      </c>
      <c r="B767" s="89" t="s">
        <v>1614</v>
      </c>
      <c r="D767" s="90">
        <v>17460790.48</v>
      </c>
      <c r="E767" s="90">
        <v>0</v>
      </c>
      <c r="F767" s="90">
        <v>0</v>
      </c>
      <c r="G767" s="90" t="s">
        <v>75</v>
      </c>
      <c r="H767" s="90">
        <v>17460790.48</v>
      </c>
    </row>
    <row r="768" spans="1:8">
      <c r="A768" s="89" t="s">
        <v>889</v>
      </c>
      <c r="B768" s="89" t="s">
        <v>1613</v>
      </c>
      <c r="D768" s="90">
        <v>17098717.109999999</v>
      </c>
      <c r="E768" s="90">
        <v>0</v>
      </c>
      <c r="F768" s="90">
        <v>0</v>
      </c>
      <c r="G768" s="90" t="s">
        <v>75</v>
      </c>
      <c r="H768" s="90">
        <v>17098717.109999999</v>
      </c>
    </row>
    <row r="769" spans="1:8">
      <c r="A769" s="89" t="s">
        <v>890</v>
      </c>
      <c r="B769" s="89" t="s">
        <v>1612</v>
      </c>
      <c r="D769" s="90">
        <v>17098717.109999999</v>
      </c>
      <c r="E769" s="90">
        <v>0</v>
      </c>
      <c r="F769" s="90">
        <v>0</v>
      </c>
      <c r="G769" s="90" t="s">
        <v>57</v>
      </c>
      <c r="H769" s="90">
        <v>17098717.109999999</v>
      </c>
    </row>
    <row r="770" spans="1:8">
      <c r="A770" s="89" t="s">
        <v>891</v>
      </c>
      <c r="B770" s="89" t="s">
        <v>892</v>
      </c>
      <c r="D770" s="90">
        <v>17098717.109999999</v>
      </c>
      <c r="E770" s="90">
        <v>0</v>
      </c>
      <c r="F770" s="90">
        <v>0</v>
      </c>
      <c r="G770" s="90" t="s">
        <v>75</v>
      </c>
      <c r="H770" s="90">
        <v>17098717.109999999</v>
      </c>
    </row>
    <row r="771" spans="1:8">
      <c r="A771" s="89" t="s">
        <v>1062</v>
      </c>
      <c r="B771" s="89" t="s">
        <v>1063</v>
      </c>
      <c r="D771" s="90">
        <v>14168003.189999999</v>
      </c>
      <c r="E771" s="90">
        <v>0</v>
      </c>
      <c r="F771" s="90">
        <v>0</v>
      </c>
      <c r="G771" s="90" t="s">
        <v>57</v>
      </c>
      <c r="H771" s="90">
        <v>14168003.189999999</v>
      </c>
    </row>
    <row r="772" spans="1:8">
      <c r="A772" s="89" t="s">
        <v>1064</v>
      </c>
      <c r="B772" s="89" t="s">
        <v>1065</v>
      </c>
      <c r="D772" s="90">
        <v>14168003.189999999</v>
      </c>
      <c r="E772" s="90">
        <v>0</v>
      </c>
      <c r="F772" s="90">
        <v>0</v>
      </c>
      <c r="G772" s="90" t="s">
        <v>75</v>
      </c>
      <c r="H772" s="90">
        <v>14168003.189999999</v>
      </c>
    </row>
    <row r="773" spans="1:8">
      <c r="A773" s="89" t="s">
        <v>893</v>
      </c>
      <c r="B773" s="89" t="s">
        <v>894</v>
      </c>
      <c r="D773" s="90">
        <v>8831.08</v>
      </c>
      <c r="E773" s="90">
        <v>200</v>
      </c>
      <c r="F773" s="90">
        <v>0</v>
      </c>
      <c r="G773" s="90" t="s">
        <v>57</v>
      </c>
      <c r="H773" s="90">
        <v>9031.08</v>
      </c>
    </row>
    <row r="774" spans="1:8">
      <c r="A774" s="89" t="s">
        <v>895</v>
      </c>
      <c r="B774" s="89" t="s">
        <v>896</v>
      </c>
      <c r="D774" s="90">
        <v>8831.08</v>
      </c>
      <c r="E774" s="90">
        <v>200</v>
      </c>
      <c r="F774" s="90">
        <v>0</v>
      </c>
      <c r="G774" s="90" t="s">
        <v>57</v>
      </c>
      <c r="H774" s="90">
        <v>9031.08</v>
      </c>
    </row>
    <row r="775" spans="1:8">
      <c r="A775" s="89" t="s">
        <v>897</v>
      </c>
      <c r="B775" s="89" t="s">
        <v>97</v>
      </c>
      <c r="D775" s="90">
        <v>8831.08</v>
      </c>
      <c r="E775" s="90">
        <v>200</v>
      </c>
      <c r="F775" s="90">
        <v>0</v>
      </c>
      <c r="G775" s="90" t="s">
        <v>75</v>
      </c>
      <c r="H775" s="90">
        <v>9031.08</v>
      </c>
    </row>
    <row r="776" spans="1:8">
      <c r="A776" s="89" t="s">
        <v>898</v>
      </c>
      <c r="B776" s="89" t="s">
        <v>899</v>
      </c>
      <c r="D776" s="90">
        <v>-11307305944.49</v>
      </c>
      <c r="E776" s="90">
        <v>664020942.45000005</v>
      </c>
      <c r="F776" s="90">
        <v>680828064.16999996</v>
      </c>
      <c r="G776" s="90" t="s">
        <v>57</v>
      </c>
      <c r="H776" s="90">
        <v>-11324113066.209999</v>
      </c>
    </row>
    <row r="777" spans="1:8">
      <c r="A777" s="89" t="s">
        <v>900</v>
      </c>
      <c r="B777" s="89" t="s">
        <v>901</v>
      </c>
      <c r="D777" s="90">
        <v>-9297195674.4899998</v>
      </c>
      <c r="E777" s="90">
        <v>174154483.49000001</v>
      </c>
      <c r="F777" s="90">
        <v>982818.48</v>
      </c>
      <c r="G777" s="90" t="s">
        <v>57</v>
      </c>
      <c r="H777" s="90">
        <v>-9124024009.4799995</v>
      </c>
    </row>
    <row r="778" spans="1:8">
      <c r="A778" s="89" t="s">
        <v>902</v>
      </c>
      <c r="B778" s="89" t="s">
        <v>903</v>
      </c>
      <c r="D778" s="90">
        <v>-280948276.69</v>
      </c>
      <c r="E778" s="90">
        <v>942158.67</v>
      </c>
      <c r="F778" s="90">
        <v>982818.48</v>
      </c>
      <c r="G778" s="90" t="s">
        <v>57</v>
      </c>
      <c r="H778" s="90">
        <v>-280988936.5</v>
      </c>
    </row>
    <row r="779" spans="1:8">
      <c r="A779" s="89" t="s">
        <v>904</v>
      </c>
      <c r="B779" s="89" t="s">
        <v>905</v>
      </c>
      <c r="D779" s="90">
        <v>-280948276.69</v>
      </c>
      <c r="E779" s="90">
        <v>942158.67</v>
      </c>
      <c r="F779" s="90">
        <v>982818.48</v>
      </c>
      <c r="G779" s="90" t="s">
        <v>57</v>
      </c>
      <c r="H779" s="90">
        <v>-280988936.5</v>
      </c>
    </row>
    <row r="780" spans="1:8">
      <c r="A780" s="89" t="s">
        <v>906</v>
      </c>
      <c r="B780" s="89" t="s">
        <v>907</v>
      </c>
      <c r="D780" s="90">
        <v>-280948276.69</v>
      </c>
      <c r="E780" s="90">
        <v>942158.67</v>
      </c>
      <c r="F780" s="90">
        <v>982818.48</v>
      </c>
      <c r="G780" s="90" t="s">
        <v>57</v>
      </c>
      <c r="H780" s="90">
        <v>-280988936.5</v>
      </c>
    </row>
    <row r="781" spans="1:8">
      <c r="A781" s="89" t="s">
        <v>908</v>
      </c>
      <c r="B781" s="89" t="s">
        <v>837</v>
      </c>
      <c r="D781" s="90">
        <v>-280948276.69</v>
      </c>
      <c r="E781" s="90">
        <v>942158.67</v>
      </c>
      <c r="F781" s="90">
        <v>982818.48</v>
      </c>
      <c r="G781" s="90" t="s">
        <v>57</v>
      </c>
      <c r="H781" s="90">
        <v>-280988936.5</v>
      </c>
    </row>
    <row r="782" spans="1:8">
      <c r="A782" s="89" t="s">
        <v>909</v>
      </c>
      <c r="B782" s="89" t="s">
        <v>910</v>
      </c>
      <c r="D782" s="90">
        <v>-280948276.69</v>
      </c>
      <c r="E782" s="90">
        <v>942158.67</v>
      </c>
      <c r="F782" s="90">
        <v>982818.48</v>
      </c>
      <c r="G782" s="90" t="s">
        <v>75</v>
      </c>
      <c r="H782" s="90">
        <v>-280988936.5</v>
      </c>
    </row>
    <row r="783" spans="1:8">
      <c r="A783" s="89" t="s">
        <v>911</v>
      </c>
      <c r="B783" s="89" t="s">
        <v>912</v>
      </c>
      <c r="D783" s="90">
        <v>-9016247397.7999992</v>
      </c>
      <c r="E783" s="90">
        <v>173212324.81999999</v>
      </c>
      <c r="F783" s="90">
        <v>0</v>
      </c>
      <c r="G783" s="90" t="s">
        <v>57</v>
      </c>
      <c r="H783" s="90">
        <v>-8843035072.9799995</v>
      </c>
    </row>
    <row r="784" spans="1:8">
      <c r="A784" s="89" t="s">
        <v>913</v>
      </c>
      <c r="B784" s="89" t="s">
        <v>914</v>
      </c>
      <c r="D784" s="90">
        <v>-9016247397.7999992</v>
      </c>
      <c r="E784" s="90">
        <v>173212324.81999999</v>
      </c>
      <c r="F784" s="90">
        <v>0</v>
      </c>
      <c r="G784" s="90" t="s">
        <v>57</v>
      </c>
      <c r="H784" s="90">
        <v>-8843035072.9799995</v>
      </c>
    </row>
    <row r="785" spans="1:8">
      <c r="A785" s="89" t="s">
        <v>915</v>
      </c>
      <c r="B785" s="89" t="s">
        <v>916</v>
      </c>
      <c r="D785" s="90">
        <v>-9016247397.7999992</v>
      </c>
      <c r="E785" s="90">
        <v>173212324.81999999</v>
      </c>
      <c r="F785" s="90">
        <v>0</v>
      </c>
      <c r="G785" s="90" t="s">
        <v>57</v>
      </c>
      <c r="H785" s="90">
        <v>-8843035072.9799995</v>
      </c>
    </row>
    <row r="786" spans="1:8">
      <c r="A786" s="89" t="s">
        <v>917</v>
      </c>
      <c r="B786" s="89" t="s">
        <v>853</v>
      </c>
      <c r="D786" s="90">
        <v>-9016247397.7999992</v>
      </c>
      <c r="E786" s="90">
        <v>173212324.81999999</v>
      </c>
      <c r="F786" s="90">
        <v>0</v>
      </c>
      <c r="G786" s="90" t="s">
        <v>57</v>
      </c>
      <c r="H786" s="90">
        <v>-8843035072.9799995</v>
      </c>
    </row>
    <row r="787" spans="1:8">
      <c r="A787" s="89" t="s">
        <v>918</v>
      </c>
      <c r="B787" s="89" t="s">
        <v>919</v>
      </c>
      <c r="D787" s="90">
        <v>-9016247397.7999992</v>
      </c>
      <c r="E787" s="90">
        <v>173212324.81999999</v>
      </c>
      <c r="F787" s="90">
        <v>0</v>
      </c>
      <c r="G787" s="90" t="s">
        <v>57</v>
      </c>
      <c r="H787" s="90">
        <v>-8843035072.9799995</v>
      </c>
    </row>
    <row r="788" spans="1:8">
      <c r="A788" s="89" t="s">
        <v>920</v>
      </c>
      <c r="B788" s="89" t="s">
        <v>919</v>
      </c>
      <c r="D788" s="90">
        <v>-9016247397.7999992</v>
      </c>
      <c r="E788" s="90">
        <v>173212324.81999999</v>
      </c>
      <c r="F788" s="90">
        <v>0</v>
      </c>
      <c r="G788" s="90" t="s">
        <v>75</v>
      </c>
      <c r="H788" s="90">
        <v>-8843035072.9799995</v>
      </c>
    </row>
    <row r="789" spans="1:8">
      <c r="A789" s="89" t="s">
        <v>921</v>
      </c>
      <c r="B789" s="89" t="s">
        <v>922</v>
      </c>
      <c r="D789" s="90">
        <v>-1944275211.03</v>
      </c>
      <c r="E789" s="90">
        <v>473459199.77999997</v>
      </c>
      <c r="F789" s="90">
        <v>663437786.50999999</v>
      </c>
      <c r="G789" s="90" t="s">
        <v>57</v>
      </c>
      <c r="H789" s="90">
        <v>-2134253797.76</v>
      </c>
    </row>
    <row r="790" spans="1:8">
      <c r="A790" s="89" t="s">
        <v>923</v>
      </c>
      <c r="B790" s="89" t="s">
        <v>924</v>
      </c>
      <c r="D790" s="90">
        <v>-1944275211.03</v>
      </c>
      <c r="E790" s="90">
        <v>473459199.77999997</v>
      </c>
      <c r="F790" s="90">
        <v>663437786.50999999</v>
      </c>
      <c r="G790" s="90" t="s">
        <v>57</v>
      </c>
      <c r="H790" s="90">
        <v>-2134253797.76</v>
      </c>
    </row>
    <row r="791" spans="1:8">
      <c r="A791" s="89" t="s">
        <v>925</v>
      </c>
      <c r="B791" s="89" t="s">
        <v>926</v>
      </c>
      <c r="D791" s="90">
        <v>-1944275211.03</v>
      </c>
      <c r="E791" s="90">
        <v>473459199.77999997</v>
      </c>
      <c r="F791" s="90">
        <v>663437786.50999999</v>
      </c>
      <c r="G791" s="90" t="s">
        <v>57</v>
      </c>
      <c r="H791" s="90">
        <v>-2134253797.76</v>
      </c>
    </row>
    <row r="792" spans="1:8">
      <c r="A792" s="89" t="s">
        <v>927</v>
      </c>
      <c r="B792" s="89" t="s">
        <v>928</v>
      </c>
      <c r="D792" s="90">
        <v>506279333.44</v>
      </c>
      <c r="E792" s="90">
        <v>22180341.800000001</v>
      </c>
      <c r="F792" s="90">
        <v>189578870.46000001</v>
      </c>
      <c r="G792" s="90" t="s">
        <v>57</v>
      </c>
      <c r="H792" s="90">
        <v>338880804.77999997</v>
      </c>
    </row>
    <row r="793" spans="1:8">
      <c r="A793" s="89" t="s">
        <v>929</v>
      </c>
      <c r="B793" s="89" t="s">
        <v>930</v>
      </c>
      <c r="D793" s="90">
        <v>506279333.44</v>
      </c>
      <c r="E793" s="90">
        <v>22180341.800000001</v>
      </c>
      <c r="F793" s="90">
        <v>189578870.46000001</v>
      </c>
      <c r="G793" s="90" t="s">
        <v>57</v>
      </c>
      <c r="H793" s="90">
        <v>338880804.77999997</v>
      </c>
    </row>
    <row r="794" spans="1:8">
      <c r="A794" s="89" t="s">
        <v>931</v>
      </c>
      <c r="B794" s="89" t="s">
        <v>932</v>
      </c>
      <c r="D794" s="90">
        <v>470963392.50999999</v>
      </c>
      <c r="E794" s="90">
        <v>22176555.390000001</v>
      </c>
      <c r="F794" s="90">
        <v>178880129.28999999</v>
      </c>
      <c r="G794" s="90" t="s">
        <v>57</v>
      </c>
      <c r="H794" s="90">
        <v>314259818.61000001</v>
      </c>
    </row>
    <row r="795" spans="1:8">
      <c r="A795" s="89" t="s">
        <v>933</v>
      </c>
      <c r="B795" s="89" t="s">
        <v>934</v>
      </c>
      <c r="D795" s="90">
        <v>470963392.50999999</v>
      </c>
      <c r="E795" s="90">
        <v>22176555.390000001</v>
      </c>
      <c r="F795" s="90">
        <v>178880129.28999999</v>
      </c>
      <c r="G795" s="90" t="s">
        <v>75</v>
      </c>
      <c r="H795" s="90">
        <v>314259818.61000001</v>
      </c>
    </row>
    <row r="796" spans="1:8">
      <c r="A796" s="89" t="s">
        <v>935</v>
      </c>
      <c r="B796" s="89" t="s">
        <v>936</v>
      </c>
      <c r="D796" s="90">
        <v>35315940.93</v>
      </c>
      <c r="E796" s="90">
        <v>3786.41</v>
      </c>
      <c r="F796" s="90">
        <v>10698741.17</v>
      </c>
      <c r="G796" s="90" t="s">
        <v>57</v>
      </c>
      <c r="H796" s="90">
        <v>24620986.170000002</v>
      </c>
    </row>
    <row r="797" spans="1:8">
      <c r="A797" s="89" t="s">
        <v>937</v>
      </c>
      <c r="B797" s="89" t="s">
        <v>938</v>
      </c>
      <c r="D797" s="90">
        <v>-810630.82</v>
      </c>
      <c r="E797" s="90">
        <v>0</v>
      </c>
      <c r="F797" s="90">
        <v>6186.83</v>
      </c>
      <c r="G797" s="90" t="s">
        <v>75</v>
      </c>
      <c r="H797" s="90">
        <v>-816817.65</v>
      </c>
    </row>
    <row r="798" spans="1:8">
      <c r="A798" s="89" t="s">
        <v>939</v>
      </c>
      <c r="B798" s="89" t="s">
        <v>940</v>
      </c>
      <c r="D798" s="90">
        <v>36126571.75</v>
      </c>
      <c r="E798" s="90">
        <v>3786.41</v>
      </c>
      <c r="F798" s="90">
        <v>10692554.34</v>
      </c>
      <c r="G798" s="90" t="s">
        <v>75</v>
      </c>
      <c r="H798" s="90">
        <v>25437803.82</v>
      </c>
    </row>
    <row r="799" spans="1:8">
      <c r="A799" s="89" t="s">
        <v>941</v>
      </c>
      <c r="B799" s="89" t="s">
        <v>942</v>
      </c>
      <c r="D799" s="90">
        <v>-605635653.05999994</v>
      </c>
      <c r="E799" s="90">
        <v>225566181</v>
      </c>
      <c r="F799" s="90">
        <v>55209445.450000003</v>
      </c>
      <c r="G799" s="90" t="s">
        <v>57</v>
      </c>
      <c r="H799" s="90">
        <v>-435278917.50999999</v>
      </c>
    </row>
    <row r="800" spans="1:8">
      <c r="A800" s="89" t="s">
        <v>943</v>
      </c>
      <c r="B800" s="89" t="s">
        <v>944</v>
      </c>
      <c r="D800" s="90">
        <v>-605631796.24000001</v>
      </c>
      <c r="E800" s="90">
        <v>225562324.18000001</v>
      </c>
      <c r="F800" s="90">
        <v>55209445.450000003</v>
      </c>
      <c r="G800" s="90" t="s">
        <v>57</v>
      </c>
      <c r="H800" s="90">
        <v>-435278917.50999999</v>
      </c>
    </row>
    <row r="801" spans="1:8">
      <c r="A801" s="89" t="s">
        <v>945</v>
      </c>
      <c r="B801" s="89" t="s">
        <v>946</v>
      </c>
      <c r="D801" s="90">
        <v>-530135406.24000001</v>
      </c>
      <c r="E801" s="90">
        <v>210304076.18000001</v>
      </c>
      <c r="F801" s="90">
        <v>55209445.450000003</v>
      </c>
      <c r="G801" s="90" t="s">
        <v>57</v>
      </c>
      <c r="H801" s="90">
        <v>-375040775.50999999</v>
      </c>
    </row>
    <row r="802" spans="1:8">
      <c r="A802" s="89" t="s">
        <v>947</v>
      </c>
      <c r="B802" s="89" t="s">
        <v>948</v>
      </c>
      <c r="D802" s="90">
        <v>-530135406.24000001</v>
      </c>
      <c r="E802" s="90">
        <v>210304076.18000001</v>
      </c>
      <c r="F802" s="90">
        <v>55209445.450000003</v>
      </c>
      <c r="G802" s="90" t="s">
        <v>75</v>
      </c>
      <c r="H802" s="90">
        <v>-375040775.50999999</v>
      </c>
    </row>
    <row r="803" spans="1:8">
      <c r="A803" s="89" t="s">
        <v>949</v>
      </c>
      <c r="B803" s="89" t="s">
        <v>950</v>
      </c>
      <c r="D803" s="90">
        <v>-75496390</v>
      </c>
      <c r="E803" s="90">
        <v>15258248</v>
      </c>
      <c r="F803" s="90">
        <v>0</v>
      </c>
      <c r="G803" s="90" t="s">
        <v>57</v>
      </c>
      <c r="H803" s="90">
        <v>-60238142</v>
      </c>
    </row>
    <row r="804" spans="1:8">
      <c r="A804" s="89" t="s">
        <v>951</v>
      </c>
      <c r="B804" s="89" t="s">
        <v>952</v>
      </c>
      <c r="D804" s="90">
        <v>-908400</v>
      </c>
      <c r="E804" s="90">
        <v>340650</v>
      </c>
      <c r="F804" s="90">
        <v>0</v>
      </c>
      <c r="G804" s="90" t="s">
        <v>75</v>
      </c>
      <c r="H804" s="90">
        <v>-567750</v>
      </c>
    </row>
    <row r="805" spans="1:8">
      <c r="A805" s="89" t="s">
        <v>1287</v>
      </c>
      <c r="B805" s="89" t="s">
        <v>1286</v>
      </c>
      <c r="D805" s="90">
        <v>-74587990</v>
      </c>
      <c r="E805" s="90">
        <v>14917598</v>
      </c>
      <c r="F805" s="90">
        <v>0</v>
      </c>
      <c r="G805" s="90" t="s">
        <v>75</v>
      </c>
      <c r="H805" s="90">
        <v>-59670392</v>
      </c>
    </row>
    <row r="806" spans="1:8">
      <c r="A806" s="89" t="s">
        <v>1437</v>
      </c>
      <c r="B806" s="89" t="s">
        <v>1436</v>
      </c>
      <c r="D806" s="90">
        <v>-3856.82</v>
      </c>
      <c r="E806" s="90">
        <v>3856.82</v>
      </c>
      <c r="F806" s="90">
        <v>0</v>
      </c>
      <c r="G806" s="90" t="s">
        <v>57</v>
      </c>
      <c r="H806" s="90">
        <v>0</v>
      </c>
    </row>
    <row r="807" spans="1:8">
      <c r="A807" s="89" t="s">
        <v>1435</v>
      </c>
      <c r="B807" s="89" t="s">
        <v>1434</v>
      </c>
      <c r="D807" s="90">
        <v>-3856.82</v>
      </c>
      <c r="E807" s="90">
        <v>3856.82</v>
      </c>
      <c r="F807" s="90">
        <v>0</v>
      </c>
      <c r="G807" s="90" t="s">
        <v>57</v>
      </c>
      <c r="H807" s="90">
        <v>0</v>
      </c>
    </row>
    <row r="808" spans="1:8">
      <c r="A808" s="89" t="s">
        <v>1433</v>
      </c>
      <c r="B808" s="89" t="s">
        <v>1432</v>
      </c>
      <c r="D808" s="90">
        <v>-3856.82</v>
      </c>
      <c r="E808" s="90">
        <v>3856.82</v>
      </c>
      <c r="F808" s="90">
        <v>0</v>
      </c>
      <c r="G808" s="90" t="s">
        <v>75</v>
      </c>
      <c r="H808" s="90">
        <v>0</v>
      </c>
    </row>
    <row r="809" spans="1:8">
      <c r="A809" s="89" t="s">
        <v>953</v>
      </c>
      <c r="B809" s="89" t="s">
        <v>954</v>
      </c>
      <c r="D809" s="90">
        <v>-20667840.27</v>
      </c>
      <c r="E809" s="90">
        <v>225712676.97999999</v>
      </c>
      <c r="F809" s="90">
        <v>225965826.86000001</v>
      </c>
      <c r="G809" s="90" t="s">
        <v>57</v>
      </c>
      <c r="H809" s="90">
        <v>-20920990.149999999</v>
      </c>
    </row>
    <row r="810" spans="1:8">
      <c r="A810" s="89" t="s">
        <v>955</v>
      </c>
      <c r="B810" s="89" t="s">
        <v>956</v>
      </c>
      <c r="D810" s="90">
        <v>-30131.26</v>
      </c>
      <c r="E810" s="90">
        <v>209236959.11000001</v>
      </c>
      <c r="F810" s="90">
        <v>209539205.06</v>
      </c>
      <c r="G810" s="90" t="s">
        <v>57</v>
      </c>
      <c r="H810" s="90">
        <v>-332377.21000000002</v>
      </c>
    </row>
    <row r="811" spans="1:8">
      <c r="A811" s="89" t="s">
        <v>957</v>
      </c>
      <c r="B811" s="89" t="s">
        <v>958</v>
      </c>
      <c r="D811" s="90">
        <v>-30131.26</v>
      </c>
      <c r="E811" s="90">
        <v>194205811.11000001</v>
      </c>
      <c r="F811" s="90">
        <v>194280957.06</v>
      </c>
      <c r="G811" s="90" t="s">
        <v>57</v>
      </c>
      <c r="H811" s="90">
        <v>-105277.21</v>
      </c>
    </row>
    <row r="812" spans="1:8">
      <c r="A812" s="89" t="s">
        <v>959</v>
      </c>
      <c r="B812" s="89" t="s">
        <v>960</v>
      </c>
      <c r="C812" s="89" t="s">
        <v>74</v>
      </c>
      <c r="D812" s="90">
        <v>-30131.26</v>
      </c>
      <c r="E812" s="90">
        <v>194205811.11000001</v>
      </c>
      <c r="F812" s="90">
        <v>194280957.06</v>
      </c>
      <c r="G812" s="90" t="s">
        <v>75</v>
      </c>
      <c r="H812" s="90">
        <v>-105277.21</v>
      </c>
    </row>
    <row r="813" spans="1:8">
      <c r="A813" s="89" t="s">
        <v>961</v>
      </c>
      <c r="B813" s="89" t="s">
        <v>962</v>
      </c>
      <c r="D813" s="90">
        <v>0</v>
      </c>
      <c r="E813" s="90">
        <v>15031148</v>
      </c>
      <c r="F813" s="90">
        <v>15258248</v>
      </c>
      <c r="G813" s="90" t="s">
        <v>57</v>
      </c>
      <c r="H813" s="90">
        <v>-227100</v>
      </c>
    </row>
    <row r="814" spans="1:8">
      <c r="A814" s="89" t="s">
        <v>1142</v>
      </c>
      <c r="B814" s="89" t="s">
        <v>1143</v>
      </c>
      <c r="C814" s="89" t="s">
        <v>74</v>
      </c>
      <c r="D814" s="90">
        <v>0</v>
      </c>
      <c r="E814" s="90">
        <v>113550</v>
      </c>
      <c r="F814" s="90">
        <v>340650</v>
      </c>
      <c r="G814" s="90" t="s">
        <v>75</v>
      </c>
      <c r="H814" s="90">
        <v>-227100</v>
      </c>
    </row>
    <row r="815" spans="1:8">
      <c r="A815" s="89" t="s">
        <v>963</v>
      </c>
      <c r="B815" s="89" t="s">
        <v>964</v>
      </c>
      <c r="C815" s="89" t="s">
        <v>74</v>
      </c>
      <c r="D815" s="90">
        <v>0</v>
      </c>
      <c r="E815" s="90">
        <v>14917598</v>
      </c>
      <c r="F815" s="90">
        <v>14917598</v>
      </c>
      <c r="G815" s="90" t="s">
        <v>75</v>
      </c>
      <c r="H815" s="90">
        <v>0</v>
      </c>
    </row>
    <row r="816" spans="1:8">
      <c r="A816" s="89" t="s">
        <v>965</v>
      </c>
      <c r="B816" s="89" t="s">
        <v>966</v>
      </c>
      <c r="D816" s="90">
        <v>-20637709.010000002</v>
      </c>
      <c r="E816" s="90">
        <v>16475717.869999999</v>
      </c>
      <c r="F816" s="90">
        <v>16426621.800000001</v>
      </c>
      <c r="G816" s="90" t="s">
        <v>57</v>
      </c>
      <c r="H816" s="90">
        <v>-20588612.940000001</v>
      </c>
    </row>
    <row r="817" spans="1:8">
      <c r="A817" s="89" t="s">
        <v>967</v>
      </c>
      <c r="B817" s="89" t="s">
        <v>968</v>
      </c>
      <c r="D817" s="90">
        <v>-20637709.010000002</v>
      </c>
      <c r="E817" s="90">
        <v>16475717.869999999</v>
      </c>
      <c r="F817" s="90">
        <v>16426621.800000001</v>
      </c>
      <c r="G817" s="90" t="s">
        <v>57</v>
      </c>
      <c r="H817" s="90">
        <v>-20588612.940000001</v>
      </c>
    </row>
    <row r="818" spans="1:8">
      <c r="A818" s="89" t="s">
        <v>969</v>
      </c>
      <c r="B818" s="89" t="s">
        <v>970</v>
      </c>
      <c r="D818" s="90">
        <v>-20637709.010000002</v>
      </c>
      <c r="E818" s="90">
        <v>16475717.869999999</v>
      </c>
      <c r="F818" s="90">
        <v>16426621.800000001</v>
      </c>
      <c r="G818" s="90" t="s">
        <v>75</v>
      </c>
      <c r="H818" s="90">
        <v>-20588612.940000001</v>
      </c>
    </row>
    <row r="819" spans="1:8">
      <c r="A819" s="89" t="s">
        <v>971</v>
      </c>
      <c r="B819" s="89" t="s">
        <v>972</v>
      </c>
      <c r="D819" s="90">
        <v>-1824251051.1400001</v>
      </c>
      <c r="E819" s="90">
        <v>0</v>
      </c>
      <c r="F819" s="90">
        <v>192683643.74000001</v>
      </c>
      <c r="G819" s="90" t="s">
        <v>57</v>
      </c>
      <c r="H819" s="90">
        <v>-2016934694.8800001</v>
      </c>
    </row>
    <row r="820" spans="1:8">
      <c r="A820" s="89" t="s">
        <v>973</v>
      </c>
      <c r="B820" s="89" t="s">
        <v>974</v>
      </c>
      <c r="D820" s="90">
        <v>-1684130313.9400001</v>
      </c>
      <c r="E820" s="90">
        <v>0</v>
      </c>
      <c r="F820" s="90">
        <v>176207925.87</v>
      </c>
      <c r="G820" s="90" t="s">
        <v>57</v>
      </c>
      <c r="H820" s="90">
        <v>-1860338239.8099999</v>
      </c>
    </row>
    <row r="821" spans="1:8">
      <c r="A821" s="89" t="s">
        <v>975</v>
      </c>
      <c r="B821" s="89" t="s">
        <v>976</v>
      </c>
      <c r="D821" s="90">
        <v>-1559135085.5899999</v>
      </c>
      <c r="E821" s="90">
        <v>0</v>
      </c>
      <c r="F821" s="90">
        <v>161176777.87</v>
      </c>
      <c r="G821" s="90" t="s">
        <v>57</v>
      </c>
      <c r="H821" s="90">
        <v>-1720311863.46</v>
      </c>
    </row>
    <row r="822" spans="1:8">
      <c r="A822" s="89" t="s">
        <v>977</v>
      </c>
      <c r="B822" s="89" t="s">
        <v>978</v>
      </c>
      <c r="C822" s="89" t="s">
        <v>979</v>
      </c>
      <c r="D822" s="90">
        <v>-1559135085.5899999</v>
      </c>
      <c r="E822" s="90">
        <v>0</v>
      </c>
      <c r="F822" s="90">
        <v>161176777.87</v>
      </c>
      <c r="G822" s="90" t="s">
        <v>75</v>
      </c>
      <c r="H822" s="90">
        <v>-1720311863.46</v>
      </c>
    </row>
    <row r="823" spans="1:8">
      <c r="A823" s="89" t="s">
        <v>980</v>
      </c>
      <c r="B823" s="89" t="s">
        <v>981</v>
      </c>
      <c r="D823" s="90">
        <v>-124995228.34999999</v>
      </c>
      <c r="E823" s="90">
        <v>0</v>
      </c>
      <c r="F823" s="90">
        <v>15031148</v>
      </c>
      <c r="G823" s="90" t="s">
        <v>57</v>
      </c>
      <c r="H823" s="90">
        <v>-140026376.34999999</v>
      </c>
    </row>
    <row r="824" spans="1:8">
      <c r="A824" s="89" t="s">
        <v>1055</v>
      </c>
      <c r="B824" s="89" t="s">
        <v>1056</v>
      </c>
      <c r="C824" s="89" t="s">
        <v>979</v>
      </c>
      <c r="D824" s="90">
        <v>-1761972.6</v>
      </c>
      <c r="E824" s="90">
        <v>0</v>
      </c>
      <c r="F824" s="90">
        <v>113550</v>
      </c>
      <c r="G824" s="90" t="s">
        <v>75</v>
      </c>
      <c r="H824" s="90">
        <v>-1875522.6</v>
      </c>
    </row>
    <row r="825" spans="1:8">
      <c r="A825" s="89" t="s">
        <v>982</v>
      </c>
      <c r="B825" s="89" t="s">
        <v>983</v>
      </c>
      <c r="C825" s="89" t="s">
        <v>979</v>
      </c>
      <c r="D825" s="90">
        <v>-123233255.75</v>
      </c>
      <c r="E825" s="90">
        <v>0</v>
      </c>
      <c r="F825" s="90">
        <v>14917598</v>
      </c>
      <c r="G825" s="90" t="s">
        <v>75</v>
      </c>
      <c r="H825" s="90">
        <v>-138150853.75</v>
      </c>
    </row>
    <row r="826" spans="1:8">
      <c r="A826" s="89" t="s">
        <v>984</v>
      </c>
      <c r="B826" s="89" t="s">
        <v>985</v>
      </c>
      <c r="D826" s="90">
        <v>-140120737.19999999</v>
      </c>
      <c r="E826" s="90">
        <v>0</v>
      </c>
      <c r="F826" s="90">
        <v>16475717.869999999</v>
      </c>
      <c r="G826" s="90" t="s">
        <v>57</v>
      </c>
      <c r="H826" s="90">
        <v>-156596455.06999999</v>
      </c>
    </row>
    <row r="827" spans="1:8">
      <c r="A827" s="89" t="s">
        <v>986</v>
      </c>
      <c r="B827" s="89" t="s">
        <v>987</v>
      </c>
      <c r="D827" s="90">
        <v>-140120737.19999999</v>
      </c>
      <c r="E827" s="90">
        <v>0</v>
      </c>
      <c r="F827" s="90">
        <v>16475717.869999999</v>
      </c>
      <c r="G827" s="90" t="s">
        <v>57</v>
      </c>
      <c r="H827" s="90">
        <v>-156596455.06999999</v>
      </c>
    </row>
    <row r="828" spans="1:8">
      <c r="A828" s="89" t="s">
        <v>988</v>
      </c>
      <c r="B828" s="89" t="s">
        <v>989</v>
      </c>
      <c r="D828" s="90">
        <v>-140120737.19999999</v>
      </c>
      <c r="E828" s="90">
        <v>0</v>
      </c>
      <c r="F828" s="90">
        <v>16475717.869999999</v>
      </c>
      <c r="G828" s="90" t="s">
        <v>75</v>
      </c>
      <c r="H828" s="90">
        <v>-156596455.06999999</v>
      </c>
    </row>
    <row r="829" spans="1:8">
      <c r="A829" s="89" t="s">
        <v>990</v>
      </c>
      <c r="B829" s="89" t="s">
        <v>837</v>
      </c>
      <c r="D829" s="90">
        <v>-65835058.969999999</v>
      </c>
      <c r="E829" s="90">
        <v>16407259.18</v>
      </c>
      <c r="F829" s="90">
        <v>16407459.18</v>
      </c>
      <c r="G829" s="90" t="s">
        <v>57</v>
      </c>
      <c r="H829" s="90">
        <v>-65835258.969999999</v>
      </c>
    </row>
    <row r="830" spans="1:8">
      <c r="A830" s="89" t="s">
        <v>991</v>
      </c>
      <c r="B830" s="89" t="s">
        <v>992</v>
      </c>
      <c r="D830" s="90">
        <v>-65835058.969999999</v>
      </c>
      <c r="E830" s="90">
        <v>16407259.18</v>
      </c>
      <c r="F830" s="90">
        <v>16407459.18</v>
      </c>
      <c r="G830" s="90" t="s">
        <v>57</v>
      </c>
      <c r="H830" s="90">
        <v>-65835258.969999999</v>
      </c>
    </row>
    <row r="831" spans="1:8">
      <c r="A831" s="89" t="s">
        <v>993</v>
      </c>
      <c r="B831" s="89" t="s">
        <v>994</v>
      </c>
      <c r="D831" s="90">
        <v>-65826227.890000001</v>
      </c>
      <c r="E831" s="90">
        <v>16406417.18</v>
      </c>
      <c r="F831" s="90">
        <v>16406417.18</v>
      </c>
      <c r="G831" s="90" t="s">
        <v>57</v>
      </c>
      <c r="H831" s="90">
        <v>-65826227.890000001</v>
      </c>
    </row>
    <row r="832" spans="1:8">
      <c r="A832" s="89" t="s">
        <v>995</v>
      </c>
      <c r="B832" s="89" t="s">
        <v>883</v>
      </c>
      <c r="D832" s="90">
        <v>-65826227.890000001</v>
      </c>
      <c r="E832" s="90">
        <v>16406417.18</v>
      </c>
      <c r="F832" s="90">
        <v>16406417.18</v>
      </c>
      <c r="G832" s="90" t="s">
        <v>57</v>
      </c>
      <c r="H832" s="90">
        <v>-65826227.890000001</v>
      </c>
    </row>
    <row r="833" spans="1:8">
      <c r="A833" s="89" t="s">
        <v>996</v>
      </c>
      <c r="B833" s="89" t="s">
        <v>997</v>
      </c>
      <c r="D833" s="90">
        <v>-51658224.700000003</v>
      </c>
      <c r="E833" s="90">
        <v>16406417.18</v>
      </c>
      <c r="F833" s="90">
        <v>16406417.18</v>
      </c>
      <c r="G833" s="90" t="s">
        <v>75</v>
      </c>
      <c r="H833" s="90">
        <v>-51658224.700000003</v>
      </c>
    </row>
    <row r="834" spans="1:8">
      <c r="A834" s="89" t="s">
        <v>1066</v>
      </c>
      <c r="B834" s="89" t="s">
        <v>1063</v>
      </c>
      <c r="D834" s="90">
        <v>-14168003.189999999</v>
      </c>
      <c r="E834" s="90">
        <v>0</v>
      </c>
      <c r="F834" s="90">
        <v>0</v>
      </c>
      <c r="G834" s="90" t="s">
        <v>57</v>
      </c>
      <c r="H834" s="90">
        <v>-14168003.189999999</v>
      </c>
    </row>
    <row r="835" spans="1:8">
      <c r="A835" s="89" t="s">
        <v>1067</v>
      </c>
      <c r="B835" s="89" t="s">
        <v>1065</v>
      </c>
      <c r="D835" s="90">
        <v>-14168003.189999999</v>
      </c>
      <c r="E835" s="90">
        <v>0</v>
      </c>
      <c r="F835" s="90">
        <v>0</v>
      </c>
      <c r="G835" s="90" t="s">
        <v>75</v>
      </c>
      <c r="H835" s="90">
        <v>-14168003.189999999</v>
      </c>
    </row>
    <row r="836" spans="1:8">
      <c r="A836" s="89" t="s">
        <v>998</v>
      </c>
      <c r="B836" s="89" t="s">
        <v>999</v>
      </c>
      <c r="D836" s="90">
        <v>-8831.08</v>
      </c>
      <c r="E836" s="90">
        <v>842</v>
      </c>
      <c r="F836" s="90">
        <v>1042</v>
      </c>
      <c r="G836" s="90" t="s">
        <v>57</v>
      </c>
      <c r="H836" s="90">
        <v>-9031.08</v>
      </c>
    </row>
    <row r="837" spans="1:8">
      <c r="A837" s="89" t="s">
        <v>1000</v>
      </c>
      <c r="B837" s="89" t="s">
        <v>1001</v>
      </c>
      <c r="D837" s="90">
        <v>-8831.08</v>
      </c>
      <c r="E837" s="90">
        <v>842</v>
      </c>
      <c r="F837" s="90">
        <v>1042</v>
      </c>
      <c r="G837" s="90" t="s">
        <v>57</v>
      </c>
      <c r="H837" s="90">
        <v>-9031.08</v>
      </c>
    </row>
    <row r="838" spans="1:8">
      <c r="A838" s="89" t="s">
        <v>1002</v>
      </c>
      <c r="B838" s="89" t="s">
        <v>1003</v>
      </c>
      <c r="D838" s="90">
        <v>-819.08</v>
      </c>
      <c r="E838" s="90">
        <v>842</v>
      </c>
      <c r="F838" s="90">
        <v>200</v>
      </c>
      <c r="G838" s="90" t="s">
        <v>57</v>
      </c>
      <c r="H838" s="90">
        <v>-177.08</v>
      </c>
    </row>
    <row r="839" spans="1:8">
      <c r="A839" s="89" t="s">
        <v>1004</v>
      </c>
      <c r="B839" s="89" t="s">
        <v>1003</v>
      </c>
      <c r="D839" s="90">
        <v>-819.08</v>
      </c>
      <c r="E839" s="90">
        <v>842</v>
      </c>
      <c r="F839" s="90">
        <v>200</v>
      </c>
      <c r="G839" s="90" t="s">
        <v>75</v>
      </c>
      <c r="H839" s="90">
        <v>-177.08</v>
      </c>
    </row>
    <row r="840" spans="1:8">
      <c r="A840" s="89" t="s">
        <v>1005</v>
      </c>
      <c r="B840" s="89" t="s">
        <v>1006</v>
      </c>
      <c r="D840" s="90">
        <v>-8012</v>
      </c>
      <c r="E840" s="90">
        <v>0</v>
      </c>
      <c r="F840" s="90">
        <v>842</v>
      </c>
      <c r="G840" s="90" t="s">
        <v>57</v>
      </c>
      <c r="H840" s="90">
        <v>-8854</v>
      </c>
    </row>
    <row r="841" spans="1:8">
      <c r="A841" s="89" t="s">
        <v>1007</v>
      </c>
      <c r="B841" s="89" t="s">
        <v>1006</v>
      </c>
      <c r="D841" s="90">
        <v>-8012</v>
      </c>
      <c r="E841" s="90">
        <v>0</v>
      </c>
      <c r="F841" s="90">
        <v>842</v>
      </c>
      <c r="G841" s="90" t="s">
        <v>75</v>
      </c>
      <c r="H841" s="90">
        <v>-8854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41"/>
  <sheetViews>
    <sheetView workbookViewId="0">
      <selection activeCell="A2" sqref="A2:H841"/>
    </sheetView>
  </sheetViews>
  <sheetFormatPr defaultRowHeight="15"/>
  <cols>
    <col min="1" max="1" width="34.7109375" style="85" bestFit="1" customWidth="1"/>
    <col min="2" max="2" width="132.140625" style="85" bestFit="1" customWidth="1"/>
    <col min="3" max="3" width="3.5703125" style="85" bestFit="1" customWidth="1"/>
    <col min="4" max="4" width="18" style="86" bestFit="1" customWidth="1"/>
    <col min="5" max="6" width="15.28515625" style="86" bestFit="1" customWidth="1"/>
    <col min="7" max="7" width="5.140625" style="86" bestFit="1" customWidth="1"/>
    <col min="8" max="8" width="18" style="86" bestFit="1" customWidth="1"/>
    <col min="9" max="16384" width="9.140625" style="85"/>
  </cols>
  <sheetData>
    <row r="1" spans="1:8">
      <c r="A1" s="85" t="s">
        <v>47</v>
      </c>
      <c r="B1" s="85" t="s">
        <v>48</v>
      </c>
      <c r="C1" s="85" t="s">
        <v>49</v>
      </c>
      <c r="D1" s="86" t="s">
        <v>50</v>
      </c>
      <c r="E1" s="86" t="s">
        <v>51</v>
      </c>
      <c r="F1" s="86" t="s">
        <v>52</v>
      </c>
      <c r="G1" s="86" t="s">
        <v>53</v>
      </c>
      <c r="H1" s="86" t="s">
        <v>54</v>
      </c>
    </row>
    <row r="2" spans="1:8">
      <c r="A2" s="85" t="s">
        <v>55</v>
      </c>
      <c r="B2" s="85" t="s">
        <v>56</v>
      </c>
      <c r="D2" s="86">
        <v>2077485203.6600001</v>
      </c>
      <c r="E2" s="86">
        <v>350342818.94999999</v>
      </c>
      <c r="F2" s="86">
        <v>358102254.81999999</v>
      </c>
      <c r="G2" s="86" t="s">
        <v>57</v>
      </c>
      <c r="H2" s="86">
        <v>2069725767.79</v>
      </c>
    </row>
    <row r="3" spans="1:8">
      <c r="A3" s="85" t="s">
        <v>58</v>
      </c>
      <c r="B3" s="85" t="s">
        <v>59</v>
      </c>
      <c r="D3" s="86">
        <v>127906466.29000001</v>
      </c>
      <c r="E3" s="86">
        <v>350342818.94999999</v>
      </c>
      <c r="F3" s="86">
        <v>358102254.81999999</v>
      </c>
      <c r="G3" s="86" t="s">
        <v>57</v>
      </c>
      <c r="H3" s="86">
        <v>120147030.42</v>
      </c>
    </row>
    <row r="4" spans="1:8">
      <c r="A4" s="85" t="s">
        <v>60</v>
      </c>
      <c r="B4" s="85" t="s">
        <v>61</v>
      </c>
      <c r="D4" s="86">
        <v>114887697.26000001</v>
      </c>
      <c r="E4" s="86">
        <v>350328111.79000002</v>
      </c>
      <c r="F4" s="86">
        <v>352965909.17000002</v>
      </c>
      <c r="G4" s="86" t="s">
        <v>57</v>
      </c>
      <c r="H4" s="86">
        <v>112249899.88</v>
      </c>
    </row>
    <row r="5" spans="1:8">
      <c r="A5" s="85" t="s">
        <v>62</v>
      </c>
      <c r="B5" s="85" t="s">
        <v>63</v>
      </c>
      <c r="D5" s="86">
        <v>114887697.26000001</v>
      </c>
      <c r="E5" s="86">
        <v>350328111.79000002</v>
      </c>
      <c r="F5" s="86">
        <v>352965909.17000002</v>
      </c>
      <c r="G5" s="86" t="s">
        <v>57</v>
      </c>
      <c r="H5" s="86">
        <v>112249899.88</v>
      </c>
    </row>
    <row r="6" spans="1:8">
      <c r="A6" s="85" t="s">
        <v>64</v>
      </c>
      <c r="B6" s="85" t="s">
        <v>65</v>
      </c>
      <c r="D6" s="86">
        <v>114887697.26000001</v>
      </c>
      <c r="E6" s="86">
        <v>350328111.79000002</v>
      </c>
      <c r="F6" s="86">
        <v>352965909.17000002</v>
      </c>
      <c r="G6" s="86" t="s">
        <v>57</v>
      </c>
      <c r="H6" s="86">
        <v>112249899.88</v>
      </c>
    </row>
    <row r="7" spans="1:8">
      <c r="A7" s="85" t="s">
        <v>66</v>
      </c>
      <c r="B7" s="85" t="s">
        <v>67</v>
      </c>
      <c r="D7" s="86">
        <v>0</v>
      </c>
      <c r="E7" s="86">
        <v>181875881.86000001</v>
      </c>
      <c r="F7" s="86">
        <v>181872446.31999999</v>
      </c>
      <c r="G7" s="86" t="s">
        <v>57</v>
      </c>
      <c r="H7" s="86">
        <v>3435.54</v>
      </c>
    </row>
    <row r="8" spans="1:8">
      <c r="A8" s="85" t="s">
        <v>68</v>
      </c>
      <c r="B8" s="85" t="s">
        <v>69</v>
      </c>
      <c r="D8" s="86">
        <v>0</v>
      </c>
      <c r="E8" s="86">
        <v>181875881.86000001</v>
      </c>
      <c r="F8" s="86">
        <v>181872446.31999999</v>
      </c>
      <c r="G8" s="86" t="s">
        <v>57</v>
      </c>
      <c r="H8" s="86">
        <v>3435.54</v>
      </c>
    </row>
    <row r="9" spans="1:8">
      <c r="A9" s="85" t="s">
        <v>70</v>
      </c>
      <c r="B9" s="85" t="s">
        <v>71</v>
      </c>
      <c r="D9" s="86">
        <v>0</v>
      </c>
      <c r="E9" s="86">
        <v>181875881.86000001</v>
      </c>
      <c r="F9" s="86">
        <v>181872446.31999999</v>
      </c>
      <c r="G9" s="86" t="s">
        <v>57</v>
      </c>
      <c r="H9" s="86">
        <v>3435.54</v>
      </c>
    </row>
    <row r="10" spans="1:8">
      <c r="A10" s="85" t="s">
        <v>72</v>
      </c>
      <c r="B10" s="85" t="s">
        <v>73</v>
      </c>
      <c r="C10" s="85" t="s">
        <v>74</v>
      </c>
      <c r="D10" s="86">
        <v>0</v>
      </c>
      <c r="E10" s="86">
        <v>20487346.66</v>
      </c>
      <c r="F10" s="86">
        <v>20487346.66</v>
      </c>
      <c r="G10" s="86" t="s">
        <v>75</v>
      </c>
      <c r="H10" s="86">
        <v>0</v>
      </c>
    </row>
    <row r="11" spans="1:8">
      <c r="A11" s="85" t="s">
        <v>76</v>
      </c>
      <c r="B11" s="85" t="s">
        <v>77</v>
      </c>
      <c r="C11" s="85" t="s">
        <v>74</v>
      </c>
      <c r="D11" s="86">
        <v>0</v>
      </c>
      <c r="E11" s="86">
        <v>506318.43</v>
      </c>
      <c r="F11" s="86">
        <v>502882.89</v>
      </c>
      <c r="G11" s="86" t="s">
        <v>75</v>
      </c>
      <c r="H11" s="86">
        <v>3435.54</v>
      </c>
    </row>
    <row r="12" spans="1:8">
      <c r="A12" s="85" t="s">
        <v>78</v>
      </c>
      <c r="B12" s="85" t="s">
        <v>79</v>
      </c>
      <c r="C12" s="85" t="s">
        <v>74</v>
      </c>
      <c r="D12" s="86">
        <v>0</v>
      </c>
      <c r="E12" s="86">
        <v>160742275.31999999</v>
      </c>
      <c r="F12" s="86">
        <v>160742275.31999999</v>
      </c>
      <c r="G12" s="86" t="s">
        <v>75</v>
      </c>
      <c r="H12" s="86">
        <v>0</v>
      </c>
    </row>
    <row r="13" spans="1:8">
      <c r="A13" s="85" t="s">
        <v>80</v>
      </c>
      <c r="B13" s="85" t="s">
        <v>81</v>
      </c>
      <c r="C13" s="85" t="s">
        <v>74</v>
      </c>
      <c r="D13" s="86">
        <v>0</v>
      </c>
      <c r="E13" s="86">
        <v>119736.83</v>
      </c>
      <c r="F13" s="86">
        <v>119736.83</v>
      </c>
      <c r="G13" s="86" t="s">
        <v>75</v>
      </c>
      <c r="H13" s="86">
        <v>0</v>
      </c>
    </row>
    <row r="14" spans="1:8">
      <c r="A14" s="85" t="s">
        <v>82</v>
      </c>
      <c r="B14" s="85" t="s">
        <v>83</v>
      </c>
      <c r="C14" s="85" t="s">
        <v>74</v>
      </c>
      <c r="D14" s="86">
        <v>0</v>
      </c>
      <c r="E14" s="86">
        <v>20204.62</v>
      </c>
      <c r="F14" s="86">
        <v>20204.62</v>
      </c>
      <c r="G14" s="86" t="s">
        <v>75</v>
      </c>
      <c r="H14" s="86">
        <v>0</v>
      </c>
    </row>
    <row r="15" spans="1:8">
      <c r="A15" s="85" t="s">
        <v>84</v>
      </c>
      <c r="B15" s="85" t="s">
        <v>85</v>
      </c>
      <c r="D15" s="86">
        <v>114887697.26000001</v>
      </c>
      <c r="E15" s="86">
        <v>168452229.93000001</v>
      </c>
      <c r="F15" s="86">
        <v>171093462.84999999</v>
      </c>
      <c r="G15" s="86" t="s">
        <v>57</v>
      </c>
      <c r="H15" s="86">
        <v>112246464.34</v>
      </c>
    </row>
    <row r="16" spans="1:8">
      <c r="A16" s="85" t="s">
        <v>86</v>
      </c>
      <c r="B16" s="85" t="s">
        <v>87</v>
      </c>
      <c r="D16" s="86">
        <v>114887697.26000001</v>
      </c>
      <c r="E16" s="86">
        <v>168452229.93000001</v>
      </c>
      <c r="F16" s="86">
        <v>171093462.84999999</v>
      </c>
      <c r="G16" s="86" t="s">
        <v>57</v>
      </c>
      <c r="H16" s="86">
        <v>112246464.34</v>
      </c>
    </row>
    <row r="17" spans="1:8">
      <c r="A17" s="85" t="s">
        <v>88</v>
      </c>
      <c r="B17" s="85" t="s">
        <v>71</v>
      </c>
      <c r="D17" s="86">
        <v>114887697.26000001</v>
      </c>
      <c r="E17" s="86">
        <v>168452229.93000001</v>
      </c>
      <c r="F17" s="86">
        <v>171093462.84999999</v>
      </c>
      <c r="G17" s="86" t="s">
        <v>57</v>
      </c>
      <c r="H17" s="86">
        <v>112246464.34</v>
      </c>
    </row>
    <row r="18" spans="1:8">
      <c r="A18" s="85" t="s">
        <v>89</v>
      </c>
      <c r="B18" s="85" t="s">
        <v>73</v>
      </c>
      <c r="C18" s="85" t="s">
        <v>74</v>
      </c>
      <c r="D18" s="86">
        <v>92942092.180000007</v>
      </c>
      <c r="E18" s="86">
        <v>5568805.3899999997</v>
      </c>
      <c r="F18" s="86">
        <v>9731319.0999999996</v>
      </c>
      <c r="G18" s="86" t="s">
        <v>75</v>
      </c>
      <c r="H18" s="86">
        <v>88779578.469999999</v>
      </c>
    </row>
    <row r="19" spans="1:8">
      <c r="A19" s="85" t="s">
        <v>90</v>
      </c>
      <c r="B19" s="85" t="s">
        <v>91</v>
      </c>
      <c r="C19" s="85" t="s">
        <v>74</v>
      </c>
      <c r="D19" s="86">
        <v>15984935.050000001</v>
      </c>
      <c r="E19" s="86">
        <v>162857033.09</v>
      </c>
      <c r="F19" s="86">
        <v>161248593.75</v>
      </c>
      <c r="G19" s="86" t="s">
        <v>75</v>
      </c>
      <c r="H19" s="86">
        <v>17593374.390000001</v>
      </c>
    </row>
    <row r="20" spans="1:8">
      <c r="A20" s="85" t="s">
        <v>92</v>
      </c>
      <c r="B20" s="85" t="s">
        <v>81</v>
      </c>
      <c r="C20" s="85" t="s">
        <v>74</v>
      </c>
      <c r="D20" s="86">
        <v>1801639.53</v>
      </c>
      <c r="E20" s="86">
        <v>6186.83</v>
      </c>
      <c r="F20" s="86">
        <v>113550</v>
      </c>
      <c r="G20" s="86" t="s">
        <v>75</v>
      </c>
      <c r="H20" s="86">
        <v>1694276.36</v>
      </c>
    </row>
    <row r="21" spans="1:8">
      <c r="A21" s="85" t="s">
        <v>93</v>
      </c>
      <c r="B21" s="85" t="s">
        <v>83</v>
      </c>
      <c r="C21" s="85" t="s">
        <v>74</v>
      </c>
      <c r="D21" s="86">
        <v>4159030.5</v>
      </c>
      <c r="E21" s="86">
        <v>20204.62</v>
      </c>
      <c r="F21" s="86">
        <v>0</v>
      </c>
      <c r="G21" s="86" t="s">
        <v>75</v>
      </c>
      <c r="H21" s="86">
        <v>4179235.12</v>
      </c>
    </row>
    <row r="22" spans="1:8">
      <c r="A22" s="85" t="s">
        <v>1472</v>
      </c>
      <c r="B22" s="85" t="s">
        <v>1471</v>
      </c>
      <c r="D22" s="86">
        <v>7672360.5300000003</v>
      </c>
      <c r="E22" s="86">
        <v>0</v>
      </c>
      <c r="F22" s="86">
        <v>0</v>
      </c>
      <c r="G22" s="86" t="s">
        <v>57</v>
      </c>
      <c r="H22" s="86">
        <v>7672360.5300000003</v>
      </c>
    </row>
    <row r="23" spans="1:8">
      <c r="A23" s="85" t="s">
        <v>1470</v>
      </c>
      <c r="B23" s="85" t="s">
        <v>1151</v>
      </c>
      <c r="D23" s="86">
        <v>7672360.5300000003</v>
      </c>
      <c r="E23" s="86">
        <v>0</v>
      </c>
      <c r="F23" s="86">
        <v>0</v>
      </c>
      <c r="G23" s="86" t="s">
        <v>57</v>
      </c>
      <c r="H23" s="86">
        <v>7672360.5300000003</v>
      </c>
    </row>
    <row r="24" spans="1:8">
      <c r="A24" s="85" t="s">
        <v>1469</v>
      </c>
      <c r="B24" s="85" t="s">
        <v>1468</v>
      </c>
      <c r="D24" s="86">
        <v>7672360.5300000003</v>
      </c>
      <c r="E24" s="86">
        <v>0</v>
      </c>
      <c r="F24" s="86">
        <v>0</v>
      </c>
      <c r="G24" s="86" t="s">
        <v>57</v>
      </c>
      <c r="H24" s="86">
        <v>7672360.5300000003</v>
      </c>
    </row>
    <row r="25" spans="1:8">
      <c r="A25" s="85" t="s">
        <v>1467</v>
      </c>
      <c r="B25" s="85" t="s">
        <v>1466</v>
      </c>
      <c r="D25" s="86">
        <v>7672360.5300000003</v>
      </c>
      <c r="E25" s="86">
        <v>0</v>
      </c>
      <c r="F25" s="86">
        <v>0</v>
      </c>
      <c r="G25" s="86" t="s">
        <v>57</v>
      </c>
      <c r="H25" s="86">
        <v>7672360.5300000003</v>
      </c>
    </row>
    <row r="26" spans="1:8">
      <c r="A26" s="85" t="s">
        <v>1465</v>
      </c>
      <c r="B26" s="85" t="s">
        <v>1464</v>
      </c>
      <c r="C26" s="85" t="s">
        <v>100</v>
      </c>
      <c r="D26" s="86">
        <v>7672360.5300000003</v>
      </c>
      <c r="E26" s="86">
        <v>0</v>
      </c>
      <c r="F26" s="86">
        <v>0</v>
      </c>
      <c r="G26" s="86" t="s">
        <v>75</v>
      </c>
      <c r="H26" s="86">
        <v>7672360.5300000003</v>
      </c>
    </row>
    <row r="27" spans="1:8">
      <c r="A27" s="85" t="s">
        <v>94</v>
      </c>
      <c r="B27" s="85" t="s">
        <v>95</v>
      </c>
      <c r="D27" s="86">
        <v>5144669.08</v>
      </c>
      <c r="E27" s="86">
        <v>9401.94</v>
      </c>
      <c r="F27" s="86">
        <v>5136345.6500000004</v>
      </c>
      <c r="G27" s="86" t="s">
        <v>57</v>
      </c>
      <c r="H27" s="86">
        <v>17725.37</v>
      </c>
    </row>
    <row r="28" spans="1:8">
      <c r="A28" s="85" t="s">
        <v>96</v>
      </c>
      <c r="B28" s="85" t="s">
        <v>97</v>
      </c>
      <c r="D28" s="86">
        <v>842</v>
      </c>
      <c r="E28" s="86">
        <v>9401.94</v>
      </c>
      <c r="F28" s="86">
        <v>22.92</v>
      </c>
      <c r="G28" s="86" t="s">
        <v>57</v>
      </c>
      <c r="H28" s="86">
        <v>10221.02</v>
      </c>
    </row>
    <row r="29" spans="1:8">
      <c r="A29" s="85" t="s">
        <v>98</v>
      </c>
      <c r="B29" s="85" t="s">
        <v>99</v>
      </c>
      <c r="D29" s="86">
        <v>842</v>
      </c>
      <c r="E29" s="86">
        <v>9401.94</v>
      </c>
      <c r="F29" s="86">
        <v>22.92</v>
      </c>
      <c r="G29" s="86" t="s">
        <v>57</v>
      </c>
      <c r="H29" s="86">
        <v>10221.02</v>
      </c>
    </row>
    <row r="30" spans="1:8">
      <c r="A30" s="85" t="s">
        <v>101</v>
      </c>
      <c r="B30" s="85" t="s">
        <v>102</v>
      </c>
      <c r="D30" s="86">
        <v>842</v>
      </c>
      <c r="E30" s="86">
        <v>9401.94</v>
      </c>
      <c r="F30" s="86">
        <v>22.92</v>
      </c>
      <c r="G30" s="86" t="s">
        <v>57</v>
      </c>
      <c r="H30" s="86">
        <v>10221.02</v>
      </c>
    </row>
    <row r="31" spans="1:8">
      <c r="A31" s="85" t="s">
        <v>103</v>
      </c>
      <c r="B31" s="85" t="s">
        <v>104</v>
      </c>
      <c r="C31" s="85" t="s">
        <v>100</v>
      </c>
      <c r="D31" s="86">
        <v>842</v>
      </c>
      <c r="E31" s="86">
        <v>9401.94</v>
      </c>
      <c r="F31" s="86">
        <v>22.92</v>
      </c>
      <c r="G31" s="86" t="s">
        <v>75</v>
      </c>
      <c r="H31" s="86">
        <v>10221.02</v>
      </c>
    </row>
    <row r="32" spans="1:8">
      <c r="A32" s="85" t="s">
        <v>105</v>
      </c>
      <c r="B32" s="85" t="s">
        <v>106</v>
      </c>
      <c r="D32" s="86">
        <v>5143827.08</v>
      </c>
      <c r="E32" s="86">
        <v>0</v>
      </c>
      <c r="F32" s="86">
        <v>5136322.7300000004</v>
      </c>
      <c r="G32" s="86" t="s">
        <v>57</v>
      </c>
      <c r="H32" s="86">
        <v>7504.35</v>
      </c>
    </row>
    <row r="33" spans="1:8">
      <c r="A33" s="85" t="s">
        <v>107</v>
      </c>
      <c r="B33" s="85" t="s">
        <v>108</v>
      </c>
      <c r="D33" s="86">
        <v>7364.45</v>
      </c>
      <c r="E33" s="86">
        <v>0</v>
      </c>
      <c r="F33" s="86">
        <v>0</v>
      </c>
      <c r="G33" s="86" t="s">
        <v>57</v>
      </c>
      <c r="H33" s="86">
        <v>7364.45</v>
      </c>
    </row>
    <row r="34" spans="1:8">
      <c r="A34" s="85" t="s">
        <v>109</v>
      </c>
      <c r="B34" s="85" t="s">
        <v>110</v>
      </c>
      <c r="D34" s="86">
        <v>7364.45</v>
      </c>
      <c r="E34" s="86">
        <v>0</v>
      </c>
      <c r="F34" s="86">
        <v>0</v>
      </c>
      <c r="G34" s="86" t="s">
        <v>57</v>
      </c>
      <c r="H34" s="86">
        <v>7364.45</v>
      </c>
    </row>
    <row r="35" spans="1:8">
      <c r="A35" s="85" t="s">
        <v>111</v>
      </c>
      <c r="B35" s="85" t="s">
        <v>112</v>
      </c>
      <c r="C35" s="85" t="s">
        <v>100</v>
      </c>
      <c r="D35" s="86">
        <v>7364.45</v>
      </c>
      <c r="E35" s="86">
        <v>0</v>
      </c>
      <c r="F35" s="86">
        <v>0</v>
      </c>
      <c r="G35" s="86" t="s">
        <v>75</v>
      </c>
      <c r="H35" s="86">
        <v>7364.45</v>
      </c>
    </row>
    <row r="36" spans="1:8">
      <c r="A36" s="85" t="s">
        <v>113</v>
      </c>
      <c r="B36" s="85" t="s">
        <v>114</v>
      </c>
      <c r="D36" s="86">
        <v>5136462.63</v>
      </c>
      <c r="E36" s="86">
        <v>0</v>
      </c>
      <c r="F36" s="86">
        <v>5136322.7300000004</v>
      </c>
      <c r="G36" s="86" t="s">
        <v>57</v>
      </c>
      <c r="H36" s="86">
        <v>139.9</v>
      </c>
    </row>
    <row r="37" spans="1:8">
      <c r="A37" s="85" t="s">
        <v>115</v>
      </c>
      <c r="B37" s="85" t="s">
        <v>110</v>
      </c>
      <c r="D37" s="86">
        <v>5136462.63</v>
      </c>
      <c r="E37" s="86">
        <v>0</v>
      </c>
      <c r="F37" s="86">
        <v>5136322.7300000004</v>
      </c>
      <c r="G37" s="86" t="s">
        <v>57</v>
      </c>
      <c r="H37" s="86">
        <v>139.9</v>
      </c>
    </row>
    <row r="38" spans="1:8">
      <c r="A38" s="85" t="s">
        <v>116</v>
      </c>
      <c r="B38" s="85" t="s">
        <v>1393</v>
      </c>
      <c r="D38" s="86">
        <v>5136462.63</v>
      </c>
      <c r="E38" s="86">
        <v>0</v>
      </c>
      <c r="F38" s="86">
        <v>5136322.7300000004</v>
      </c>
      <c r="G38" s="86" t="s">
        <v>57</v>
      </c>
      <c r="H38" s="86">
        <v>139.9</v>
      </c>
    </row>
    <row r="39" spans="1:8">
      <c r="A39" s="85" t="s">
        <v>117</v>
      </c>
      <c r="B39" s="85" t="s">
        <v>1394</v>
      </c>
      <c r="C39" s="85" t="s">
        <v>74</v>
      </c>
      <c r="D39" s="86">
        <v>5136462.63</v>
      </c>
      <c r="E39" s="86">
        <v>0</v>
      </c>
      <c r="F39" s="86">
        <v>5136322.7300000004</v>
      </c>
      <c r="G39" s="86" t="s">
        <v>75</v>
      </c>
      <c r="H39" s="86">
        <v>139.9</v>
      </c>
    </row>
    <row r="40" spans="1:8">
      <c r="A40" s="85" t="s">
        <v>118</v>
      </c>
      <c r="B40" s="85" t="s">
        <v>119</v>
      </c>
      <c r="D40" s="86">
        <v>201269.17</v>
      </c>
      <c r="E40" s="86">
        <v>5305.22</v>
      </c>
      <c r="F40" s="86">
        <v>0</v>
      </c>
      <c r="G40" s="86" t="s">
        <v>57</v>
      </c>
      <c r="H40" s="86">
        <v>206574.39</v>
      </c>
    </row>
    <row r="41" spans="1:8">
      <c r="A41" s="85" t="s">
        <v>120</v>
      </c>
      <c r="B41" s="85" t="s">
        <v>121</v>
      </c>
      <c r="D41" s="86">
        <v>201269.17</v>
      </c>
      <c r="E41" s="86">
        <v>5305.22</v>
      </c>
      <c r="F41" s="86">
        <v>0</v>
      </c>
      <c r="G41" s="86" t="s">
        <v>57</v>
      </c>
      <c r="H41" s="86">
        <v>206574.39</v>
      </c>
    </row>
    <row r="42" spans="1:8">
      <c r="A42" s="85" t="s">
        <v>122</v>
      </c>
      <c r="B42" s="85" t="s">
        <v>123</v>
      </c>
      <c r="D42" s="86">
        <v>201269.17</v>
      </c>
      <c r="E42" s="86">
        <v>5305.22</v>
      </c>
      <c r="F42" s="86">
        <v>0</v>
      </c>
      <c r="G42" s="86" t="s">
        <v>57</v>
      </c>
      <c r="H42" s="86">
        <v>206574.39</v>
      </c>
    </row>
    <row r="43" spans="1:8">
      <c r="A43" s="85" t="s">
        <v>124</v>
      </c>
      <c r="B43" s="85" t="s">
        <v>125</v>
      </c>
      <c r="D43" s="86">
        <v>180694.71</v>
      </c>
      <c r="E43" s="86">
        <v>0</v>
      </c>
      <c r="F43" s="86">
        <v>0</v>
      </c>
      <c r="G43" s="86" t="s">
        <v>57</v>
      </c>
      <c r="H43" s="86">
        <v>180694.71</v>
      </c>
    </row>
    <row r="44" spans="1:8">
      <c r="A44" s="85" t="s">
        <v>1573</v>
      </c>
      <c r="B44" s="85" t="s">
        <v>1574</v>
      </c>
      <c r="C44" s="85" t="s">
        <v>100</v>
      </c>
      <c r="D44" s="86">
        <v>137405.9</v>
      </c>
      <c r="E44" s="86">
        <v>0</v>
      </c>
      <c r="F44" s="86">
        <v>0</v>
      </c>
      <c r="G44" s="86" t="s">
        <v>75</v>
      </c>
      <c r="H44" s="86">
        <v>137405.9</v>
      </c>
    </row>
    <row r="45" spans="1:8">
      <c r="A45" s="85" t="s">
        <v>1551</v>
      </c>
      <c r="B45" s="85" t="s">
        <v>1550</v>
      </c>
      <c r="C45" s="85" t="s">
        <v>100</v>
      </c>
      <c r="D45" s="86">
        <v>802.3</v>
      </c>
      <c r="E45" s="86">
        <v>0</v>
      </c>
      <c r="F45" s="86">
        <v>0</v>
      </c>
      <c r="G45" s="86" t="s">
        <v>75</v>
      </c>
      <c r="H45" s="86">
        <v>802.3</v>
      </c>
    </row>
    <row r="46" spans="1:8">
      <c r="A46" s="85" t="s">
        <v>126</v>
      </c>
      <c r="B46" s="85" t="s">
        <v>127</v>
      </c>
      <c r="C46" s="85" t="s">
        <v>100</v>
      </c>
      <c r="D46" s="86">
        <v>1104.5999999999999</v>
      </c>
      <c r="E46" s="86">
        <v>0</v>
      </c>
      <c r="F46" s="86">
        <v>0</v>
      </c>
      <c r="G46" s="86" t="s">
        <v>75</v>
      </c>
      <c r="H46" s="86">
        <v>1104.5999999999999</v>
      </c>
    </row>
    <row r="47" spans="1:8">
      <c r="A47" s="85" t="s">
        <v>1575</v>
      </c>
      <c r="B47" s="85" t="s">
        <v>1576</v>
      </c>
      <c r="C47" s="85" t="s">
        <v>100</v>
      </c>
      <c r="D47" s="86">
        <v>20</v>
      </c>
      <c r="E47" s="86">
        <v>0</v>
      </c>
      <c r="F47" s="86">
        <v>0</v>
      </c>
      <c r="G47" s="86" t="s">
        <v>75</v>
      </c>
      <c r="H47" s="86">
        <v>20</v>
      </c>
    </row>
    <row r="48" spans="1:8">
      <c r="A48" s="85" t="s">
        <v>128</v>
      </c>
      <c r="B48" s="85" t="s">
        <v>129</v>
      </c>
      <c r="C48" s="85" t="s">
        <v>100</v>
      </c>
      <c r="D48" s="86">
        <v>917.25</v>
      </c>
      <c r="E48" s="86">
        <v>0</v>
      </c>
      <c r="F48" s="86">
        <v>0</v>
      </c>
      <c r="G48" s="86" t="s">
        <v>75</v>
      </c>
      <c r="H48" s="86">
        <v>917.25</v>
      </c>
    </row>
    <row r="49" spans="1:8">
      <c r="A49" s="85" t="s">
        <v>1577</v>
      </c>
      <c r="B49" s="85" t="s">
        <v>1578</v>
      </c>
      <c r="C49" s="85" t="s">
        <v>100</v>
      </c>
      <c r="D49" s="86">
        <v>150</v>
      </c>
      <c r="E49" s="86">
        <v>0</v>
      </c>
      <c r="F49" s="86">
        <v>0</v>
      </c>
      <c r="G49" s="86" t="s">
        <v>75</v>
      </c>
      <c r="H49" s="86">
        <v>150</v>
      </c>
    </row>
    <row r="50" spans="1:8">
      <c r="A50" s="85" t="s">
        <v>130</v>
      </c>
      <c r="B50" s="85" t="s">
        <v>131</v>
      </c>
      <c r="C50" s="85" t="s">
        <v>100</v>
      </c>
      <c r="D50" s="86">
        <v>3565.94</v>
      </c>
      <c r="E50" s="86">
        <v>0</v>
      </c>
      <c r="F50" s="86">
        <v>0</v>
      </c>
      <c r="G50" s="86" t="s">
        <v>75</v>
      </c>
      <c r="H50" s="86">
        <v>3565.94</v>
      </c>
    </row>
    <row r="51" spans="1:8">
      <c r="A51" s="85" t="s">
        <v>132</v>
      </c>
      <c r="B51" s="85" t="s">
        <v>133</v>
      </c>
      <c r="C51" s="85" t="s">
        <v>100</v>
      </c>
      <c r="D51" s="86">
        <v>49.8</v>
      </c>
      <c r="E51" s="86">
        <v>0</v>
      </c>
      <c r="F51" s="86">
        <v>0</v>
      </c>
      <c r="G51" s="86" t="s">
        <v>75</v>
      </c>
      <c r="H51" s="86">
        <v>49.8</v>
      </c>
    </row>
    <row r="52" spans="1:8">
      <c r="A52" s="85" t="s">
        <v>1463</v>
      </c>
      <c r="B52" s="85" t="s">
        <v>1462</v>
      </c>
      <c r="C52" s="85" t="s">
        <v>100</v>
      </c>
      <c r="D52" s="86">
        <v>33792.080000000002</v>
      </c>
      <c r="E52" s="86">
        <v>0</v>
      </c>
      <c r="F52" s="86">
        <v>0</v>
      </c>
      <c r="G52" s="86" t="s">
        <v>75</v>
      </c>
      <c r="H52" s="86">
        <v>33792.080000000002</v>
      </c>
    </row>
    <row r="53" spans="1:8">
      <c r="A53" s="85" t="s">
        <v>134</v>
      </c>
      <c r="B53" s="85" t="s">
        <v>135</v>
      </c>
      <c r="C53" s="85" t="s">
        <v>100</v>
      </c>
      <c r="D53" s="86">
        <v>2886.84</v>
      </c>
      <c r="E53" s="86">
        <v>0</v>
      </c>
      <c r="F53" s="86">
        <v>0</v>
      </c>
      <c r="G53" s="86" t="s">
        <v>75</v>
      </c>
      <c r="H53" s="86">
        <v>2886.84</v>
      </c>
    </row>
    <row r="54" spans="1:8">
      <c r="A54" s="85" t="s">
        <v>136</v>
      </c>
      <c r="B54" s="85" t="s">
        <v>137</v>
      </c>
      <c r="D54" s="86">
        <v>564.95000000000005</v>
      </c>
      <c r="E54" s="86">
        <v>0</v>
      </c>
      <c r="F54" s="86">
        <v>0</v>
      </c>
      <c r="G54" s="86" t="s">
        <v>57</v>
      </c>
      <c r="H54" s="86">
        <v>564.95000000000005</v>
      </c>
    </row>
    <row r="55" spans="1:8">
      <c r="A55" s="85" t="s">
        <v>138</v>
      </c>
      <c r="B55" s="85" t="s">
        <v>139</v>
      </c>
      <c r="C55" s="85" t="s">
        <v>100</v>
      </c>
      <c r="D55" s="86">
        <v>564.95000000000005</v>
      </c>
      <c r="E55" s="86">
        <v>0</v>
      </c>
      <c r="F55" s="86">
        <v>0</v>
      </c>
      <c r="G55" s="86" t="s">
        <v>75</v>
      </c>
      <c r="H55" s="86">
        <v>564.95000000000005</v>
      </c>
    </row>
    <row r="56" spans="1:8">
      <c r="A56" s="85" t="s">
        <v>140</v>
      </c>
      <c r="B56" s="85" t="s">
        <v>141</v>
      </c>
      <c r="D56" s="86">
        <v>3092.5</v>
      </c>
      <c r="E56" s="86">
        <v>0</v>
      </c>
      <c r="F56" s="86">
        <v>0</v>
      </c>
      <c r="G56" s="86" t="s">
        <v>57</v>
      </c>
      <c r="H56" s="86">
        <v>3092.5</v>
      </c>
    </row>
    <row r="57" spans="1:8">
      <c r="A57" s="85" t="s">
        <v>142</v>
      </c>
      <c r="B57" s="85" t="s">
        <v>143</v>
      </c>
      <c r="C57" s="85" t="s">
        <v>100</v>
      </c>
      <c r="D57" s="86">
        <v>3092.5</v>
      </c>
      <c r="E57" s="86">
        <v>0</v>
      </c>
      <c r="F57" s="86">
        <v>0</v>
      </c>
      <c r="G57" s="86" t="s">
        <v>75</v>
      </c>
      <c r="H57" s="86">
        <v>3092.5</v>
      </c>
    </row>
    <row r="58" spans="1:8">
      <c r="A58" s="85" t="s">
        <v>1461</v>
      </c>
      <c r="B58" s="85" t="s">
        <v>1460</v>
      </c>
      <c r="D58" s="86">
        <v>3484.3</v>
      </c>
      <c r="E58" s="86">
        <v>0</v>
      </c>
      <c r="F58" s="86">
        <v>0</v>
      </c>
      <c r="G58" s="86" t="s">
        <v>57</v>
      </c>
      <c r="H58" s="86">
        <v>3484.3</v>
      </c>
    </row>
    <row r="59" spans="1:8">
      <c r="A59" s="85" t="s">
        <v>1459</v>
      </c>
      <c r="B59" s="85" t="s">
        <v>1458</v>
      </c>
      <c r="C59" s="85" t="s">
        <v>100</v>
      </c>
      <c r="D59" s="86">
        <v>3444.3</v>
      </c>
      <c r="E59" s="86">
        <v>0</v>
      </c>
      <c r="F59" s="86">
        <v>0</v>
      </c>
      <c r="G59" s="86" t="s">
        <v>75</v>
      </c>
      <c r="H59" s="86">
        <v>3444.3</v>
      </c>
    </row>
    <row r="60" spans="1:8">
      <c r="A60" s="85" t="s">
        <v>1579</v>
      </c>
      <c r="B60" s="85" t="s">
        <v>1580</v>
      </c>
      <c r="C60" s="85" t="s">
        <v>100</v>
      </c>
      <c r="D60" s="86">
        <v>40</v>
      </c>
      <c r="E60" s="86">
        <v>0</v>
      </c>
      <c r="F60" s="86">
        <v>0</v>
      </c>
      <c r="G60" s="86" t="s">
        <v>75</v>
      </c>
      <c r="H60" s="86">
        <v>40</v>
      </c>
    </row>
    <row r="61" spans="1:8">
      <c r="A61" s="85" t="s">
        <v>144</v>
      </c>
      <c r="B61" s="85" t="s">
        <v>145</v>
      </c>
      <c r="D61" s="86">
        <v>13432.71</v>
      </c>
      <c r="E61" s="86">
        <v>0</v>
      </c>
      <c r="F61" s="86">
        <v>0</v>
      </c>
      <c r="G61" s="86" t="s">
        <v>57</v>
      </c>
      <c r="H61" s="86">
        <v>13432.71</v>
      </c>
    </row>
    <row r="62" spans="1:8">
      <c r="A62" s="85" t="s">
        <v>146</v>
      </c>
      <c r="B62" s="85" t="s">
        <v>147</v>
      </c>
      <c r="C62" s="85" t="s">
        <v>100</v>
      </c>
      <c r="D62" s="86">
        <v>11142.61</v>
      </c>
      <c r="E62" s="86">
        <v>0</v>
      </c>
      <c r="F62" s="86">
        <v>0</v>
      </c>
      <c r="G62" s="86" t="s">
        <v>75</v>
      </c>
      <c r="H62" s="86">
        <v>11142.61</v>
      </c>
    </row>
    <row r="63" spans="1:8">
      <c r="A63" s="85" t="s">
        <v>148</v>
      </c>
      <c r="B63" s="85" t="s">
        <v>149</v>
      </c>
      <c r="C63" s="85" t="s">
        <v>100</v>
      </c>
      <c r="D63" s="86">
        <v>2290.1</v>
      </c>
      <c r="E63" s="86">
        <v>0</v>
      </c>
      <c r="F63" s="86">
        <v>0</v>
      </c>
      <c r="G63" s="86" t="s">
        <v>75</v>
      </c>
      <c r="H63" s="86">
        <v>2290.1</v>
      </c>
    </row>
    <row r="64" spans="1:8">
      <c r="A64" s="85" t="s">
        <v>1509</v>
      </c>
      <c r="B64" s="85" t="s">
        <v>1508</v>
      </c>
      <c r="D64" s="86">
        <v>0</v>
      </c>
      <c r="E64" s="86">
        <v>5305.22</v>
      </c>
      <c r="F64" s="86">
        <v>0</v>
      </c>
      <c r="G64" s="86" t="s">
        <v>57</v>
      </c>
      <c r="H64" s="86">
        <v>5305.22</v>
      </c>
    </row>
    <row r="65" spans="1:8">
      <c r="A65" s="85" t="s">
        <v>1507</v>
      </c>
      <c r="B65" s="85" t="s">
        <v>1506</v>
      </c>
      <c r="C65" s="85" t="s">
        <v>100</v>
      </c>
      <c r="D65" s="86">
        <v>0</v>
      </c>
      <c r="E65" s="86">
        <v>5305.22</v>
      </c>
      <c r="F65" s="86">
        <v>0</v>
      </c>
      <c r="G65" s="86" t="s">
        <v>75</v>
      </c>
      <c r="H65" s="86">
        <v>5305.22</v>
      </c>
    </row>
    <row r="66" spans="1:8">
      <c r="A66" s="85" t="s">
        <v>1549</v>
      </c>
      <c r="B66" s="85" t="s">
        <v>1548</v>
      </c>
      <c r="D66" s="86">
        <v>470.25</v>
      </c>
      <c r="E66" s="86">
        <v>0</v>
      </c>
      <c r="F66" s="86">
        <v>0</v>
      </c>
      <c r="G66" s="86" t="s">
        <v>57</v>
      </c>
      <c r="H66" s="86">
        <v>470.25</v>
      </c>
    </row>
    <row r="67" spans="1:8">
      <c r="A67" s="85" t="s">
        <v>1547</v>
      </c>
      <c r="B67" s="85" t="s">
        <v>1546</v>
      </c>
      <c r="D67" s="86">
        <v>470.25</v>
      </c>
      <c r="E67" s="86">
        <v>0</v>
      </c>
      <c r="F67" s="86">
        <v>0</v>
      </c>
      <c r="G67" s="86" t="s">
        <v>57</v>
      </c>
      <c r="H67" s="86">
        <v>470.25</v>
      </c>
    </row>
    <row r="68" spans="1:8">
      <c r="A68" s="85" t="s">
        <v>1545</v>
      </c>
      <c r="B68" s="85" t="s">
        <v>1544</v>
      </c>
      <c r="D68" s="86">
        <v>470.25</v>
      </c>
      <c r="E68" s="86">
        <v>0</v>
      </c>
      <c r="F68" s="86">
        <v>0</v>
      </c>
      <c r="G68" s="86" t="s">
        <v>57</v>
      </c>
      <c r="H68" s="86">
        <v>470.25</v>
      </c>
    </row>
    <row r="69" spans="1:8">
      <c r="A69" s="85" t="s">
        <v>1543</v>
      </c>
      <c r="B69" s="85" t="s">
        <v>1542</v>
      </c>
      <c r="D69" s="86">
        <v>470.25</v>
      </c>
      <c r="E69" s="86">
        <v>0</v>
      </c>
      <c r="F69" s="86">
        <v>0</v>
      </c>
      <c r="G69" s="86" t="s">
        <v>57</v>
      </c>
      <c r="H69" s="86">
        <v>470.25</v>
      </c>
    </row>
    <row r="70" spans="1:8">
      <c r="A70" s="85" t="s">
        <v>1541</v>
      </c>
      <c r="B70" s="85" t="s">
        <v>1540</v>
      </c>
      <c r="C70" s="85" t="s">
        <v>100</v>
      </c>
      <c r="D70" s="86">
        <v>470.25</v>
      </c>
      <c r="E70" s="86">
        <v>0</v>
      </c>
      <c r="F70" s="86">
        <v>0</v>
      </c>
      <c r="G70" s="86" t="s">
        <v>75</v>
      </c>
      <c r="H70" s="86">
        <v>470.25</v>
      </c>
    </row>
    <row r="71" spans="1:8">
      <c r="A71" s="85" t="s">
        <v>150</v>
      </c>
      <c r="B71" s="85" t="s">
        <v>151</v>
      </c>
      <c r="D71" s="86">
        <v>1949578737.3699999</v>
      </c>
      <c r="E71" s="86">
        <v>0</v>
      </c>
      <c r="F71" s="86">
        <v>0</v>
      </c>
      <c r="G71" s="86" t="s">
        <v>57</v>
      </c>
      <c r="H71" s="86">
        <v>1949578737.3699999</v>
      </c>
    </row>
    <row r="72" spans="1:8">
      <c r="A72" s="85" t="s">
        <v>1144</v>
      </c>
      <c r="B72" s="85" t="s">
        <v>1145</v>
      </c>
      <c r="D72" s="86">
        <v>1934269107.1900001</v>
      </c>
      <c r="E72" s="86">
        <v>0</v>
      </c>
      <c r="F72" s="86">
        <v>0</v>
      </c>
      <c r="G72" s="86" t="s">
        <v>57</v>
      </c>
      <c r="H72" s="86">
        <v>1934269107.1900001</v>
      </c>
    </row>
    <row r="73" spans="1:8">
      <c r="A73" s="85" t="s">
        <v>1146</v>
      </c>
      <c r="B73" s="85" t="s">
        <v>1147</v>
      </c>
      <c r="D73" s="86">
        <v>1934269107.1900001</v>
      </c>
      <c r="E73" s="86">
        <v>0</v>
      </c>
      <c r="F73" s="86">
        <v>0</v>
      </c>
      <c r="G73" s="86" t="s">
        <v>57</v>
      </c>
      <c r="H73" s="86">
        <v>1934269107.1900001</v>
      </c>
    </row>
    <row r="74" spans="1:8">
      <c r="A74" s="85" t="s">
        <v>1148</v>
      </c>
      <c r="B74" s="85" t="s">
        <v>1149</v>
      </c>
      <c r="D74" s="86">
        <v>1934269107.1900001</v>
      </c>
      <c r="E74" s="86">
        <v>0</v>
      </c>
      <c r="F74" s="86">
        <v>0</v>
      </c>
      <c r="G74" s="86" t="s">
        <v>57</v>
      </c>
      <c r="H74" s="86">
        <v>1934269107.1900001</v>
      </c>
    </row>
    <row r="75" spans="1:8">
      <c r="A75" s="85" t="s">
        <v>1150</v>
      </c>
      <c r="B75" s="85" t="s">
        <v>1151</v>
      </c>
      <c r="D75" s="86">
        <v>1934269107.1900001</v>
      </c>
      <c r="E75" s="86">
        <v>0</v>
      </c>
      <c r="F75" s="86">
        <v>0</v>
      </c>
      <c r="G75" s="86" t="s">
        <v>57</v>
      </c>
      <c r="H75" s="86">
        <v>1934269107.1900001</v>
      </c>
    </row>
    <row r="76" spans="1:8">
      <c r="A76" s="85" t="s">
        <v>1152</v>
      </c>
      <c r="B76" s="85" t="s">
        <v>1153</v>
      </c>
      <c r="D76" s="86">
        <v>1934269107.1900001</v>
      </c>
      <c r="E76" s="86">
        <v>0</v>
      </c>
      <c r="F76" s="86">
        <v>0</v>
      </c>
      <c r="G76" s="86" t="s">
        <v>57</v>
      </c>
      <c r="H76" s="86">
        <v>1934269107.1900001</v>
      </c>
    </row>
    <row r="77" spans="1:8">
      <c r="A77" s="85" t="s">
        <v>1154</v>
      </c>
      <c r="B77" s="85" t="s">
        <v>1155</v>
      </c>
      <c r="C77" s="85" t="s">
        <v>100</v>
      </c>
      <c r="D77" s="86">
        <v>1934269107.1900001</v>
      </c>
      <c r="E77" s="86">
        <v>0</v>
      </c>
      <c r="F77" s="86">
        <v>0</v>
      </c>
      <c r="G77" s="86" t="s">
        <v>75</v>
      </c>
      <c r="H77" s="86">
        <v>1934269107.1900001</v>
      </c>
    </row>
    <row r="78" spans="1:8">
      <c r="A78" s="85" t="s">
        <v>152</v>
      </c>
      <c r="B78" s="85" t="s">
        <v>153</v>
      </c>
      <c r="D78" s="86">
        <v>15309630.18</v>
      </c>
      <c r="E78" s="86">
        <v>0</v>
      </c>
      <c r="F78" s="86">
        <v>0</v>
      </c>
      <c r="G78" s="86" t="s">
        <v>57</v>
      </c>
      <c r="H78" s="86">
        <v>15309630.18</v>
      </c>
    </row>
    <row r="79" spans="1:8">
      <c r="A79" s="85" t="s">
        <v>154</v>
      </c>
      <c r="B79" s="85" t="s">
        <v>155</v>
      </c>
      <c r="D79" s="86">
        <v>1456085.36</v>
      </c>
      <c r="E79" s="86">
        <v>0</v>
      </c>
      <c r="F79" s="86">
        <v>0</v>
      </c>
      <c r="G79" s="86" t="s">
        <v>57</v>
      </c>
      <c r="H79" s="86">
        <v>1456085.36</v>
      </c>
    </row>
    <row r="80" spans="1:8">
      <c r="A80" s="85" t="s">
        <v>156</v>
      </c>
      <c r="B80" s="85" t="s">
        <v>157</v>
      </c>
      <c r="D80" s="86">
        <v>1456085.36</v>
      </c>
      <c r="E80" s="86">
        <v>0</v>
      </c>
      <c r="F80" s="86">
        <v>0</v>
      </c>
      <c r="G80" s="86" t="s">
        <v>57</v>
      </c>
      <c r="H80" s="86">
        <v>1456085.36</v>
      </c>
    </row>
    <row r="81" spans="1:8">
      <c r="A81" s="85" t="s">
        <v>158</v>
      </c>
      <c r="B81" s="85" t="s">
        <v>159</v>
      </c>
      <c r="D81" s="86">
        <v>620</v>
      </c>
      <c r="E81" s="86">
        <v>0</v>
      </c>
      <c r="F81" s="86">
        <v>0</v>
      </c>
      <c r="G81" s="86" t="s">
        <v>57</v>
      </c>
      <c r="H81" s="86">
        <v>620</v>
      </c>
    </row>
    <row r="82" spans="1:8">
      <c r="A82" s="85" t="s">
        <v>160</v>
      </c>
      <c r="B82" s="85" t="s">
        <v>161</v>
      </c>
      <c r="C82" s="85" t="s">
        <v>100</v>
      </c>
      <c r="D82" s="86">
        <v>620</v>
      </c>
      <c r="E82" s="86">
        <v>0</v>
      </c>
      <c r="F82" s="86">
        <v>0</v>
      </c>
      <c r="G82" s="86" t="s">
        <v>75</v>
      </c>
      <c r="H82" s="86">
        <v>620</v>
      </c>
    </row>
    <row r="83" spans="1:8">
      <c r="A83" s="85" t="s">
        <v>162</v>
      </c>
      <c r="B83" s="85" t="s">
        <v>163</v>
      </c>
      <c r="D83" s="86">
        <v>675810.41</v>
      </c>
      <c r="E83" s="86">
        <v>0</v>
      </c>
      <c r="F83" s="86">
        <v>0</v>
      </c>
      <c r="G83" s="86" t="s">
        <v>57</v>
      </c>
      <c r="H83" s="86">
        <v>675810.41</v>
      </c>
    </row>
    <row r="84" spans="1:8">
      <c r="A84" s="85" t="s">
        <v>164</v>
      </c>
      <c r="B84" s="85" t="s">
        <v>165</v>
      </c>
      <c r="C84" s="85" t="s">
        <v>100</v>
      </c>
      <c r="D84" s="86">
        <v>675810.41</v>
      </c>
      <c r="E84" s="86">
        <v>0</v>
      </c>
      <c r="F84" s="86">
        <v>0</v>
      </c>
      <c r="G84" s="86" t="s">
        <v>75</v>
      </c>
      <c r="H84" s="86">
        <v>675810.41</v>
      </c>
    </row>
    <row r="85" spans="1:8">
      <c r="A85" s="85" t="s">
        <v>166</v>
      </c>
      <c r="B85" s="85" t="s">
        <v>167</v>
      </c>
      <c r="D85" s="86">
        <v>726996.5</v>
      </c>
      <c r="E85" s="86">
        <v>0</v>
      </c>
      <c r="F85" s="86">
        <v>0</v>
      </c>
      <c r="G85" s="86" t="s">
        <v>57</v>
      </c>
      <c r="H85" s="86">
        <v>726996.5</v>
      </c>
    </row>
    <row r="86" spans="1:8">
      <c r="A86" s="85" t="s">
        <v>168</v>
      </c>
      <c r="B86" s="85" t="s">
        <v>169</v>
      </c>
      <c r="C86" s="85" t="s">
        <v>100</v>
      </c>
      <c r="D86" s="86">
        <v>110311</v>
      </c>
      <c r="E86" s="86">
        <v>0</v>
      </c>
      <c r="F86" s="86">
        <v>0</v>
      </c>
      <c r="G86" s="86" t="s">
        <v>75</v>
      </c>
      <c r="H86" s="86">
        <v>110311</v>
      </c>
    </row>
    <row r="87" spans="1:8">
      <c r="A87" s="85" t="s">
        <v>170</v>
      </c>
      <c r="B87" s="85" t="s">
        <v>171</v>
      </c>
      <c r="C87" s="85" t="s">
        <v>100</v>
      </c>
      <c r="D87" s="86">
        <v>7581</v>
      </c>
      <c r="E87" s="86">
        <v>0</v>
      </c>
      <c r="F87" s="86">
        <v>0</v>
      </c>
      <c r="G87" s="86" t="s">
        <v>75</v>
      </c>
      <c r="H87" s="86">
        <v>7581</v>
      </c>
    </row>
    <row r="88" spans="1:8">
      <c r="A88" s="85" t="s">
        <v>172</v>
      </c>
      <c r="B88" s="85" t="s">
        <v>173</v>
      </c>
      <c r="C88" s="85" t="s">
        <v>100</v>
      </c>
      <c r="D88" s="86">
        <v>609104.5</v>
      </c>
      <c r="E88" s="86">
        <v>0</v>
      </c>
      <c r="F88" s="86">
        <v>0</v>
      </c>
      <c r="G88" s="86" t="s">
        <v>75</v>
      </c>
      <c r="H88" s="86">
        <v>609104.5</v>
      </c>
    </row>
    <row r="89" spans="1:8">
      <c r="A89" s="85" t="s">
        <v>174</v>
      </c>
      <c r="B89" s="85" t="s">
        <v>175</v>
      </c>
      <c r="D89" s="86">
        <v>9008.4500000000007</v>
      </c>
      <c r="E89" s="86">
        <v>0</v>
      </c>
      <c r="F89" s="86">
        <v>0</v>
      </c>
      <c r="G89" s="86" t="s">
        <v>57</v>
      </c>
      <c r="H89" s="86">
        <v>9008.4500000000007</v>
      </c>
    </row>
    <row r="90" spans="1:8">
      <c r="A90" s="85" t="s">
        <v>176</v>
      </c>
      <c r="B90" s="85" t="s">
        <v>177</v>
      </c>
      <c r="C90" s="85" t="s">
        <v>100</v>
      </c>
      <c r="D90" s="86">
        <v>9008.4500000000007</v>
      </c>
      <c r="E90" s="86">
        <v>0</v>
      </c>
      <c r="F90" s="86">
        <v>0</v>
      </c>
      <c r="G90" s="86" t="s">
        <v>75</v>
      </c>
      <c r="H90" s="86">
        <v>9008.4500000000007</v>
      </c>
    </row>
    <row r="91" spans="1:8">
      <c r="A91" s="85" t="s">
        <v>178</v>
      </c>
      <c r="B91" s="85" t="s">
        <v>179</v>
      </c>
      <c r="D91" s="86">
        <v>43650</v>
      </c>
      <c r="E91" s="86">
        <v>0</v>
      </c>
      <c r="F91" s="86">
        <v>0</v>
      </c>
      <c r="G91" s="86" t="s">
        <v>57</v>
      </c>
      <c r="H91" s="86">
        <v>43650</v>
      </c>
    </row>
    <row r="92" spans="1:8">
      <c r="A92" s="85" t="s">
        <v>180</v>
      </c>
      <c r="B92" s="85" t="s">
        <v>181</v>
      </c>
      <c r="C92" s="85" t="s">
        <v>100</v>
      </c>
      <c r="D92" s="86">
        <v>43650</v>
      </c>
      <c r="E92" s="86">
        <v>0</v>
      </c>
      <c r="F92" s="86">
        <v>0</v>
      </c>
      <c r="G92" s="86" t="s">
        <v>75</v>
      </c>
      <c r="H92" s="86">
        <v>43650</v>
      </c>
    </row>
    <row r="93" spans="1:8">
      <c r="A93" s="85" t="s">
        <v>1071</v>
      </c>
      <c r="B93" s="85" t="s">
        <v>1072</v>
      </c>
      <c r="D93" s="86">
        <v>14168003.189999999</v>
      </c>
      <c r="E93" s="86">
        <v>0</v>
      </c>
      <c r="F93" s="86">
        <v>0</v>
      </c>
      <c r="G93" s="86" t="s">
        <v>57</v>
      </c>
      <c r="H93" s="86">
        <v>14168003.189999999</v>
      </c>
    </row>
    <row r="94" spans="1:8">
      <c r="A94" s="85" t="s">
        <v>1073</v>
      </c>
      <c r="B94" s="85" t="s">
        <v>1074</v>
      </c>
      <c r="D94" s="86">
        <v>14168003.189999999</v>
      </c>
      <c r="E94" s="86">
        <v>0</v>
      </c>
      <c r="F94" s="86">
        <v>0</v>
      </c>
      <c r="G94" s="86" t="s">
        <v>57</v>
      </c>
      <c r="H94" s="86">
        <v>14168003.189999999</v>
      </c>
    </row>
    <row r="95" spans="1:8">
      <c r="A95" s="85" t="s">
        <v>1075</v>
      </c>
      <c r="B95" s="85" t="s">
        <v>1076</v>
      </c>
      <c r="D95" s="86">
        <v>14168003.189999999</v>
      </c>
      <c r="E95" s="86">
        <v>0</v>
      </c>
      <c r="F95" s="86">
        <v>0</v>
      </c>
      <c r="G95" s="86" t="s">
        <v>57</v>
      </c>
      <c r="H95" s="86">
        <v>14168003.189999999</v>
      </c>
    </row>
    <row r="96" spans="1:8">
      <c r="A96" s="85" t="s">
        <v>1077</v>
      </c>
      <c r="B96" s="85" t="s">
        <v>1078</v>
      </c>
      <c r="D96" s="86">
        <v>7642102.2800000003</v>
      </c>
      <c r="E96" s="86">
        <v>0</v>
      </c>
      <c r="F96" s="86">
        <v>0</v>
      </c>
      <c r="G96" s="86" t="s">
        <v>57</v>
      </c>
      <c r="H96" s="86">
        <v>7642102.2800000003</v>
      </c>
    </row>
    <row r="97" spans="1:8">
      <c r="A97" s="85" t="s">
        <v>1079</v>
      </c>
      <c r="B97" s="85" t="s">
        <v>1080</v>
      </c>
      <c r="C97" s="85" t="s">
        <v>100</v>
      </c>
      <c r="D97" s="86">
        <v>7642102.2800000003</v>
      </c>
      <c r="E97" s="86">
        <v>0</v>
      </c>
      <c r="F97" s="86">
        <v>0</v>
      </c>
      <c r="G97" s="86" t="s">
        <v>75</v>
      </c>
      <c r="H97" s="86">
        <v>7642102.2800000003</v>
      </c>
    </row>
    <row r="98" spans="1:8">
      <c r="A98" s="85" t="s">
        <v>1081</v>
      </c>
      <c r="B98" s="85" t="s">
        <v>1082</v>
      </c>
      <c r="D98" s="86">
        <v>6525900.9100000001</v>
      </c>
      <c r="E98" s="86">
        <v>0</v>
      </c>
      <c r="F98" s="86">
        <v>0</v>
      </c>
      <c r="G98" s="86" t="s">
        <v>57</v>
      </c>
      <c r="H98" s="86">
        <v>6525900.9100000001</v>
      </c>
    </row>
    <row r="99" spans="1:8">
      <c r="A99" s="85" t="s">
        <v>1083</v>
      </c>
      <c r="B99" s="85" t="s">
        <v>1084</v>
      </c>
      <c r="C99" s="85" t="s">
        <v>100</v>
      </c>
      <c r="D99" s="86">
        <v>6525900.9100000001</v>
      </c>
      <c r="E99" s="86">
        <v>0</v>
      </c>
      <c r="F99" s="86">
        <v>0</v>
      </c>
      <c r="G99" s="86" t="s">
        <v>75</v>
      </c>
      <c r="H99" s="86">
        <v>6525900.9100000001</v>
      </c>
    </row>
    <row r="100" spans="1:8">
      <c r="A100" s="85" t="s">
        <v>182</v>
      </c>
      <c r="B100" s="85" t="s">
        <v>183</v>
      </c>
      <c r="D100" s="86">
        <v>-314458.37</v>
      </c>
      <c r="E100" s="86">
        <v>0</v>
      </c>
      <c r="F100" s="86">
        <v>0</v>
      </c>
      <c r="G100" s="86" t="s">
        <v>57</v>
      </c>
      <c r="H100" s="86">
        <v>-314458.37</v>
      </c>
    </row>
    <row r="101" spans="1:8">
      <c r="A101" s="85" t="s">
        <v>184</v>
      </c>
      <c r="B101" s="85" t="s">
        <v>185</v>
      </c>
      <c r="D101" s="86">
        <v>-314458.37</v>
      </c>
      <c r="E101" s="86">
        <v>0</v>
      </c>
      <c r="F101" s="86">
        <v>0</v>
      </c>
      <c r="G101" s="86" t="s">
        <v>57</v>
      </c>
      <c r="H101" s="86">
        <v>-314458.37</v>
      </c>
    </row>
    <row r="102" spans="1:8">
      <c r="A102" s="85" t="s">
        <v>186</v>
      </c>
      <c r="B102" s="85" t="s">
        <v>187</v>
      </c>
      <c r="D102" s="86">
        <v>-314458.37</v>
      </c>
      <c r="E102" s="86">
        <v>0</v>
      </c>
      <c r="F102" s="86">
        <v>0</v>
      </c>
      <c r="G102" s="86" t="s">
        <v>57</v>
      </c>
      <c r="H102" s="86">
        <v>-314458.37</v>
      </c>
    </row>
    <row r="103" spans="1:8">
      <c r="A103" s="85" t="s">
        <v>188</v>
      </c>
      <c r="B103" s="85" t="s">
        <v>189</v>
      </c>
      <c r="D103" s="86">
        <v>-279</v>
      </c>
      <c r="E103" s="86">
        <v>0</v>
      </c>
      <c r="F103" s="86">
        <v>0</v>
      </c>
      <c r="G103" s="86" t="s">
        <v>57</v>
      </c>
      <c r="H103" s="86">
        <v>-279</v>
      </c>
    </row>
    <row r="104" spans="1:8">
      <c r="A104" s="85" t="s">
        <v>190</v>
      </c>
      <c r="B104" s="85" t="s">
        <v>191</v>
      </c>
      <c r="D104" s="86">
        <v>-279</v>
      </c>
      <c r="E104" s="86">
        <v>0</v>
      </c>
      <c r="F104" s="86">
        <v>0</v>
      </c>
      <c r="G104" s="86" t="s">
        <v>57</v>
      </c>
      <c r="H104" s="86">
        <v>-279</v>
      </c>
    </row>
    <row r="105" spans="1:8">
      <c r="A105" s="85" t="s">
        <v>192</v>
      </c>
      <c r="B105" s="85" t="s">
        <v>193</v>
      </c>
      <c r="C105" s="85" t="s">
        <v>100</v>
      </c>
      <c r="D105" s="86">
        <v>-279</v>
      </c>
      <c r="E105" s="86">
        <v>0</v>
      </c>
      <c r="F105" s="86">
        <v>0</v>
      </c>
      <c r="G105" s="86" t="s">
        <v>75</v>
      </c>
      <c r="H105" s="86">
        <v>-279</v>
      </c>
    </row>
    <row r="106" spans="1:8">
      <c r="A106" s="85" t="s">
        <v>194</v>
      </c>
      <c r="B106" s="85" t="s">
        <v>195</v>
      </c>
      <c r="D106" s="86">
        <v>-148061.94</v>
      </c>
      <c r="E106" s="86">
        <v>0</v>
      </c>
      <c r="F106" s="86">
        <v>0</v>
      </c>
      <c r="G106" s="86" t="s">
        <v>57</v>
      </c>
      <c r="H106" s="86">
        <v>-148061.94</v>
      </c>
    </row>
    <row r="107" spans="1:8">
      <c r="A107" s="85" t="s">
        <v>196</v>
      </c>
      <c r="B107" s="85" t="s">
        <v>197</v>
      </c>
      <c r="D107" s="86">
        <v>-148061.94</v>
      </c>
      <c r="E107" s="86">
        <v>0</v>
      </c>
      <c r="F107" s="86">
        <v>0</v>
      </c>
      <c r="G107" s="86" t="s">
        <v>57</v>
      </c>
      <c r="H107" s="86">
        <v>-148061.94</v>
      </c>
    </row>
    <row r="108" spans="1:8">
      <c r="A108" s="85" t="s">
        <v>198</v>
      </c>
      <c r="B108" s="85" t="s">
        <v>199</v>
      </c>
      <c r="C108" s="85" t="s">
        <v>100</v>
      </c>
      <c r="D108" s="86">
        <v>-148061.94</v>
      </c>
      <c r="E108" s="86">
        <v>0</v>
      </c>
      <c r="F108" s="86">
        <v>0</v>
      </c>
      <c r="G108" s="86" t="s">
        <v>75</v>
      </c>
      <c r="H108" s="86">
        <v>-148061.94</v>
      </c>
    </row>
    <row r="109" spans="1:8">
      <c r="A109" s="85" t="s">
        <v>200</v>
      </c>
      <c r="B109" s="85" t="s">
        <v>201</v>
      </c>
      <c r="D109" s="86">
        <v>-154891.22</v>
      </c>
      <c r="E109" s="86">
        <v>0</v>
      </c>
      <c r="F109" s="86">
        <v>0</v>
      </c>
      <c r="G109" s="86" t="s">
        <v>57</v>
      </c>
      <c r="H109" s="86">
        <v>-154891.22</v>
      </c>
    </row>
    <row r="110" spans="1:8">
      <c r="A110" s="85" t="s">
        <v>202</v>
      </c>
      <c r="B110" s="85" t="s">
        <v>203</v>
      </c>
      <c r="D110" s="86">
        <v>-40048.559999999998</v>
      </c>
      <c r="E110" s="86">
        <v>0</v>
      </c>
      <c r="F110" s="86">
        <v>0</v>
      </c>
      <c r="G110" s="86" t="s">
        <v>57</v>
      </c>
      <c r="H110" s="86">
        <v>-40048.559999999998</v>
      </c>
    </row>
    <row r="111" spans="1:8">
      <c r="A111" s="85" t="s">
        <v>204</v>
      </c>
      <c r="B111" s="85" t="s">
        <v>205</v>
      </c>
      <c r="C111" s="85" t="s">
        <v>100</v>
      </c>
      <c r="D111" s="86">
        <v>-40048.559999999998</v>
      </c>
      <c r="E111" s="86">
        <v>0</v>
      </c>
      <c r="F111" s="86">
        <v>0</v>
      </c>
      <c r="G111" s="86" t="s">
        <v>75</v>
      </c>
      <c r="H111" s="86">
        <v>-40048.559999999998</v>
      </c>
    </row>
    <row r="112" spans="1:8">
      <c r="A112" s="85" t="s">
        <v>206</v>
      </c>
      <c r="B112" s="85" t="s">
        <v>207</v>
      </c>
      <c r="D112" s="86">
        <v>-3411.45</v>
      </c>
      <c r="E112" s="86">
        <v>0</v>
      </c>
      <c r="F112" s="86">
        <v>0</v>
      </c>
      <c r="G112" s="86" t="s">
        <v>57</v>
      </c>
      <c r="H112" s="86">
        <v>-3411.45</v>
      </c>
    </row>
    <row r="113" spans="1:8">
      <c r="A113" s="85" t="s">
        <v>208</v>
      </c>
      <c r="B113" s="85" t="s">
        <v>209</v>
      </c>
      <c r="C113" s="85" t="s">
        <v>100</v>
      </c>
      <c r="D113" s="86">
        <v>-3411.45</v>
      </c>
      <c r="E113" s="86">
        <v>0</v>
      </c>
      <c r="F113" s="86">
        <v>0</v>
      </c>
      <c r="G113" s="86" t="s">
        <v>75</v>
      </c>
      <c r="H113" s="86">
        <v>-3411.45</v>
      </c>
    </row>
    <row r="114" spans="1:8">
      <c r="A114" s="85" t="s">
        <v>210</v>
      </c>
      <c r="B114" s="85" t="s">
        <v>211</v>
      </c>
      <c r="D114" s="86">
        <v>-111431.21</v>
      </c>
      <c r="E114" s="86">
        <v>0</v>
      </c>
      <c r="F114" s="86">
        <v>0</v>
      </c>
      <c r="G114" s="86" t="s">
        <v>57</v>
      </c>
      <c r="H114" s="86">
        <v>-111431.21</v>
      </c>
    </row>
    <row r="115" spans="1:8">
      <c r="A115" s="85" t="s">
        <v>212</v>
      </c>
      <c r="B115" s="85" t="s">
        <v>213</v>
      </c>
      <c r="C115" s="85" t="s">
        <v>100</v>
      </c>
      <c r="D115" s="86">
        <v>-111431.21</v>
      </c>
      <c r="E115" s="86">
        <v>0</v>
      </c>
      <c r="F115" s="86">
        <v>0</v>
      </c>
      <c r="G115" s="86" t="s">
        <v>75</v>
      </c>
      <c r="H115" s="86">
        <v>-111431.21</v>
      </c>
    </row>
    <row r="116" spans="1:8">
      <c r="A116" s="85" t="s">
        <v>214</v>
      </c>
      <c r="B116" s="85" t="s">
        <v>215</v>
      </c>
      <c r="D116" s="86">
        <v>-3369.21</v>
      </c>
      <c r="E116" s="86">
        <v>0</v>
      </c>
      <c r="F116" s="86">
        <v>0</v>
      </c>
      <c r="G116" s="86" t="s">
        <v>57</v>
      </c>
      <c r="H116" s="86">
        <v>-3369.21</v>
      </c>
    </row>
    <row r="117" spans="1:8">
      <c r="A117" s="85" t="s">
        <v>216</v>
      </c>
      <c r="B117" s="85" t="s">
        <v>217</v>
      </c>
      <c r="D117" s="86">
        <v>-3369.21</v>
      </c>
      <c r="E117" s="86">
        <v>0</v>
      </c>
      <c r="F117" s="86">
        <v>0</v>
      </c>
      <c r="G117" s="86" t="s">
        <v>57</v>
      </c>
      <c r="H117" s="86">
        <v>-3369.21</v>
      </c>
    </row>
    <row r="118" spans="1:8">
      <c r="A118" s="85" t="s">
        <v>218</v>
      </c>
      <c r="B118" s="85" t="s">
        <v>219</v>
      </c>
      <c r="C118" s="85" t="s">
        <v>100</v>
      </c>
      <c r="D118" s="86">
        <v>-3369.21</v>
      </c>
      <c r="E118" s="86">
        <v>0</v>
      </c>
      <c r="F118" s="86">
        <v>0</v>
      </c>
      <c r="G118" s="86" t="s">
        <v>75</v>
      </c>
      <c r="H118" s="86">
        <v>-3369.21</v>
      </c>
    </row>
    <row r="119" spans="1:8">
      <c r="A119" s="85" t="s">
        <v>220</v>
      </c>
      <c r="B119" s="85" t="s">
        <v>221</v>
      </c>
      <c r="D119" s="86">
        <v>-7857</v>
      </c>
      <c r="E119" s="86">
        <v>0</v>
      </c>
      <c r="F119" s="86">
        <v>0</v>
      </c>
      <c r="G119" s="86" t="s">
        <v>57</v>
      </c>
      <c r="H119" s="86">
        <v>-7857</v>
      </c>
    </row>
    <row r="120" spans="1:8">
      <c r="A120" s="85" t="s">
        <v>222</v>
      </c>
      <c r="B120" s="85" t="s">
        <v>223</v>
      </c>
      <c r="D120" s="86">
        <v>-7857</v>
      </c>
      <c r="E120" s="86">
        <v>0</v>
      </c>
      <c r="F120" s="86">
        <v>0</v>
      </c>
      <c r="G120" s="86" t="s">
        <v>57</v>
      </c>
      <c r="H120" s="86">
        <v>-7857</v>
      </c>
    </row>
    <row r="121" spans="1:8">
      <c r="A121" s="85" t="s">
        <v>224</v>
      </c>
      <c r="B121" s="85" t="s">
        <v>225</v>
      </c>
      <c r="C121" s="85" t="s">
        <v>100</v>
      </c>
      <c r="D121" s="86">
        <v>-7857</v>
      </c>
      <c r="E121" s="86">
        <v>0</v>
      </c>
      <c r="F121" s="86">
        <v>0</v>
      </c>
      <c r="G121" s="86" t="s">
        <v>75</v>
      </c>
      <c r="H121" s="86">
        <v>-7857</v>
      </c>
    </row>
    <row r="122" spans="1:8">
      <c r="A122" s="85" t="s">
        <v>226</v>
      </c>
      <c r="B122" s="85" t="s">
        <v>227</v>
      </c>
      <c r="D122" s="86">
        <v>-1937644629.6300001</v>
      </c>
      <c r="E122" s="86">
        <v>225712676.97999999</v>
      </c>
      <c r="F122" s="86">
        <v>225965826.86000001</v>
      </c>
      <c r="G122" s="86" t="s">
        <v>57</v>
      </c>
      <c r="H122" s="86">
        <v>-1937897779.51</v>
      </c>
    </row>
    <row r="123" spans="1:8">
      <c r="A123" s="85" t="s">
        <v>228</v>
      </c>
      <c r="B123" s="85" t="s">
        <v>229</v>
      </c>
      <c r="D123" s="86">
        <v>-16775815.789999999</v>
      </c>
      <c r="E123" s="86">
        <v>225712676.97999999</v>
      </c>
      <c r="F123" s="86">
        <v>225945622.24000001</v>
      </c>
      <c r="G123" s="86" t="s">
        <v>57</v>
      </c>
      <c r="H123" s="86">
        <v>-17008761.050000001</v>
      </c>
    </row>
    <row r="124" spans="1:8">
      <c r="A124" s="85" t="s">
        <v>230</v>
      </c>
      <c r="B124" s="85" t="s">
        <v>231</v>
      </c>
      <c r="D124" s="86">
        <v>-254076.76</v>
      </c>
      <c r="E124" s="86">
        <v>519370.58</v>
      </c>
      <c r="F124" s="86">
        <v>594946.75</v>
      </c>
      <c r="G124" s="86" t="s">
        <v>57</v>
      </c>
      <c r="H124" s="86">
        <v>-329652.93</v>
      </c>
    </row>
    <row r="125" spans="1:8">
      <c r="A125" s="85" t="s">
        <v>232</v>
      </c>
      <c r="B125" s="85" t="s">
        <v>233</v>
      </c>
      <c r="D125" s="86">
        <v>-254076.76</v>
      </c>
      <c r="E125" s="86">
        <v>370584.93</v>
      </c>
      <c r="F125" s="86">
        <v>370584.93</v>
      </c>
      <c r="G125" s="86" t="s">
        <v>57</v>
      </c>
      <c r="H125" s="86">
        <v>-254076.76</v>
      </c>
    </row>
    <row r="126" spans="1:8">
      <c r="A126" s="85" t="s">
        <v>234</v>
      </c>
      <c r="B126" s="85" t="s">
        <v>235</v>
      </c>
      <c r="D126" s="86">
        <v>-254076.76</v>
      </c>
      <c r="E126" s="86">
        <v>370584.93</v>
      </c>
      <c r="F126" s="86">
        <v>370584.93</v>
      </c>
      <c r="G126" s="86" t="s">
        <v>57</v>
      </c>
      <c r="H126" s="86">
        <v>-254076.76</v>
      </c>
    </row>
    <row r="127" spans="1:8">
      <c r="A127" s="85" t="s">
        <v>236</v>
      </c>
      <c r="B127" s="85" t="s">
        <v>233</v>
      </c>
      <c r="D127" s="86">
        <v>-254076.76</v>
      </c>
      <c r="E127" s="86">
        <v>370584.93</v>
      </c>
      <c r="F127" s="86">
        <v>370584.93</v>
      </c>
      <c r="G127" s="86" t="s">
        <v>57</v>
      </c>
      <c r="H127" s="86">
        <v>-254076.76</v>
      </c>
    </row>
    <row r="128" spans="1:8">
      <c r="A128" s="85" t="s">
        <v>237</v>
      </c>
      <c r="B128" s="85" t="s">
        <v>238</v>
      </c>
      <c r="D128" s="86">
        <v>0</v>
      </c>
      <c r="E128" s="86">
        <v>361669.57</v>
      </c>
      <c r="F128" s="86">
        <v>361669.57</v>
      </c>
      <c r="G128" s="86" t="s">
        <v>57</v>
      </c>
      <c r="H128" s="86">
        <v>0</v>
      </c>
    </row>
    <row r="129" spans="1:8">
      <c r="A129" s="85" t="s">
        <v>1085</v>
      </c>
      <c r="B129" s="85" t="s">
        <v>1086</v>
      </c>
      <c r="C129" s="85" t="s">
        <v>74</v>
      </c>
      <c r="D129" s="86">
        <v>0</v>
      </c>
      <c r="E129" s="86">
        <v>361669.57</v>
      </c>
      <c r="F129" s="86">
        <v>361669.57</v>
      </c>
      <c r="G129" s="86" t="s">
        <v>75</v>
      </c>
      <c r="H129" s="86">
        <v>0</v>
      </c>
    </row>
    <row r="130" spans="1:8">
      <c r="A130" s="85" t="s">
        <v>1061</v>
      </c>
      <c r="B130" s="85" t="s">
        <v>1087</v>
      </c>
      <c r="D130" s="86">
        <v>-175853.81</v>
      </c>
      <c r="E130" s="86">
        <v>0</v>
      </c>
      <c r="F130" s="86">
        <v>0</v>
      </c>
      <c r="G130" s="86" t="s">
        <v>57</v>
      </c>
      <c r="H130" s="86">
        <v>-175853.81</v>
      </c>
    </row>
    <row r="131" spans="1:8">
      <c r="A131" s="85" t="s">
        <v>1156</v>
      </c>
      <c r="B131" s="85" t="s">
        <v>1539</v>
      </c>
      <c r="C131" s="85" t="s">
        <v>100</v>
      </c>
      <c r="D131" s="86">
        <v>-175853.81</v>
      </c>
      <c r="E131" s="86">
        <v>0</v>
      </c>
      <c r="F131" s="86">
        <v>0</v>
      </c>
      <c r="G131" s="86" t="s">
        <v>75</v>
      </c>
      <c r="H131" s="86">
        <v>-175853.81</v>
      </c>
    </row>
    <row r="132" spans="1:8">
      <c r="A132" s="85" t="s">
        <v>239</v>
      </c>
      <c r="B132" s="85" t="s">
        <v>240</v>
      </c>
      <c r="D132" s="86">
        <v>-78222.95</v>
      </c>
      <c r="E132" s="86">
        <v>8915.36</v>
      </c>
      <c r="F132" s="86">
        <v>8915.36</v>
      </c>
      <c r="G132" s="86" t="s">
        <v>57</v>
      </c>
      <c r="H132" s="86">
        <v>-78222.95</v>
      </c>
    </row>
    <row r="133" spans="1:8">
      <c r="A133" s="85" t="s">
        <v>1088</v>
      </c>
      <c r="B133" s="85" t="s">
        <v>1089</v>
      </c>
      <c r="C133" s="85" t="s">
        <v>74</v>
      </c>
      <c r="D133" s="86">
        <v>0</v>
      </c>
      <c r="E133" s="86">
        <v>8915.36</v>
      </c>
      <c r="F133" s="86">
        <v>8915.36</v>
      </c>
      <c r="G133" s="86" t="s">
        <v>75</v>
      </c>
      <c r="H133" s="86">
        <v>0</v>
      </c>
    </row>
    <row r="134" spans="1:8">
      <c r="A134" s="85" t="s">
        <v>1090</v>
      </c>
      <c r="B134" s="85" t="s">
        <v>1538</v>
      </c>
      <c r="C134" s="85" t="s">
        <v>100</v>
      </c>
      <c r="D134" s="86">
        <v>-78222.95</v>
      </c>
      <c r="E134" s="86">
        <v>0</v>
      </c>
      <c r="F134" s="86">
        <v>0</v>
      </c>
      <c r="G134" s="86" t="s">
        <v>75</v>
      </c>
      <c r="H134" s="86">
        <v>-78222.95</v>
      </c>
    </row>
    <row r="135" spans="1:8">
      <c r="A135" s="85" t="s">
        <v>241</v>
      </c>
      <c r="B135" s="85" t="s">
        <v>242</v>
      </c>
      <c r="D135" s="86">
        <v>0</v>
      </c>
      <c r="E135" s="86">
        <v>148785.65</v>
      </c>
      <c r="F135" s="86">
        <v>224361.82</v>
      </c>
      <c r="G135" s="86" t="s">
        <v>57</v>
      </c>
      <c r="H135" s="86">
        <v>-75576.17</v>
      </c>
    </row>
    <row r="136" spans="1:8">
      <c r="A136" s="85" t="s">
        <v>1431</v>
      </c>
      <c r="B136" s="85" t="s">
        <v>1430</v>
      </c>
      <c r="D136" s="86">
        <v>0</v>
      </c>
      <c r="E136" s="86">
        <v>0</v>
      </c>
      <c r="F136" s="86">
        <v>3435.54</v>
      </c>
      <c r="G136" s="86" t="s">
        <v>57</v>
      </c>
      <c r="H136" s="86">
        <v>-3435.54</v>
      </c>
    </row>
    <row r="137" spans="1:8">
      <c r="A137" s="85" t="s">
        <v>1429</v>
      </c>
      <c r="B137" s="85" t="s">
        <v>1428</v>
      </c>
      <c r="D137" s="86">
        <v>0</v>
      </c>
      <c r="E137" s="86">
        <v>0</v>
      </c>
      <c r="F137" s="86">
        <v>3435.54</v>
      </c>
      <c r="G137" s="86" t="s">
        <v>57</v>
      </c>
      <c r="H137" s="86">
        <v>-3435.54</v>
      </c>
    </row>
    <row r="138" spans="1:8">
      <c r="A138" s="85" t="s">
        <v>1427</v>
      </c>
      <c r="B138" s="85" t="s">
        <v>1426</v>
      </c>
      <c r="C138" s="85" t="s">
        <v>74</v>
      </c>
      <c r="D138" s="86">
        <v>0</v>
      </c>
      <c r="E138" s="86">
        <v>0</v>
      </c>
      <c r="F138" s="86">
        <v>3435.54</v>
      </c>
      <c r="G138" s="86" t="s">
        <v>75</v>
      </c>
      <c r="H138" s="86">
        <v>-3435.54</v>
      </c>
    </row>
    <row r="139" spans="1:8">
      <c r="A139" s="85" t="s">
        <v>243</v>
      </c>
      <c r="B139" s="85" t="s">
        <v>244</v>
      </c>
      <c r="D139" s="86">
        <v>0</v>
      </c>
      <c r="E139" s="86">
        <v>148785.65</v>
      </c>
      <c r="F139" s="86">
        <v>220926.28</v>
      </c>
      <c r="G139" s="86" t="s">
        <v>57</v>
      </c>
      <c r="H139" s="86">
        <v>-72140.63</v>
      </c>
    </row>
    <row r="140" spans="1:8">
      <c r="A140" s="85" t="s">
        <v>245</v>
      </c>
      <c r="B140" s="85" t="s">
        <v>246</v>
      </c>
      <c r="D140" s="86">
        <v>0</v>
      </c>
      <c r="E140" s="86">
        <v>148785.65</v>
      </c>
      <c r="F140" s="86">
        <v>220926.28</v>
      </c>
      <c r="G140" s="86" t="s">
        <v>57</v>
      </c>
      <c r="H140" s="86">
        <v>-72140.63</v>
      </c>
    </row>
    <row r="141" spans="1:8">
      <c r="A141" s="85" t="s">
        <v>247</v>
      </c>
      <c r="B141" s="85" t="s">
        <v>1091</v>
      </c>
      <c r="D141" s="86">
        <v>0</v>
      </c>
      <c r="E141" s="86">
        <v>148785.65</v>
      </c>
      <c r="F141" s="86">
        <v>220926.28</v>
      </c>
      <c r="G141" s="86" t="s">
        <v>57</v>
      </c>
      <c r="H141" s="86">
        <v>-72140.63</v>
      </c>
    </row>
    <row r="142" spans="1:8">
      <c r="A142" s="85" t="s">
        <v>1092</v>
      </c>
      <c r="B142" s="85" t="s">
        <v>248</v>
      </c>
      <c r="C142" s="85" t="s">
        <v>74</v>
      </c>
      <c r="D142" s="86">
        <v>0</v>
      </c>
      <c r="E142" s="86">
        <v>148785.65</v>
      </c>
      <c r="F142" s="86">
        <v>220926.28</v>
      </c>
      <c r="G142" s="86" t="s">
        <v>75</v>
      </c>
      <c r="H142" s="86">
        <v>-72140.63</v>
      </c>
    </row>
    <row r="143" spans="1:8">
      <c r="A143" s="85" t="s">
        <v>249</v>
      </c>
      <c r="B143" s="85" t="s">
        <v>250</v>
      </c>
      <c r="D143" s="86">
        <v>-43037.599999999999</v>
      </c>
      <c r="E143" s="86">
        <v>208610037.18000001</v>
      </c>
      <c r="F143" s="86">
        <v>208827527.94</v>
      </c>
      <c r="G143" s="86" t="s">
        <v>57</v>
      </c>
      <c r="H143" s="86">
        <v>-260528.36</v>
      </c>
    </row>
    <row r="144" spans="1:8">
      <c r="A144" s="85" t="s">
        <v>251</v>
      </c>
      <c r="B144" s="85" t="s">
        <v>252</v>
      </c>
      <c r="D144" s="86">
        <v>-43037.599999999999</v>
      </c>
      <c r="E144" s="86">
        <v>208610037.18000001</v>
      </c>
      <c r="F144" s="86">
        <v>208827527.94</v>
      </c>
      <c r="G144" s="86" t="s">
        <v>57</v>
      </c>
      <c r="H144" s="86">
        <v>-260528.36</v>
      </c>
    </row>
    <row r="145" spans="1:8">
      <c r="A145" s="85" t="s">
        <v>253</v>
      </c>
      <c r="B145" s="85" t="s">
        <v>254</v>
      </c>
      <c r="D145" s="86">
        <v>-43037.599999999999</v>
      </c>
      <c r="E145" s="86">
        <v>208610037.18000001</v>
      </c>
      <c r="F145" s="86">
        <v>208827527.94</v>
      </c>
      <c r="G145" s="86" t="s">
        <v>57</v>
      </c>
      <c r="H145" s="86">
        <v>-260528.36</v>
      </c>
    </row>
    <row r="146" spans="1:8">
      <c r="A146" s="85" t="s">
        <v>255</v>
      </c>
      <c r="B146" s="85" t="s">
        <v>256</v>
      </c>
      <c r="D146" s="86">
        <v>-43037.599999999999</v>
      </c>
      <c r="E146" s="86">
        <v>208552999</v>
      </c>
      <c r="F146" s="86">
        <v>208770489.75999999</v>
      </c>
      <c r="G146" s="86" t="s">
        <v>57</v>
      </c>
      <c r="H146" s="86">
        <v>-260528.36</v>
      </c>
    </row>
    <row r="147" spans="1:8">
      <c r="A147" s="85" t="s">
        <v>257</v>
      </c>
      <c r="B147" s="85" t="s">
        <v>258</v>
      </c>
      <c r="D147" s="86">
        <v>-30108.34</v>
      </c>
      <c r="E147" s="86">
        <v>208552999</v>
      </c>
      <c r="F147" s="86">
        <v>208770489.75999999</v>
      </c>
      <c r="G147" s="86" t="s">
        <v>57</v>
      </c>
      <c r="H147" s="86">
        <v>-247599.1</v>
      </c>
    </row>
    <row r="148" spans="1:8">
      <c r="A148" s="85" t="s">
        <v>1093</v>
      </c>
      <c r="B148" s="85" t="s">
        <v>1627</v>
      </c>
      <c r="C148" s="85" t="s">
        <v>74</v>
      </c>
      <c r="D148" s="86">
        <v>-30108.34</v>
      </c>
      <c r="E148" s="86">
        <v>208552999</v>
      </c>
      <c r="F148" s="86">
        <v>208770489.75999999</v>
      </c>
      <c r="G148" s="86" t="s">
        <v>75</v>
      </c>
      <c r="H148" s="86">
        <v>-247599.1</v>
      </c>
    </row>
    <row r="149" spans="1:8">
      <c r="A149" s="85" t="s">
        <v>259</v>
      </c>
      <c r="B149" s="85" t="s">
        <v>260</v>
      </c>
      <c r="D149" s="86">
        <v>-12929.26</v>
      </c>
      <c r="E149" s="86">
        <v>0</v>
      </c>
      <c r="F149" s="86">
        <v>0</v>
      </c>
      <c r="G149" s="86" t="s">
        <v>57</v>
      </c>
      <c r="H149" s="86">
        <v>-12929.26</v>
      </c>
    </row>
    <row r="150" spans="1:8">
      <c r="A150" s="85" t="s">
        <v>1046</v>
      </c>
      <c r="B150" s="85" t="s">
        <v>1047</v>
      </c>
      <c r="C150" s="85" t="s">
        <v>100</v>
      </c>
      <c r="D150" s="86">
        <v>-9072.44</v>
      </c>
      <c r="E150" s="86">
        <v>0</v>
      </c>
      <c r="F150" s="86">
        <v>0</v>
      </c>
      <c r="G150" s="86" t="s">
        <v>75</v>
      </c>
      <c r="H150" s="86">
        <v>-9072.44</v>
      </c>
    </row>
    <row r="151" spans="1:8">
      <c r="A151" s="85" t="s">
        <v>1457</v>
      </c>
      <c r="B151" s="85" t="s">
        <v>1456</v>
      </c>
      <c r="C151" s="85" t="s">
        <v>74</v>
      </c>
      <c r="D151" s="86">
        <v>-3856.82</v>
      </c>
      <c r="E151" s="86">
        <v>0</v>
      </c>
      <c r="F151" s="86">
        <v>0</v>
      </c>
      <c r="G151" s="86" t="s">
        <v>75</v>
      </c>
      <c r="H151" s="86">
        <v>-3856.82</v>
      </c>
    </row>
    <row r="152" spans="1:8">
      <c r="A152" s="85" t="s">
        <v>261</v>
      </c>
      <c r="B152" s="85" t="s">
        <v>262</v>
      </c>
      <c r="D152" s="86">
        <v>0</v>
      </c>
      <c r="E152" s="86">
        <v>57038.18</v>
      </c>
      <c r="F152" s="86">
        <v>57038.18</v>
      </c>
      <c r="G152" s="86" t="s">
        <v>57</v>
      </c>
      <c r="H152" s="86">
        <v>0</v>
      </c>
    </row>
    <row r="153" spans="1:8">
      <c r="A153" s="85" t="s">
        <v>1626</v>
      </c>
      <c r="B153" s="85" t="s">
        <v>1625</v>
      </c>
      <c r="C153" s="85" t="s">
        <v>74</v>
      </c>
      <c r="D153" s="86">
        <v>0</v>
      </c>
      <c r="E153" s="86">
        <v>57038.18</v>
      </c>
      <c r="F153" s="86">
        <v>57038.18</v>
      </c>
      <c r="G153" s="86" t="s">
        <v>75</v>
      </c>
      <c r="H153" s="86">
        <v>0</v>
      </c>
    </row>
    <row r="154" spans="1:8">
      <c r="A154" s="85" t="s">
        <v>263</v>
      </c>
      <c r="B154" s="85" t="s">
        <v>264</v>
      </c>
      <c r="D154" s="86">
        <v>0</v>
      </c>
      <c r="E154" s="86">
        <v>107328.43</v>
      </c>
      <c r="F154" s="86">
        <v>107328.43</v>
      </c>
      <c r="G154" s="86" t="s">
        <v>57</v>
      </c>
      <c r="H154" s="86">
        <v>0</v>
      </c>
    </row>
    <row r="155" spans="1:8">
      <c r="A155" s="85" t="s">
        <v>265</v>
      </c>
      <c r="B155" s="85" t="s">
        <v>266</v>
      </c>
      <c r="D155" s="86">
        <v>0</v>
      </c>
      <c r="E155" s="86">
        <v>107328.43</v>
      </c>
      <c r="F155" s="86">
        <v>107328.43</v>
      </c>
      <c r="G155" s="86" t="s">
        <v>57</v>
      </c>
      <c r="H155" s="86">
        <v>0</v>
      </c>
    </row>
    <row r="156" spans="1:8">
      <c r="A156" s="85" t="s">
        <v>267</v>
      </c>
      <c r="B156" s="85" t="s">
        <v>268</v>
      </c>
      <c r="D156" s="86">
        <v>0</v>
      </c>
      <c r="E156" s="86">
        <v>107328.43</v>
      </c>
      <c r="F156" s="86">
        <v>107328.43</v>
      </c>
      <c r="G156" s="86" t="s">
        <v>57</v>
      </c>
      <c r="H156" s="86">
        <v>0</v>
      </c>
    </row>
    <row r="157" spans="1:8">
      <c r="A157" s="85" t="s">
        <v>269</v>
      </c>
      <c r="B157" s="85" t="s">
        <v>270</v>
      </c>
      <c r="D157" s="86">
        <v>0</v>
      </c>
      <c r="E157" s="86">
        <v>107328.43</v>
      </c>
      <c r="F157" s="86">
        <v>107328.43</v>
      </c>
      <c r="G157" s="86" t="s">
        <v>57</v>
      </c>
      <c r="H157" s="86">
        <v>0</v>
      </c>
    </row>
    <row r="158" spans="1:8">
      <c r="A158" s="85" t="s">
        <v>271</v>
      </c>
      <c r="B158" s="85" t="s">
        <v>272</v>
      </c>
      <c r="C158" s="85" t="s">
        <v>74</v>
      </c>
      <c r="D158" s="86">
        <v>0</v>
      </c>
      <c r="E158" s="86">
        <v>107328.43</v>
      </c>
      <c r="F158" s="86">
        <v>107328.43</v>
      </c>
      <c r="G158" s="86" t="s">
        <v>75</v>
      </c>
      <c r="H158" s="86">
        <v>0</v>
      </c>
    </row>
    <row r="159" spans="1:8">
      <c r="A159" s="85" t="s">
        <v>273</v>
      </c>
      <c r="B159" s="85" t="s">
        <v>274</v>
      </c>
      <c r="D159" s="86">
        <v>-16478701.43</v>
      </c>
      <c r="E159" s="86">
        <v>16475940.789999999</v>
      </c>
      <c r="F159" s="86">
        <v>16415819.119999999</v>
      </c>
      <c r="G159" s="86" t="s">
        <v>57</v>
      </c>
      <c r="H159" s="86">
        <v>-16418579.76</v>
      </c>
    </row>
    <row r="160" spans="1:8">
      <c r="A160" s="85" t="s">
        <v>275</v>
      </c>
      <c r="B160" s="85" t="s">
        <v>276</v>
      </c>
      <c r="D160" s="86">
        <v>-16478678.51</v>
      </c>
      <c r="E160" s="86">
        <v>16475717.869999999</v>
      </c>
      <c r="F160" s="86">
        <v>16406417.18</v>
      </c>
      <c r="G160" s="86" t="s">
        <v>57</v>
      </c>
      <c r="H160" s="86">
        <v>-16409377.82</v>
      </c>
    </row>
    <row r="161" spans="1:8">
      <c r="A161" s="85" t="s">
        <v>277</v>
      </c>
      <c r="B161" s="85" t="s">
        <v>278</v>
      </c>
      <c r="D161" s="86">
        <v>-2089.1999999999998</v>
      </c>
      <c r="E161" s="86">
        <v>0</v>
      </c>
      <c r="F161" s="86">
        <v>0</v>
      </c>
      <c r="G161" s="86" t="s">
        <v>57</v>
      </c>
      <c r="H161" s="86">
        <v>-2089.1999999999998</v>
      </c>
    </row>
    <row r="162" spans="1:8">
      <c r="A162" s="85" t="s">
        <v>279</v>
      </c>
      <c r="B162" s="85" t="s">
        <v>280</v>
      </c>
      <c r="D162" s="86">
        <v>-2089.1999999999998</v>
      </c>
      <c r="E162" s="86">
        <v>0</v>
      </c>
      <c r="F162" s="86">
        <v>0</v>
      </c>
      <c r="G162" s="86" t="s">
        <v>57</v>
      </c>
      <c r="H162" s="86">
        <v>-2089.1999999999998</v>
      </c>
    </row>
    <row r="163" spans="1:8">
      <c r="A163" s="85" t="s">
        <v>281</v>
      </c>
      <c r="B163" s="85" t="s">
        <v>282</v>
      </c>
      <c r="D163" s="86">
        <v>-2089.1999999999998</v>
      </c>
      <c r="E163" s="86">
        <v>0</v>
      </c>
      <c r="F163" s="86">
        <v>0</v>
      </c>
      <c r="G163" s="86" t="s">
        <v>57</v>
      </c>
      <c r="H163" s="86">
        <v>-2089.1999999999998</v>
      </c>
    </row>
    <row r="164" spans="1:8">
      <c r="A164" s="85" t="s">
        <v>283</v>
      </c>
      <c r="B164" s="85" t="s">
        <v>284</v>
      </c>
      <c r="D164" s="86">
        <v>-2089.1999999999998</v>
      </c>
      <c r="E164" s="86">
        <v>0</v>
      </c>
      <c r="F164" s="86">
        <v>0</v>
      </c>
      <c r="G164" s="86" t="s">
        <v>57</v>
      </c>
      <c r="H164" s="86">
        <v>-2089.1999999999998</v>
      </c>
    </row>
    <row r="165" spans="1:8">
      <c r="A165" s="85" t="s">
        <v>285</v>
      </c>
      <c r="B165" s="85" t="s">
        <v>286</v>
      </c>
      <c r="C165" s="85" t="s">
        <v>74</v>
      </c>
      <c r="D165" s="86">
        <v>-2089.1999999999998</v>
      </c>
      <c r="E165" s="86">
        <v>0</v>
      </c>
      <c r="F165" s="86">
        <v>0</v>
      </c>
      <c r="G165" s="86" t="s">
        <v>75</v>
      </c>
      <c r="H165" s="86">
        <v>-2089.1999999999998</v>
      </c>
    </row>
    <row r="166" spans="1:8">
      <c r="A166" s="85" t="s">
        <v>287</v>
      </c>
      <c r="B166" s="85" t="s">
        <v>288</v>
      </c>
      <c r="D166" s="86">
        <v>-10458823.59</v>
      </c>
      <c r="E166" s="86">
        <v>10457952.15</v>
      </c>
      <c r="F166" s="86">
        <v>10376286.34</v>
      </c>
      <c r="G166" s="86" t="s">
        <v>57</v>
      </c>
      <c r="H166" s="86">
        <v>-10377157.779999999</v>
      </c>
    </row>
    <row r="167" spans="1:8">
      <c r="A167" s="85" t="s">
        <v>289</v>
      </c>
      <c r="B167" s="85" t="s">
        <v>290</v>
      </c>
      <c r="D167" s="86">
        <v>-10458823.59</v>
      </c>
      <c r="E167" s="86">
        <v>10457952.15</v>
      </c>
      <c r="F167" s="86">
        <v>10376286.34</v>
      </c>
      <c r="G167" s="86" t="s">
        <v>57</v>
      </c>
      <c r="H167" s="86">
        <v>-10377157.779999999</v>
      </c>
    </row>
    <row r="168" spans="1:8">
      <c r="A168" s="85" t="s">
        <v>1378</v>
      </c>
      <c r="B168" s="85" t="s">
        <v>1377</v>
      </c>
      <c r="D168" s="86">
        <v>0</v>
      </c>
      <c r="E168" s="86">
        <v>1717.77</v>
      </c>
      <c r="F168" s="86">
        <v>1717.77</v>
      </c>
      <c r="G168" s="86" t="s">
        <v>57</v>
      </c>
      <c r="H168" s="86">
        <v>0</v>
      </c>
    </row>
    <row r="169" spans="1:8">
      <c r="A169" s="85" t="s">
        <v>1376</v>
      </c>
      <c r="B169" s="85" t="s">
        <v>1624</v>
      </c>
      <c r="C169" s="85" t="s">
        <v>74</v>
      </c>
      <c r="D169" s="86">
        <v>0</v>
      </c>
      <c r="E169" s="86">
        <v>1717.77</v>
      </c>
      <c r="F169" s="86">
        <v>1717.77</v>
      </c>
      <c r="G169" s="86" t="s">
        <v>75</v>
      </c>
      <c r="H169" s="86">
        <v>0</v>
      </c>
    </row>
    <row r="170" spans="1:8">
      <c r="A170" s="85" t="s">
        <v>291</v>
      </c>
      <c r="B170" s="85" t="s">
        <v>292</v>
      </c>
      <c r="D170" s="86">
        <v>-1777238.44</v>
      </c>
      <c r="E170" s="86">
        <v>1775283.52</v>
      </c>
      <c r="F170" s="86">
        <v>1761881.99</v>
      </c>
      <c r="G170" s="86" t="s">
        <v>57</v>
      </c>
      <c r="H170" s="86">
        <v>-1763836.91</v>
      </c>
    </row>
    <row r="171" spans="1:8">
      <c r="A171" s="85" t="s">
        <v>293</v>
      </c>
      <c r="B171" s="85" t="s">
        <v>294</v>
      </c>
      <c r="D171" s="86">
        <v>-51414.080000000002</v>
      </c>
      <c r="E171" s="86">
        <v>49573.33</v>
      </c>
      <c r="F171" s="86">
        <v>45790.73</v>
      </c>
      <c r="G171" s="86" t="s">
        <v>57</v>
      </c>
      <c r="H171" s="86">
        <v>-47631.48</v>
      </c>
    </row>
    <row r="172" spans="1:8">
      <c r="A172" s="85" t="s">
        <v>295</v>
      </c>
      <c r="B172" s="85" t="s">
        <v>296</v>
      </c>
      <c r="C172" s="85" t="s">
        <v>74</v>
      </c>
      <c r="D172" s="86">
        <v>-25809.16</v>
      </c>
      <c r="E172" s="86">
        <v>25809.16</v>
      </c>
      <c r="F172" s="86">
        <v>25934.77</v>
      </c>
      <c r="G172" s="86" t="s">
        <v>75</v>
      </c>
      <c r="H172" s="86">
        <v>-25934.77</v>
      </c>
    </row>
    <row r="173" spans="1:8">
      <c r="A173" s="85" t="s">
        <v>297</v>
      </c>
      <c r="B173" s="85" t="s">
        <v>298</v>
      </c>
      <c r="C173" s="85" t="s">
        <v>74</v>
      </c>
      <c r="D173" s="86">
        <v>-25604.92</v>
      </c>
      <c r="E173" s="86">
        <v>23764.17</v>
      </c>
      <c r="F173" s="86">
        <v>19855.96</v>
      </c>
      <c r="G173" s="86" t="s">
        <v>75</v>
      </c>
      <c r="H173" s="86">
        <v>-21696.71</v>
      </c>
    </row>
    <row r="174" spans="1:8">
      <c r="A174" s="85" t="s">
        <v>299</v>
      </c>
      <c r="B174" s="85" t="s">
        <v>300</v>
      </c>
      <c r="D174" s="86">
        <v>-1725824.36</v>
      </c>
      <c r="E174" s="86">
        <v>1725710.19</v>
      </c>
      <c r="F174" s="86">
        <v>1716091.26</v>
      </c>
      <c r="G174" s="86" t="s">
        <v>57</v>
      </c>
      <c r="H174" s="86">
        <v>-1716205.43</v>
      </c>
    </row>
    <row r="175" spans="1:8">
      <c r="A175" s="85" t="s">
        <v>301</v>
      </c>
      <c r="B175" s="85" t="s">
        <v>302</v>
      </c>
      <c r="C175" s="85" t="s">
        <v>74</v>
      </c>
      <c r="D175" s="86">
        <v>-1725824.36</v>
      </c>
      <c r="E175" s="86">
        <v>1725710.19</v>
      </c>
      <c r="F175" s="86">
        <v>1716091.26</v>
      </c>
      <c r="G175" s="86" t="s">
        <v>75</v>
      </c>
      <c r="H175" s="86">
        <v>-1716205.43</v>
      </c>
    </row>
    <row r="176" spans="1:8">
      <c r="A176" s="85" t="s">
        <v>303</v>
      </c>
      <c r="B176" s="85" t="s">
        <v>304</v>
      </c>
      <c r="D176" s="86">
        <v>-8681585.1500000004</v>
      </c>
      <c r="E176" s="86">
        <v>8680950.8599999994</v>
      </c>
      <c r="F176" s="86">
        <v>8612686.5800000001</v>
      </c>
      <c r="G176" s="86" t="s">
        <v>57</v>
      </c>
      <c r="H176" s="86">
        <v>-8613320.8699999992</v>
      </c>
    </row>
    <row r="177" spans="1:8">
      <c r="A177" s="85" t="s">
        <v>305</v>
      </c>
      <c r="B177" s="85" t="s">
        <v>304</v>
      </c>
      <c r="C177" s="85" t="s">
        <v>74</v>
      </c>
      <c r="D177" s="86">
        <v>-8681585.1500000004</v>
      </c>
      <c r="E177" s="86">
        <v>8680950.8599999994</v>
      </c>
      <c r="F177" s="86">
        <v>8612686.5800000001</v>
      </c>
      <c r="G177" s="86" t="s">
        <v>75</v>
      </c>
      <c r="H177" s="86">
        <v>-8613320.8699999992</v>
      </c>
    </row>
    <row r="178" spans="1:8">
      <c r="A178" s="85" t="s">
        <v>306</v>
      </c>
      <c r="B178" s="85" t="s">
        <v>307</v>
      </c>
      <c r="D178" s="86">
        <v>-6017765.7199999997</v>
      </c>
      <c r="E178" s="86">
        <v>6017765.7199999997</v>
      </c>
      <c r="F178" s="86">
        <v>6030130.8399999999</v>
      </c>
      <c r="G178" s="86" t="s">
        <v>57</v>
      </c>
      <c r="H178" s="86">
        <v>-6030130.8399999999</v>
      </c>
    </row>
    <row r="179" spans="1:8">
      <c r="A179" s="85" t="s">
        <v>308</v>
      </c>
      <c r="B179" s="85" t="s">
        <v>290</v>
      </c>
      <c r="D179" s="86">
        <v>-6017765.7199999997</v>
      </c>
      <c r="E179" s="86">
        <v>6017765.7199999997</v>
      </c>
      <c r="F179" s="86">
        <v>6030130.8399999999</v>
      </c>
      <c r="G179" s="86" t="s">
        <v>57</v>
      </c>
      <c r="H179" s="86">
        <v>-6030130.8399999999</v>
      </c>
    </row>
    <row r="180" spans="1:8">
      <c r="A180" s="85" t="s">
        <v>309</v>
      </c>
      <c r="B180" s="85" t="s">
        <v>310</v>
      </c>
      <c r="D180" s="86">
        <v>-6017765.7199999997</v>
      </c>
      <c r="E180" s="86">
        <v>6017765.7199999997</v>
      </c>
      <c r="F180" s="86">
        <v>6030130.8399999999</v>
      </c>
      <c r="G180" s="86" t="s">
        <v>57</v>
      </c>
      <c r="H180" s="86">
        <v>-6030130.8399999999</v>
      </c>
    </row>
    <row r="181" spans="1:8">
      <c r="A181" s="85" t="s">
        <v>311</v>
      </c>
      <c r="B181" s="85" t="s">
        <v>312</v>
      </c>
      <c r="C181" s="85" t="s">
        <v>74</v>
      </c>
      <c r="D181" s="86">
        <v>-34755.89</v>
      </c>
      <c r="E181" s="86">
        <v>34755.89</v>
      </c>
      <c r="F181" s="86">
        <v>34454.57</v>
      </c>
      <c r="G181" s="86" t="s">
        <v>75</v>
      </c>
      <c r="H181" s="86">
        <v>-34454.57</v>
      </c>
    </row>
    <row r="182" spans="1:8">
      <c r="A182" s="85" t="s">
        <v>313</v>
      </c>
      <c r="B182" s="85" t="s">
        <v>314</v>
      </c>
      <c r="C182" s="85" t="s">
        <v>74</v>
      </c>
      <c r="D182" s="86">
        <v>-5983009.8300000001</v>
      </c>
      <c r="E182" s="86">
        <v>5983009.8300000001</v>
      </c>
      <c r="F182" s="86">
        <v>5995676.2699999996</v>
      </c>
      <c r="G182" s="86" t="s">
        <v>75</v>
      </c>
      <c r="H182" s="86">
        <v>-5995676.2699999996</v>
      </c>
    </row>
    <row r="183" spans="1:8">
      <c r="A183" s="85" t="s">
        <v>1537</v>
      </c>
      <c r="B183" s="85" t="s">
        <v>1536</v>
      </c>
      <c r="D183" s="86">
        <v>-22.92</v>
      </c>
      <c r="E183" s="86">
        <v>222.92</v>
      </c>
      <c r="F183" s="86">
        <v>9401.94</v>
      </c>
      <c r="G183" s="86" t="s">
        <v>57</v>
      </c>
      <c r="H183" s="86">
        <v>-9201.94</v>
      </c>
    </row>
    <row r="184" spans="1:8">
      <c r="A184" s="85" t="s">
        <v>1535</v>
      </c>
      <c r="B184" s="85" t="s">
        <v>1534</v>
      </c>
      <c r="D184" s="86">
        <v>-22.92</v>
      </c>
      <c r="E184" s="86">
        <v>222.92</v>
      </c>
      <c r="F184" s="86">
        <v>9401.94</v>
      </c>
      <c r="G184" s="86" t="s">
        <v>57</v>
      </c>
      <c r="H184" s="86">
        <v>-9201.94</v>
      </c>
    </row>
    <row r="185" spans="1:8">
      <c r="A185" s="85" t="s">
        <v>1533</v>
      </c>
      <c r="B185" s="85" t="s">
        <v>1532</v>
      </c>
      <c r="D185" s="86">
        <v>-22.92</v>
      </c>
      <c r="E185" s="86">
        <v>222.92</v>
      </c>
      <c r="F185" s="86">
        <v>9401.94</v>
      </c>
      <c r="G185" s="86" t="s">
        <v>57</v>
      </c>
      <c r="H185" s="86">
        <v>-9201.94</v>
      </c>
    </row>
    <row r="186" spans="1:8">
      <c r="A186" s="85" t="s">
        <v>1531</v>
      </c>
      <c r="B186" s="85" t="s">
        <v>1530</v>
      </c>
      <c r="C186" s="85" t="s">
        <v>74</v>
      </c>
      <c r="D186" s="86">
        <v>-22.92</v>
      </c>
      <c r="E186" s="86">
        <v>222.92</v>
      </c>
      <c r="F186" s="86">
        <v>9401.94</v>
      </c>
      <c r="G186" s="86" t="s">
        <v>75</v>
      </c>
      <c r="H186" s="86">
        <v>-9201.94</v>
      </c>
    </row>
    <row r="187" spans="1:8">
      <c r="A187" s="85" t="s">
        <v>315</v>
      </c>
      <c r="B187" s="85" t="s">
        <v>316</v>
      </c>
      <c r="D187" s="86">
        <v>-4159030.5</v>
      </c>
      <c r="E187" s="86">
        <v>0</v>
      </c>
      <c r="F187" s="86">
        <v>20204.62</v>
      </c>
      <c r="G187" s="86" t="s">
        <v>57</v>
      </c>
      <c r="H187" s="86">
        <v>-4179235.12</v>
      </c>
    </row>
    <row r="188" spans="1:8">
      <c r="A188" s="85" t="s">
        <v>317</v>
      </c>
      <c r="B188" s="85" t="s">
        <v>318</v>
      </c>
      <c r="D188" s="86">
        <v>-4159030.5</v>
      </c>
      <c r="E188" s="86">
        <v>0</v>
      </c>
      <c r="F188" s="86">
        <v>20204.62</v>
      </c>
      <c r="G188" s="86" t="s">
        <v>57</v>
      </c>
      <c r="H188" s="86">
        <v>-4179235.12</v>
      </c>
    </row>
    <row r="189" spans="1:8">
      <c r="A189" s="85" t="s">
        <v>319</v>
      </c>
      <c r="B189" s="85" t="s">
        <v>276</v>
      </c>
      <c r="D189" s="86">
        <v>-4159030.5</v>
      </c>
      <c r="E189" s="86">
        <v>0</v>
      </c>
      <c r="F189" s="86">
        <v>20204.62</v>
      </c>
      <c r="G189" s="86" t="s">
        <v>57</v>
      </c>
      <c r="H189" s="86">
        <v>-4179235.12</v>
      </c>
    </row>
    <row r="190" spans="1:8">
      <c r="A190" s="85" t="s">
        <v>320</v>
      </c>
      <c r="B190" s="85" t="s">
        <v>278</v>
      </c>
      <c r="D190" s="86">
        <v>-4159030.5</v>
      </c>
      <c r="E190" s="86">
        <v>0</v>
      </c>
      <c r="F190" s="86">
        <v>20204.62</v>
      </c>
      <c r="G190" s="86" t="s">
        <v>57</v>
      </c>
      <c r="H190" s="86">
        <v>-4179235.12</v>
      </c>
    </row>
    <row r="191" spans="1:8">
      <c r="A191" s="85" t="s">
        <v>321</v>
      </c>
      <c r="B191" s="85" t="s">
        <v>322</v>
      </c>
      <c r="D191" s="86">
        <v>-4159030.5</v>
      </c>
      <c r="E191" s="86">
        <v>0</v>
      </c>
      <c r="F191" s="86">
        <v>20204.62</v>
      </c>
      <c r="G191" s="86" t="s">
        <v>57</v>
      </c>
      <c r="H191" s="86">
        <v>-4179235.12</v>
      </c>
    </row>
    <row r="192" spans="1:8">
      <c r="A192" s="85" t="s">
        <v>323</v>
      </c>
      <c r="B192" s="85" t="s">
        <v>324</v>
      </c>
      <c r="C192" s="85" t="s">
        <v>74</v>
      </c>
      <c r="D192" s="86">
        <v>-4159030.5</v>
      </c>
      <c r="E192" s="86">
        <v>0</v>
      </c>
      <c r="F192" s="86">
        <v>20204.62</v>
      </c>
      <c r="G192" s="86" t="s">
        <v>75</v>
      </c>
      <c r="H192" s="86">
        <v>-4179235.12</v>
      </c>
    </row>
    <row r="193" spans="1:8">
      <c r="A193" s="85" t="s">
        <v>325</v>
      </c>
      <c r="B193" s="85" t="s">
        <v>326</v>
      </c>
      <c r="D193" s="86">
        <v>-1916709783.3399999</v>
      </c>
      <c r="E193" s="86">
        <v>0</v>
      </c>
      <c r="F193" s="86">
        <v>0</v>
      </c>
      <c r="G193" s="86" t="s">
        <v>57</v>
      </c>
      <c r="H193" s="86">
        <v>-1916709783.3399999</v>
      </c>
    </row>
    <row r="194" spans="1:8">
      <c r="A194" s="85" t="s">
        <v>327</v>
      </c>
      <c r="B194" s="85" t="s">
        <v>328</v>
      </c>
      <c r="D194" s="86">
        <v>-1916709783.3399999</v>
      </c>
      <c r="E194" s="86">
        <v>0</v>
      </c>
      <c r="F194" s="86">
        <v>0</v>
      </c>
      <c r="G194" s="86" t="s">
        <v>57</v>
      </c>
      <c r="H194" s="86">
        <v>-1916709783.3399999</v>
      </c>
    </row>
    <row r="195" spans="1:8">
      <c r="A195" s="85" t="s">
        <v>329</v>
      </c>
      <c r="B195" s="85" t="s">
        <v>330</v>
      </c>
      <c r="D195" s="86">
        <v>-1916709783.3399999</v>
      </c>
      <c r="E195" s="86">
        <v>0</v>
      </c>
      <c r="F195" s="86">
        <v>0</v>
      </c>
      <c r="G195" s="86" t="s">
        <v>57</v>
      </c>
      <c r="H195" s="86">
        <v>-1916709783.3399999</v>
      </c>
    </row>
    <row r="196" spans="1:8">
      <c r="A196" s="85" t="s">
        <v>331</v>
      </c>
      <c r="B196" s="85" t="s">
        <v>332</v>
      </c>
      <c r="D196" s="86">
        <v>-1902541780.1500001</v>
      </c>
      <c r="E196" s="86">
        <v>0</v>
      </c>
      <c r="F196" s="86">
        <v>0</v>
      </c>
      <c r="G196" s="86" t="s">
        <v>57</v>
      </c>
      <c r="H196" s="86">
        <v>-1902541780.1500001</v>
      </c>
    </row>
    <row r="197" spans="1:8">
      <c r="A197" s="85" t="s">
        <v>333</v>
      </c>
      <c r="B197" s="85" t="s">
        <v>334</v>
      </c>
      <c r="D197" s="86">
        <v>-87899609.060000002</v>
      </c>
      <c r="E197" s="86">
        <v>0</v>
      </c>
      <c r="F197" s="86">
        <v>0</v>
      </c>
      <c r="G197" s="86" t="s">
        <v>75</v>
      </c>
      <c r="H197" s="86">
        <v>-87899609.060000002</v>
      </c>
    </row>
    <row r="198" spans="1:8">
      <c r="A198" s="85" t="s">
        <v>1094</v>
      </c>
      <c r="B198" s="85" t="s">
        <v>1095</v>
      </c>
      <c r="D198" s="86">
        <v>-1814642171.0899999</v>
      </c>
      <c r="E198" s="86">
        <v>0</v>
      </c>
      <c r="F198" s="86">
        <v>0</v>
      </c>
      <c r="G198" s="86" t="s">
        <v>75</v>
      </c>
      <c r="H198" s="86">
        <v>-1814642171.0899999</v>
      </c>
    </row>
    <row r="199" spans="1:8">
      <c r="A199" s="85" t="s">
        <v>1096</v>
      </c>
      <c r="B199" s="85" t="s">
        <v>1097</v>
      </c>
      <c r="D199" s="86">
        <v>-14168003.189999999</v>
      </c>
      <c r="E199" s="86">
        <v>0</v>
      </c>
      <c r="F199" s="86">
        <v>0</v>
      </c>
      <c r="G199" s="86" t="s">
        <v>57</v>
      </c>
      <c r="H199" s="86">
        <v>-14168003.189999999</v>
      </c>
    </row>
    <row r="200" spans="1:8">
      <c r="A200" s="85" t="s">
        <v>1098</v>
      </c>
      <c r="B200" s="85" t="s">
        <v>334</v>
      </c>
      <c r="D200" s="86">
        <v>-14168003.189999999</v>
      </c>
      <c r="E200" s="86">
        <v>0</v>
      </c>
      <c r="F200" s="86">
        <v>0</v>
      </c>
      <c r="G200" s="86" t="s">
        <v>75</v>
      </c>
      <c r="H200" s="86">
        <v>-14168003.189999999</v>
      </c>
    </row>
    <row r="201" spans="1:8">
      <c r="A201" s="85" t="s">
        <v>335</v>
      </c>
      <c r="B201" s="85" t="s">
        <v>336</v>
      </c>
      <c r="D201" s="86">
        <v>1516076153.1600001</v>
      </c>
      <c r="E201" s="86">
        <v>209524497.90000001</v>
      </c>
      <c r="F201" s="86">
        <v>33029010.32</v>
      </c>
      <c r="G201" s="86" t="s">
        <v>57</v>
      </c>
      <c r="H201" s="86">
        <v>1692571640.74</v>
      </c>
    </row>
    <row r="202" spans="1:8">
      <c r="A202" s="85" t="s">
        <v>337</v>
      </c>
      <c r="B202" s="85" t="s">
        <v>338</v>
      </c>
      <c r="D202" s="86">
        <v>4169218.79</v>
      </c>
      <c r="E202" s="86">
        <v>650423.98</v>
      </c>
      <c r="F202" s="86">
        <v>72140.63</v>
      </c>
      <c r="G202" s="86" t="s">
        <v>57</v>
      </c>
      <c r="H202" s="86">
        <v>4747502.1399999997</v>
      </c>
    </row>
    <row r="203" spans="1:8">
      <c r="A203" s="85" t="s">
        <v>339</v>
      </c>
      <c r="B203" s="85" t="s">
        <v>340</v>
      </c>
      <c r="D203" s="86">
        <v>3203590.84</v>
      </c>
      <c r="E203" s="86">
        <v>370584.93</v>
      </c>
      <c r="F203" s="86">
        <v>0</v>
      </c>
      <c r="G203" s="86" t="s">
        <v>57</v>
      </c>
      <c r="H203" s="86">
        <v>3574175.77</v>
      </c>
    </row>
    <row r="204" spans="1:8">
      <c r="A204" s="85" t="s">
        <v>341</v>
      </c>
      <c r="B204" s="85" t="s">
        <v>342</v>
      </c>
      <c r="D204" s="86">
        <v>143685.18</v>
      </c>
      <c r="E204" s="86">
        <v>25131.51</v>
      </c>
      <c r="F204" s="86">
        <v>0</v>
      </c>
      <c r="G204" s="86" t="s">
        <v>57</v>
      </c>
      <c r="H204" s="86">
        <v>168816.69</v>
      </c>
    </row>
    <row r="205" spans="1:8">
      <c r="A205" s="85" t="s">
        <v>343</v>
      </c>
      <c r="B205" s="85" t="s">
        <v>344</v>
      </c>
      <c r="D205" s="86">
        <v>143685.18</v>
      </c>
      <c r="E205" s="86">
        <v>25131.51</v>
      </c>
      <c r="F205" s="86">
        <v>0</v>
      </c>
      <c r="G205" s="86" t="s">
        <v>57</v>
      </c>
      <c r="H205" s="86">
        <v>168816.69</v>
      </c>
    </row>
    <row r="206" spans="1:8">
      <c r="A206" s="85" t="s">
        <v>345</v>
      </c>
      <c r="B206" s="85" t="s">
        <v>346</v>
      </c>
      <c r="D206" s="86">
        <v>143685.18</v>
      </c>
      <c r="E206" s="86">
        <v>25131.51</v>
      </c>
      <c r="F206" s="86">
        <v>0</v>
      </c>
      <c r="G206" s="86" t="s">
        <v>57</v>
      </c>
      <c r="H206" s="86">
        <v>168816.69</v>
      </c>
    </row>
    <row r="207" spans="1:8">
      <c r="A207" s="85" t="s">
        <v>1415</v>
      </c>
      <c r="B207" s="85" t="s">
        <v>356</v>
      </c>
      <c r="D207" s="86">
        <v>33290.269999999997</v>
      </c>
      <c r="E207" s="86">
        <v>12607.55</v>
      </c>
      <c r="F207" s="86">
        <v>0</v>
      </c>
      <c r="G207" s="86" t="s">
        <v>75</v>
      </c>
      <c r="H207" s="86">
        <v>45897.82</v>
      </c>
    </row>
    <row r="208" spans="1:8">
      <c r="A208" s="85" t="s">
        <v>347</v>
      </c>
      <c r="B208" s="85" t="s">
        <v>348</v>
      </c>
      <c r="D208" s="86">
        <v>97430.24</v>
      </c>
      <c r="E208" s="86">
        <v>12178.78</v>
      </c>
      <c r="F208" s="86">
        <v>0</v>
      </c>
      <c r="G208" s="86" t="s">
        <v>75</v>
      </c>
      <c r="H208" s="86">
        <v>109609.02</v>
      </c>
    </row>
    <row r="209" spans="1:8">
      <c r="A209" s="85" t="s">
        <v>1157</v>
      </c>
      <c r="B209" s="85" t="s">
        <v>1060</v>
      </c>
      <c r="D209" s="86">
        <v>10663.49</v>
      </c>
      <c r="E209" s="86">
        <v>0</v>
      </c>
      <c r="F209" s="86">
        <v>0</v>
      </c>
      <c r="G209" s="86" t="s">
        <v>75</v>
      </c>
      <c r="H209" s="86">
        <v>10663.49</v>
      </c>
    </row>
    <row r="210" spans="1:8">
      <c r="A210" s="85" t="s">
        <v>1099</v>
      </c>
      <c r="B210" s="85" t="s">
        <v>1100</v>
      </c>
      <c r="D210" s="86">
        <v>2301.1799999999998</v>
      </c>
      <c r="E210" s="86">
        <v>345.18</v>
      </c>
      <c r="F210" s="86">
        <v>0</v>
      </c>
      <c r="G210" s="86" t="s">
        <v>75</v>
      </c>
      <c r="H210" s="86">
        <v>2646.36</v>
      </c>
    </row>
    <row r="211" spans="1:8">
      <c r="A211" s="85" t="s">
        <v>349</v>
      </c>
      <c r="B211" s="85" t="s">
        <v>350</v>
      </c>
      <c r="D211" s="86">
        <v>3059905.66</v>
      </c>
      <c r="E211" s="86">
        <v>345453.42</v>
      </c>
      <c r="F211" s="86">
        <v>0</v>
      </c>
      <c r="G211" s="86" t="s">
        <v>57</v>
      </c>
      <c r="H211" s="86">
        <v>3405359.08</v>
      </c>
    </row>
    <row r="212" spans="1:8">
      <c r="A212" s="85" t="s">
        <v>351</v>
      </c>
      <c r="B212" s="85" t="s">
        <v>352</v>
      </c>
      <c r="D212" s="86">
        <v>3059905.66</v>
      </c>
      <c r="E212" s="86">
        <v>345453.42</v>
      </c>
      <c r="F212" s="86">
        <v>0</v>
      </c>
      <c r="G212" s="86" t="s">
        <v>57</v>
      </c>
      <c r="H212" s="86">
        <v>3405359.08</v>
      </c>
    </row>
    <row r="213" spans="1:8">
      <c r="A213" s="85" t="s">
        <v>353</v>
      </c>
      <c r="B213" s="85" t="s">
        <v>354</v>
      </c>
      <c r="D213" s="86">
        <v>3059905.66</v>
      </c>
      <c r="E213" s="86">
        <v>345453.42</v>
      </c>
      <c r="F213" s="86">
        <v>0</v>
      </c>
      <c r="G213" s="86" t="s">
        <v>57</v>
      </c>
      <c r="H213" s="86">
        <v>3405359.08</v>
      </c>
    </row>
    <row r="214" spans="1:8">
      <c r="A214" s="85" t="s">
        <v>355</v>
      </c>
      <c r="B214" s="85" t="s">
        <v>356</v>
      </c>
      <c r="D214" s="86">
        <v>2582599.02</v>
      </c>
      <c r="E214" s="86">
        <v>319455.21999999997</v>
      </c>
      <c r="F214" s="86">
        <v>0</v>
      </c>
      <c r="G214" s="86" t="s">
        <v>75</v>
      </c>
      <c r="H214" s="86">
        <v>2902054.24</v>
      </c>
    </row>
    <row r="215" spans="1:8">
      <c r="A215" s="85" t="s">
        <v>1057</v>
      </c>
      <c r="B215" s="85" t="s">
        <v>1058</v>
      </c>
      <c r="D215" s="86">
        <v>9618.7900000000009</v>
      </c>
      <c r="E215" s="86">
        <v>1438.25</v>
      </c>
      <c r="F215" s="86">
        <v>0</v>
      </c>
      <c r="G215" s="86" t="s">
        <v>75</v>
      </c>
      <c r="H215" s="86">
        <v>11057.04</v>
      </c>
    </row>
    <row r="216" spans="1:8">
      <c r="A216" s="85" t="s">
        <v>357</v>
      </c>
      <c r="B216" s="85" t="s">
        <v>358</v>
      </c>
      <c r="D216" s="86">
        <v>119587.88</v>
      </c>
      <c r="E216" s="86">
        <v>15644.59</v>
      </c>
      <c r="F216" s="86">
        <v>0</v>
      </c>
      <c r="G216" s="86" t="s">
        <v>75</v>
      </c>
      <c r="H216" s="86">
        <v>135232.47</v>
      </c>
    </row>
    <row r="217" spans="1:8">
      <c r="A217" s="85" t="s">
        <v>359</v>
      </c>
      <c r="B217" s="85" t="s">
        <v>360</v>
      </c>
      <c r="D217" s="86">
        <v>106336.44</v>
      </c>
      <c r="E217" s="86">
        <v>0</v>
      </c>
      <c r="F217" s="86">
        <v>0</v>
      </c>
      <c r="G217" s="86" t="s">
        <v>75</v>
      </c>
      <c r="H217" s="86">
        <v>106336.44</v>
      </c>
    </row>
    <row r="218" spans="1:8">
      <c r="A218" s="85" t="s">
        <v>1059</v>
      </c>
      <c r="B218" s="85" t="s">
        <v>1060</v>
      </c>
      <c r="D218" s="86">
        <v>217096.16</v>
      </c>
      <c r="E218" s="86">
        <v>0</v>
      </c>
      <c r="F218" s="86">
        <v>0</v>
      </c>
      <c r="G218" s="86" t="s">
        <v>75</v>
      </c>
      <c r="H218" s="86">
        <v>217096.16</v>
      </c>
    </row>
    <row r="219" spans="1:8">
      <c r="A219" s="85" t="s">
        <v>1425</v>
      </c>
      <c r="B219" s="85" t="s">
        <v>1424</v>
      </c>
      <c r="D219" s="86">
        <v>24667.37</v>
      </c>
      <c r="E219" s="86">
        <v>0</v>
      </c>
      <c r="F219" s="86">
        <v>0</v>
      </c>
      <c r="G219" s="86" t="s">
        <v>75</v>
      </c>
      <c r="H219" s="86">
        <v>24667.37</v>
      </c>
    </row>
    <row r="220" spans="1:8">
      <c r="A220" s="85" t="s">
        <v>1395</v>
      </c>
      <c r="B220" s="85" t="s">
        <v>1396</v>
      </c>
      <c r="D220" s="86">
        <v>0</v>
      </c>
      <c r="E220" s="86">
        <v>8915.36</v>
      </c>
      <c r="F220" s="86">
        <v>0</v>
      </c>
      <c r="G220" s="86" t="s">
        <v>75</v>
      </c>
      <c r="H220" s="86">
        <v>8915.36</v>
      </c>
    </row>
    <row r="221" spans="1:8">
      <c r="A221" s="85" t="s">
        <v>361</v>
      </c>
      <c r="B221" s="85" t="s">
        <v>362</v>
      </c>
      <c r="D221" s="86">
        <v>540280.57999999996</v>
      </c>
      <c r="E221" s="86">
        <v>224361.82</v>
      </c>
      <c r="F221" s="86">
        <v>72140.63</v>
      </c>
      <c r="G221" s="86" t="s">
        <v>57</v>
      </c>
      <c r="H221" s="86">
        <v>692501.77</v>
      </c>
    </row>
    <row r="222" spans="1:8">
      <c r="A222" s="85" t="s">
        <v>1375</v>
      </c>
      <c r="B222" s="85" t="s">
        <v>1374</v>
      </c>
      <c r="D222" s="86">
        <v>8829.18</v>
      </c>
      <c r="E222" s="86">
        <v>3435.54</v>
      </c>
      <c r="F222" s="86">
        <v>0</v>
      </c>
      <c r="G222" s="86" t="s">
        <v>57</v>
      </c>
      <c r="H222" s="86">
        <v>12264.72</v>
      </c>
    </row>
    <row r="223" spans="1:8">
      <c r="A223" s="85" t="s">
        <v>1373</v>
      </c>
      <c r="B223" s="85" t="s">
        <v>1372</v>
      </c>
      <c r="D223" s="86">
        <v>8829.18</v>
      </c>
      <c r="E223" s="86">
        <v>3435.54</v>
      </c>
      <c r="F223" s="86">
        <v>0</v>
      </c>
      <c r="G223" s="86" t="s">
        <v>57</v>
      </c>
      <c r="H223" s="86">
        <v>12264.72</v>
      </c>
    </row>
    <row r="224" spans="1:8">
      <c r="A224" s="85" t="s">
        <v>1371</v>
      </c>
      <c r="B224" s="85" t="s">
        <v>1370</v>
      </c>
      <c r="D224" s="86">
        <v>8829.18</v>
      </c>
      <c r="E224" s="86">
        <v>3435.54</v>
      </c>
      <c r="F224" s="86">
        <v>0</v>
      </c>
      <c r="G224" s="86" t="s">
        <v>75</v>
      </c>
      <c r="H224" s="86">
        <v>12264.72</v>
      </c>
    </row>
    <row r="225" spans="1:8">
      <c r="A225" s="85" t="s">
        <v>363</v>
      </c>
      <c r="B225" s="85" t="s">
        <v>364</v>
      </c>
      <c r="D225" s="86">
        <v>531451.4</v>
      </c>
      <c r="E225" s="86">
        <v>220926.28</v>
      </c>
      <c r="F225" s="86">
        <v>72140.63</v>
      </c>
      <c r="G225" s="86" t="s">
        <v>57</v>
      </c>
      <c r="H225" s="86">
        <v>680237.05</v>
      </c>
    </row>
    <row r="226" spans="1:8">
      <c r="A226" s="85" t="s">
        <v>365</v>
      </c>
      <c r="B226" s="85" t="s">
        <v>366</v>
      </c>
      <c r="D226" s="86">
        <v>531451.4</v>
      </c>
      <c r="E226" s="86">
        <v>220926.28</v>
      </c>
      <c r="F226" s="86">
        <v>72140.63</v>
      </c>
      <c r="G226" s="86" t="s">
        <v>57</v>
      </c>
      <c r="H226" s="86">
        <v>680237.05</v>
      </c>
    </row>
    <row r="227" spans="1:8">
      <c r="A227" s="85" t="s">
        <v>367</v>
      </c>
      <c r="B227" s="85" t="s">
        <v>368</v>
      </c>
      <c r="D227" s="86">
        <v>531451.4</v>
      </c>
      <c r="E227" s="86">
        <v>220926.28</v>
      </c>
      <c r="F227" s="86">
        <v>72140.63</v>
      </c>
      <c r="G227" s="86" t="s">
        <v>75</v>
      </c>
      <c r="H227" s="86">
        <v>680237.05</v>
      </c>
    </row>
    <row r="228" spans="1:8">
      <c r="A228" s="85" t="s">
        <v>369</v>
      </c>
      <c r="B228" s="85" t="s">
        <v>370</v>
      </c>
      <c r="D228" s="86">
        <v>425347.37</v>
      </c>
      <c r="E228" s="86">
        <v>55477.23</v>
      </c>
      <c r="F228" s="86">
        <v>0</v>
      </c>
      <c r="G228" s="86" t="s">
        <v>57</v>
      </c>
      <c r="H228" s="86">
        <v>480824.6</v>
      </c>
    </row>
    <row r="229" spans="1:8">
      <c r="A229" s="85" t="s">
        <v>371</v>
      </c>
      <c r="B229" s="85" t="s">
        <v>372</v>
      </c>
      <c r="D229" s="86">
        <v>68369.84</v>
      </c>
      <c r="E229" s="86">
        <v>9169.68</v>
      </c>
      <c r="F229" s="86">
        <v>0</v>
      </c>
      <c r="G229" s="86" t="s">
        <v>57</v>
      </c>
      <c r="H229" s="86">
        <v>77539.520000000004</v>
      </c>
    </row>
    <row r="230" spans="1:8">
      <c r="A230" s="85" t="s">
        <v>373</v>
      </c>
      <c r="B230" s="85" t="s">
        <v>374</v>
      </c>
      <c r="D230" s="86">
        <v>68369.84</v>
      </c>
      <c r="E230" s="86">
        <v>9169.68</v>
      </c>
      <c r="F230" s="86">
        <v>0</v>
      </c>
      <c r="G230" s="86" t="s">
        <v>57</v>
      </c>
      <c r="H230" s="86">
        <v>77539.520000000004</v>
      </c>
    </row>
    <row r="231" spans="1:8">
      <c r="A231" s="85" t="s">
        <v>375</v>
      </c>
      <c r="B231" s="85" t="s">
        <v>376</v>
      </c>
      <c r="D231" s="86">
        <v>34274.800000000003</v>
      </c>
      <c r="E231" s="86">
        <v>4750.46</v>
      </c>
      <c r="F231" s="86">
        <v>0</v>
      </c>
      <c r="G231" s="86" t="s">
        <v>75</v>
      </c>
      <c r="H231" s="86">
        <v>39025.26</v>
      </c>
    </row>
    <row r="232" spans="1:8">
      <c r="A232" s="85" t="s">
        <v>377</v>
      </c>
      <c r="B232" s="85" t="s">
        <v>378</v>
      </c>
      <c r="D232" s="86">
        <v>10229.92</v>
      </c>
      <c r="E232" s="86">
        <v>1350.1</v>
      </c>
      <c r="F232" s="86">
        <v>0</v>
      </c>
      <c r="G232" s="86" t="s">
        <v>75</v>
      </c>
      <c r="H232" s="86">
        <v>11580.02</v>
      </c>
    </row>
    <row r="233" spans="1:8">
      <c r="A233" s="85" t="s">
        <v>379</v>
      </c>
      <c r="B233" s="85" t="s">
        <v>380</v>
      </c>
      <c r="D233" s="86">
        <v>23865.119999999999</v>
      </c>
      <c r="E233" s="86">
        <v>3069.12</v>
      </c>
      <c r="F233" s="86">
        <v>0</v>
      </c>
      <c r="G233" s="86" t="s">
        <v>75</v>
      </c>
      <c r="H233" s="86">
        <v>26934.240000000002</v>
      </c>
    </row>
    <row r="234" spans="1:8">
      <c r="A234" s="85" t="s">
        <v>381</v>
      </c>
      <c r="B234" s="85" t="s">
        <v>382</v>
      </c>
      <c r="D234" s="86">
        <v>356977.53</v>
      </c>
      <c r="E234" s="86">
        <v>46307.55</v>
      </c>
      <c r="F234" s="86">
        <v>0</v>
      </c>
      <c r="G234" s="86" t="s">
        <v>57</v>
      </c>
      <c r="H234" s="86">
        <v>403285.08</v>
      </c>
    </row>
    <row r="235" spans="1:8">
      <c r="A235" s="85" t="s">
        <v>383</v>
      </c>
      <c r="B235" s="85" t="s">
        <v>384</v>
      </c>
      <c r="D235" s="86">
        <v>356977.53</v>
      </c>
      <c r="E235" s="86">
        <v>46307.55</v>
      </c>
      <c r="F235" s="86">
        <v>0</v>
      </c>
      <c r="G235" s="86" t="s">
        <v>57</v>
      </c>
      <c r="H235" s="86">
        <v>403285.08</v>
      </c>
    </row>
    <row r="236" spans="1:8">
      <c r="A236" s="85" t="s">
        <v>385</v>
      </c>
      <c r="B236" s="85" t="s">
        <v>378</v>
      </c>
      <c r="D236" s="86">
        <v>23560.43</v>
      </c>
      <c r="E236" s="86">
        <v>3535.42</v>
      </c>
      <c r="F236" s="86">
        <v>0</v>
      </c>
      <c r="G236" s="86" t="s">
        <v>75</v>
      </c>
      <c r="H236" s="86">
        <v>27095.85</v>
      </c>
    </row>
    <row r="237" spans="1:8">
      <c r="A237" s="85" t="s">
        <v>386</v>
      </c>
      <c r="B237" s="85" t="s">
        <v>376</v>
      </c>
      <c r="D237" s="86">
        <v>200298.06</v>
      </c>
      <c r="E237" s="86">
        <v>25891.97</v>
      </c>
      <c r="F237" s="86">
        <v>0</v>
      </c>
      <c r="G237" s="86" t="s">
        <v>75</v>
      </c>
      <c r="H237" s="86">
        <v>226190.03</v>
      </c>
    </row>
    <row r="238" spans="1:8">
      <c r="A238" s="85" t="s">
        <v>387</v>
      </c>
      <c r="B238" s="85" t="s">
        <v>380</v>
      </c>
      <c r="D238" s="86">
        <v>133119.04000000001</v>
      </c>
      <c r="E238" s="86">
        <v>16880.16</v>
      </c>
      <c r="F238" s="86">
        <v>0</v>
      </c>
      <c r="G238" s="86" t="s">
        <v>75</v>
      </c>
      <c r="H238" s="86">
        <v>149999.20000000001</v>
      </c>
    </row>
    <row r="239" spans="1:8">
      <c r="A239" s="85" t="s">
        <v>388</v>
      </c>
      <c r="B239" s="85" t="s">
        <v>389</v>
      </c>
      <c r="D239" s="86">
        <v>1481909522.26</v>
      </c>
      <c r="E239" s="86">
        <v>208732796.81999999</v>
      </c>
      <c r="F239" s="86">
        <v>32956869.690000001</v>
      </c>
      <c r="G239" s="86" t="s">
        <v>57</v>
      </c>
      <c r="H239" s="86">
        <v>1657685449.3900001</v>
      </c>
    </row>
    <row r="240" spans="1:8">
      <c r="A240" s="85" t="s">
        <v>1158</v>
      </c>
      <c r="B240" s="85" t="s">
        <v>1159</v>
      </c>
      <c r="D240" s="86">
        <v>92454.03</v>
      </c>
      <c r="E240" s="86">
        <v>0</v>
      </c>
      <c r="F240" s="86">
        <v>0</v>
      </c>
      <c r="G240" s="86" t="s">
        <v>57</v>
      </c>
      <c r="H240" s="86">
        <v>92454.03</v>
      </c>
    </row>
    <row r="241" spans="1:8">
      <c r="A241" s="85" t="s">
        <v>1160</v>
      </c>
      <c r="B241" s="85" t="s">
        <v>1161</v>
      </c>
      <c r="D241" s="86">
        <v>92454.03</v>
      </c>
      <c r="E241" s="86">
        <v>0</v>
      </c>
      <c r="F241" s="86">
        <v>0</v>
      </c>
      <c r="G241" s="86" t="s">
        <v>57</v>
      </c>
      <c r="H241" s="86">
        <v>92454.03</v>
      </c>
    </row>
    <row r="242" spans="1:8">
      <c r="A242" s="85" t="s">
        <v>1162</v>
      </c>
      <c r="B242" s="85" t="s">
        <v>1163</v>
      </c>
      <c r="D242" s="86">
        <v>92454.03</v>
      </c>
      <c r="E242" s="86">
        <v>0</v>
      </c>
      <c r="F242" s="86">
        <v>0</v>
      </c>
      <c r="G242" s="86" t="s">
        <v>57</v>
      </c>
      <c r="H242" s="86">
        <v>92454.03</v>
      </c>
    </row>
    <row r="243" spans="1:8">
      <c r="A243" s="85" t="s">
        <v>1164</v>
      </c>
      <c r="B243" s="85" t="s">
        <v>1165</v>
      </c>
      <c r="D243" s="86">
        <v>92454.03</v>
      </c>
      <c r="E243" s="86">
        <v>0</v>
      </c>
      <c r="F243" s="86">
        <v>0</v>
      </c>
      <c r="G243" s="86" t="s">
        <v>57</v>
      </c>
      <c r="H243" s="86">
        <v>92454.03</v>
      </c>
    </row>
    <row r="244" spans="1:8">
      <c r="A244" s="85" t="s">
        <v>1166</v>
      </c>
      <c r="B244" s="85" t="s">
        <v>1167</v>
      </c>
      <c r="D244" s="86">
        <v>92454.03</v>
      </c>
      <c r="E244" s="86">
        <v>0</v>
      </c>
      <c r="F244" s="86">
        <v>0</v>
      </c>
      <c r="G244" s="86" t="s">
        <v>75</v>
      </c>
      <c r="H244" s="86">
        <v>92454.03</v>
      </c>
    </row>
    <row r="245" spans="1:8">
      <c r="A245" s="85" t="s">
        <v>390</v>
      </c>
      <c r="B245" s="85" t="s">
        <v>391</v>
      </c>
      <c r="D245" s="86">
        <v>1481817068.23</v>
      </c>
      <c r="E245" s="86">
        <v>208732796.81999999</v>
      </c>
      <c r="F245" s="86">
        <v>32956869.690000001</v>
      </c>
      <c r="G245" s="86" t="s">
        <v>57</v>
      </c>
      <c r="H245" s="86">
        <v>1657592995.3599999</v>
      </c>
    </row>
    <row r="246" spans="1:8">
      <c r="A246" s="85" t="s">
        <v>1369</v>
      </c>
      <c r="B246" s="85" t="s">
        <v>1368</v>
      </c>
      <c r="D246" s="86">
        <v>898213.51</v>
      </c>
      <c r="E246" s="86">
        <v>112016.4</v>
      </c>
      <c r="F246" s="86">
        <v>0</v>
      </c>
      <c r="G246" s="86" t="s">
        <v>57</v>
      </c>
      <c r="H246" s="86">
        <v>1010229.91</v>
      </c>
    </row>
    <row r="247" spans="1:8">
      <c r="A247" s="85" t="s">
        <v>1367</v>
      </c>
      <c r="B247" s="85" t="s">
        <v>1366</v>
      </c>
      <c r="D247" s="86">
        <v>898213.51</v>
      </c>
      <c r="E247" s="86">
        <v>112016.4</v>
      </c>
      <c r="F247" s="86">
        <v>0</v>
      </c>
      <c r="G247" s="86" t="s">
        <v>57</v>
      </c>
      <c r="H247" s="86">
        <v>1010229.91</v>
      </c>
    </row>
    <row r="248" spans="1:8">
      <c r="A248" s="85" t="s">
        <v>1397</v>
      </c>
      <c r="B248" s="85" t="s">
        <v>420</v>
      </c>
      <c r="D248" s="86">
        <v>150.41999999999999</v>
      </c>
      <c r="E248" s="86">
        <v>0</v>
      </c>
      <c r="F248" s="86">
        <v>0</v>
      </c>
      <c r="G248" s="86" t="s">
        <v>75</v>
      </c>
      <c r="H248" s="86">
        <v>150.41999999999999</v>
      </c>
    </row>
    <row r="249" spans="1:8">
      <c r="A249" s="85" t="s">
        <v>1365</v>
      </c>
      <c r="B249" s="85" t="s">
        <v>392</v>
      </c>
      <c r="D249" s="86">
        <v>898063.09</v>
      </c>
      <c r="E249" s="86">
        <v>112016.4</v>
      </c>
      <c r="F249" s="86">
        <v>0</v>
      </c>
      <c r="G249" s="86" t="s">
        <v>57</v>
      </c>
      <c r="H249" s="86">
        <v>1010079.49</v>
      </c>
    </row>
    <row r="250" spans="1:8">
      <c r="A250" s="85" t="s">
        <v>1364</v>
      </c>
      <c r="B250" s="85" t="s">
        <v>1363</v>
      </c>
      <c r="D250" s="86">
        <v>898063.09</v>
      </c>
      <c r="E250" s="86">
        <v>112016.4</v>
      </c>
      <c r="F250" s="86">
        <v>0</v>
      </c>
      <c r="G250" s="86" t="s">
        <v>75</v>
      </c>
      <c r="H250" s="86">
        <v>1010079.49</v>
      </c>
    </row>
    <row r="251" spans="1:8">
      <c r="A251" s="85" t="s">
        <v>393</v>
      </c>
      <c r="B251" s="85" t="s">
        <v>394</v>
      </c>
      <c r="D251" s="86">
        <v>1480918854.72</v>
      </c>
      <c r="E251" s="86">
        <v>208620780.41999999</v>
      </c>
      <c r="F251" s="86">
        <v>32956869.690000001</v>
      </c>
      <c r="G251" s="86" t="s">
        <v>57</v>
      </c>
      <c r="H251" s="86">
        <v>1656582765.45</v>
      </c>
    </row>
    <row r="252" spans="1:8">
      <c r="A252" s="85" t="s">
        <v>395</v>
      </c>
      <c r="B252" s="85" t="s">
        <v>396</v>
      </c>
      <c r="D252" s="86">
        <v>1480918854.72</v>
      </c>
      <c r="E252" s="86">
        <v>208620780.41999999</v>
      </c>
      <c r="F252" s="86">
        <v>32956869.690000001</v>
      </c>
      <c r="G252" s="86" t="s">
        <v>57</v>
      </c>
      <c r="H252" s="86">
        <v>1656582765.45</v>
      </c>
    </row>
    <row r="253" spans="1:8">
      <c r="A253" s="85" t="s">
        <v>397</v>
      </c>
      <c r="B253" s="85" t="s">
        <v>398</v>
      </c>
      <c r="D253" s="86">
        <v>7300.2</v>
      </c>
      <c r="E253" s="86">
        <v>159.35</v>
      </c>
      <c r="F253" s="86">
        <v>0</v>
      </c>
      <c r="G253" s="86" t="s">
        <v>57</v>
      </c>
      <c r="H253" s="86">
        <v>7459.55</v>
      </c>
    </row>
    <row r="254" spans="1:8">
      <c r="A254" s="85" t="s">
        <v>399</v>
      </c>
      <c r="B254" s="85" t="s">
        <v>1101</v>
      </c>
      <c r="D254" s="86">
        <v>5743.38</v>
      </c>
      <c r="E254" s="86">
        <v>0</v>
      </c>
      <c r="F254" s="86">
        <v>0</v>
      </c>
      <c r="G254" s="86" t="s">
        <v>75</v>
      </c>
      <c r="H254" s="86">
        <v>5743.38</v>
      </c>
    </row>
    <row r="255" spans="1:8">
      <c r="A255" s="85" t="s">
        <v>1102</v>
      </c>
      <c r="B255" s="85" t="s">
        <v>1103</v>
      </c>
      <c r="D255" s="86">
        <v>1556.82</v>
      </c>
      <c r="E255" s="86">
        <v>159.35</v>
      </c>
      <c r="F255" s="86">
        <v>0</v>
      </c>
      <c r="G255" s="86" t="s">
        <v>75</v>
      </c>
      <c r="H255" s="86">
        <v>1716.17</v>
      </c>
    </row>
    <row r="256" spans="1:8">
      <c r="A256" s="85" t="s">
        <v>400</v>
      </c>
      <c r="B256" s="85" t="s">
        <v>401</v>
      </c>
      <c r="D256" s="86">
        <v>296746.19</v>
      </c>
      <c r="E256" s="86">
        <v>3196.66</v>
      </c>
      <c r="F256" s="86">
        <v>0</v>
      </c>
      <c r="G256" s="86" t="s">
        <v>57</v>
      </c>
      <c r="H256" s="86">
        <v>299942.84999999998</v>
      </c>
    </row>
    <row r="257" spans="1:8">
      <c r="A257" s="85" t="s">
        <v>1362</v>
      </c>
      <c r="B257" s="85" t="s">
        <v>1361</v>
      </c>
      <c r="D257" s="86">
        <v>268584.36</v>
      </c>
      <c r="E257" s="86">
        <v>0</v>
      </c>
      <c r="F257" s="86">
        <v>0</v>
      </c>
      <c r="G257" s="86" t="s">
        <v>75</v>
      </c>
      <c r="H257" s="86">
        <v>268584.36</v>
      </c>
    </row>
    <row r="258" spans="1:8">
      <c r="A258" s="85" t="s">
        <v>402</v>
      </c>
      <c r="B258" s="85" t="s">
        <v>1104</v>
      </c>
      <c r="D258" s="86">
        <v>28161.83</v>
      </c>
      <c r="E258" s="86">
        <v>3196.66</v>
      </c>
      <c r="F258" s="86">
        <v>0</v>
      </c>
      <c r="G258" s="86" t="s">
        <v>75</v>
      </c>
      <c r="H258" s="86">
        <v>31358.49</v>
      </c>
    </row>
    <row r="259" spans="1:8">
      <c r="A259" s="85" t="s">
        <v>403</v>
      </c>
      <c r="B259" s="85" t="s">
        <v>404</v>
      </c>
      <c r="D259" s="86">
        <v>3302473.44</v>
      </c>
      <c r="E259" s="86">
        <v>1005857.18</v>
      </c>
      <c r="F259" s="86">
        <v>0</v>
      </c>
      <c r="G259" s="86" t="s">
        <v>57</v>
      </c>
      <c r="H259" s="86">
        <v>4308330.62</v>
      </c>
    </row>
    <row r="260" spans="1:8">
      <c r="A260" s="85" t="s">
        <v>1529</v>
      </c>
      <c r="B260" s="85" t="s">
        <v>1528</v>
      </c>
      <c r="D260" s="86">
        <v>816219.4</v>
      </c>
      <c r="E260" s="86">
        <v>687672.56</v>
      </c>
      <c r="F260" s="86">
        <v>0</v>
      </c>
      <c r="G260" s="86" t="s">
        <v>75</v>
      </c>
      <c r="H260" s="86">
        <v>1503891.96</v>
      </c>
    </row>
    <row r="261" spans="1:8">
      <c r="A261" s="85" t="s">
        <v>405</v>
      </c>
      <c r="B261" s="85" t="s">
        <v>1105</v>
      </c>
      <c r="D261" s="86">
        <v>171923.53</v>
      </c>
      <c r="E261" s="86">
        <v>25527.22</v>
      </c>
      <c r="F261" s="86">
        <v>0</v>
      </c>
      <c r="G261" s="86" t="s">
        <v>75</v>
      </c>
      <c r="H261" s="86">
        <v>197450.75</v>
      </c>
    </row>
    <row r="262" spans="1:8">
      <c r="A262" s="85" t="s">
        <v>406</v>
      </c>
      <c r="B262" s="85" t="s">
        <v>1106</v>
      </c>
      <c r="D262" s="86">
        <v>2314330.5099999998</v>
      </c>
      <c r="E262" s="86">
        <v>292657.40000000002</v>
      </c>
      <c r="F262" s="86">
        <v>0</v>
      </c>
      <c r="G262" s="86" t="s">
        <v>75</v>
      </c>
      <c r="H262" s="86">
        <v>2606987.91</v>
      </c>
    </row>
    <row r="263" spans="1:8">
      <c r="A263" s="85" t="s">
        <v>407</v>
      </c>
      <c r="B263" s="85" t="s">
        <v>408</v>
      </c>
      <c r="D263" s="86">
        <v>513149.34</v>
      </c>
      <c r="E263" s="86">
        <v>57038.18</v>
      </c>
      <c r="F263" s="86">
        <v>0</v>
      </c>
      <c r="G263" s="86" t="s">
        <v>57</v>
      </c>
      <c r="H263" s="86">
        <v>570187.52000000002</v>
      </c>
    </row>
    <row r="264" spans="1:8">
      <c r="A264" s="85" t="s">
        <v>409</v>
      </c>
      <c r="B264" s="85" t="s">
        <v>410</v>
      </c>
      <c r="D264" s="86">
        <v>262278.01</v>
      </c>
      <c r="E264" s="86">
        <v>18815.669999999998</v>
      </c>
      <c r="F264" s="86">
        <v>0</v>
      </c>
      <c r="G264" s="86" t="s">
        <v>75</v>
      </c>
      <c r="H264" s="86">
        <v>281093.68</v>
      </c>
    </row>
    <row r="265" spans="1:8">
      <c r="A265" s="85" t="s">
        <v>411</v>
      </c>
      <c r="B265" s="85" t="s">
        <v>412</v>
      </c>
      <c r="D265" s="86">
        <v>250871.33</v>
      </c>
      <c r="E265" s="86">
        <v>38222.51</v>
      </c>
      <c r="F265" s="86">
        <v>0</v>
      </c>
      <c r="G265" s="86" t="s">
        <v>75</v>
      </c>
      <c r="H265" s="86">
        <v>289093.84000000003</v>
      </c>
    </row>
    <row r="266" spans="1:8">
      <c r="A266" s="85" t="s">
        <v>413</v>
      </c>
      <c r="B266" s="85" t="s">
        <v>392</v>
      </c>
      <c r="D266" s="86">
        <v>1411174.19</v>
      </c>
      <c r="E266" s="86">
        <v>188172.79999999999</v>
      </c>
      <c r="F266" s="86">
        <v>0</v>
      </c>
      <c r="G266" s="86" t="s">
        <v>57</v>
      </c>
      <c r="H266" s="86">
        <v>1599346.99</v>
      </c>
    </row>
    <row r="267" spans="1:8">
      <c r="A267" s="85" t="s">
        <v>1360</v>
      </c>
      <c r="B267" s="85" t="s">
        <v>1359</v>
      </c>
      <c r="D267" s="86">
        <v>328412</v>
      </c>
      <c r="E267" s="86">
        <v>46916</v>
      </c>
      <c r="F267" s="86">
        <v>0</v>
      </c>
      <c r="G267" s="86" t="s">
        <v>75</v>
      </c>
      <c r="H267" s="86">
        <v>375328</v>
      </c>
    </row>
    <row r="268" spans="1:8">
      <c r="A268" s="85" t="s">
        <v>414</v>
      </c>
      <c r="B268" s="85" t="s">
        <v>1107</v>
      </c>
      <c r="D268" s="86">
        <v>48190.85</v>
      </c>
      <c r="E268" s="86">
        <v>13029.05</v>
      </c>
      <c r="F268" s="86">
        <v>0</v>
      </c>
      <c r="G268" s="86" t="s">
        <v>75</v>
      </c>
      <c r="H268" s="86">
        <v>61219.9</v>
      </c>
    </row>
    <row r="269" spans="1:8">
      <c r="A269" s="85" t="s">
        <v>415</v>
      </c>
      <c r="B269" s="85" t="s">
        <v>1108</v>
      </c>
      <c r="D269" s="86">
        <v>1034571.34</v>
      </c>
      <c r="E269" s="86">
        <v>128227.75</v>
      </c>
      <c r="F269" s="86">
        <v>0</v>
      </c>
      <c r="G269" s="86" t="s">
        <v>75</v>
      </c>
      <c r="H269" s="86">
        <v>1162799.0900000001</v>
      </c>
    </row>
    <row r="270" spans="1:8">
      <c r="A270" s="85" t="s">
        <v>416</v>
      </c>
      <c r="B270" s="85" t="s">
        <v>417</v>
      </c>
      <c r="D270" s="86">
        <v>1089582.81</v>
      </c>
      <c r="E270" s="86">
        <v>281708.81</v>
      </c>
      <c r="F270" s="86">
        <v>0</v>
      </c>
      <c r="G270" s="86" t="s">
        <v>57</v>
      </c>
      <c r="H270" s="86">
        <v>1371291.62</v>
      </c>
    </row>
    <row r="271" spans="1:8">
      <c r="A271" s="85" t="s">
        <v>1358</v>
      </c>
      <c r="B271" s="85" t="s">
        <v>1357</v>
      </c>
      <c r="D271" s="86">
        <v>522199.02</v>
      </c>
      <c r="E271" s="86">
        <v>281708.81</v>
      </c>
      <c r="F271" s="86">
        <v>0</v>
      </c>
      <c r="G271" s="86" t="s">
        <v>75</v>
      </c>
      <c r="H271" s="86">
        <v>803907.83</v>
      </c>
    </row>
    <row r="272" spans="1:8">
      <c r="A272" s="85" t="s">
        <v>418</v>
      </c>
      <c r="B272" s="85" t="s">
        <v>1109</v>
      </c>
      <c r="D272" s="86">
        <v>567341.04</v>
      </c>
      <c r="E272" s="86">
        <v>0</v>
      </c>
      <c r="F272" s="86">
        <v>0</v>
      </c>
      <c r="G272" s="86" t="s">
        <v>75</v>
      </c>
      <c r="H272" s="86">
        <v>567341.04</v>
      </c>
    </row>
    <row r="273" spans="1:8">
      <c r="A273" s="85" t="s">
        <v>1581</v>
      </c>
      <c r="B273" s="85" t="s">
        <v>1582</v>
      </c>
      <c r="D273" s="86">
        <v>42.75</v>
      </c>
      <c r="E273" s="86">
        <v>0</v>
      </c>
      <c r="F273" s="86">
        <v>0</v>
      </c>
      <c r="G273" s="86" t="s">
        <v>75</v>
      </c>
      <c r="H273" s="86">
        <v>42.75</v>
      </c>
    </row>
    <row r="274" spans="1:8">
      <c r="A274" s="85" t="s">
        <v>1356</v>
      </c>
      <c r="B274" s="85" t="s">
        <v>1355</v>
      </c>
      <c r="D274" s="86">
        <v>18862.87</v>
      </c>
      <c r="E274" s="86">
        <v>2379.2800000000002</v>
      </c>
      <c r="F274" s="86">
        <v>0</v>
      </c>
      <c r="G274" s="86" t="s">
        <v>57</v>
      </c>
      <c r="H274" s="86">
        <v>21242.15</v>
      </c>
    </row>
    <row r="275" spans="1:8">
      <c r="A275" s="85" t="s">
        <v>1354</v>
      </c>
      <c r="B275" s="85" t="s">
        <v>1353</v>
      </c>
      <c r="D275" s="86">
        <v>18862.87</v>
      </c>
      <c r="E275" s="86">
        <v>2379.2800000000002</v>
      </c>
      <c r="F275" s="86">
        <v>0</v>
      </c>
      <c r="G275" s="86" t="s">
        <v>75</v>
      </c>
      <c r="H275" s="86">
        <v>21242.15</v>
      </c>
    </row>
    <row r="276" spans="1:8">
      <c r="A276" s="85" t="s">
        <v>1398</v>
      </c>
      <c r="B276" s="85" t="s">
        <v>1399</v>
      </c>
      <c r="D276" s="86">
        <v>7978.5</v>
      </c>
      <c r="E276" s="86">
        <v>0</v>
      </c>
      <c r="F276" s="86">
        <v>0</v>
      </c>
      <c r="G276" s="86" t="s">
        <v>75</v>
      </c>
      <c r="H276" s="86">
        <v>7978.5</v>
      </c>
    </row>
    <row r="277" spans="1:8">
      <c r="A277" s="85" t="s">
        <v>419</v>
      </c>
      <c r="B277" s="85" t="s">
        <v>420</v>
      </c>
      <c r="D277" s="86">
        <v>12845125.07</v>
      </c>
      <c r="E277" s="86">
        <v>1984441.05</v>
      </c>
      <c r="F277" s="86">
        <v>0</v>
      </c>
      <c r="G277" s="86" t="s">
        <v>75</v>
      </c>
      <c r="H277" s="86">
        <v>14829566.119999999</v>
      </c>
    </row>
    <row r="278" spans="1:8">
      <c r="A278" s="85" t="s">
        <v>421</v>
      </c>
      <c r="B278" s="85" t="s">
        <v>422</v>
      </c>
      <c r="D278" s="86">
        <v>42904.22</v>
      </c>
      <c r="E278" s="86">
        <v>3542.24</v>
      </c>
      <c r="F278" s="86">
        <v>0</v>
      </c>
      <c r="G278" s="86" t="s">
        <v>57</v>
      </c>
      <c r="H278" s="86">
        <v>46446.46</v>
      </c>
    </row>
    <row r="279" spans="1:8">
      <c r="A279" s="85" t="s">
        <v>1352</v>
      </c>
      <c r="B279" s="85" t="s">
        <v>1351</v>
      </c>
      <c r="D279" s="86">
        <v>17781.64</v>
      </c>
      <c r="E279" s="86">
        <v>2148.81</v>
      </c>
      <c r="F279" s="86">
        <v>0</v>
      </c>
      <c r="G279" s="86" t="s">
        <v>75</v>
      </c>
      <c r="H279" s="86">
        <v>19930.45</v>
      </c>
    </row>
    <row r="280" spans="1:8">
      <c r="A280" s="85" t="s">
        <v>1423</v>
      </c>
      <c r="B280" s="85" t="s">
        <v>1422</v>
      </c>
      <c r="D280" s="86">
        <v>7711.76</v>
      </c>
      <c r="E280" s="86">
        <v>0</v>
      </c>
      <c r="F280" s="86">
        <v>0</v>
      </c>
      <c r="G280" s="86" t="s">
        <v>75</v>
      </c>
      <c r="H280" s="86">
        <v>7711.76</v>
      </c>
    </row>
    <row r="281" spans="1:8">
      <c r="A281" s="85" t="s">
        <v>423</v>
      </c>
      <c r="B281" s="85" t="s">
        <v>424</v>
      </c>
      <c r="D281" s="86">
        <v>17410.82</v>
      </c>
      <c r="E281" s="86">
        <v>1393.43</v>
      </c>
      <c r="F281" s="86">
        <v>0</v>
      </c>
      <c r="G281" s="86" t="s">
        <v>75</v>
      </c>
      <c r="H281" s="86">
        <v>18804.25</v>
      </c>
    </row>
    <row r="282" spans="1:8">
      <c r="A282" s="85" t="s">
        <v>425</v>
      </c>
      <c r="B282" s="85" t="s">
        <v>426</v>
      </c>
      <c r="D282" s="86">
        <v>1461383557.8900001</v>
      </c>
      <c r="E282" s="86">
        <v>205094284.87</v>
      </c>
      <c r="F282" s="86">
        <v>32956869.690000001</v>
      </c>
      <c r="G282" s="86" t="s">
        <v>57</v>
      </c>
      <c r="H282" s="86">
        <v>1633520973.0699999</v>
      </c>
    </row>
    <row r="283" spans="1:8">
      <c r="A283" s="85" t="s">
        <v>1110</v>
      </c>
      <c r="B283" s="85" t="s">
        <v>1111</v>
      </c>
      <c r="D283" s="86">
        <v>1461374019.1900001</v>
      </c>
      <c r="E283" s="86">
        <v>205093798.09</v>
      </c>
      <c r="F283" s="86">
        <v>32956869.690000001</v>
      </c>
      <c r="G283" s="86" t="s">
        <v>75</v>
      </c>
      <c r="H283" s="86">
        <v>1633510947.5899999</v>
      </c>
    </row>
    <row r="284" spans="1:8">
      <c r="A284" s="85" t="s">
        <v>1350</v>
      </c>
      <c r="B284" s="85" t="s">
        <v>1349</v>
      </c>
      <c r="D284" s="86">
        <v>9538.7000000000007</v>
      </c>
      <c r="E284" s="86">
        <v>486.78</v>
      </c>
      <c r="F284" s="86">
        <v>0</v>
      </c>
      <c r="G284" s="86" t="s">
        <v>75</v>
      </c>
      <c r="H284" s="86">
        <v>10025.48</v>
      </c>
    </row>
    <row r="285" spans="1:8">
      <c r="A285" s="85" t="s">
        <v>1348</v>
      </c>
      <c r="B285" s="85" t="s">
        <v>1347</v>
      </c>
      <c r="D285" s="86">
        <v>191456.88</v>
      </c>
      <c r="E285" s="86">
        <v>0</v>
      </c>
      <c r="F285" s="86">
        <v>0</v>
      </c>
      <c r="G285" s="86" t="s">
        <v>57</v>
      </c>
      <c r="H285" s="86">
        <v>191456.88</v>
      </c>
    </row>
    <row r="286" spans="1:8">
      <c r="A286" s="85" t="s">
        <v>1346</v>
      </c>
      <c r="B286" s="85" t="s">
        <v>1226</v>
      </c>
      <c r="D286" s="86">
        <v>191456.88</v>
      </c>
      <c r="E286" s="86">
        <v>0</v>
      </c>
      <c r="F286" s="86">
        <v>0</v>
      </c>
      <c r="G286" s="86" t="s">
        <v>57</v>
      </c>
      <c r="H286" s="86">
        <v>191456.88</v>
      </c>
    </row>
    <row r="287" spans="1:8">
      <c r="A287" s="85" t="s">
        <v>1345</v>
      </c>
      <c r="B287" s="85" t="s">
        <v>1344</v>
      </c>
      <c r="D287" s="86">
        <v>191456.88</v>
      </c>
      <c r="E287" s="86">
        <v>0</v>
      </c>
      <c r="F287" s="86">
        <v>0</v>
      </c>
      <c r="G287" s="86" t="s">
        <v>57</v>
      </c>
      <c r="H287" s="86">
        <v>191456.88</v>
      </c>
    </row>
    <row r="288" spans="1:8">
      <c r="A288" s="85" t="s">
        <v>1343</v>
      </c>
      <c r="B288" s="85" t="s">
        <v>1342</v>
      </c>
      <c r="D288" s="86">
        <v>191456.88</v>
      </c>
      <c r="E288" s="86">
        <v>0</v>
      </c>
      <c r="F288" s="86">
        <v>0</v>
      </c>
      <c r="G288" s="86" t="s">
        <v>57</v>
      </c>
      <c r="H288" s="86">
        <v>191456.88</v>
      </c>
    </row>
    <row r="289" spans="1:8">
      <c r="A289" s="85" t="s">
        <v>1341</v>
      </c>
      <c r="B289" s="85" t="s">
        <v>1340</v>
      </c>
      <c r="D289" s="86">
        <v>1336.74</v>
      </c>
      <c r="E289" s="86">
        <v>0</v>
      </c>
      <c r="F289" s="86">
        <v>0</v>
      </c>
      <c r="G289" s="86" t="s">
        <v>57</v>
      </c>
      <c r="H289" s="86">
        <v>1336.74</v>
      </c>
    </row>
    <row r="290" spans="1:8">
      <c r="A290" s="85" t="s">
        <v>1339</v>
      </c>
      <c r="B290" s="85" t="s">
        <v>1338</v>
      </c>
      <c r="D290" s="86">
        <v>1336.74</v>
      </c>
      <c r="E290" s="86">
        <v>0</v>
      </c>
      <c r="F290" s="86">
        <v>0</v>
      </c>
      <c r="G290" s="86" t="s">
        <v>75</v>
      </c>
      <c r="H290" s="86">
        <v>1336.74</v>
      </c>
    </row>
    <row r="291" spans="1:8">
      <c r="A291" s="85" t="s">
        <v>1337</v>
      </c>
      <c r="B291" s="85" t="s">
        <v>1336</v>
      </c>
      <c r="D291" s="86">
        <v>190120.14</v>
      </c>
      <c r="E291" s="86">
        <v>0</v>
      </c>
      <c r="F291" s="86">
        <v>0</v>
      </c>
      <c r="G291" s="86" t="s">
        <v>57</v>
      </c>
      <c r="H291" s="86">
        <v>190120.14</v>
      </c>
    </row>
    <row r="292" spans="1:8">
      <c r="A292" s="85" t="s">
        <v>1335</v>
      </c>
      <c r="B292" s="85" t="s">
        <v>1334</v>
      </c>
      <c r="D292" s="86">
        <v>190120.14</v>
      </c>
      <c r="E292" s="86">
        <v>0</v>
      </c>
      <c r="F292" s="86">
        <v>0</v>
      </c>
      <c r="G292" s="86" t="s">
        <v>75</v>
      </c>
      <c r="H292" s="86">
        <v>190120.14</v>
      </c>
    </row>
    <row r="293" spans="1:8">
      <c r="A293" s="85" t="s">
        <v>1168</v>
      </c>
      <c r="B293" s="85" t="s">
        <v>1169</v>
      </c>
      <c r="D293" s="86">
        <v>11511056.369999999</v>
      </c>
      <c r="E293" s="86">
        <v>33948.67</v>
      </c>
      <c r="F293" s="86">
        <v>0</v>
      </c>
      <c r="G293" s="86" t="s">
        <v>57</v>
      </c>
      <c r="H293" s="86">
        <v>11545005.039999999</v>
      </c>
    </row>
    <row r="294" spans="1:8">
      <c r="A294" s="85" t="s">
        <v>1333</v>
      </c>
      <c r="B294" s="85" t="s">
        <v>427</v>
      </c>
      <c r="D294" s="86">
        <v>11270924.880000001</v>
      </c>
      <c r="E294" s="86">
        <v>0</v>
      </c>
      <c r="F294" s="86">
        <v>0</v>
      </c>
      <c r="G294" s="86" t="s">
        <v>57</v>
      </c>
      <c r="H294" s="86">
        <v>11270924.880000001</v>
      </c>
    </row>
    <row r="295" spans="1:8">
      <c r="A295" s="85" t="s">
        <v>1391</v>
      </c>
      <c r="B295" s="85" t="s">
        <v>1390</v>
      </c>
      <c r="D295" s="86">
        <v>11270924.880000001</v>
      </c>
      <c r="E295" s="86">
        <v>0</v>
      </c>
      <c r="F295" s="86">
        <v>0</v>
      </c>
      <c r="G295" s="86" t="s">
        <v>57</v>
      </c>
      <c r="H295" s="86">
        <v>11270924.880000001</v>
      </c>
    </row>
    <row r="296" spans="1:8">
      <c r="A296" s="85" t="s">
        <v>1389</v>
      </c>
      <c r="B296" s="85" t="s">
        <v>1388</v>
      </c>
      <c r="D296" s="86">
        <v>11270924.880000001</v>
      </c>
      <c r="E296" s="86">
        <v>0</v>
      </c>
      <c r="F296" s="86">
        <v>0</v>
      </c>
      <c r="G296" s="86" t="s">
        <v>57</v>
      </c>
      <c r="H296" s="86">
        <v>11270924.880000001</v>
      </c>
    </row>
    <row r="297" spans="1:8">
      <c r="A297" s="85" t="s">
        <v>1387</v>
      </c>
      <c r="B297" s="85" t="s">
        <v>1386</v>
      </c>
      <c r="D297" s="86">
        <v>11270924.880000001</v>
      </c>
      <c r="E297" s="86">
        <v>0</v>
      </c>
      <c r="F297" s="86">
        <v>0</v>
      </c>
      <c r="G297" s="86" t="s">
        <v>57</v>
      </c>
      <c r="H297" s="86">
        <v>11270924.880000001</v>
      </c>
    </row>
    <row r="298" spans="1:8">
      <c r="A298" s="85" t="s">
        <v>1385</v>
      </c>
      <c r="B298" s="85" t="s">
        <v>1384</v>
      </c>
      <c r="D298" s="86">
        <v>11270924.880000001</v>
      </c>
      <c r="E298" s="86">
        <v>0</v>
      </c>
      <c r="F298" s="86">
        <v>0</v>
      </c>
      <c r="G298" s="86" t="s">
        <v>57</v>
      </c>
      <c r="H298" s="86">
        <v>11270924.880000001</v>
      </c>
    </row>
    <row r="299" spans="1:8">
      <c r="A299" s="85" t="s">
        <v>1383</v>
      </c>
      <c r="B299" s="85" t="s">
        <v>1382</v>
      </c>
      <c r="D299" s="86">
        <v>11270924.880000001</v>
      </c>
      <c r="E299" s="86">
        <v>0</v>
      </c>
      <c r="F299" s="86">
        <v>0</v>
      </c>
      <c r="G299" s="86" t="s">
        <v>75</v>
      </c>
      <c r="H299" s="86">
        <v>11270924.880000001</v>
      </c>
    </row>
    <row r="300" spans="1:8">
      <c r="A300" s="85" t="s">
        <v>1455</v>
      </c>
      <c r="B300" s="85" t="s">
        <v>1454</v>
      </c>
      <c r="D300" s="86">
        <v>16405.2</v>
      </c>
      <c r="E300" s="86">
        <v>0</v>
      </c>
      <c r="F300" s="86">
        <v>0</v>
      </c>
      <c r="G300" s="86" t="s">
        <v>57</v>
      </c>
      <c r="H300" s="86">
        <v>16405.2</v>
      </c>
    </row>
    <row r="301" spans="1:8">
      <c r="A301" s="85" t="s">
        <v>1453</v>
      </c>
      <c r="B301" s="85" t="s">
        <v>1452</v>
      </c>
      <c r="D301" s="86">
        <v>16405.2</v>
      </c>
      <c r="E301" s="86">
        <v>0</v>
      </c>
      <c r="F301" s="86">
        <v>0</v>
      </c>
      <c r="G301" s="86" t="s">
        <v>57</v>
      </c>
      <c r="H301" s="86">
        <v>16405.2</v>
      </c>
    </row>
    <row r="302" spans="1:8">
      <c r="A302" s="85" t="s">
        <v>1451</v>
      </c>
      <c r="B302" s="85" t="s">
        <v>1450</v>
      </c>
      <c r="D302" s="86">
        <v>16405.2</v>
      </c>
      <c r="E302" s="86">
        <v>0</v>
      </c>
      <c r="F302" s="86">
        <v>0</v>
      </c>
      <c r="G302" s="86" t="s">
        <v>57</v>
      </c>
      <c r="H302" s="86">
        <v>16405.2</v>
      </c>
    </row>
    <row r="303" spans="1:8">
      <c r="A303" s="85" t="s">
        <v>1449</v>
      </c>
      <c r="B303" s="85" t="s">
        <v>1448</v>
      </c>
      <c r="D303" s="86">
        <v>16405.2</v>
      </c>
      <c r="E303" s="86">
        <v>0</v>
      </c>
      <c r="F303" s="86">
        <v>0</v>
      </c>
      <c r="G303" s="86" t="s">
        <v>57</v>
      </c>
      <c r="H303" s="86">
        <v>16405.2</v>
      </c>
    </row>
    <row r="304" spans="1:8">
      <c r="A304" s="85" t="s">
        <v>1447</v>
      </c>
      <c r="B304" s="85" t="s">
        <v>155</v>
      </c>
      <c r="D304" s="86">
        <v>16405.2</v>
      </c>
      <c r="E304" s="86">
        <v>0</v>
      </c>
      <c r="F304" s="86">
        <v>0</v>
      </c>
      <c r="G304" s="86" t="s">
        <v>75</v>
      </c>
      <c r="H304" s="86">
        <v>16405.2</v>
      </c>
    </row>
    <row r="305" spans="1:8">
      <c r="A305" s="85" t="s">
        <v>1332</v>
      </c>
      <c r="B305" s="85" t="s">
        <v>1331</v>
      </c>
      <c r="D305" s="86">
        <v>222999.09</v>
      </c>
      <c r="E305" s="86">
        <v>33948.67</v>
      </c>
      <c r="F305" s="86">
        <v>0</v>
      </c>
      <c r="G305" s="86" t="s">
        <v>57</v>
      </c>
      <c r="H305" s="86">
        <v>256947.76</v>
      </c>
    </row>
    <row r="306" spans="1:8">
      <c r="A306" s="85" t="s">
        <v>1330</v>
      </c>
      <c r="B306" s="85" t="s">
        <v>1329</v>
      </c>
      <c r="D306" s="86">
        <v>222999.09</v>
      </c>
      <c r="E306" s="86">
        <v>33948.67</v>
      </c>
      <c r="F306" s="86">
        <v>0</v>
      </c>
      <c r="G306" s="86" t="s">
        <v>57</v>
      </c>
      <c r="H306" s="86">
        <v>256947.76</v>
      </c>
    </row>
    <row r="307" spans="1:8">
      <c r="A307" s="85" t="s">
        <v>1328</v>
      </c>
      <c r="B307" s="85" t="s">
        <v>1327</v>
      </c>
      <c r="D307" s="86">
        <v>222999.09</v>
      </c>
      <c r="E307" s="86">
        <v>33948.67</v>
      </c>
      <c r="F307" s="86">
        <v>0</v>
      </c>
      <c r="G307" s="86" t="s">
        <v>57</v>
      </c>
      <c r="H307" s="86">
        <v>256947.76</v>
      </c>
    </row>
    <row r="308" spans="1:8">
      <c r="A308" s="85" t="s">
        <v>1326</v>
      </c>
      <c r="B308" s="85" t="s">
        <v>1325</v>
      </c>
      <c r="D308" s="86">
        <v>222999.09</v>
      </c>
      <c r="E308" s="86">
        <v>33948.67</v>
      </c>
      <c r="F308" s="86">
        <v>0</v>
      </c>
      <c r="G308" s="86" t="s">
        <v>57</v>
      </c>
      <c r="H308" s="86">
        <v>256947.76</v>
      </c>
    </row>
    <row r="309" spans="1:8">
      <c r="A309" s="85" t="s">
        <v>1324</v>
      </c>
      <c r="B309" s="85" t="s">
        <v>1323</v>
      </c>
      <c r="D309" s="86">
        <v>178240.69</v>
      </c>
      <c r="E309" s="86">
        <v>26836.47</v>
      </c>
      <c r="F309" s="86">
        <v>0</v>
      </c>
      <c r="G309" s="86" t="s">
        <v>75</v>
      </c>
      <c r="H309" s="86">
        <v>205077.16</v>
      </c>
    </row>
    <row r="310" spans="1:8">
      <c r="A310" s="85" t="s">
        <v>1322</v>
      </c>
      <c r="B310" s="85" t="s">
        <v>1321</v>
      </c>
      <c r="D310" s="86">
        <v>44758.400000000001</v>
      </c>
      <c r="E310" s="86">
        <v>7112.2</v>
      </c>
      <c r="F310" s="86">
        <v>0</v>
      </c>
      <c r="G310" s="86" t="s">
        <v>75</v>
      </c>
      <c r="H310" s="86">
        <v>51870.6</v>
      </c>
    </row>
    <row r="311" spans="1:8">
      <c r="A311" s="85" t="s">
        <v>1527</v>
      </c>
      <c r="B311" s="85" t="s">
        <v>1526</v>
      </c>
      <c r="D311" s="86">
        <v>727.2</v>
      </c>
      <c r="E311" s="86">
        <v>0</v>
      </c>
      <c r="F311" s="86">
        <v>0</v>
      </c>
      <c r="G311" s="86" t="s">
        <v>57</v>
      </c>
      <c r="H311" s="86">
        <v>727.2</v>
      </c>
    </row>
    <row r="312" spans="1:8">
      <c r="A312" s="85" t="s">
        <v>1525</v>
      </c>
      <c r="B312" s="85" t="s">
        <v>1524</v>
      </c>
      <c r="D312" s="86">
        <v>727.2</v>
      </c>
      <c r="E312" s="86">
        <v>0</v>
      </c>
      <c r="F312" s="86">
        <v>0</v>
      </c>
      <c r="G312" s="86" t="s">
        <v>57</v>
      </c>
      <c r="H312" s="86">
        <v>727.2</v>
      </c>
    </row>
    <row r="313" spans="1:8">
      <c r="A313" s="85" t="s">
        <v>1523</v>
      </c>
      <c r="B313" s="85" t="s">
        <v>1522</v>
      </c>
      <c r="D313" s="86">
        <v>727.2</v>
      </c>
      <c r="E313" s="86">
        <v>0</v>
      </c>
      <c r="F313" s="86">
        <v>0</v>
      </c>
      <c r="G313" s="86" t="s">
        <v>57</v>
      </c>
      <c r="H313" s="86">
        <v>727.2</v>
      </c>
    </row>
    <row r="314" spans="1:8">
      <c r="A314" s="85" t="s">
        <v>1521</v>
      </c>
      <c r="B314" s="85" t="s">
        <v>1520</v>
      </c>
      <c r="D314" s="86">
        <v>727.2</v>
      </c>
      <c r="E314" s="86">
        <v>0</v>
      </c>
      <c r="F314" s="86">
        <v>0</v>
      </c>
      <c r="G314" s="86" t="s">
        <v>75</v>
      </c>
      <c r="H314" s="86">
        <v>727.2</v>
      </c>
    </row>
    <row r="315" spans="1:8">
      <c r="A315" s="85" t="s">
        <v>1170</v>
      </c>
      <c r="B315" s="85" t="s">
        <v>1171</v>
      </c>
      <c r="D315" s="86">
        <v>16828504.350000001</v>
      </c>
      <c r="E315" s="86">
        <v>0</v>
      </c>
      <c r="F315" s="86">
        <v>0</v>
      </c>
      <c r="G315" s="86" t="s">
        <v>57</v>
      </c>
      <c r="H315" s="86">
        <v>16828504.350000001</v>
      </c>
    </row>
    <row r="316" spans="1:8">
      <c r="A316" s="85" t="s">
        <v>1172</v>
      </c>
      <c r="B316" s="85" t="s">
        <v>1173</v>
      </c>
      <c r="D316" s="86">
        <v>16828504.350000001</v>
      </c>
      <c r="E316" s="86">
        <v>0</v>
      </c>
      <c r="F316" s="86">
        <v>0</v>
      </c>
      <c r="G316" s="86" t="s">
        <v>57</v>
      </c>
      <c r="H316" s="86">
        <v>16828504.350000001</v>
      </c>
    </row>
    <row r="317" spans="1:8">
      <c r="A317" s="85" t="s">
        <v>1174</v>
      </c>
      <c r="B317" s="85" t="s">
        <v>1175</v>
      </c>
      <c r="D317" s="86">
        <v>16828504.350000001</v>
      </c>
      <c r="E317" s="86">
        <v>0</v>
      </c>
      <c r="F317" s="86">
        <v>0</v>
      </c>
      <c r="G317" s="86" t="s">
        <v>57</v>
      </c>
      <c r="H317" s="86">
        <v>16828504.350000001</v>
      </c>
    </row>
    <row r="318" spans="1:8">
      <c r="A318" s="85" t="s">
        <v>1176</v>
      </c>
      <c r="B318" s="85" t="s">
        <v>1623</v>
      </c>
      <c r="D318" s="86">
        <v>16828504.350000001</v>
      </c>
      <c r="E318" s="86">
        <v>0</v>
      </c>
      <c r="F318" s="86">
        <v>0</v>
      </c>
      <c r="G318" s="86" t="s">
        <v>57</v>
      </c>
      <c r="H318" s="86">
        <v>16828504.350000001</v>
      </c>
    </row>
    <row r="319" spans="1:8">
      <c r="A319" s="85" t="s">
        <v>1177</v>
      </c>
      <c r="B319" s="85" t="s">
        <v>1178</v>
      </c>
      <c r="D319" s="86">
        <v>7670019.2599999998</v>
      </c>
      <c r="E319" s="86">
        <v>0</v>
      </c>
      <c r="F319" s="86">
        <v>0</v>
      </c>
      <c r="G319" s="86" t="s">
        <v>75</v>
      </c>
      <c r="H319" s="86">
        <v>7670019.2599999998</v>
      </c>
    </row>
    <row r="320" spans="1:8">
      <c r="A320" s="85" t="s">
        <v>1446</v>
      </c>
      <c r="B320" s="85" t="s">
        <v>1445</v>
      </c>
      <c r="D320" s="86">
        <v>14216.2</v>
      </c>
      <c r="E320" s="86">
        <v>0</v>
      </c>
      <c r="F320" s="86">
        <v>0</v>
      </c>
      <c r="G320" s="86" t="s">
        <v>75</v>
      </c>
      <c r="H320" s="86">
        <v>14216.2</v>
      </c>
    </row>
    <row r="321" spans="1:8">
      <c r="A321" s="85" t="s">
        <v>1320</v>
      </c>
      <c r="B321" s="85" t="s">
        <v>1319</v>
      </c>
      <c r="D321" s="86">
        <v>9084565.4199999999</v>
      </c>
      <c r="E321" s="86">
        <v>0</v>
      </c>
      <c r="F321" s="86">
        <v>0</v>
      </c>
      <c r="G321" s="86" t="s">
        <v>75</v>
      </c>
      <c r="H321" s="86">
        <v>9084565.4199999999</v>
      </c>
    </row>
    <row r="322" spans="1:8">
      <c r="A322" s="85" t="s">
        <v>1179</v>
      </c>
      <c r="B322" s="85" t="s">
        <v>1180</v>
      </c>
      <c r="D322" s="86">
        <v>59703.47</v>
      </c>
      <c r="E322" s="86">
        <v>0</v>
      </c>
      <c r="F322" s="86">
        <v>0</v>
      </c>
      <c r="G322" s="86" t="s">
        <v>75</v>
      </c>
      <c r="H322" s="86">
        <v>59703.47</v>
      </c>
    </row>
    <row r="323" spans="1:8">
      <c r="A323" s="85" t="s">
        <v>428</v>
      </c>
      <c r="B323" s="85" t="s">
        <v>429</v>
      </c>
      <c r="D323" s="86">
        <v>1466394.51</v>
      </c>
      <c r="E323" s="86">
        <v>107328.43</v>
      </c>
      <c r="F323" s="86">
        <v>0</v>
      </c>
      <c r="G323" s="86" t="s">
        <v>57</v>
      </c>
      <c r="H323" s="86">
        <v>1573722.94</v>
      </c>
    </row>
    <row r="324" spans="1:8">
      <c r="A324" s="85" t="s">
        <v>430</v>
      </c>
      <c r="B324" s="85" t="s">
        <v>431</v>
      </c>
      <c r="D324" s="86">
        <v>1466394.51</v>
      </c>
      <c r="E324" s="86">
        <v>107328.43</v>
      </c>
      <c r="F324" s="86">
        <v>0</v>
      </c>
      <c r="G324" s="86" t="s">
        <v>57</v>
      </c>
      <c r="H324" s="86">
        <v>1573722.94</v>
      </c>
    </row>
    <row r="325" spans="1:8">
      <c r="A325" s="85" t="s">
        <v>432</v>
      </c>
      <c r="B325" s="85" t="s">
        <v>433</v>
      </c>
      <c r="D325" s="86">
        <v>1466394.51</v>
      </c>
      <c r="E325" s="86">
        <v>107328.43</v>
      </c>
      <c r="F325" s="86">
        <v>0</v>
      </c>
      <c r="G325" s="86" t="s">
        <v>57</v>
      </c>
      <c r="H325" s="86">
        <v>1573722.94</v>
      </c>
    </row>
    <row r="326" spans="1:8">
      <c r="A326" s="85" t="s">
        <v>434</v>
      </c>
      <c r="B326" s="85" t="s">
        <v>435</v>
      </c>
      <c r="D326" s="86">
        <v>1466394.51</v>
      </c>
      <c r="E326" s="86">
        <v>107328.43</v>
      </c>
      <c r="F326" s="86">
        <v>0</v>
      </c>
      <c r="G326" s="86" t="s">
        <v>57</v>
      </c>
      <c r="H326" s="86">
        <v>1573722.94</v>
      </c>
    </row>
    <row r="327" spans="1:8">
      <c r="A327" s="85" t="s">
        <v>436</v>
      </c>
      <c r="B327" s="85" t="s">
        <v>437</v>
      </c>
      <c r="D327" s="86">
        <v>1466394.51</v>
      </c>
      <c r="E327" s="86">
        <v>107328.43</v>
      </c>
      <c r="F327" s="86">
        <v>0</v>
      </c>
      <c r="G327" s="86" t="s">
        <v>75</v>
      </c>
      <c r="H327" s="86">
        <v>1573722.94</v>
      </c>
    </row>
    <row r="328" spans="1:8">
      <c r="A328" s="85" t="s">
        <v>438</v>
      </c>
      <c r="B328" s="85" t="s">
        <v>439</v>
      </c>
      <c r="D328" s="86">
        <v>-1655916727.1900001</v>
      </c>
      <c r="E328" s="86">
        <v>0</v>
      </c>
      <c r="F328" s="86">
        <v>168482901.83000001</v>
      </c>
      <c r="G328" s="86" t="s">
        <v>57</v>
      </c>
      <c r="H328" s="86">
        <v>-1824399629.02</v>
      </c>
    </row>
    <row r="329" spans="1:8">
      <c r="A329" s="85" t="s">
        <v>1181</v>
      </c>
      <c r="B329" s="85" t="s">
        <v>1182</v>
      </c>
      <c r="D329" s="86">
        <v>-69588697.939999998</v>
      </c>
      <c r="E329" s="86">
        <v>0</v>
      </c>
      <c r="F329" s="86">
        <v>0</v>
      </c>
      <c r="G329" s="86" t="s">
        <v>57</v>
      </c>
      <c r="H329" s="86">
        <v>-69588697.939999998</v>
      </c>
    </row>
    <row r="330" spans="1:8">
      <c r="A330" s="85" t="s">
        <v>1183</v>
      </c>
      <c r="B330" s="85" t="s">
        <v>1184</v>
      </c>
      <c r="D330" s="86">
        <v>-69588697.939999998</v>
      </c>
      <c r="E330" s="86">
        <v>0</v>
      </c>
      <c r="F330" s="86">
        <v>0</v>
      </c>
      <c r="G330" s="86" t="s">
        <v>57</v>
      </c>
      <c r="H330" s="86">
        <v>-69588697.939999998</v>
      </c>
    </row>
    <row r="331" spans="1:8">
      <c r="A331" s="85" t="s">
        <v>1185</v>
      </c>
      <c r="B331" s="85" t="s">
        <v>1186</v>
      </c>
      <c r="D331" s="86">
        <v>-1681571.39</v>
      </c>
      <c r="E331" s="86">
        <v>0</v>
      </c>
      <c r="F331" s="86">
        <v>0</v>
      </c>
      <c r="G331" s="86" t="s">
        <v>57</v>
      </c>
      <c r="H331" s="86">
        <v>-1681571.39</v>
      </c>
    </row>
    <row r="332" spans="1:8">
      <c r="A332" s="85" t="s">
        <v>1187</v>
      </c>
      <c r="B332" s="85" t="s">
        <v>1188</v>
      </c>
      <c r="D332" s="86">
        <v>-1681571.39</v>
      </c>
      <c r="E332" s="86">
        <v>0</v>
      </c>
      <c r="F332" s="86">
        <v>0</v>
      </c>
      <c r="G332" s="86" t="s">
        <v>57</v>
      </c>
      <c r="H332" s="86">
        <v>-1681571.39</v>
      </c>
    </row>
    <row r="333" spans="1:8">
      <c r="A333" s="85" t="s">
        <v>1189</v>
      </c>
      <c r="B333" s="85" t="s">
        <v>1190</v>
      </c>
      <c r="D333" s="86">
        <v>-1681571.39</v>
      </c>
      <c r="E333" s="86">
        <v>0</v>
      </c>
      <c r="F333" s="86">
        <v>0</v>
      </c>
      <c r="G333" s="86" t="s">
        <v>57</v>
      </c>
      <c r="H333" s="86">
        <v>-1681571.39</v>
      </c>
    </row>
    <row r="334" spans="1:8">
      <c r="A334" s="85" t="s">
        <v>1191</v>
      </c>
      <c r="B334" s="85" t="s">
        <v>1192</v>
      </c>
      <c r="D334" s="86">
        <v>-1681571.39</v>
      </c>
      <c r="E334" s="86">
        <v>0</v>
      </c>
      <c r="F334" s="86">
        <v>0</v>
      </c>
      <c r="G334" s="86" t="s">
        <v>57</v>
      </c>
      <c r="H334" s="86">
        <v>-1681571.39</v>
      </c>
    </row>
    <row r="335" spans="1:8">
      <c r="A335" s="85" t="s">
        <v>1193</v>
      </c>
      <c r="B335" s="85" t="s">
        <v>1194</v>
      </c>
      <c r="D335" s="86">
        <v>-1681571.39</v>
      </c>
      <c r="E335" s="86">
        <v>0</v>
      </c>
      <c r="F335" s="86">
        <v>0</v>
      </c>
      <c r="G335" s="86" t="s">
        <v>75</v>
      </c>
      <c r="H335" s="86">
        <v>-1681571.39</v>
      </c>
    </row>
    <row r="336" spans="1:8">
      <c r="A336" s="85" t="s">
        <v>1195</v>
      </c>
      <c r="B336" s="85" t="s">
        <v>1196</v>
      </c>
      <c r="D336" s="86">
        <v>-67907126.549999997</v>
      </c>
      <c r="E336" s="86">
        <v>0</v>
      </c>
      <c r="F336" s="86">
        <v>0</v>
      </c>
      <c r="G336" s="86" t="s">
        <v>57</v>
      </c>
      <c r="H336" s="86">
        <v>-67907126.549999997</v>
      </c>
    </row>
    <row r="337" spans="1:8">
      <c r="A337" s="85" t="s">
        <v>1197</v>
      </c>
      <c r="B337" s="85" t="s">
        <v>1198</v>
      </c>
      <c r="D337" s="86">
        <v>-67907126.549999997</v>
      </c>
      <c r="E337" s="86">
        <v>0</v>
      </c>
      <c r="F337" s="86">
        <v>0</v>
      </c>
      <c r="G337" s="86" t="s">
        <v>57</v>
      </c>
      <c r="H337" s="86">
        <v>-67907126.549999997</v>
      </c>
    </row>
    <row r="338" spans="1:8">
      <c r="A338" s="85" t="s">
        <v>1199</v>
      </c>
      <c r="B338" s="85" t="s">
        <v>1200</v>
      </c>
      <c r="D338" s="86">
        <v>158545.66</v>
      </c>
      <c r="E338" s="86">
        <v>0</v>
      </c>
      <c r="F338" s="86">
        <v>0</v>
      </c>
      <c r="G338" s="86" t="s">
        <v>57</v>
      </c>
      <c r="H338" s="86">
        <v>158545.66</v>
      </c>
    </row>
    <row r="339" spans="1:8">
      <c r="A339" s="85" t="s">
        <v>1201</v>
      </c>
      <c r="B339" s="85" t="s">
        <v>1202</v>
      </c>
      <c r="D339" s="86">
        <v>158545.66</v>
      </c>
      <c r="E339" s="86">
        <v>0</v>
      </c>
      <c r="F339" s="86">
        <v>0</v>
      </c>
      <c r="G339" s="86" t="s">
        <v>57</v>
      </c>
      <c r="H339" s="86">
        <v>158545.66</v>
      </c>
    </row>
    <row r="340" spans="1:8">
      <c r="A340" s="85" t="s">
        <v>1203</v>
      </c>
      <c r="B340" s="85" t="s">
        <v>1204</v>
      </c>
      <c r="D340" s="86">
        <v>158545.66</v>
      </c>
      <c r="E340" s="86">
        <v>0</v>
      </c>
      <c r="F340" s="86">
        <v>0</v>
      </c>
      <c r="G340" s="86" t="s">
        <v>57</v>
      </c>
      <c r="H340" s="86">
        <v>158545.66</v>
      </c>
    </row>
    <row r="341" spans="1:8">
      <c r="A341" s="85" t="s">
        <v>1205</v>
      </c>
      <c r="B341" s="85" t="s">
        <v>1206</v>
      </c>
      <c r="D341" s="86">
        <v>157774.92000000001</v>
      </c>
      <c r="E341" s="86">
        <v>0</v>
      </c>
      <c r="F341" s="86">
        <v>0</v>
      </c>
      <c r="G341" s="86" t="s">
        <v>75</v>
      </c>
      <c r="H341" s="86">
        <v>157774.92000000001</v>
      </c>
    </row>
    <row r="342" spans="1:8">
      <c r="A342" s="85" t="s">
        <v>1505</v>
      </c>
      <c r="B342" s="85" t="s">
        <v>1504</v>
      </c>
      <c r="D342" s="86">
        <v>770.74</v>
      </c>
      <c r="E342" s="86">
        <v>0</v>
      </c>
      <c r="F342" s="86">
        <v>0</v>
      </c>
      <c r="G342" s="86" t="s">
        <v>57</v>
      </c>
      <c r="H342" s="86">
        <v>770.74</v>
      </c>
    </row>
    <row r="343" spans="1:8">
      <c r="A343" s="85" t="s">
        <v>1503</v>
      </c>
      <c r="B343" s="85" t="s">
        <v>1502</v>
      </c>
      <c r="D343" s="86">
        <v>770.74</v>
      </c>
      <c r="E343" s="86">
        <v>0</v>
      </c>
      <c r="F343" s="86">
        <v>0</v>
      </c>
      <c r="G343" s="86" t="s">
        <v>57</v>
      </c>
      <c r="H343" s="86">
        <v>770.74</v>
      </c>
    </row>
    <row r="344" spans="1:8">
      <c r="A344" s="85" t="s">
        <v>1501</v>
      </c>
      <c r="B344" s="85" t="s">
        <v>1500</v>
      </c>
      <c r="D344" s="86">
        <v>770.74</v>
      </c>
      <c r="E344" s="86">
        <v>0</v>
      </c>
      <c r="F344" s="86">
        <v>0</v>
      </c>
      <c r="G344" s="86" t="s">
        <v>75</v>
      </c>
      <c r="H344" s="86">
        <v>770.74</v>
      </c>
    </row>
    <row r="345" spans="1:8">
      <c r="A345" s="85" t="s">
        <v>1207</v>
      </c>
      <c r="B345" s="85" t="s">
        <v>1208</v>
      </c>
      <c r="D345" s="86">
        <v>-68065672.209999993</v>
      </c>
      <c r="E345" s="86">
        <v>0</v>
      </c>
      <c r="F345" s="86">
        <v>0</v>
      </c>
      <c r="G345" s="86" t="s">
        <v>57</v>
      </c>
      <c r="H345" s="86">
        <v>-68065672.209999993</v>
      </c>
    </row>
    <row r="346" spans="1:8">
      <c r="A346" s="85" t="s">
        <v>1209</v>
      </c>
      <c r="B346" s="85" t="s">
        <v>1210</v>
      </c>
      <c r="D346" s="86">
        <v>-68065672.209999993</v>
      </c>
      <c r="E346" s="86">
        <v>0</v>
      </c>
      <c r="F346" s="86">
        <v>0</v>
      </c>
      <c r="G346" s="86" t="s">
        <v>57</v>
      </c>
      <c r="H346" s="86">
        <v>-68065672.209999993</v>
      </c>
    </row>
    <row r="347" spans="1:8">
      <c r="A347" s="85" t="s">
        <v>1211</v>
      </c>
      <c r="B347" s="85" t="s">
        <v>1212</v>
      </c>
      <c r="D347" s="86">
        <v>-61714458.329999998</v>
      </c>
      <c r="E347" s="86">
        <v>0</v>
      </c>
      <c r="F347" s="86">
        <v>0</v>
      </c>
      <c r="G347" s="86" t="s">
        <v>75</v>
      </c>
      <c r="H347" s="86">
        <v>-61714458.329999998</v>
      </c>
    </row>
    <row r="348" spans="1:8">
      <c r="A348" s="85" t="s">
        <v>1213</v>
      </c>
      <c r="B348" s="85" t="s">
        <v>1214</v>
      </c>
      <c r="D348" s="86">
        <v>-1318.43</v>
      </c>
      <c r="E348" s="86">
        <v>0</v>
      </c>
      <c r="F348" s="86">
        <v>0</v>
      </c>
      <c r="G348" s="86" t="s">
        <v>75</v>
      </c>
      <c r="H348" s="86">
        <v>-1318.43</v>
      </c>
    </row>
    <row r="349" spans="1:8">
      <c r="A349" s="85" t="s">
        <v>1215</v>
      </c>
      <c r="B349" s="85" t="s">
        <v>1216</v>
      </c>
      <c r="D349" s="86">
        <v>-4302481.8099999996</v>
      </c>
      <c r="E349" s="86">
        <v>0</v>
      </c>
      <c r="F349" s="86">
        <v>0</v>
      </c>
      <c r="G349" s="86" t="s">
        <v>75</v>
      </c>
      <c r="H349" s="86">
        <v>-4302481.8099999996</v>
      </c>
    </row>
    <row r="350" spans="1:8">
      <c r="A350" s="85" t="s">
        <v>1217</v>
      </c>
      <c r="B350" s="85" t="s">
        <v>1218</v>
      </c>
      <c r="D350" s="86">
        <v>-2047413.64</v>
      </c>
      <c r="E350" s="86">
        <v>0</v>
      </c>
      <c r="F350" s="86">
        <v>0</v>
      </c>
      <c r="G350" s="86" t="s">
        <v>75</v>
      </c>
      <c r="H350" s="86">
        <v>-2047413.64</v>
      </c>
    </row>
    <row r="351" spans="1:8">
      <c r="A351" s="85" t="s">
        <v>440</v>
      </c>
      <c r="B351" s="85" t="s">
        <v>441</v>
      </c>
      <c r="D351" s="86">
        <v>-50719657.899999999</v>
      </c>
      <c r="E351" s="86">
        <v>0</v>
      </c>
      <c r="F351" s="86">
        <v>5187222.17</v>
      </c>
      <c r="G351" s="86" t="s">
        <v>57</v>
      </c>
      <c r="H351" s="86">
        <v>-55906880.07</v>
      </c>
    </row>
    <row r="352" spans="1:8">
      <c r="A352" s="85" t="s">
        <v>442</v>
      </c>
      <c r="B352" s="85" t="s">
        <v>443</v>
      </c>
      <c r="D352" s="86">
        <v>-50719657.899999999</v>
      </c>
      <c r="E352" s="86">
        <v>0</v>
      </c>
      <c r="F352" s="86">
        <v>5187222.17</v>
      </c>
      <c r="G352" s="86" t="s">
        <v>57</v>
      </c>
      <c r="H352" s="86">
        <v>-55906880.07</v>
      </c>
    </row>
    <row r="353" spans="1:8">
      <c r="A353" s="85" t="s">
        <v>444</v>
      </c>
      <c r="B353" s="85" t="s">
        <v>445</v>
      </c>
      <c r="D353" s="86">
        <v>-50719657.899999999</v>
      </c>
      <c r="E353" s="86">
        <v>0</v>
      </c>
      <c r="F353" s="86">
        <v>5187222.17</v>
      </c>
      <c r="G353" s="86" t="s">
        <v>57</v>
      </c>
      <c r="H353" s="86">
        <v>-55906880.07</v>
      </c>
    </row>
    <row r="354" spans="1:8">
      <c r="A354" s="85" t="s">
        <v>446</v>
      </c>
      <c r="B354" s="85" t="s">
        <v>447</v>
      </c>
      <c r="D354" s="86">
        <v>-50719657.899999999</v>
      </c>
      <c r="E354" s="86">
        <v>0</v>
      </c>
      <c r="F354" s="86">
        <v>5187222.17</v>
      </c>
      <c r="G354" s="86" t="s">
        <v>57</v>
      </c>
      <c r="H354" s="86">
        <v>-55906880.07</v>
      </c>
    </row>
    <row r="355" spans="1:8">
      <c r="A355" s="85" t="s">
        <v>448</v>
      </c>
      <c r="B355" s="85" t="s">
        <v>449</v>
      </c>
      <c r="D355" s="86">
        <v>-48091348.880000003</v>
      </c>
      <c r="E355" s="86">
        <v>0</v>
      </c>
      <c r="F355" s="86">
        <v>5187222.17</v>
      </c>
      <c r="G355" s="86" t="s">
        <v>57</v>
      </c>
      <c r="H355" s="86">
        <v>-53278571.049999997</v>
      </c>
    </row>
    <row r="356" spans="1:8">
      <c r="A356" s="85" t="s">
        <v>450</v>
      </c>
      <c r="B356" s="85" t="s">
        <v>451</v>
      </c>
      <c r="D356" s="86">
        <v>-48091348.880000003</v>
      </c>
      <c r="E356" s="86">
        <v>0</v>
      </c>
      <c r="F356" s="86">
        <v>5187222.17</v>
      </c>
      <c r="G356" s="86" t="s">
        <v>57</v>
      </c>
      <c r="H356" s="86">
        <v>-53278571.049999997</v>
      </c>
    </row>
    <row r="357" spans="1:8">
      <c r="A357" s="85" t="s">
        <v>452</v>
      </c>
      <c r="B357" s="85" t="s">
        <v>453</v>
      </c>
      <c r="D357" s="86">
        <v>-48091348.880000003</v>
      </c>
      <c r="E357" s="86">
        <v>0</v>
      </c>
      <c r="F357" s="86">
        <v>5187222.17</v>
      </c>
      <c r="G357" s="86" t="s">
        <v>75</v>
      </c>
      <c r="H357" s="86">
        <v>-53278571.049999997</v>
      </c>
    </row>
    <row r="358" spans="1:8">
      <c r="A358" s="85" t="s">
        <v>1219</v>
      </c>
      <c r="B358" s="85" t="s">
        <v>1220</v>
      </c>
      <c r="D358" s="86">
        <v>-2628309.02</v>
      </c>
      <c r="E358" s="86">
        <v>0</v>
      </c>
      <c r="F358" s="86">
        <v>0</v>
      </c>
      <c r="G358" s="86" t="s">
        <v>57</v>
      </c>
      <c r="H358" s="86">
        <v>-2628309.02</v>
      </c>
    </row>
    <row r="359" spans="1:8">
      <c r="A359" s="85" t="s">
        <v>1221</v>
      </c>
      <c r="B359" s="85" t="s">
        <v>1222</v>
      </c>
      <c r="D359" s="86">
        <v>-2628309.02</v>
      </c>
      <c r="E359" s="86">
        <v>0</v>
      </c>
      <c r="F359" s="86">
        <v>0</v>
      </c>
      <c r="G359" s="86" t="s">
        <v>57</v>
      </c>
      <c r="H359" s="86">
        <v>-2628309.02</v>
      </c>
    </row>
    <row r="360" spans="1:8">
      <c r="A360" s="85" t="s">
        <v>1223</v>
      </c>
      <c r="B360" s="85" t="s">
        <v>1224</v>
      </c>
      <c r="D360" s="86">
        <v>-2628309.02</v>
      </c>
      <c r="E360" s="86">
        <v>0</v>
      </c>
      <c r="F360" s="86">
        <v>0</v>
      </c>
      <c r="G360" s="86" t="s">
        <v>75</v>
      </c>
      <c r="H360" s="86">
        <v>-2628309.02</v>
      </c>
    </row>
    <row r="361" spans="1:8">
      <c r="A361" s="85" t="s">
        <v>454</v>
      </c>
      <c r="B361" s="85" t="s">
        <v>455</v>
      </c>
      <c r="D361" s="86">
        <v>-128287538.36</v>
      </c>
      <c r="E361" s="86">
        <v>0</v>
      </c>
      <c r="F361" s="86">
        <v>438669.49</v>
      </c>
      <c r="G361" s="86" t="s">
        <v>57</v>
      </c>
      <c r="H361" s="86">
        <v>-128726207.84999999</v>
      </c>
    </row>
    <row r="362" spans="1:8">
      <c r="A362" s="85" t="s">
        <v>1225</v>
      </c>
      <c r="B362" s="85" t="s">
        <v>1226</v>
      </c>
      <c r="D362" s="86">
        <v>-123974796.45999999</v>
      </c>
      <c r="E362" s="86">
        <v>0</v>
      </c>
      <c r="F362" s="86">
        <v>0</v>
      </c>
      <c r="G362" s="86" t="s">
        <v>57</v>
      </c>
      <c r="H362" s="86">
        <v>-123974796.45999999</v>
      </c>
    </row>
    <row r="363" spans="1:8">
      <c r="A363" s="85" t="s">
        <v>1227</v>
      </c>
      <c r="B363" s="85" t="s">
        <v>1228</v>
      </c>
      <c r="D363" s="86">
        <v>-123974796.45999999</v>
      </c>
      <c r="E363" s="86">
        <v>0</v>
      </c>
      <c r="F363" s="86">
        <v>0</v>
      </c>
      <c r="G363" s="86" t="s">
        <v>57</v>
      </c>
      <c r="H363" s="86">
        <v>-123974796.45999999</v>
      </c>
    </row>
    <row r="364" spans="1:8">
      <c r="A364" s="85" t="s">
        <v>1229</v>
      </c>
      <c r="B364" s="85" t="s">
        <v>1230</v>
      </c>
      <c r="D364" s="86">
        <v>-123974796.45999999</v>
      </c>
      <c r="E364" s="86">
        <v>0</v>
      </c>
      <c r="F364" s="86">
        <v>0</v>
      </c>
      <c r="G364" s="86" t="s">
        <v>57</v>
      </c>
      <c r="H364" s="86">
        <v>-123974796.45999999</v>
      </c>
    </row>
    <row r="365" spans="1:8">
      <c r="A365" s="85" t="s">
        <v>1231</v>
      </c>
      <c r="B365" s="85" t="s">
        <v>1232</v>
      </c>
      <c r="D365" s="86">
        <v>-1417906.87</v>
      </c>
      <c r="E365" s="86">
        <v>0</v>
      </c>
      <c r="F365" s="86">
        <v>0</v>
      </c>
      <c r="G365" s="86" t="s">
        <v>57</v>
      </c>
      <c r="H365" s="86">
        <v>-1417906.87</v>
      </c>
    </row>
    <row r="366" spans="1:8">
      <c r="A366" s="85" t="s">
        <v>1233</v>
      </c>
      <c r="B366" s="85" t="s">
        <v>1234</v>
      </c>
      <c r="D366" s="86">
        <v>-1417906.87</v>
      </c>
      <c r="E366" s="86">
        <v>0</v>
      </c>
      <c r="F366" s="86">
        <v>0</v>
      </c>
      <c r="G366" s="86" t="s">
        <v>75</v>
      </c>
      <c r="H366" s="86">
        <v>-1417906.87</v>
      </c>
    </row>
    <row r="367" spans="1:8">
      <c r="A367" s="85" t="s">
        <v>1235</v>
      </c>
      <c r="B367" s="85" t="s">
        <v>1236</v>
      </c>
      <c r="D367" s="86">
        <v>-2345716.83</v>
      </c>
      <c r="E367" s="86">
        <v>0</v>
      </c>
      <c r="F367" s="86">
        <v>0</v>
      </c>
      <c r="G367" s="86" t="s">
        <v>57</v>
      </c>
      <c r="H367" s="86">
        <v>-2345716.83</v>
      </c>
    </row>
    <row r="368" spans="1:8">
      <c r="A368" s="85" t="s">
        <v>1237</v>
      </c>
      <c r="B368" s="85" t="s">
        <v>1238</v>
      </c>
      <c r="D368" s="86">
        <v>-2345716.83</v>
      </c>
      <c r="E368" s="86">
        <v>0</v>
      </c>
      <c r="F368" s="86">
        <v>0</v>
      </c>
      <c r="G368" s="86" t="s">
        <v>57</v>
      </c>
      <c r="H368" s="86">
        <v>-2345716.83</v>
      </c>
    </row>
    <row r="369" spans="1:8">
      <c r="A369" s="85" t="s">
        <v>1239</v>
      </c>
      <c r="B369" s="85" t="s">
        <v>1622</v>
      </c>
      <c r="D369" s="86">
        <v>-778.6</v>
      </c>
      <c r="E369" s="86">
        <v>0</v>
      </c>
      <c r="F369" s="86">
        <v>0</v>
      </c>
      <c r="G369" s="86" t="s">
        <v>57</v>
      </c>
      <c r="H369" s="86">
        <v>-778.6</v>
      </c>
    </row>
    <row r="370" spans="1:8">
      <c r="A370" s="85" t="s">
        <v>1240</v>
      </c>
      <c r="B370" s="85" t="s">
        <v>1241</v>
      </c>
      <c r="D370" s="86">
        <v>-778.6</v>
      </c>
      <c r="E370" s="86">
        <v>0</v>
      </c>
      <c r="F370" s="86">
        <v>0</v>
      </c>
      <c r="G370" s="86" t="s">
        <v>75</v>
      </c>
      <c r="H370" s="86">
        <v>-778.6</v>
      </c>
    </row>
    <row r="371" spans="1:8">
      <c r="A371" s="85" t="s">
        <v>1242</v>
      </c>
      <c r="B371" s="85" t="s">
        <v>1243</v>
      </c>
      <c r="D371" s="86">
        <v>-2344938.23</v>
      </c>
      <c r="E371" s="86">
        <v>0</v>
      </c>
      <c r="F371" s="86">
        <v>0</v>
      </c>
      <c r="G371" s="86" t="s">
        <v>57</v>
      </c>
      <c r="H371" s="86">
        <v>-2344938.23</v>
      </c>
    </row>
    <row r="372" spans="1:8">
      <c r="A372" s="85" t="s">
        <v>1244</v>
      </c>
      <c r="B372" s="85" t="s">
        <v>1245</v>
      </c>
      <c r="D372" s="86">
        <v>-1077388.6200000001</v>
      </c>
      <c r="E372" s="86">
        <v>0</v>
      </c>
      <c r="F372" s="86">
        <v>0</v>
      </c>
      <c r="G372" s="86" t="s">
        <v>75</v>
      </c>
      <c r="H372" s="86">
        <v>-1077388.6200000001</v>
      </c>
    </row>
    <row r="373" spans="1:8">
      <c r="A373" s="85" t="s">
        <v>1246</v>
      </c>
      <c r="B373" s="85" t="s">
        <v>1247</v>
      </c>
      <c r="D373" s="86">
        <v>-1267549.6100000001</v>
      </c>
      <c r="E373" s="86">
        <v>0</v>
      </c>
      <c r="F373" s="86">
        <v>0</v>
      </c>
      <c r="G373" s="86" t="s">
        <v>75</v>
      </c>
      <c r="H373" s="86">
        <v>-1267549.6100000001</v>
      </c>
    </row>
    <row r="374" spans="1:8">
      <c r="A374" s="85" t="s">
        <v>1248</v>
      </c>
      <c r="B374" s="85" t="s">
        <v>1249</v>
      </c>
      <c r="D374" s="86">
        <v>-120211384.79000001</v>
      </c>
      <c r="E374" s="86">
        <v>0</v>
      </c>
      <c r="F374" s="86">
        <v>0</v>
      </c>
      <c r="G374" s="86" t="s">
        <v>57</v>
      </c>
      <c r="H374" s="86">
        <v>-120211384.79000001</v>
      </c>
    </row>
    <row r="375" spans="1:8">
      <c r="A375" s="85" t="s">
        <v>1250</v>
      </c>
      <c r="B375" s="85" t="s">
        <v>1251</v>
      </c>
      <c r="D375" s="86">
        <v>-120211384.79000001</v>
      </c>
      <c r="E375" s="86">
        <v>0</v>
      </c>
      <c r="F375" s="86">
        <v>0</v>
      </c>
      <c r="G375" s="86" t="s">
        <v>57</v>
      </c>
      <c r="H375" s="86">
        <v>-120211384.79000001</v>
      </c>
    </row>
    <row r="376" spans="1:8">
      <c r="A376" s="85" t="s">
        <v>1252</v>
      </c>
      <c r="B376" s="85" t="s">
        <v>1253</v>
      </c>
      <c r="D376" s="86">
        <v>-120211384.79000001</v>
      </c>
      <c r="E376" s="86">
        <v>0</v>
      </c>
      <c r="F376" s="86">
        <v>0</v>
      </c>
      <c r="G376" s="86" t="s">
        <v>57</v>
      </c>
      <c r="H376" s="86">
        <v>-120211384.79000001</v>
      </c>
    </row>
    <row r="377" spans="1:8">
      <c r="A377" s="85" t="s">
        <v>1254</v>
      </c>
      <c r="B377" s="85" t="s">
        <v>1621</v>
      </c>
      <c r="D377" s="86">
        <v>-120211384.79000001</v>
      </c>
      <c r="E377" s="86">
        <v>0</v>
      </c>
      <c r="F377" s="86">
        <v>0</v>
      </c>
      <c r="G377" s="86" t="s">
        <v>57</v>
      </c>
      <c r="H377" s="86">
        <v>-120211384.79000001</v>
      </c>
    </row>
    <row r="378" spans="1:8">
      <c r="A378" s="85" t="s">
        <v>1255</v>
      </c>
      <c r="B378" s="85" t="s">
        <v>1620</v>
      </c>
      <c r="D378" s="86">
        <v>-7705034.8899999997</v>
      </c>
      <c r="E378" s="86">
        <v>0</v>
      </c>
      <c r="F378" s="86">
        <v>0</v>
      </c>
      <c r="G378" s="86" t="s">
        <v>75</v>
      </c>
      <c r="H378" s="86">
        <v>-7705034.8899999997</v>
      </c>
    </row>
    <row r="379" spans="1:8">
      <c r="A379" s="85" t="s">
        <v>1256</v>
      </c>
      <c r="B379" s="85" t="s">
        <v>1619</v>
      </c>
      <c r="D379" s="86">
        <v>-112396389.22</v>
      </c>
      <c r="E379" s="86">
        <v>0</v>
      </c>
      <c r="F379" s="86">
        <v>0</v>
      </c>
      <c r="G379" s="86" t="s">
        <v>75</v>
      </c>
      <c r="H379" s="86">
        <v>-112396389.22</v>
      </c>
    </row>
    <row r="380" spans="1:8">
      <c r="A380" s="85" t="s">
        <v>1583</v>
      </c>
      <c r="B380" s="85" t="s">
        <v>1584</v>
      </c>
      <c r="D380" s="86">
        <v>-109960.68</v>
      </c>
      <c r="E380" s="86">
        <v>0</v>
      </c>
      <c r="F380" s="86">
        <v>0</v>
      </c>
      <c r="G380" s="86" t="s">
        <v>57</v>
      </c>
      <c r="H380" s="86">
        <v>-109960.68</v>
      </c>
    </row>
    <row r="381" spans="1:8">
      <c r="A381" s="85" t="s">
        <v>1585</v>
      </c>
      <c r="B381" s="85" t="s">
        <v>1586</v>
      </c>
      <c r="D381" s="86">
        <v>-109960.68</v>
      </c>
      <c r="E381" s="86">
        <v>0</v>
      </c>
      <c r="F381" s="86">
        <v>0</v>
      </c>
      <c r="G381" s="86" t="s">
        <v>57</v>
      </c>
      <c r="H381" s="86">
        <v>-109960.68</v>
      </c>
    </row>
    <row r="382" spans="1:8">
      <c r="A382" s="85" t="s">
        <v>1587</v>
      </c>
      <c r="B382" s="85" t="s">
        <v>1588</v>
      </c>
      <c r="D382" s="86">
        <v>-109960.68</v>
      </c>
      <c r="E382" s="86">
        <v>0</v>
      </c>
      <c r="F382" s="86">
        <v>0</v>
      </c>
      <c r="G382" s="86" t="s">
        <v>75</v>
      </c>
      <c r="H382" s="86">
        <v>-109960.68</v>
      </c>
    </row>
    <row r="383" spans="1:8">
      <c r="A383" s="85" t="s">
        <v>1499</v>
      </c>
      <c r="B383" s="85" t="s">
        <v>1200</v>
      </c>
      <c r="D383" s="86">
        <v>212.03</v>
      </c>
      <c r="E383" s="86">
        <v>0</v>
      </c>
      <c r="F383" s="86">
        <v>0</v>
      </c>
      <c r="G383" s="86" t="s">
        <v>57</v>
      </c>
      <c r="H383" s="86">
        <v>212.03</v>
      </c>
    </row>
    <row r="384" spans="1:8">
      <c r="A384" s="85" t="s">
        <v>1498</v>
      </c>
      <c r="B384" s="85" t="s">
        <v>1497</v>
      </c>
      <c r="D384" s="86">
        <v>212.03</v>
      </c>
      <c r="E384" s="86">
        <v>0</v>
      </c>
      <c r="F384" s="86">
        <v>0</v>
      </c>
      <c r="G384" s="86" t="s">
        <v>57</v>
      </c>
      <c r="H384" s="86">
        <v>212.03</v>
      </c>
    </row>
    <row r="385" spans="1:8">
      <c r="A385" s="85" t="s">
        <v>1496</v>
      </c>
      <c r="B385" s="85" t="s">
        <v>1495</v>
      </c>
      <c r="D385" s="86">
        <v>212.03</v>
      </c>
      <c r="E385" s="86">
        <v>0</v>
      </c>
      <c r="F385" s="86">
        <v>0</v>
      </c>
      <c r="G385" s="86" t="s">
        <v>57</v>
      </c>
      <c r="H385" s="86">
        <v>212.03</v>
      </c>
    </row>
    <row r="386" spans="1:8">
      <c r="A386" s="85" t="s">
        <v>1494</v>
      </c>
      <c r="B386" s="85" t="s">
        <v>1493</v>
      </c>
      <c r="D386" s="86">
        <v>212.03</v>
      </c>
      <c r="E386" s="86">
        <v>0</v>
      </c>
      <c r="F386" s="86">
        <v>0</v>
      </c>
      <c r="G386" s="86" t="s">
        <v>57</v>
      </c>
      <c r="H386" s="86">
        <v>212.03</v>
      </c>
    </row>
    <row r="387" spans="1:8">
      <c r="A387" s="85" t="s">
        <v>1492</v>
      </c>
      <c r="B387" s="85" t="s">
        <v>1491</v>
      </c>
      <c r="D387" s="86">
        <v>212.03</v>
      </c>
      <c r="E387" s="86">
        <v>0</v>
      </c>
      <c r="F387" s="86">
        <v>0</v>
      </c>
      <c r="G387" s="86" t="s">
        <v>75</v>
      </c>
      <c r="H387" s="86">
        <v>212.03</v>
      </c>
    </row>
    <row r="388" spans="1:8">
      <c r="A388" s="85" t="s">
        <v>456</v>
      </c>
      <c r="B388" s="85" t="s">
        <v>457</v>
      </c>
      <c r="D388" s="86">
        <v>-4312741.9000000004</v>
      </c>
      <c r="E388" s="86">
        <v>0</v>
      </c>
      <c r="F388" s="86">
        <v>438669.49</v>
      </c>
      <c r="G388" s="86" t="s">
        <v>57</v>
      </c>
      <c r="H388" s="86">
        <v>-4751411.3899999997</v>
      </c>
    </row>
    <row r="389" spans="1:8">
      <c r="A389" s="85" t="s">
        <v>458</v>
      </c>
      <c r="B389" s="85" t="s">
        <v>459</v>
      </c>
      <c r="D389" s="86">
        <v>-81648.59</v>
      </c>
      <c r="E389" s="86">
        <v>0</v>
      </c>
      <c r="F389" s="86">
        <v>6186.83</v>
      </c>
      <c r="G389" s="86" t="s">
        <v>57</v>
      </c>
      <c r="H389" s="86">
        <v>-87835.42</v>
      </c>
    </row>
    <row r="390" spans="1:8">
      <c r="A390" s="85" t="s">
        <v>460</v>
      </c>
      <c r="B390" s="85" t="s">
        <v>461</v>
      </c>
      <c r="D390" s="86">
        <v>-81648.59</v>
      </c>
      <c r="E390" s="86">
        <v>0</v>
      </c>
      <c r="F390" s="86">
        <v>6186.83</v>
      </c>
      <c r="G390" s="86" t="s">
        <v>57</v>
      </c>
      <c r="H390" s="86">
        <v>-87835.42</v>
      </c>
    </row>
    <row r="391" spans="1:8">
      <c r="A391" s="85" t="s">
        <v>1112</v>
      </c>
      <c r="B391" s="85" t="s">
        <v>1113</v>
      </c>
      <c r="D391" s="86">
        <v>-81648.59</v>
      </c>
      <c r="E391" s="86">
        <v>0</v>
      </c>
      <c r="F391" s="86">
        <v>6186.83</v>
      </c>
      <c r="G391" s="86" t="s">
        <v>75</v>
      </c>
      <c r="H391" s="86">
        <v>-87835.42</v>
      </c>
    </row>
    <row r="392" spans="1:8">
      <c r="A392" s="85" t="s">
        <v>462</v>
      </c>
      <c r="B392" s="85" t="s">
        <v>463</v>
      </c>
      <c r="D392" s="86">
        <v>-4231093.3099999996</v>
      </c>
      <c r="E392" s="86">
        <v>0</v>
      </c>
      <c r="F392" s="86">
        <v>432482.66</v>
      </c>
      <c r="G392" s="86" t="s">
        <v>57</v>
      </c>
      <c r="H392" s="86">
        <v>-4663575.97</v>
      </c>
    </row>
    <row r="393" spans="1:8">
      <c r="A393" s="85" t="s">
        <v>464</v>
      </c>
      <c r="B393" s="85" t="s">
        <v>465</v>
      </c>
      <c r="D393" s="86">
        <v>-4231093.3099999996</v>
      </c>
      <c r="E393" s="86">
        <v>0</v>
      </c>
      <c r="F393" s="86">
        <v>432482.66</v>
      </c>
      <c r="G393" s="86" t="s">
        <v>57</v>
      </c>
      <c r="H393" s="86">
        <v>-4663575.97</v>
      </c>
    </row>
    <row r="394" spans="1:8">
      <c r="A394" s="85" t="s">
        <v>1114</v>
      </c>
      <c r="B394" s="85" t="s">
        <v>1115</v>
      </c>
      <c r="D394" s="86">
        <v>-4231093.3099999996</v>
      </c>
      <c r="E394" s="86">
        <v>0</v>
      </c>
      <c r="F394" s="86">
        <v>432482.66</v>
      </c>
      <c r="G394" s="86" t="s">
        <v>75</v>
      </c>
      <c r="H394" s="86">
        <v>-4663575.97</v>
      </c>
    </row>
    <row r="395" spans="1:8">
      <c r="A395" s="85" t="s">
        <v>466</v>
      </c>
      <c r="B395" s="85" t="s">
        <v>467</v>
      </c>
      <c r="D395" s="86">
        <v>-1383254852.96</v>
      </c>
      <c r="E395" s="86">
        <v>0</v>
      </c>
      <c r="F395" s="86">
        <v>162857010.16999999</v>
      </c>
      <c r="G395" s="86" t="s">
        <v>57</v>
      </c>
      <c r="H395" s="86">
        <v>-1546111863.1300001</v>
      </c>
    </row>
    <row r="396" spans="1:8">
      <c r="A396" s="85" t="s">
        <v>468</v>
      </c>
      <c r="B396" s="85" t="s">
        <v>427</v>
      </c>
      <c r="D396" s="86">
        <v>-1383254852.96</v>
      </c>
      <c r="E396" s="86">
        <v>0</v>
      </c>
      <c r="F396" s="86">
        <v>162857010.16999999</v>
      </c>
      <c r="G396" s="86" t="s">
        <v>57</v>
      </c>
      <c r="H396" s="86">
        <v>-1546111863.1300001</v>
      </c>
    </row>
    <row r="397" spans="1:8">
      <c r="A397" s="85" t="s">
        <v>469</v>
      </c>
      <c r="B397" s="85" t="s">
        <v>470</v>
      </c>
      <c r="D397" s="86">
        <v>-1383254852.96</v>
      </c>
      <c r="E397" s="86">
        <v>0</v>
      </c>
      <c r="F397" s="86">
        <v>162857010.16999999</v>
      </c>
      <c r="G397" s="86" t="s">
        <v>57</v>
      </c>
      <c r="H397" s="86">
        <v>-1546111863.1300001</v>
      </c>
    </row>
    <row r="398" spans="1:8">
      <c r="A398" s="85" t="s">
        <v>471</v>
      </c>
      <c r="B398" s="85" t="s">
        <v>472</v>
      </c>
      <c r="D398" s="86">
        <v>-1383254852.96</v>
      </c>
      <c r="E398" s="86">
        <v>0</v>
      </c>
      <c r="F398" s="86">
        <v>162857010.16999999</v>
      </c>
      <c r="G398" s="86" t="s">
        <v>57</v>
      </c>
      <c r="H398" s="86">
        <v>-1546111863.1300001</v>
      </c>
    </row>
    <row r="399" spans="1:8">
      <c r="A399" s="85" t="s">
        <v>473</v>
      </c>
      <c r="B399" s="85" t="s">
        <v>474</v>
      </c>
      <c r="D399" s="86">
        <v>-1383254852.96</v>
      </c>
      <c r="E399" s="86">
        <v>0</v>
      </c>
      <c r="F399" s="86">
        <v>162857010.16999999</v>
      </c>
      <c r="G399" s="86" t="s">
        <v>57</v>
      </c>
      <c r="H399" s="86">
        <v>-1546111863.1300001</v>
      </c>
    </row>
    <row r="400" spans="1:8">
      <c r="A400" s="85" t="s">
        <v>475</v>
      </c>
      <c r="B400" s="85" t="s">
        <v>476</v>
      </c>
      <c r="D400" s="86">
        <v>-1383254852.96</v>
      </c>
      <c r="E400" s="86">
        <v>0</v>
      </c>
      <c r="F400" s="86">
        <v>162857010.16999999</v>
      </c>
      <c r="G400" s="86" t="s">
        <v>75</v>
      </c>
      <c r="H400" s="86">
        <v>-1546111863.1300001</v>
      </c>
    </row>
    <row r="401" spans="1:8">
      <c r="A401" s="85" t="s">
        <v>477</v>
      </c>
      <c r="B401" s="85" t="s">
        <v>478</v>
      </c>
      <c r="D401" s="86">
        <v>-17027286.649999999</v>
      </c>
      <c r="E401" s="86">
        <v>0</v>
      </c>
      <c r="F401" s="86">
        <v>0</v>
      </c>
      <c r="G401" s="86" t="s">
        <v>57</v>
      </c>
      <c r="H401" s="86">
        <v>-17027286.649999999</v>
      </c>
    </row>
    <row r="402" spans="1:8">
      <c r="A402" s="85" t="s">
        <v>479</v>
      </c>
      <c r="B402" s="85" t="s">
        <v>480</v>
      </c>
      <c r="D402" s="86">
        <v>-17027286.649999999</v>
      </c>
      <c r="E402" s="86">
        <v>0</v>
      </c>
      <c r="F402" s="86">
        <v>0</v>
      </c>
      <c r="G402" s="86" t="s">
        <v>57</v>
      </c>
      <c r="H402" s="86">
        <v>-17027286.649999999</v>
      </c>
    </row>
    <row r="403" spans="1:8">
      <c r="A403" s="85" t="s">
        <v>481</v>
      </c>
      <c r="B403" s="85" t="s">
        <v>482</v>
      </c>
      <c r="D403" s="86">
        <v>-17027286.649999999</v>
      </c>
      <c r="E403" s="86">
        <v>0</v>
      </c>
      <c r="F403" s="86">
        <v>0</v>
      </c>
      <c r="G403" s="86" t="s">
        <v>57</v>
      </c>
      <c r="H403" s="86">
        <v>-17027286.649999999</v>
      </c>
    </row>
    <row r="404" spans="1:8">
      <c r="A404" s="85" t="s">
        <v>483</v>
      </c>
      <c r="B404" s="85" t="s">
        <v>484</v>
      </c>
      <c r="D404" s="86">
        <v>-17027286.649999999</v>
      </c>
      <c r="E404" s="86">
        <v>0</v>
      </c>
      <c r="F404" s="86">
        <v>0</v>
      </c>
      <c r="G404" s="86" t="s">
        <v>75</v>
      </c>
      <c r="H404" s="86">
        <v>-17027286.649999999</v>
      </c>
    </row>
    <row r="405" spans="1:8">
      <c r="A405" s="85" t="s">
        <v>485</v>
      </c>
      <c r="B405" s="85" t="s">
        <v>486</v>
      </c>
      <c r="D405" s="86">
        <v>-7038693.3799999999</v>
      </c>
      <c r="E405" s="86">
        <v>0</v>
      </c>
      <c r="F405" s="86">
        <v>0</v>
      </c>
      <c r="G405" s="86" t="s">
        <v>57</v>
      </c>
      <c r="H405" s="86">
        <v>-7038693.3799999999</v>
      </c>
    </row>
    <row r="406" spans="1:8">
      <c r="A406" s="85" t="s">
        <v>487</v>
      </c>
      <c r="B406" s="85" t="s">
        <v>488</v>
      </c>
      <c r="D406" s="86">
        <v>-7038693.3799999999</v>
      </c>
      <c r="E406" s="86">
        <v>0</v>
      </c>
      <c r="F406" s="86">
        <v>0</v>
      </c>
      <c r="G406" s="86" t="s">
        <v>57</v>
      </c>
      <c r="H406" s="86">
        <v>-7038693.3799999999</v>
      </c>
    </row>
    <row r="407" spans="1:8">
      <c r="A407" s="85" t="s">
        <v>489</v>
      </c>
      <c r="B407" s="85" t="s">
        <v>490</v>
      </c>
      <c r="D407" s="86">
        <v>-5072696.38</v>
      </c>
      <c r="E407" s="86">
        <v>0</v>
      </c>
      <c r="F407" s="86">
        <v>0</v>
      </c>
      <c r="G407" s="86" t="s">
        <v>57</v>
      </c>
      <c r="H407" s="86">
        <v>-5072696.38</v>
      </c>
    </row>
    <row r="408" spans="1:8">
      <c r="A408" s="85" t="s">
        <v>491</v>
      </c>
      <c r="B408" s="85" t="s">
        <v>492</v>
      </c>
      <c r="D408" s="86">
        <v>-5072696.38</v>
      </c>
      <c r="E408" s="86">
        <v>0</v>
      </c>
      <c r="F408" s="86">
        <v>0</v>
      </c>
      <c r="G408" s="86" t="s">
        <v>57</v>
      </c>
      <c r="H408" s="86">
        <v>-5072696.38</v>
      </c>
    </row>
    <row r="409" spans="1:8">
      <c r="A409" s="85" t="s">
        <v>493</v>
      </c>
      <c r="B409" s="85" t="s">
        <v>494</v>
      </c>
      <c r="D409" s="86">
        <v>-5072696.38</v>
      </c>
      <c r="E409" s="86">
        <v>0</v>
      </c>
      <c r="F409" s="86">
        <v>0</v>
      </c>
      <c r="G409" s="86" t="s">
        <v>57</v>
      </c>
      <c r="H409" s="86">
        <v>-5072696.38</v>
      </c>
    </row>
    <row r="410" spans="1:8">
      <c r="A410" s="85" t="s">
        <v>495</v>
      </c>
      <c r="B410" s="85" t="s">
        <v>496</v>
      </c>
      <c r="D410" s="86">
        <v>-5072696.38</v>
      </c>
      <c r="E410" s="86">
        <v>0</v>
      </c>
      <c r="F410" s="86">
        <v>0</v>
      </c>
      <c r="G410" s="86" t="s">
        <v>75</v>
      </c>
      <c r="H410" s="86">
        <v>-5072696.38</v>
      </c>
    </row>
    <row r="411" spans="1:8">
      <c r="A411" s="85" t="s">
        <v>497</v>
      </c>
      <c r="B411" s="85" t="s">
        <v>498</v>
      </c>
      <c r="D411" s="86">
        <v>-1745518.98</v>
      </c>
      <c r="E411" s="86">
        <v>0</v>
      </c>
      <c r="F411" s="86">
        <v>0</v>
      </c>
      <c r="G411" s="86" t="s">
        <v>57</v>
      </c>
      <c r="H411" s="86">
        <v>-1745518.98</v>
      </c>
    </row>
    <row r="412" spans="1:8">
      <c r="A412" s="85" t="s">
        <v>499</v>
      </c>
      <c r="B412" s="85" t="s">
        <v>500</v>
      </c>
      <c r="D412" s="86">
        <v>-1745518.98</v>
      </c>
      <c r="E412" s="86">
        <v>0</v>
      </c>
      <c r="F412" s="86">
        <v>0</v>
      </c>
      <c r="G412" s="86" t="s">
        <v>57</v>
      </c>
      <c r="H412" s="86">
        <v>-1745518.98</v>
      </c>
    </row>
    <row r="413" spans="1:8">
      <c r="A413" s="85" t="s">
        <v>501</v>
      </c>
      <c r="B413" s="85" t="s">
        <v>502</v>
      </c>
      <c r="D413" s="86">
        <v>-1745518.98</v>
      </c>
      <c r="E413" s="86">
        <v>0</v>
      </c>
      <c r="F413" s="86">
        <v>0</v>
      </c>
      <c r="G413" s="86" t="s">
        <v>57</v>
      </c>
      <c r="H413" s="86">
        <v>-1745518.98</v>
      </c>
    </row>
    <row r="414" spans="1:8">
      <c r="A414" s="85" t="s">
        <v>503</v>
      </c>
      <c r="B414" s="85" t="s">
        <v>504</v>
      </c>
      <c r="D414" s="86">
        <v>-1745518.98</v>
      </c>
      <c r="E414" s="86">
        <v>0</v>
      </c>
      <c r="F414" s="86">
        <v>0</v>
      </c>
      <c r="G414" s="86" t="s">
        <v>57</v>
      </c>
      <c r="H414" s="86">
        <v>-1745518.98</v>
      </c>
    </row>
    <row r="415" spans="1:8">
      <c r="A415" s="85" t="s">
        <v>505</v>
      </c>
      <c r="B415" s="85" t="s">
        <v>506</v>
      </c>
      <c r="D415" s="86">
        <v>-1745518.98</v>
      </c>
      <c r="E415" s="86">
        <v>0</v>
      </c>
      <c r="F415" s="86">
        <v>0</v>
      </c>
      <c r="G415" s="86" t="s">
        <v>57</v>
      </c>
      <c r="H415" s="86">
        <v>-1745518.98</v>
      </c>
    </row>
    <row r="416" spans="1:8">
      <c r="A416" s="85" t="s">
        <v>507</v>
      </c>
      <c r="B416" s="85" t="s">
        <v>508</v>
      </c>
      <c r="D416" s="86">
        <v>-1745518.98</v>
      </c>
      <c r="E416" s="86">
        <v>0</v>
      </c>
      <c r="F416" s="86">
        <v>0</v>
      </c>
      <c r="G416" s="86" t="s">
        <v>75</v>
      </c>
      <c r="H416" s="86">
        <v>-1745518.98</v>
      </c>
    </row>
    <row r="417" spans="1:8">
      <c r="A417" s="85" t="s">
        <v>1257</v>
      </c>
      <c r="B417" s="85" t="s">
        <v>1258</v>
      </c>
      <c r="D417" s="86">
        <v>-220478.02</v>
      </c>
      <c r="E417" s="86">
        <v>0</v>
      </c>
      <c r="F417" s="86">
        <v>0</v>
      </c>
      <c r="G417" s="86" t="s">
        <v>57</v>
      </c>
      <c r="H417" s="86">
        <v>-220478.02</v>
      </c>
    </row>
    <row r="418" spans="1:8">
      <c r="A418" s="85" t="s">
        <v>1259</v>
      </c>
      <c r="B418" s="85" t="s">
        <v>1260</v>
      </c>
      <c r="D418" s="86">
        <v>-220478.02</v>
      </c>
      <c r="E418" s="86">
        <v>0</v>
      </c>
      <c r="F418" s="86">
        <v>0</v>
      </c>
      <c r="G418" s="86" t="s">
        <v>57</v>
      </c>
      <c r="H418" s="86">
        <v>-220478.02</v>
      </c>
    </row>
    <row r="419" spans="1:8">
      <c r="A419" s="85" t="s">
        <v>1261</v>
      </c>
      <c r="B419" s="85" t="s">
        <v>1262</v>
      </c>
      <c r="D419" s="86">
        <v>-220478.02</v>
      </c>
      <c r="E419" s="86">
        <v>0</v>
      </c>
      <c r="F419" s="86">
        <v>0</v>
      </c>
      <c r="G419" s="86" t="s">
        <v>57</v>
      </c>
      <c r="H419" s="86">
        <v>-220478.02</v>
      </c>
    </row>
    <row r="420" spans="1:8">
      <c r="A420" s="85" t="s">
        <v>1283</v>
      </c>
      <c r="B420" s="85" t="s">
        <v>1284</v>
      </c>
      <c r="D420" s="86">
        <v>-180000</v>
      </c>
      <c r="E420" s="86">
        <v>0</v>
      </c>
      <c r="F420" s="86">
        <v>0</v>
      </c>
      <c r="G420" s="86" t="s">
        <v>57</v>
      </c>
      <c r="H420" s="86">
        <v>-180000</v>
      </c>
    </row>
    <row r="421" spans="1:8">
      <c r="A421" s="85" t="s">
        <v>1285</v>
      </c>
      <c r="B421" s="85" t="s">
        <v>1618</v>
      </c>
      <c r="D421" s="86">
        <v>-180000</v>
      </c>
      <c r="E421" s="86">
        <v>0</v>
      </c>
      <c r="F421" s="86">
        <v>0</v>
      </c>
      <c r="G421" s="86" t="s">
        <v>75</v>
      </c>
      <c r="H421" s="86">
        <v>-180000</v>
      </c>
    </row>
    <row r="422" spans="1:8">
      <c r="A422" s="85" t="s">
        <v>1263</v>
      </c>
      <c r="B422" s="85" t="s">
        <v>1264</v>
      </c>
      <c r="D422" s="86">
        <v>-40478.019999999997</v>
      </c>
      <c r="E422" s="86">
        <v>0</v>
      </c>
      <c r="F422" s="86">
        <v>0</v>
      </c>
      <c r="G422" s="86" t="s">
        <v>57</v>
      </c>
      <c r="H422" s="86">
        <v>-40478.019999999997</v>
      </c>
    </row>
    <row r="423" spans="1:8">
      <c r="A423" s="85" t="s">
        <v>1265</v>
      </c>
      <c r="B423" s="85" t="s">
        <v>1266</v>
      </c>
      <c r="D423" s="86">
        <v>-40478.019999999997</v>
      </c>
      <c r="E423" s="86">
        <v>0</v>
      </c>
      <c r="F423" s="86">
        <v>0</v>
      </c>
      <c r="G423" s="86" t="s">
        <v>75</v>
      </c>
      <c r="H423" s="86">
        <v>-40478.019999999997</v>
      </c>
    </row>
    <row r="424" spans="1:8">
      <c r="A424" s="85" t="s">
        <v>509</v>
      </c>
      <c r="B424" s="85" t="s">
        <v>510</v>
      </c>
      <c r="D424" s="86">
        <v>2635841446.2399998</v>
      </c>
      <c r="E424" s="86">
        <v>614156</v>
      </c>
      <c r="F424" s="86">
        <v>1228312</v>
      </c>
      <c r="G424" s="86" t="s">
        <v>57</v>
      </c>
      <c r="H424" s="86">
        <v>2635227290.2399998</v>
      </c>
    </row>
    <row r="425" spans="1:8">
      <c r="A425" s="85" t="s">
        <v>511</v>
      </c>
      <c r="B425" s="85" t="s">
        <v>512</v>
      </c>
      <c r="D425" s="86">
        <v>2281891473</v>
      </c>
      <c r="E425" s="86">
        <v>614156</v>
      </c>
      <c r="F425" s="86">
        <v>1228312</v>
      </c>
      <c r="G425" s="86" t="s">
        <v>57</v>
      </c>
      <c r="H425" s="86">
        <v>2281277317</v>
      </c>
    </row>
    <row r="426" spans="1:8">
      <c r="A426" s="85" t="s">
        <v>513</v>
      </c>
      <c r="B426" s="85" t="s">
        <v>514</v>
      </c>
      <c r="D426" s="86">
        <v>221411581</v>
      </c>
      <c r="E426" s="86">
        <v>0</v>
      </c>
      <c r="F426" s="86">
        <v>0</v>
      </c>
      <c r="G426" s="86" t="s">
        <v>57</v>
      </c>
      <c r="H426" s="86">
        <v>221411581</v>
      </c>
    </row>
    <row r="427" spans="1:8">
      <c r="A427" s="85" t="s">
        <v>515</v>
      </c>
      <c r="B427" s="85" t="s">
        <v>516</v>
      </c>
      <c r="D427" s="86">
        <v>221411581</v>
      </c>
      <c r="E427" s="86">
        <v>0</v>
      </c>
      <c r="F427" s="86">
        <v>0</v>
      </c>
      <c r="G427" s="86" t="s">
        <v>57</v>
      </c>
      <c r="H427" s="86">
        <v>221411581</v>
      </c>
    </row>
    <row r="428" spans="1:8">
      <c r="A428" s="85" t="s">
        <v>517</v>
      </c>
      <c r="B428" s="85" t="s">
        <v>518</v>
      </c>
      <c r="D428" s="86">
        <v>221411581</v>
      </c>
      <c r="E428" s="86">
        <v>0</v>
      </c>
      <c r="F428" s="86">
        <v>0</v>
      </c>
      <c r="G428" s="86" t="s">
        <v>57</v>
      </c>
      <c r="H428" s="86">
        <v>221411581</v>
      </c>
    </row>
    <row r="429" spans="1:8">
      <c r="A429" s="85" t="s">
        <v>519</v>
      </c>
      <c r="B429" s="85" t="s">
        <v>520</v>
      </c>
      <c r="D429" s="86">
        <v>184660302</v>
      </c>
      <c r="E429" s="86">
        <v>0</v>
      </c>
      <c r="F429" s="86">
        <v>0</v>
      </c>
      <c r="G429" s="86" t="s">
        <v>57</v>
      </c>
      <c r="H429" s="86">
        <v>184660302</v>
      </c>
    </row>
    <row r="430" spans="1:8">
      <c r="A430" s="85" t="s">
        <v>521</v>
      </c>
      <c r="B430" s="85" t="s">
        <v>522</v>
      </c>
      <c r="D430" s="86">
        <v>106929527</v>
      </c>
      <c r="E430" s="86">
        <v>0</v>
      </c>
      <c r="F430" s="86">
        <v>0</v>
      </c>
      <c r="G430" s="86" t="s">
        <v>57</v>
      </c>
      <c r="H430" s="86">
        <v>106929527</v>
      </c>
    </row>
    <row r="431" spans="1:8">
      <c r="A431" s="85" t="s">
        <v>523</v>
      </c>
      <c r="B431" s="85" t="s">
        <v>524</v>
      </c>
      <c r="D431" s="86">
        <v>106929527</v>
      </c>
      <c r="E431" s="86">
        <v>0</v>
      </c>
      <c r="F431" s="86">
        <v>0</v>
      </c>
      <c r="G431" s="86" t="s">
        <v>57</v>
      </c>
      <c r="H431" s="86">
        <v>106929527</v>
      </c>
    </row>
    <row r="432" spans="1:8">
      <c r="A432" s="85" t="s">
        <v>525</v>
      </c>
      <c r="B432" s="85" t="s">
        <v>526</v>
      </c>
      <c r="D432" s="86">
        <v>106929527</v>
      </c>
      <c r="E432" s="86">
        <v>0</v>
      </c>
      <c r="F432" s="86">
        <v>0</v>
      </c>
      <c r="G432" s="86" t="s">
        <v>75</v>
      </c>
      <c r="H432" s="86">
        <v>106929527</v>
      </c>
    </row>
    <row r="433" spans="1:8">
      <c r="A433" s="85" t="s">
        <v>527</v>
      </c>
      <c r="B433" s="85" t="s">
        <v>528</v>
      </c>
      <c r="D433" s="86">
        <v>65900863</v>
      </c>
      <c r="E433" s="86">
        <v>0</v>
      </c>
      <c r="F433" s="86">
        <v>0</v>
      </c>
      <c r="G433" s="86" t="s">
        <v>57</v>
      </c>
      <c r="H433" s="86">
        <v>65900863</v>
      </c>
    </row>
    <row r="434" spans="1:8">
      <c r="A434" s="85" t="s">
        <v>529</v>
      </c>
      <c r="B434" s="85" t="s">
        <v>530</v>
      </c>
      <c r="D434" s="86">
        <v>65900863</v>
      </c>
      <c r="E434" s="86">
        <v>0</v>
      </c>
      <c r="F434" s="86">
        <v>0</v>
      </c>
      <c r="G434" s="86" t="s">
        <v>57</v>
      </c>
      <c r="H434" s="86">
        <v>65900863</v>
      </c>
    </row>
    <row r="435" spans="1:8">
      <c r="A435" s="85" t="s">
        <v>531</v>
      </c>
      <c r="B435" s="85" t="s">
        <v>532</v>
      </c>
      <c r="D435" s="86">
        <v>65900863</v>
      </c>
      <c r="E435" s="86">
        <v>0</v>
      </c>
      <c r="F435" s="86">
        <v>0</v>
      </c>
      <c r="G435" s="86" t="s">
        <v>75</v>
      </c>
      <c r="H435" s="86">
        <v>65900863</v>
      </c>
    </row>
    <row r="436" spans="1:8">
      <c r="A436" s="85" t="s">
        <v>533</v>
      </c>
      <c r="B436" s="85" t="s">
        <v>534</v>
      </c>
      <c r="D436" s="86">
        <v>6180786</v>
      </c>
      <c r="E436" s="86">
        <v>0</v>
      </c>
      <c r="F436" s="86">
        <v>0</v>
      </c>
      <c r="G436" s="86" t="s">
        <v>57</v>
      </c>
      <c r="H436" s="86">
        <v>6180786</v>
      </c>
    </row>
    <row r="437" spans="1:8">
      <c r="A437" s="85" t="s">
        <v>535</v>
      </c>
      <c r="B437" s="85" t="s">
        <v>536</v>
      </c>
      <c r="D437" s="86">
        <v>6180786</v>
      </c>
      <c r="E437" s="86">
        <v>0</v>
      </c>
      <c r="F437" s="86">
        <v>0</v>
      </c>
      <c r="G437" s="86" t="s">
        <v>57</v>
      </c>
      <c r="H437" s="86">
        <v>6180786</v>
      </c>
    </row>
    <row r="438" spans="1:8">
      <c r="A438" s="85" t="s">
        <v>537</v>
      </c>
      <c r="B438" s="85" t="s">
        <v>538</v>
      </c>
      <c r="D438" s="86">
        <v>6180786</v>
      </c>
      <c r="E438" s="86">
        <v>0</v>
      </c>
      <c r="F438" s="86">
        <v>0</v>
      </c>
      <c r="G438" s="86" t="s">
        <v>75</v>
      </c>
      <c r="H438" s="86">
        <v>6180786</v>
      </c>
    </row>
    <row r="439" spans="1:8">
      <c r="A439" s="85" t="s">
        <v>539</v>
      </c>
      <c r="B439" s="85" t="s">
        <v>540</v>
      </c>
      <c r="D439" s="86">
        <v>5649126</v>
      </c>
      <c r="E439" s="86">
        <v>0</v>
      </c>
      <c r="F439" s="86">
        <v>0</v>
      </c>
      <c r="G439" s="86" t="s">
        <v>57</v>
      </c>
      <c r="H439" s="86">
        <v>5649126</v>
      </c>
    </row>
    <row r="440" spans="1:8">
      <c r="A440" s="85" t="s">
        <v>541</v>
      </c>
      <c r="B440" s="85" t="s">
        <v>542</v>
      </c>
      <c r="D440" s="86">
        <v>5649126</v>
      </c>
      <c r="E440" s="86">
        <v>0</v>
      </c>
      <c r="F440" s="86">
        <v>0</v>
      </c>
      <c r="G440" s="86" t="s">
        <v>57</v>
      </c>
      <c r="H440" s="86">
        <v>5649126</v>
      </c>
    </row>
    <row r="441" spans="1:8">
      <c r="A441" s="85" t="s">
        <v>543</v>
      </c>
      <c r="B441" s="85" t="s">
        <v>544</v>
      </c>
      <c r="D441" s="86">
        <v>5649126</v>
      </c>
      <c r="E441" s="86">
        <v>0</v>
      </c>
      <c r="F441" s="86">
        <v>0</v>
      </c>
      <c r="G441" s="86" t="s">
        <v>75</v>
      </c>
      <c r="H441" s="86">
        <v>5649126</v>
      </c>
    </row>
    <row r="442" spans="1:8">
      <c r="A442" s="85" t="s">
        <v>545</v>
      </c>
      <c r="B442" s="85" t="s">
        <v>546</v>
      </c>
      <c r="D442" s="86">
        <v>36751279</v>
      </c>
      <c r="E442" s="86">
        <v>0</v>
      </c>
      <c r="F442" s="86">
        <v>0</v>
      </c>
      <c r="G442" s="86" t="s">
        <v>57</v>
      </c>
      <c r="H442" s="86">
        <v>36751279</v>
      </c>
    </row>
    <row r="443" spans="1:8">
      <c r="A443" s="85" t="s">
        <v>547</v>
      </c>
      <c r="B443" s="85" t="s">
        <v>548</v>
      </c>
      <c r="D443" s="86">
        <v>36751279</v>
      </c>
      <c r="E443" s="86">
        <v>0</v>
      </c>
      <c r="F443" s="86">
        <v>0</v>
      </c>
      <c r="G443" s="86" t="s">
        <v>57</v>
      </c>
      <c r="H443" s="86">
        <v>36751279</v>
      </c>
    </row>
    <row r="444" spans="1:8">
      <c r="A444" s="85" t="s">
        <v>549</v>
      </c>
      <c r="B444" s="85" t="s">
        <v>550</v>
      </c>
      <c r="D444" s="86">
        <v>36751279</v>
      </c>
      <c r="E444" s="86">
        <v>0</v>
      </c>
      <c r="F444" s="86">
        <v>0</v>
      </c>
      <c r="G444" s="86" t="s">
        <v>57</v>
      </c>
      <c r="H444" s="86">
        <v>36751279</v>
      </c>
    </row>
    <row r="445" spans="1:8">
      <c r="A445" s="85" t="s">
        <v>551</v>
      </c>
      <c r="B445" s="85" t="s">
        <v>552</v>
      </c>
      <c r="D445" s="86">
        <v>36751279</v>
      </c>
      <c r="E445" s="86">
        <v>0</v>
      </c>
      <c r="F445" s="86">
        <v>0</v>
      </c>
      <c r="G445" s="86" t="s">
        <v>75</v>
      </c>
      <c r="H445" s="86">
        <v>36751279</v>
      </c>
    </row>
    <row r="446" spans="1:8">
      <c r="A446" s="85" t="s">
        <v>553</v>
      </c>
      <c r="B446" s="85" t="s">
        <v>554</v>
      </c>
      <c r="D446" s="86">
        <v>2060479892</v>
      </c>
      <c r="E446" s="86">
        <v>614156</v>
      </c>
      <c r="F446" s="86">
        <v>1228312</v>
      </c>
      <c r="G446" s="86" t="s">
        <v>57</v>
      </c>
      <c r="H446" s="86">
        <v>2059865736</v>
      </c>
    </row>
    <row r="447" spans="1:8">
      <c r="A447" s="85" t="s">
        <v>555</v>
      </c>
      <c r="B447" s="85" t="s">
        <v>556</v>
      </c>
      <c r="D447" s="86">
        <v>2060479892</v>
      </c>
      <c r="E447" s="86">
        <v>614156</v>
      </c>
      <c r="F447" s="86">
        <v>1228312</v>
      </c>
      <c r="G447" s="86" t="s">
        <v>57</v>
      </c>
      <c r="H447" s="86">
        <v>2059865736</v>
      </c>
    </row>
    <row r="448" spans="1:8">
      <c r="A448" s="85" t="s">
        <v>557</v>
      </c>
      <c r="B448" s="85" t="s">
        <v>558</v>
      </c>
      <c r="D448" s="86">
        <v>2044128184</v>
      </c>
      <c r="E448" s="86">
        <v>0</v>
      </c>
      <c r="F448" s="86">
        <v>0</v>
      </c>
      <c r="G448" s="86" t="s">
        <v>57</v>
      </c>
      <c r="H448" s="86">
        <v>2044128184</v>
      </c>
    </row>
    <row r="449" spans="1:8">
      <c r="A449" s="85" t="s">
        <v>559</v>
      </c>
      <c r="B449" s="85" t="s">
        <v>560</v>
      </c>
      <c r="D449" s="86">
        <v>2044128184</v>
      </c>
      <c r="E449" s="86">
        <v>0</v>
      </c>
      <c r="F449" s="86">
        <v>0</v>
      </c>
      <c r="G449" s="86" t="s">
        <v>57</v>
      </c>
      <c r="H449" s="86">
        <v>2044128184</v>
      </c>
    </row>
    <row r="450" spans="1:8">
      <c r="A450" s="85" t="s">
        <v>561</v>
      </c>
      <c r="B450" s="85" t="s">
        <v>562</v>
      </c>
      <c r="D450" s="86">
        <v>1980970594</v>
      </c>
      <c r="E450" s="86">
        <v>0</v>
      </c>
      <c r="F450" s="86">
        <v>0</v>
      </c>
      <c r="G450" s="86" t="s">
        <v>57</v>
      </c>
      <c r="H450" s="86">
        <v>1980970594</v>
      </c>
    </row>
    <row r="451" spans="1:8">
      <c r="A451" s="85" t="s">
        <v>563</v>
      </c>
      <c r="B451" s="85" t="s">
        <v>564</v>
      </c>
      <c r="D451" s="86">
        <v>21030891</v>
      </c>
      <c r="E451" s="86">
        <v>0</v>
      </c>
      <c r="F451" s="86">
        <v>0</v>
      </c>
      <c r="G451" s="86" t="s">
        <v>57</v>
      </c>
      <c r="H451" s="86">
        <v>21030891</v>
      </c>
    </row>
    <row r="452" spans="1:8">
      <c r="A452" s="85" t="s">
        <v>565</v>
      </c>
      <c r="B452" s="85" t="s">
        <v>566</v>
      </c>
      <c r="D452" s="86">
        <v>21030891</v>
      </c>
      <c r="E452" s="86">
        <v>0</v>
      </c>
      <c r="F452" s="86">
        <v>0</v>
      </c>
      <c r="G452" s="86" t="s">
        <v>57</v>
      </c>
      <c r="H452" s="86">
        <v>21030891</v>
      </c>
    </row>
    <row r="453" spans="1:8">
      <c r="A453" s="85" t="s">
        <v>567</v>
      </c>
      <c r="B453" s="85" t="s">
        <v>568</v>
      </c>
      <c r="D453" s="86">
        <v>21030891</v>
      </c>
      <c r="E453" s="86">
        <v>0</v>
      </c>
      <c r="F453" s="86">
        <v>0</v>
      </c>
      <c r="G453" s="86" t="s">
        <v>75</v>
      </c>
      <c r="H453" s="86">
        <v>21030891</v>
      </c>
    </row>
    <row r="454" spans="1:8">
      <c r="A454" s="85" t="s">
        <v>569</v>
      </c>
      <c r="B454" s="85" t="s">
        <v>570</v>
      </c>
      <c r="D454" s="86">
        <v>1959939703</v>
      </c>
      <c r="E454" s="86">
        <v>0</v>
      </c>
      <c r="F454" s="86">
        <v>0</v>
      </c>
      <c r="G454" s="86" t="s">
        <v>57</v>
      </c>
      <c r="H454" s="86">
        <v>1959939703</v>
      </c>
    </row>
    <row r="455" spans="1:8">
      <c r="A455" s="85" t="s">
        <v>571</v>
      </c>
      <c r="B455" s="85" t="s">
        <v>572</v>
      </c>
      <c r="D455" s="86">
        <v>1780928527</v>
      </c>
      <c r="E455" s="86">
        <v>0</v>
      </c>
      <c r="F455" s="86">
        <v>0</v>
      </c>
      <c r="G455" s="86" t="s">
        <v>57</v>
      </c>
      <c r="H455" s="86">
        <v>1780928527</v>
      </c>
    </row>
    <row r="456" spans="1:8">
      <c r="A456" s="85" t="s">
        <v>573</v>
      </c>
      <c r="B456" s="85" t="s">
        <v>574</v>
      </c>
      <c r="D456" s="86">
        <v>1780928527</v>
      </c>
      <c r="E456" s="86">
        <v>0</v>
      </c>
      <c r="F456" s="86">
        <v>0</v>
      </c>
      <c r="G456" s="86" t="s">
        <v>75</v>
      </c>
      <c r="H456" s="86">
        <v>1780928527</v>
      </c>
    </row>
    <row r="457" spans="1:8">
      <c r="A457" s="85" t="s">
        <v>575</v>
      </c>
      <c r="B457" s="85" t="s">
        <v>576</v>
      </c>
      <c r="D457" s="86">
        <v>179011176</v>
      </c>
      <c r="E457" s="86">
        <v>0</v>
      </c>
      <c r="F457" s="86">
        <v>0</v>
      </c>
      <c r="G457" s="86" t="s">
        <v>57</v>
      </c>
      <c r="H457" s="86">
        <v>179011176</v>
      </c>
    </row>
    <row r="458" spans="1:8">
      <c r="A458" s="85" t="s">
        <v>577</v>
      </c>
      <c r="B458" s="85" t="s">
        <v>578</v>
      </c>
      <c r="D458" s="86">
        <v>179011176</v>
      </c>
      <c r="E458" s="86">
        <v>0</v>
      </c>
      <c r="F458" s="86">
        <v>0</v>
      </c>
      <c r="G458" s="86" t="s">
        <v>75</v>
      </c>
      <c r="H458" s="86">
        <v>179011176</v>
      </c>
    </row>
    <row r="459" spans="1:8">
      <c r="A459" s="85" t="s">
        <v>579</v>
      </c>
      <c r="B459" s="85" t="s">
        <v>580</v>
      </c>
      <c r="D459" s="86">
        <v>63157590</v>
      </c>
      <c r="E459" s="86">
        <v>0</v>
      </c>
      <c r="F459" s="86">
        <v>0</v>
      </c>
      <c r="G459" s="86" t="s">
        <v>57</v>
      </c>
      <c r="H459" s="86">
        <v>63157590</v>
      </c>
    </row>
    <row r="460" spans="1:8">
      <c r="A460" s="85" t="s">
        <v>581</v>
      </c>
      <c r="B460" s="85" t="s">
        <v>582</v>
      </c>
      <c r="D460" s="86">
        <v>63157590</v>
      </c>
      <c r="E460" s="86">
        <v>0</v>
      </c>
      <c r="F460" s="86">
        <v>0</v>
      </c>
      <c r="G460" s="86" t="s">
        <v>57</v>
      </c>
      <c r="H460" s="86">
        <v>63157590</v>
      </c>
    </row>
    <row r="461" spans="1:8">
      <c r="A461" s="85" t="s">
        <v>583</v>
      </c>
      <c r="B461" s="85" t="s">
        <v>584</v>
      </c>
      <c r="D461" s="86">
        <v>20757185</v>
      </c>
      <c r="E461" s="86">
        <v>0</v>
      </c>
      <c r="F461" s="86">
        <v>0</v>
      </c>
      <c r="G461" s="86" t="s">
        <v>57</v>
      </c>
      <c r="H461" s="86">
        <v>20757185</v>
      </c>
    </row>
    <row r="462" spans="1:8">
      <c r="A462" s="85" t="s">
        <v>585</v>
      </c>
      <c r="B462" s="85" t="s">
        <v>586</v>
      </c>
      <c r="D462" s="86">
        <v>20757185</v>
      </c>
      <c r="E462" s="86">
        <v>0</v>
      </c>
      <c r="F462" s="86">
        <v>0</v>
      </c>
      <c r="G462" s="86" t="s">
        <v>75</v>
      </c>
      <c r="H462" s="86">
        <v>20757185</v>
      </c>
    </row>
    <row r="463" spans="1:8">
      <c r="A463" s="85" t="s">
        <v>587</v>
      </c>
      <c r="B463" s="85" t="s">
        <v>588</v>
      </c>
      <c r="D463" s="86">
        <v>42400405</v>
      </c>
      <c r="E463" s="86">
        <v>0</v>
      </c>
      <c r="F463" s="86">
        <v>0</v>
      </c>
      <c r="G463" s="86" t="s">
        <v>57</v>
      </c>
      <c r="H463" s="86">
        <v>42400405</v>
      </c>
    </row>
    <row r="464" spans="1:8">
      <c r="A464" s="85" t="s">
        <v>589</v>
      </c>
      <c r="B464" s="85" t="s">
        <v>590</v>
      </c>
      <c r="D464" s="86">
        <v>42400405</v>
      </c>
      <c r="E464" s="86">
        <v>0</v>
      </c>
      <c r="F464" s="86">
        <v>0</v>
      </c>
      <c r="G464" s="86" t="s">
        <v>75</v>
      </c>
      <c r="H464" s="86">
        <v>42400405</v>
      </c>
    </row>
    <row r="465" spans="1:8">
      <c r="A465" s="85" t="s">
        <v>591</v>
      </c>
      <c r="B465" s="85" t="s">
        <v>592</v>
      </c>
      <c r="D465" s="86">
        <v>90143073.140000001</v>
      </c>
      <c r="E465" s="86">
        <v>0</v>
      </c>
      <c r="F465" s="86">
        <v>0</v>
      </c>
      <c r="G465" s="86" t="s">
        <v>57</v>
      </c>
      <c r="H465" s="86">
        <v>90143073.140000001</v>
      </c>
    </row>
    <row r="466" spans="1:8">
      <c r="A466" s="85" t="s">
        <v>593</v>
      </c>
      <c r="B466" s="85" t="s">
        <v>594</v>
      </c>
      <c r="D466" s="86">
        <v>90143073.140000001</v>
      </c>
      <c r="E466" s="86">
        <v>0</v>
      </c>
      <c r="F466" s="86">
        <v>0</v>
      </c>
      <c r="G466" s="86" t="s">
        <v>57</v>
      </c>
      <c r="H466" s="86">
        <v>90143073.140000001</v>
      </c>
    </row>
    <row r="467" spans="1:8">
      <c r="A467" s="85" t="s">
        <v>595</v>
      </c>
      <c r="B467" s="85" t="s">
        <v>596</v>
      </c>
      <c r="D467" s="86">
        <v>90143073.140000001</v>
      </c>
      <c r="E467" s="86">
        <v>0</v>
      </c>
      <c r="F467" s="86">
        <v>0</v>
      </c>
      <c r="G467" s="86" t="s">
        <v>57</v>
      </c>
      <c r="H467" s="86">
        <v>90143073.140000001</v>
      </c>
    </row>
    <row r="468" spans="1:8">
      <c r="A468" s="85" t="s">
        <v>1490</v>
      </c>
      <c r="B468" s="85" t="s">
        <v>1489</v>
      </c>
      <c r="D468" s="86">
        <v>18235552</v>
      </c>
      <c r="E468" s="86">
        <v>0</v>
      </c>
      <c r="F468" s="86">
        <v>0</v>
      </c>
      <c r="G468" s="86" t="s">
        <v>57</v>
      </c>
      <c r="H468" s="86">
        <v>18235552</v>
      </c>
    </row>
    <row r="469" spans="1:8">
      <c r="A469" s="85" t="s">
        <v>1488</v>
      </c>
      <c r="B469" s="85" t="s">
        <v>1487</v>
      </c>
      <c r="D469" s="86">
        <v>18235552</v>
      </c>
      <c r="E469" s="86">
        <v>0</v>
      </c>
      <c r="F469" s="86">
        <v>0</v>
      </c>
      <c r="G469" s="86" t="s">
        <v>57</v>
      </c>
      <c r="H469" s="86">
        <v>18235552</v>
      </c>
    </row>
    <row r="470" spans="1:8">
      <c r="A470" s="85" t="s">
        <v>1486</v>
      </c>
      <c r="B470" s="85" t="s">
        <v>570</v>
      </c>
      <c r="D470" s="86">
        <v>18235552</v>
      </c>
      <c r="E470" s="86">
        <v>0</v>
      </c>
      <c r="F470" s="86">
        <v>0</v>
      </c>
      <c r="G470" s="86" t="s">
        <v>57</v>
      </c>
      <c r="H470" s="86">
        <v>18235552</v>
      </c>
    </row>
    <row r="471" spans="1:8">
      <c r="A471" s="85" t="s">
        <v>1485</v>
      </c>
      <c r="B471" s="85" t="s">
        <v>576</v>
      </c>
      <c r="D471" s="86">
        <v>18235552</v>
      </c>
      <c r="E471" s="86">
        <v>0</v>
      </c>
      <c r="F471" s="86">
        <v>0</v>
      </c>
      <c r="G471" s="86" t="s">
        <v>57</v>
      </c>
      <c r="H471" s="86">
        <v>18235552</v>
      </c>
    </row>
    <row r="472" spans="1:8">
      <c r="A472" s="85" t="s">
        <v>1484</v>
      </c>
      <c r="B472" s="85" t="s">
        <v>578</v>
      </c>
      <c r="D472" s="86">
        <v>18235552</v>
      </c>
      <c r="E472" s="86">
        <v>0</v>
      </c>
      <c r="F472" s="86">
        <v>0</v>
      </c>
      <c r="G472" s="86" t="s">
        <v>75</v>
      </c>
      <c r="H472" s="86">
        <v>18235552</v>
      </c>
    </row>
    <row r="473" spans="1:8">
      <c r="A473" s="85" t="s">
        <v>597</v>
      </c>
      <c r="B473" s="85" t="s">
        <v>598</v>
      </c>
      <c r="D473" s="86">
        <v>71907521.140000001</v>
      </c>
      <c r="E473" s="86">
        <v>0</v>
      </c>
      <c r="F473" s="86">
        <v>0</v>
      </c>
      <c r="G473" s="86" t="s">
        <v>57</v>
      </c>
      <c r="H473" s="86">
        <v>71907521.140000001</v>
      </c>
    </row>
    <row r="474" spans="1:8">
      <c r="A474" s="85" t="s">
        <v>599</v>
      </c>
      <c r="B474" s="85" t="s">
        <v>600</v>
      </c>
      <c r="D474" s="86">
        <v>71885894.540000007</v>
      </c>
      <c r="E474" s="86">
        <v>0</v>
      </c>
      <c r="F474" s="86">
        <v>0</v>
      </c>
      <c r="G474" s="86" t="s">
        <v>57</v>
      </c>
      <c r="H474" s="86">
        <v>71885894.540000007</v>
      </c>
    </row>
    <row r="475" spans="1:8">
      <c r="A475" s="85" t="s">
        <v>601</v>
      </c>
      <c r="B475" s="85" t="s">
        <v>570</v>
      </c>
      <c r="D475" s="86">
        <v>71885894.540000007</v>
      </c>
      <c r="E475" s="86">
        <v>0</v>
      </c>
      <c r="F475" s="86">
        <v>0</v>
      </c>
      <c r="G475" s="86" t="s">
        <v>57</v>
      </c>
      <c r="H475" s="86">
        <v>71885894.540000007</v>
      </c>
    </row>
    <row r="476" spans="1:8">
      <c r="A476" s="85" t="s">
        <v>602</v>
      </c>
      <c r="B476" s="85" t="s">
        <v>572</v>
      </c>
      <c r="D476" s="86">
        <v>71885894.540000007</v>
      </c>
      <c r="E476" s="86">
        <v>0</v>
      </c>
      <c r="F476" s="86">
        <v>0</v>
      </c>
      <c r="G476" s="86" t="s">
        <v>57</v>
      </c>
      <c r="H476" s="86">
        <v>71885894.540000007</v>
      </c>
    </row>
    <row r="477" spans="1:8">
      <c r="A477" s="85" t="s">
        <v>603</v>
      </c>
      <c r="B477" s="85" t="s">
        <v>574</v>
      </c>
      <c r="D477" s="86">
        <v>71885894.540000007</v>
      </c>
      <c r="E477" s="86">
        <v>0</v>
      </c>
      <c r="F477" s="86">
        <v>0</v>
      </c>
      <c r="G477" s="86" t="s">
        <v>75</v>
      </c>
      <c r="H477" s="86">
        <v>71885894.540000007</v>
      </c>
    </row>
    <row r="478" spans="1:8">
      <c r="A478" s="85" t="s">
        <v>1519</v>
      </c>
      <c r="B478" s="85" t="s">
        <v>1518</v>
      </c>
      <c r="D478" s="86">
        <v>21626.6</v>
      </c>
      <c r="E478" s="86">
        <v>0</v>
      </c>
      <c r="F478" s="86">
        <v>0</v>
      </c>
      <c r="G478" s="86" t="s">
        <v>57</v>
      </c>
      <c r="H478" s="86">
        <v>21626.6</v>
      </c>
    </row>
    <row r="479" spans="1:8">
      <c r="A479" s="85" t="s">
        <v>1517</v>
      </c>
      <c r="B479" s="85" t="s">
        <v>582</v>
      </c>
      <c r="D479" s="86">
        <v>21626.6</v>
      </c>
      <c r="E479" s="86">
        <v>0</v>
      </c>
      <c r="F479" s="86">
        <v>0</v>
      </c>
      <c r="G479" s="86" t="s">
        <v>57</v>
      </c>
      <c r="H479" s="86">
        <v>21626.6</v>
      </c>
    </row>
    <row r="480" spans="1:8">
      <c r="A480" s="85" t="s">
        <v>1516</v>
      </c>
      <c r="B480" s="85" t="s">
        <v>584</v>
      </c>
      <c r="D480" s="86">
        <v>21626.6</v>
      </c>
      <c r="E480" s="86">
        <v>0</v>
      </c>
      <c r="F480" s="86">
        <v>0</v>
      </c>
      <c r="G480" s="86" t="s">
        <v>57</v>
      </c>
      <c r="H480" s="86">
        <v>21626.6</v>
      </c>
    </row>
    <row r="481" spans="1:8">
      <c r="A481" s="85" t="s">
        <v>1515</v>
      </c>
      <c r="B481" s="85" t="s">
        <v>586</v>
      </c>
      <c r="D481" s="86">
        <v>21626.6</v>
      </c>
      <c r="E481" s="86">
        <v>0</v>
      </c>
      <c r="F481" s="86">
        <v>0</v>
      </c>
      <c r="G481" s="86" t="s">
        <v>75</v>
      </c>
      <c r="H481" s="86">
        <v>21626.6</v>
      </c>
    </row>
    <row r="482" spans="1:8">
      <c r="A482" s="85" t="s">
        <v>604</v>
      </c>
      <c r="B482" s="85" t="s">
        <v>1617</v>
      </c>
      <c r="D482" s="86">
        <v>0</v>
      </c>
      <c r="E482" s="86">
        <v>614156</v>
      </c>
      <c r="F482" s="86">
        <v>614156</v>
      </c>
      <c r="G482" s="86" t="s">
        <v>57</v>
      </c>
      <c r="H482" s="86">
        <v>0</v>
      </c>
    </row>
    <row r="483" spans="1:8">
      <c r="A483" s="85" t="s">
        <v>1483</v>
      </c>
      <c r="B483" s="85" t="s">
        <v>1482</v>
      </c>
      <c r="D483" s="86">
        <v>18235552</v>
      </c>
      <c r="E483" s="86">
        <v>0</v>
      </c>
      <c r="F483" s="86">
        <v>0</v>
      </c>
      <c r="G483" s="86" t="s">
        <v>57</v>
      </c>
      <c r="H483" s="86">
        <v>18235552</v>
      </c>
    </row>
    <row r="484" spans="1:8">
      <c r="A484" s="85" t="s">
        <v>1481</v>
      </c>
      <c r="B484" s="85" t="s">
        <v>1480</v>
      </c>
      <c r="D484" s="86">
        <v>18235552</v>
      </c>
      <c r="E484" s="86">
        <v>0</v>
      </c>
      <c r="F484" s="86">
        <v>0</v>
      </c>
      <c r="G484" s="86" t="s">
        <v>57</v>
      </c>
      <c r="H484" s="86">
        <v>18235552</v>
      </c>
    </row>
    <row r="485" spans="1:8">
      <c r="A485" s="85" t="s">
        <v>1479</v>
      </c>
      <c r="B485" s="85" t="s">
        <v>570</v>
      </c>
      <c r="D485" s="86">
        <v>18235552</v>
      </c>
      <c r="E485" s="86">
        <v>0</v>
      </c>
      <c r="F485" s="86">
        <v>0</v>
      </c>
      <c r="G485" s="86" t="s">
        <v>57</v>
      </c>
      <c r="H485" s="86">
        <v>18235552</v>
      </c>
    </row>
    <row r="486" spans="1:8">
      <c r="A486" s="85" t="s">
        <v>1478</v>
      </c>
      <c r="B486" s="85" t="s">
        <v>576</v>
      </c>
      <c r="D486" s="86">
        <v>18235552</v>
      </c>
      <c r="E486" s="86">
        <v>0</v>
      </c>
      <c r="F486" s="86">
        <v>0</v>
      </c>
      <c r="G486" s="86" t="s">
        <v>57</v>
      </c>
      <c r="H486" s="86">
        <v>18235552</v>
      </c>
    </row>
    <row r="487" spans="1:8">
      <c r="A487" s="85" t="s">
        <v>1477</v>
      </c>
      <c r="B487" s="85" t="s">
        <v>578</v>
      </c>
      <c r="D487" s="86">
        <v>18235552</v>
      </c>
      <c r="E487" s="86">
        <v>0</v>
      </c>
      <c r="F487" s="86">
        <v>0</v>
      </c>
      <c r="G487" s="86" t="s">
        <v>75</v>
      </c>
      <c r="H487" s="86">
        <v>18235552</v>
      </c>
    </row>
    <row r="488" spans="1:8">
      <c r="A488" s="85" t="s">
        <v>605</v>
      </c>
      <c r="B488" s="85" t="s">
        <v>606</v>
      </c>
      <c r="D488" s="86">
        <v>71907521.140000001</v>
      </c>
      <c r="E488" s="86">
        <v>0</v>
      </c>
      <c r="F488" s="86">
        <v>0</v>
      </c>
      <c r="G488" s="86" t="s">
        <v>57</v>
      </c>
      <c r="H488" s="86">
        <v>71907521.140000001</v>
      </c>
    </row>
    <row r="489" spans="1:8">
      <c r="A489" s="85" t="s">
        <v>607</v>
      </c>
      <c r="B489" s="85" t="s">
        <v>608</v>
      </c>
      <c r="D489" s="86">
        <v>71885894.540000007</v>
      </c>
      <c r="E489" s="86">
        <v>0</v>
      </c>
      <c r="F489" s="86">
        <v>0</v>
      </c>
      <c r="G489" s="86" t="s">
        <v>57</v>
      </c>
      <c r="H489" s="86">
        <v>71885894.540000007</v>
      </c>
    </row>
    <row r="490" spans="1:8">
      <c r="A490" s="85" t="s">
        <v>609</v>
      </c>
      <c r="B490" s="85" t="s">
        <v>570</v>
      </c>
      <c r="D490" s="86">
        <v>71885894.540000007</v>
      </c>
      <c r="E490" s="86">
        <v>0</v>
      </c>
      <c r="F490" s="86">
        <v>0</v>
      </c>
      <c r="G490" s="86" t="s">
        <v>57</v>
      </c>
      <c r="H490" s="86">
        <v>71885894.540000007</v>
      </c>
    </row>
    <row r="491" spans="1:8">
      <c r="A491" s="85" t="s">
        <v>610</v>
      </c>
      <c r="B491" s="85" t="s">
        <v>572</v>
      </c>
      <c r="D491" s="86">
        <v>71885894.540000007</v>
      </c>
      <c r="E491" s="86">
        <v>0</v>
      </c>
      <c r="F491" s="86">
        <v>0</v>
      </c>
      <c r="G491" s="86" t="s">
        <v>57</v>
      </c>
      <c r="H491" s="86">
        <v>71885894.540000007</v>
      </c>
    </row>
    <row r="492" spans="1:8">
      <c r="A492" s="85" t="s">
        <v>611</v>
      </c>
      <c r="B492" s="85" t="s">
        <v>574</v>
      </c>
      <c r="D492" s="86">
        <v>71885894.540000007</v>
      </c>
      <c r="E492" s="86">
        <v>0</v>
      </c>
      <c r="F492" s="86">
        <v>0</v>
      </c>
      <c r="G492" s="86" t="s">
        <v>75</v>
      </c>
      <c r="H492" s="86">
        <v>71885894.540000007</v>
      </c>
    </row>
    <row r="493" spans="1:8">
      <c r="A493" s="85" t="s">
        <v>1514</v>
      </c>
      <c r="B493" s="85" t="s">
        <v>1513</v>
      </c>
      <c r="D493" s="86">
        <v>21626.6</v>
      </c>
      <c r="E493" s="86">
        <v>0</v>
      </c>
      <c r="F493" s="86">
        <v>0</v>
      </c>
      <c r="G493" s="86" t="s">
        <v>57</v>
      </c>
      <c r="H493" s="86">
        <v>21626.6</v>
      </c>
    </row>
    <row r="494" spans="1:8">
      <c r="A494" s="85" t="s">
        <v>1512</v>
      </c>
      <c r="B494" s="85" t="s">
        <v>582</v>
      </c>
      <c r="D494" s="86">
        <v>21626.6</v>
      </c>
      <c r="E494" s="86">
        <v>0</v>
      </c>
      <c r="F494" s="86">
        <v>0</v>
      </c>
      <c r="G494" s="86" t="s">
        <v>57</v>
      </c>
      <c r="H494" s="86">
        <v>21626.6</v>
      </c>
    </row>
    <row r="495" spans="1:8">
      <c r="A495" s="85" t="s">
        <v>1511</v>
      </c>
      <c r="B495" s="85" t="s">
        <v>584</v>
      </c>
      <c r="D495" s="86">
        <v>21626.6</v>
      </c>
      <c r="E495" s="86">
        <v>0</v>
      </c>
      <c r="F495" s="86">
        <v>0</v>
      </c>
      <c r="G495" s="86" t="s">
        <v>57</v>
      </c>
      <c r="H495" s="86">
        <v>21626.6</v>
      </c>
    </row>
    <row r="496" spans="1:8">
      <c r="A496" s="85" t="s">
        <v>1510</v>
      </c>
      <c r="B496" s="85" t="s">
        <v>586</v>
      </c>
      <c r="D496" s="86">
        <v>21626.6</v>
      </c>
      <c r="E496" s="86">
        <v>0</v>
      </c>
      <c r="F496" s="86">
        <v>0</v>
      </c>
      <c r="G496" s="86" t="s">
        <v>75</v>
      </c>
      <c r="H496" s="86">
        <v>21626.6</v>
      </c>
    </row>
    <row r="497" spans="1:8">
      <c r="A497" s="85" t="s">
        <v>612</v>
      </c>
      <c r="B497" s="85" t="s">
        <v>613</v>
      </c>
      <c r="D497" s="86">
        <v>-73791365.140000001</v>
      </c>
      <c r="E497" s="86">
        <v>0</v>
      </c>
      <c r="F497" s="86">
        <v>614156</v>
      </c>
      <c r="G497" s="86" t="s">
        <v>57</v>
      </c>
      <c r="H497" s="86">
        <v>-74405521.140000001</v>
      </c>
    </row>
    <row r="498" spans="1:8">
      <c r="A498" s="85" t="s">
        <v>614</v>
      </c>
      <c r="B498" s="85" t="s">
        <v>615</v>
      </c>
      <c r="D498" s="86">
        <v>-59361521.140000001</v>
      </c>
      <c r="E498" s="86">
        <v>0</v>
      </c>
      <c r="F498" s="86">
        <v>0</v>
      </c>
      <c r="G498" s="86" t="s">
        <v>57</v>
      </c>
      <c r="H498" s="86">
        <v>-59361521.140000001</v>
      </c>
    </row>
    <row r="499" spans="1:8">
      <c r="A499" s="85" t="s">
        <v>616</v>
      </c>
      <c r="B499" s="85" t="s">
        <v>570</v>
      </c>
      <c r="D499" s="86">
        <v>-59361521.140000001</v>
      </c>
      <c r="E499" s="86">
        <v>0</v>
      </c>
      <c r="F499" s="86">
        <v>0</v>
      </c>
      <c r="G499" s="86" t="s">
        <v>57</v>
      </c>
      <c r="H499" s="86">
        <v>-59361521.140000001</v>
      </c>
    </row>
    <row r="500" spans="1:8">
      <c r="A500" s="85" t="s">
        <v>617</v>
      </c>
      <c r="B500" s="85" t="s">
        <v>572</v>
      </c>
      <c r="D500" s="86">
        <v>-59361521.140000001</v>
      </c>
      <c r="E500" s="86">
        <v>0</v>
      </c>
      <c r="F500" s="86">
        <v>0</v>
      </c>
      <c r="G500" s="86" t="s">
        <v>57</v>
      </c>
      <c r="H500" s="86">
        <v>-59361521.140000001</v>
      </c>
    </row>
    <row r="501" spans="1:8">
      <c r="A501" s="85" t="s">
        <v>618</v>
      </c>
      <c r="B501" s="85" t="s">
        <v>574</v>
      </c>
      <c r="D501" s="86">
        <v>-59361521.140000001</v>
      </c>
      <c r="E501" s="86">
        <v>0</v>
      </c>
      <c r="F501" s="86">
        <v>0</v>
      </c>
      <c r="G501" s="86" t="s">
        <v>75</v>
      </c>
      <c r="H501" s="86">
        <v>-59361521.140000001</v>
      </c>
    </row>
    <row r="502" spans="1:8">
      <c r="A502" s="85" t="s">
        <v>1400</v>
      </c>
      <c r="B502" s="85" t="s">
        <v>1401</v>
      </c>
      <c r="D502" s="86">
        <v>-14429844</v>
      </c>
      <c r="E502" s="86">
        <v>0</v>
      </c>
      <c r="F502" s="86">
        <v>614156</v>
      </c>
      <c r="G502" s="86" t="s">
        <v>57</v>
      </c>
      <c r="H502" s="86">
        <v>-15044000</v>
      </c>
    </row>
    <row r="503" spans="1:8">
      <c r="A503" s="85" t="s">
        <v>1402</v>
      </c>
      <c r="B503" s="85" t="s">
        <v>582</v>
      </c>
      <c r="D503" s="86">
        <v>-14429844</v>
      </c>
      <c r="E503" s="86">
        <v>0</v>
      </c>
      <c r="F503" s="86">
        <v>614156</v>
      </c>
      <c r="G503" s="86" t="s">
        <v>57</v>
      </c>
      <c r="H503" s="86">
        <v>-15044000</v>
      </c>
    </row>
    <row r="504" spans="1:8">
      <c r="A504" s="85" t="s">
        <v>1403</v>
      </c>
      <c r="B504" s="85" t="s">
        <v>584</v>
      </c>
      <c r="D504" s="86">
        <v>-14429844</v>
      </c>
      <c r="E504" s="86">
        <v>0</v>
      </c>
      <c r="F504" s="86">
        <v>614156</v>
      </c>
      <c r="G504" s="86" t="s">
        <v>57</v>
      </c>
      <c r="H504" s="86">
        <v>-15044000</v>
      </c>
    </row>
    <row r="505" spans="1:8">
      <c r="A505" s="85" t="s">
        <v>1404</v>
      </c>
      <c r="B505" s="85" t="s">
        <v>586</v>
      </c>
      <c r="D505" s="86">
        <v>-14429844</v>
      </c>
      <c r="E505" s="86">
        <v>0</v>
      </c>
      <c r="F505" s="86">
        <v>614156</v>
      </c>
      <c r="G505" s="86" t="s">
        <v>75</v>
      </c>
      <c r="H505" s="86">
        <v>-15044000</v>
      </c>
    </row>
    <row r="506" spans="1:8">
      <c r="A506" s="85" t="s">
        <v>1048</v>
      </c>
      <c r="B506" s="85" t="s">
        <v>1049</v>
      </c>
      <c r="D506" s="86">
        <v>-16351708</v>
      </c>
      <c r="E506" s="86">
        <v>614156</v>
      </c>
      <c r="F506" s="86">
        <v>0</v>
      </c>
      <c r="G506" s="86" t="s">
        <v>57</v>
      </c>
      <c r="H506" s="86">
        <v>-15737552</v>
      </c>
    </row>
    <row r="507" spans="1:8">
      <c r="A507" s="85" t="s">
        <v>1050</v>
      </c>
      <c r="B507" s="85" t="s">
        <v>1051</v>
      </c>
      <c r="D507" s="86">
        <v>-30759925.399999999</v>
      </c>
      <c r="E507" s="86">
        <v>0</v>
      </c>
      <c r="F507" s="86">
        <v>0</v>
      </c>
      <c r="G507" s="86" t="s">
        <v>57</v>
      </c>
      <c r="H507" s="86">
        <v>-30759925.399999999</v>
      </c>
    </row>
    <row r="508" spans="1:8">
      <c r="A508" s="85" t="s">
        <v>1052</v>
      </c>
      <c r="B508" s="85" t="s">
        <v>570</v>
      </c>
      <c r="D508" s="86">
        <v>-30759925.399999999</v>
      </c>
      <c r="E508" s="86">
        <v>0</v>
      </c>
      <c r="F508" s="86">
        <v>0</v>
      </c>
      <c r="G508" s="86" t="s">
        <v>57</v>
      </c>
      <c r="H508" s="86">
        <v>-30759925.399999999</v>
      </c>
    </row>
    <row r="509" spans="1:8">
      <c r="A509" s="85" t="s">
        <v>1053</v>
      </c>
      <c r="B509" s="85" t="s">
        <v>572</v>
      </c>
      <c r="D509" s="86">
        <v>-12524373.4</v>
      </c>
      <c r="E509" s="86">
        <v>0</v>
      </c>
      <c r="F509" s="86">
        <v>0</v>
      </c>
      <c r="G509" s="86" t="s">
        <v>57</v>
      </c>
      <c r="H509" s="86">
        <v>-12524373.4</v>
      </c>
    </row>
    <row r="510" spans="1:8">
      <c r="A510" s="85" t="s">
        <v>1054</v>
      </c>
      <c r="B510" s="85" t="s">
        <v>574</v>
      </c>
      <c r="D510" s="86">
        <v>-12524373.4</v>
      </c>
      <c r="E510" s="86">
        <v>0</v>
      </c>
      <c r="F510" s="86">
        <v>0</v>
      </c>
      <c r="G510" s="86" t="s">
        <v>75</v>
      </c>
      <c r="H510" s="86">
        <v>-12524373.4</v>
      </c>
    </row>
    <row r="511" spans="1:8">
      <c r="A511" s="85" t="s">
        <v>1476</v>
      </c>
      <c r="B511" s="85" t="s">
        <v>576</v>
      </c>
      <c r="D511" s="86">
        <v>-18235552</v>
      </c>
      <c r="E511" s="86">
        <v>0</v>
      </c>
      <c r="F511" s="86">
        <v>0</v>
      </c>
      <c r="G511" s="86" t="s">
        <v>57</v>
      </c>
      <c r="H511" s="86">
        <v>-18235552</v>
      </c>
    </row>
    <row r="512" spans="1:8">
      <c r="A512" s="85" t="s">
        <v>1475</v>
      </c>
      <c r="B512" s="85" t="s">
        <v>578</v>
      </c>
      <c r="D512" s="86">
        <v>-18235552</v>
      </c>
      <c r="E512" s="86">
        <v>0</v>
      </c>
      <c r="F512" s="86">
        <v>0</v>
      </c>
      <c r="G512" s="86" t="s">
        <v>75</v>
      </c>
      <c r="H512" s="86">
        <v>-18235552</v>
      </c>
    </row>
    <row r="513" spans="1:8">
      <c r="A513" s="85" t="s">
        <v>1405</v>
      </c>
      <c r="B513" s="85" t="s">
        <v>1406</v>
      </c>
      <c r="D513" s="86">
        <v>14408217.4</v>
      </c>
      <c r="E513" s="86">
        <v>614156</v>
      </c>
      <c r="F513" s="86">
        <v>0</v>
      </c>
      <c r="G513" s="86" t="s">
        <v>57</v>
      </c>
      <c r="H513" s="86">
        <v>15022373.4</v>
      </c>
    </row>
    <row r="514" spans="1:8">
      <c r="A514" s="85" t="s">
        <v>1407</v>
      </c>
      <c r="B514" s="85" t="s">
        <v>582</v>
      </c>
      <c r="D514" s="86">
        <v>14408217.4</v>
      </c>
      <c r="E514" s="86">
        <v>614156</v>
      </c>
      <c r="F514" s="86">
        <v>0</v>
      </c>
      <c r="G514" s="86" t="s">
        <v>57</v>
      </c>
      <c r="H514" s="86">
        <v>15022373.4</v>
      </c>
    </row>
    <row r="515" spans="1:8">
      <c r="A515" s="85" t="s">
        <v>1408</v>
      </c>
      <c r="B515" s="85" t="s">
        <v>584</v>
      </c>
      <c r="D515" s="86">
        <v>14408217.4</v>
      </c>
      <c r="E515" s="86">
        <v>614156</v>
      </c>
      <c r="F515" s="86">
        <v>0</v>
      </c>
      <c r="G515" s="86" t="s">
        <v>57</v>
      </c>
      <c r="H515" s="86">
        <v>15022373.4</v>
      </c>
    </row>
    <row r="516" spans="1:8">
      <c r="A516" s="85" t="s">
        <v>1409</v>
      </c>
      <c r="B516" s="85" t="s">
        <v>586</v>
      </c>
      <c r="D516" s="86">
        <v>14408217.4</v>
      </c>
      <c r="E516" s="86">
        <v>614156</v>
      </c>
      <c r="F516" s="86">
        <v>0</v>
      </c>
      <c r="G516" s="86" t="s">
        <v>75</v>
      </c>
      <c r="H516" s="86">
        <v>15022373.4</v>
      </c>
    </row>
    <row r="517" spans="1:8">
      <c r="A517" s="85" t="s">
        <v>619</v>
      </c>
      <c r="B517" s="85" t="s">
        <v>620</v>
      </c>
      <c r="D517" s="86">
        <v>-73791365.140000001</v>
      </c>
      <c r="E517" s="86">
        <v>0</v>
      </c>
      <c r="F517" s="86">
        <v>614156</v>
      </c>
      <c r="G517" s="86" t="s">
        <v>57</v>
      </c>
      <c r="H517" s="86">
        <v>-74405521.140000001</v>
      </c>
    </row>
    <row r="518" spans="1:8">
      <c r="A518" s="85" t="s">
        <v>621</v>
      </c>
      <c r="B518" s="85" t="s">
        <v>613</v>
      </c>
      <c r="D518" s="86">
        <v>-73791365.140000001</v>
      </c>
      <c r="E518" s="86">
        <v>0</v>
      </c>
      <c r="F518" s="86">
        <v>614156</v>
      </c>
      <c r="G518" s="86" t="s">
        <v>57</v>
      </c>
      <c r="H518" s="86">
        <v>-74405521.140000001</v>
      </c>
    </row>
    <row r="519" spans="1:8">
      <c r="A519" s="85" t="s">
        <v>622</v>
      </c>
      <c r="B519" s="85" t="s">
        <v>623</v>
      </c>
      <c r="D519" s="86">
        <v>-59361521.140000001</v>
      </c>
      <c r="E519" s="86">
        <v>0</v>
      </c>
      <c r="F519" s="86">
        <v>0</v>
      </c>
      <c r="G519" s="86" t="s">
        <v>57</v>
      </c>
      <c r="H519" s="86">
        <v>-59361521.140000001</v>
      </c>
    </row>
    <row r="520" spans="1:8">
      <c r="A520" s="85" t="s">
        <v>624</v>
      </c>
      <c r="B520" s="85" t="s">
        <v>570</v>
      </c>
      <c r="D520" s="86">
        <v>-59361521.140000001</v>
      </c>
      <c r="E520" s="86">
        <v>0</v>
      </c>
      <c r="F520" s="86">
        <v>0</v>
      </c>
      <c r="G520" s="86" t="s">
        <v>57</v>
      </c>
      <c r="H520" s="86">
        <v>-59361521.140000001</v>
      </c>
    </row>
    <row r="521" spans="1:8">
      <c r="A521" s="85" t="s">
        <v>625</v>
      </c>
      <c r="B521" s="85" t="s">
        <v>572</v>
      </c>
      <c r="D521" s="86">
        <v>-59361521.140000001</v>
      </c>
      <c r="E521" s="86">
        <v>0</v>
      </c>
      <c r="F521" s="86">
        <v>0</v>
      </c>
      <c r="G521" s="86" t="s">
        <v>57</v>
      </c>
      <c r="H521" s="86">
        <v>-59361521.140000001</v>
      </c>
    </row>
    <row r="522" spans="1:8">
      <c r="A522" s="85" t="s">
        <v>626</v>
      </c>
      <c r="B522" s="85" t="s">
        <v>574</v>
      </c>
      <c r="D522" s="86">
        <v>-59361521.140000001</v>
      </c>
      <c r="E522" s="86">
        <v>0</v>
      </c>
      <c r="F522" s="86">
        <v>0</v>
      </c>
      <c r="G522" s="86" t="s">
        <v>75</v>
      </c>
      <c r="H522" s="86">
        <v>-59361521.140000001</v>
      </c>
    </row>
    <row r="523" spans="1:8">
      <c r="A523" s="85" t="s">
        <v>1410</v>
      </c>
      <c r="B523" s="85" t="s">
        <v>1411</v>
      </c>
      <c r="D523" s="86">
        <v>-14429844</v>
      </c>
      <c r="E523" s="86">
        <v>0</v>
      </c>
      <c r="F523" s="86">
        <v>614156</v>
      </c>
      <c r="G523" s="86" t="s">
        <v>57</v>
      </c>
      <c r="H523" s="86">
        <v>-15044000</v>
      </c>
    </row>
    <row r="524" spans="1:8">
      <c r="A524" s="85" t="s">
        <v>1412</v>
      </c>
      <c r="B524" s="85" t="s">
        <v>582</v>
      </c>
      <c r="D524" s="86">
        <v>-14429844</v>
      </c>
      <c r="E524" s="86">
        <v>0</v>
      </c>
      <c r="F524" s="86">
        <v>614156</v>
      </c>
      <c r="G524" s="86" t="s">
        <v>57</v>
      </c>
      <c r="H524" s="86">
        <v>-15044000</v>
      </c>
    </row>
    <row r="525" spans="1:8">
      <c r="A525" s="85" t="s">
        <v>1413</v>
      </c>
      <c r="B525" s="85" t="s">
        <v>584</v>
      </c>
      <c r="D525" s="86">
        <v>-14429844</v>
      </c>
      <c r="E525" s="86">
        <v>0</v>
      </c>
      <c r="F525" s="86">
        <v>614156</v>
      </c>
      <c r="G525" s="86" t="s">
        <v>57</v>
      </c>
      <c r="H525" s="86">
        <v>-15044000</v>
      </c>
    </row>
    <row r="526" spans="1:8">
      <c r="A526" s="85" t="s">
        <v>1414</v>
      </c>
      <c r="B526" s="85" t="s">
        <v>586</v>
      </c>
      <c r="D526" s="86">
        <v>-14429844</v>
      </c>
      <c r="E526" s="86">
        <v>0</v>
      </c>
      <c r="F526" s="86">
        <v>614156</v>
      </c>
      <c r="G526" s="86" t="s">
        <v>75</v>
      </c>
      <c r="H526" s="86">
        <v>-15044000</v>
      </c>
    </row>
    <row r="527" spans="1:8">
      <c r="A527" s="85" t="s">
        <v>627</v>
      </c>
      <c r="B527" s="85" t="s">
        <v>628</v>
      </c>
      <c r="D527" s="86">
        <v>353949973.24000001</v>
      </c>
      <c r="E527" s="86">
        <v>0</v>
      </c>
      <c r="F527" s="86">
        <v>0</v>
      </c>
      <c r="G527" s="86" t="s">
        <v>57</v>
      </c>
      <c r="H527" s="86">
        <v>353949973.24000001</v>
      </c>
    </row>
    <row r="528" spans="1:8">
      <c r="A528" s="85" t="s">
        <v>629</v>
      </c>
      <c r="B528" s="85" t="s">
        <v>630</v>
      </c>
      <c r="D528" s="86">
        <v>163447180.81</v>
      </c>
      <c r="E528" s="86">
        <v>0</v>
      </c>
      <c r="F528" s="86">
        <v>0</v>
      </c>
      <c r="G528" s="86" t="s">
        <v>57</v>
      </c>
      <c r="H528" s="86">
        <v>163447180.81</v>
      </c>
    </row>
    <row r="529" spans="1:8">
      <c r="A529" s="85" t="s">
        <v>631</v>
      </c>
      <c r="B529" s="85" t="s">
        <v>632</v>
      </c>
      <c r="D529" s="86">
        <v>163447180.81</v>
      </c>
      <c r="E529" s="86">
        <v>0</v>
      </c>
      <c r="F529" s="86">
        <v>0</v>
      </c>
      <c r="G529" s="86" t="s">
        <v>57</v>
      </c>
      <c r="H529" s="86">
        <v>163447180.81</v>
      </c>
    </row>
    <row r="530" spans="1:8">
      <c r="A530" s="85" t="s">
        <v>633</v>
      </c>
      <c r="B530" s="85" t="s">
        <v>634</v>
      </c>
      <c r="D530" s="86">
        <v>162875230.47</v>
      </c>
      <c r="E530" s="86">
        <v>0</v>
      </c>
      <c r="F530" s="86">
        <v>0</v>
      </c>
      <c r="G530" s="86" t="s">
        <v>57</v>
      </c>
      <c r="H530" s="86">
        <v>162875230.47</v>
      </c>
    </row>
    <row r="531" spans="1:8">
      <c r="A531" s="85" t="s">
        <v>1116</v>
      </c>
      <c r="B531" s="85" t="s">
        <v>564</v>
      </c>
      <c r="D531" s="86">
        <v>117408.04</v>
      </c>
      <c r="E531" s="86">
        <v>0</v>
      </c>
      <c r="F531" s="86">
        <v>0</v>
      </c>
      <c r="G531" s="86" t="s">
        <v>57</v>
      </c>
      <c r="H531" s="86">
        <v>117408.04</v>
      </c>
    </row>
    <row r="532" spans="1:8">
      <c r="A532" s="85" t="s">
        <v>1117</v>
      </c>
      <c r="B532" s="85" t="s">
        <v>566</v>
      </c>
      <c r="D532" s="86">
        <v>117408.04</v>
      </c>
      <c r="E532" s="86">
        <v>0</v>
      </c>
      <c r="F532" s="86">
        <v>0</v>
      </c>
      <c r="G532" s="86" t="s">
        <v>57</v>
      </c>
      <c r="H532" s="86">
        <v>117408.04</v>
      </c>
    </row>
    <row r="533" spans="1:8">
      <c r="A533" s="85" t="s">
        <v>1118</v>
      </c>
      <c r="B533" s="85" t="s">
        <v>568</v>
      </c>
      <c r="D533" s="86">
        <v>117408.04</v>
      </c>
      <c r="E533" s="86">
        <v>0</v>
      </c>
      <c r="F533" s="86">
        <v>0</v>
      </c>
      <c r="G533" s="86" t="s">
        <v>75</v>
      </c>
      <c r="H533" s="86">
        <v>117408.04</v>
      </c>
    </row>
    <row r="534" spans="1:8">
      <c r="A534" s="85" t="s">
        <v>635</v>
      </c>
      <c r="B534" s="85" t="s">
        <v>570</v>
      </c>
      <c r="D534" s="86">
        <v>162757822.43000001</v>
      </c>
      <c r="E534" s="86">
        <v>0</v>
      </c>
      <c r="F534" s="86">
        <v>0</v>
      </c>
      <c r="G534" s="86" t="s">
        <v>57</v>
      </c>
      <c r="H534" s="86">
        <v>162757822.43000001</v>
      </c>
    </row>
    <row r="535" spans="1:8">
      <c r="A535" s="85" t="s">
        <v>636</v>
      </c>
      <c r="B535" s="85" t="s">
        <v>572</v>
      </c>
      <c r="D535" s="86">
        <v>162757822.43000001</v>
      </c>
      <c r="E535" s="86">
        <v>0</v>
      </c>
      <c r="F535" s="86">
        <v>0</v>
      </c>
      <c r="G535" s="86" t="s">
        <v>57</v>
      </c>
      <c r="H535" s="86">
        <v>162757822.43000001</v>
      </c>
    </row>
    <row r="536" spans="1:8">
      <c r="A536" s="85" t="s">
        <v>637</v>
      </c>
      <c r="B536" s="85" t="s">
        <v>574</v>
      </c>
      <c r="D536" s="86">
        <v>162757822.43000001</v>
      </c>
      <c r="E536" s="86">
        <v>0</v>
      </c>
      <c r="F536" s="86">
        <v>0</v>
      </c>
      <c r="G536" s="86" t="s">
        <v>75</v>
      </c>
      <c r="H536" s="86">
        <v>162757822.43000001</v>
      </c>
    </row>
    <row r="537" spans="1:8">
      <c r="A537" s="85" t="s">
        <v>638</v>
      </c>
      <c r="B537" s="85" t="s">
        <v>639</v>
      </c>
      <c r="D537" s="86">
        <v>571950.34</v>
      </c>
      <c r="E537" s="86">
        <v>0</v>
      </c>
      <c r="F537" s="86">
        <v>0</v>
      </c>
      <c r="G537" s="86" t="s">
        <v>57</v>
      </c>
      <c r="H537" s="86">
        <v>571950.34</v>
      </c>
    </row>
    <row r="538" spans="1:8">
      <c r="A538" s="85" t="s">
        <v>640</v>
      </c>
      <c r="B538" s="85" t="s">
        <v>582</v>
      </c>
      <c r="D538" s="86">
        <v>571950.34</v>
      </c>
      <c r="E538" s="86">
        <v>0</v>
      </c>
      <c r="F538" s="86">
        <v>0</v>
      </c>
      <c r="G538" s="86" t="s">
        <v>57</v>
      </c>
      <c r="H538" s="86">
        <v>571950.34</v>
      </c>
    </row>
    <row r="539" spans="1:8">
      <c r="A539" s="85" t="s">
        <v>641</v>
      </c>
      <c r="B539" s="85" t="s">
        <v>584</v>
      </c>
      <c r="D539" s="86">
        <v>184782.6</v>
      </c>
      <c r="E539" s="86">
        <v>0</v>
      </c>
      <c r="F539" s="86">
        <v>0</v>
      </c>
      <c r="G539" s="86" t="s">
        <v>57</v>
      </c>
      <c r="H539" s="86">
        <v>184782.6</v>
      </c>
    </row>
    <row r="540" spans="1:8">
      <c r="A540" s="85" t="s">
        <v>642</v>
      </c>
      <c r="B540" s="85" t="s">
        <v>586</v>
      </c>
      <c r="D540" s="86">
        <v>184782.6</v>
      </c>
      <c r="E540" s="86">
        <v>0</v>
      </c>
      <c r="F540" s="86">
        <v>0</v>
      </c>
      <c r="G540" s="86" t="s">
        <v>75</v>
      </c>
      <c r="H540" s="86">
        <v>184782.6</v>
      </c>
    </row>
    <row r="541" spans="1:8">
      <c r="A541" s="85" t="s">
        <v>1119</v>
      </c>
      <c r="B541" s="85" t="s">
        <v>588</v>
      </c>
      <c r="D541" s="86">
        <v>387167.74</v>
      </c>
      <c r="E541" s="86">
        <v>0</v>
      </c>
      <c r="F541" s="86">
        <v>0</v>
      </c>
      <c r="G541" s="86" t="s">
        <v>57</v>
      </c>
      <c r="H541" s="86">
        <v>387167.74</v>
      </c>
    </row>
    <row r="542" spans="1:8">
      <c r="A542" s="85" t="s">
        <v>1120</v>
      </c>
      <c r="B542" s="85" t="s">
        <v>590</v>
      </c>
      <c r="D542" s="86">
        <v>387167.74</v>
      </c>
      <c r="E542" s="86">
        <v>0</v>
      </c>
      <c r="F542" s="86">
        <v>0</v>
      </c>
      <c r="G542" s="86" t="s">
        <v>75</v>
      </c>
      <c r="H542" s="86">
        <v>387167.74</v>
      </c>
    </row>
    <row r="543" spans="1:8">
      <c r="A543" s="85" t="s">
        <v>643</v>
      </c>
      <c r="B543" s="85" t="s">
        <v>644</v>
      </c>
      <c r="D543" s="86">
        <v>190502792.43000001</v>
      </c>
      <c r="E543" s="86">
        <v>0</v>
      </c>
      <c r="F543" s="86">
        <v>0</v>
      </c>
      <c r="G543" s="86" t="s">
        <v>57</v>
      </c>
      <c r="H543" s="86">
        <v>190502792.43000001</v>
      </c>
    </row>
    <row r="544" spans="1:8">
      <c r="A544" s="85" t="s">
        <v>645</v>
      </c>
      <c r="B544" s="85" t="s">
        <v>646</v>
      </c>
      <c r="D544" s="86">
        <v>190492937.47999999</v>
      </c>
      <c r="E544" s="86">
        <v>0</v>
      </c>
      <c r="F544" s="86">
        <v>0</v>
      </c>
      <c r="G544" s="86" t="s">
        <v>57</v>
      </c>
      <c r="H544" s="86">
        <v>190492937.47999999</v>
      </c>
    </row>
    <row r="545" spans="1:8">
      <c r="A545" s="85" t="s">
        <v>647</v>
      </c>
      <c r="B545" s="85" t="s">
        <v>648</v>
      </c>
      <c r="D545" s="86">
        <v>190492937.47999999</v>
      </c>
      <c r="E545" s="86">
        <v>0</v>
      </c>
      <c r="F545" s="86">
        <v>0</v>
      </c>
      <c r="G545" s="86" t="s">
        <v>57</v>
      </c>
      <c r="H545" s="86">
        <v>190492937.47999999</v>
      </c>
    </row>
    <row r="546" spans="1:8">
      <c r="A546" s="85" t="s">
        <v>649</v>
      </c>
      <c r="B546" s="85" t="s">
        <v>564</v>
      </c>
      <c r="D546" s="86">
        <v>77687.75</v>
      </c>
      <c r="E546" s="86">
        <v>0</v>
      </c>
      <c r="F546" s="86">
        <v>0</v>
      </c>
      <c r="G546" s="86" t="s">
        <v>57</v>
      </c>
      <c r="H546" s="86">
        <v>77687.75</v>
      </c>
    </row>
    <row r="547" spans="1:8">
      <c r="A547" s="85" t="s">
        <v>650</v>
      </c>
      <c r="B547" s="85" t="s">
        <v>566</v>
      </c>
      <c r="D547" s="86">
        <v>77687.75</v>
      </c>
      <c r="E547" s="86">
        <v>0</v>
      </c>
      <c r="F547" s="86">
        <v>0</v>
      </c>
      <c r="G547" s="86" t="s">
        <v>57</v>
      </c>
      <c r="H547" s="86">
        <v>77687.75</v>
      </c>
    </row>
    <row r="548" spans="1:8">
      <c r="A548" s="85" t="s">
        <v>651</v>
      </c>
      <c r="B548" s="85" t="s">
        <v>568</v>
      </c>
      <c r="D548" s="86">
        <v>77687.75</v>
      </c>
      <c r="E548" s="86">
        <v>0</v>
      </c>
      <c r="F548" s="86">
        <v>0</v>
      </c>
      <c r="G548" s="86" t="s">
        <v>75</v>
      </c>
      <c r="H548" s="86">
        <v>77687.75</v>
      </c>
    </row>
    <row r="549" spans="1:8">
      <c r="A549" s="85" t="s">
        <v>652</v>
      </c>
      <c r="B549" s="85" t="s">
        <v>570</v>
      </c>
      <c r="D549" s="86">
        <v>190415249.72999999</v>
      </c>
      <c r="E549" s="86">
        <v>0</v>
      </c>
      <c r="F549" s="86">
        <v>0</v>
      </c>
      <c r="G549" s="86" t="s">
        <v>57</v>
      </c>
      <c r="H549" s="86">
        <v>190415249.72999999</v>
      </c>
    </row>
    <row r="550" spans="1:8">
      <c r="A550" s="85" t="s">
        <v>653</v>
      </c>
      <c r="B550" s="85" t="s">
        <v>572</v>
      </c>
      <c r="D550" s="86">
        <v>180892881.72999999</v>
      </c>
      <c r="E550" s="86">
        <v>0</v>
      </c>
      <c r="F550" s="86">
        <v>0</v>
      </c>
      <c r="G550" s="86" t="s">
        <v>57</v>
      </c>
      <c r="H550" s="86">
        <v>180892881.72999999</v>
      </c>
    </row>
    <row r="551" spans="1:8">
      <c r="A551" s="85" t="s">
        <v>654</v>
      </c>
      <c r="B551" s="85" t="s">
        <v>574</v>
      </c>
      <c r="D551" s="86">
        <v>180892881.72999999</v>
      </c>
      <c r="E551" s="86">
        <v>0</v>
      </c>
      <c r="F551" s="86">
        <v>0</v>
      </c>
      <c r="G551" s="86" t="s">
        <v>75</v>
      </c>
      <c r="H551" s="86">
        <v>180892881.72999999</v>
      </c>
    </row>
    <row r="552" spans="1:8">
      <c r="A552" s="85" t="s">
        <v>655</v>
      </c>
      <c r="B552" s="85" t="s">
        <v>576</v>
      </c>
      <c r="D552" s="86">
        <v>9522368</v>
      </c>
      <c r="E552" s="86">
        <v>0</v>
      </c>
      <c r="F552" s="86">
        <v>0</v>
      </c>
      <c r="G552" s="86" t="s">
        <v>57</v>
      </c>
      <c r="H552" s="86">
        <v>9522368</v>
      </c>
    </row>
    <row r="553" spans="1:8">
      <c r="A553" s="85" t="s">
        <v>656</v>
      </c>
      <c r="B553" s="85" t="s">
        <v>578</v>
      </c>
      <c r="D553" s="86">
        <v>9522368</v>
      </c>
      <c r="E553" s="86">
        <v>0</v>
      </c>
      <c r="F553" s="86">
        <v>0</v>
      </c>
      <c r="G553" s="86" t="s">
        <v>75</v>
      </c>
      <c r="H553" s="86">
        <v>9522368</v>
      </c>
    </row>
    <row r="554" spans="1:8">
      <c r="A554" s="85" t="s">
        <v>1121</v>
      </c>
      <c r="B554" s="85" t="s">
        <v>1122</v>
      </c>
      <c r="D554" s="86">
        <v>9854.9500000000007</v>
      </c>
      <c r="E554" s="86">
        <v>0</v>
      </c>
      <c r="F554" s="86">
        <v>0</v>
      </c>
      <c r="G554" s="86" t="s">
        <v>57</v>
      </c>
      <c r="H554" s="86">
        <v>9854.9500000000007</v>
      </c>
    </row>
    <row r="555" spans="1:8">
      <c r="A555" s="85" t="s">
        <v>1123</v>
      </c>
      <c r="B555" s="85" t="s">
        <v>1124</v>
      </c>
      <c r="D555" s="86">
        <v>9854.9500000000007</v>
      </c>
      <c r="E555" s="86">
        <v>0</v>
      </c>
      <c r="F555" s="86">
        <v>0</v>
      </c>
      <c r="G555" s="86" t="s">
        <v>57</v>
      </c>
      <c r="H555" s="86">
        <v>9854.9500000000007</v>
      </c>
    </row>
    <row r="556" spans="1:8">
      <c r="A556" s="85" t="s">
        <v>1125</v>
      </c>
      <c r="B556" s="85" t="s">
        <v>570</v>
      </c>
      <c r="D556" s="86">
        <v>9854.9500000000007</v>
      </c>
      <c r="E556" s="86">
        <v>0</v>
      </c>
      <c r="F556" s="86">
        <v>0</v>
      </c>
      <c r="G556" s="86" t="s">
        <v>57</v>
      </c>
      <c r="H556" s="86">
        <v>9854.9500000000007</v>
      </c>
    </row>
    <row r="557" spans="1:8">
      <c r="A557" s="85" t="s">
        <v>1126</v>
      </c>
      <c r="B557" s="85" t="s">
        <v>572</v>
      </c>
      <c r="D557" s="86">
        <v>9854.9500000000007</v>
      </c>
      <c r="E557" s="86">
        <v>0</v>
      </c>
      <c r="F557" s="86">
        <v>0</v>
      </c>
      <c r="G557" s="86" t="s">
        <v>57</v>
      </c>
      <c r="H557" s="86">
        <v>9854.9500000000007</v>
      </c>
    </row>
    <row r="558" spans="1:8">
      <c r="A558" s="85" t="s">
        <v>1127</v>
      </c>
      <c r="B558" s="85" t="s">
        <v>574</v>
      </c>
      <c r="D558" s="86">
        <v>9854.9500000000007</v>
      </c>
      <c r="E558" s="86">
        <v>0</v>
      </c>
      <c r="F558" s="86">
        <v>0</v>
      </c>
      <c r="G558" s="86" t="s">
        <v>75</v>
      </c>
      <c r="H558" s="86">
        <v>9854.9500000000007</v>
      </c>
    </row>
    <row r="559" spans="1:8">
      <c r="A559" s="85" t="s">
        <v>657</v>
      </c>
      <c r="B559" s="85" t="s">
        <v>658</v>
      </c>
      <c r="D559" s="86">
        <v>-2635841446.2399998</v>
      </c>
      <c r="E559" s="86">
        <v>463215886.33999997</v>
      </c>
      <c r="F559" s="86">
        <v>462601730.33999997</v>
      </c>
      <c r="G559" s="86" t="s">
        <v>57</v>
      </c>
      <c r="H559" s="86">
        <v>-2635227290.2399998</v>
      </c>
    </row>
    <row r="560" spans="1:8">
      <c r="A560" s="85" t="s">
        <v>659</v>
      </c>
      <c r="B560" s="85" t="s">
        <v>660</v>
      </c>
      <c r="D560" s="86">
        <v>-2281891473</v>
      </c>
      <c r="E560" s="86">
        <v>463215886.33999997</v>
      </c>
      <c r="F560" s="86">
        <v>462601730.33999997</v>
      </c>
      <c r="G560" s="86" t="s">
        <v>57</v>
      </c>
      <c r="H560" s="86">
        <v>-2281277317</v>
      </c>
    </row>
    <row r="561" spans="1:8">
      <c r="A561" s="85" t="s">
        <v>661</v>
      </c>
      <c r="B561" s="85" t="s">
        <v>662</v>
      </c>
      <c r="D561" s="86">
        <v>-221411581</v>
      </c>
      <c r="E561" s="86">
        <v>5625891.6600000001</v>
      </c>
      <c r="F561" s="86">
        <v>5625891.6600000001</v>
      </c>
      <c r="G561" s="86" t="s">
        <v>57</v>
      </c>
      <c r="H561" s="86">
        <v>-221411581</v>
      </c>
    </row>
    <row r="562" spans="1:8">
      <c r="A562" s="85" t="s">
        <v>663</v>
      </c>
      <c r="B562" s="85" t="s">
        <v>664</v>
      </c>
      <c r="D562" s="86">
        <v>-69693387.480000004</v>
      </c>
      <c r="E562" s="86">
        <v>5625891.6600000001</v>
      </c>
      <c r="F562" s="86">
        <v>0</v>
      </c>
      <c r="G562" s="86" t="s">
        <v>57</v>
      </c>
      <c r="H562" s="86">
        <v>-64067495.82</v>
      </c>
    </row>
    <row r="563" spans="1:8">
      <c r="A563" s="85" t="s">
        <v>665</v>
      </c>
      <c r="B563" s="85" t="s">
        <v>666</v>
      </c>
      <c r="D563" s="86">
        <v>-32942108.48</v>
      </c>
      <c r="E563" s="86">
        <v>5625891.6600000001</v>
      </c>
      <c r="F563" s="86">
        <v>0</v>
      </c>
      <c r="G563" s="86" t="s">
        <v>57</v>
      </c>
      <c r="H563" s="86">
        <v>-27316216.82</v>
      </c>
    </row>
    <row r="564" spans="1:8">
      <c r="A564" s="85" t="s">
        <v>667</v>
      </c>
      <c r="B564" s="85" t="s">
        <v>522</v>
      </c>
      <c r="D564" s="86">
        <v>-17242885.84</v>
      </c>
      <c r="E564" s="86">
        <v>0</v>
      </c>
      <c r="F564" s="86">
        <v>0</v>
      </c>
      <c r="G564" s="86" t="s">
        <v>57</v>
      </c>
      <c r="H564" s="86">
        <v>-17242885.84</v>
      </c>
    </row>
    <row r="565" spans="1:8">
      <c r="A565" s="85" t="s">
        <v>668</v>
      </c>
      <c r="B565" s="85" t="s">
        <v>524</v>
      </c>
      <c r="D565" s="86">
        <v>-17242885.84</v>
      </c>
      <c r="E565" s="86">
        <v>0</v>
      </c>
      <c r="F565" s="86">
        <v>0</v>
      </c>
      <c r="G565" s="86" t="s">
        <v>57</v>
      </c>
      <c r="H565" s="86">
        <v>-17242885.84</v>
      </c>
    </row>
    <row r="566" spans="1:8">
      <c r="A566" s="85" t="s">
        <v>669</v>
      </c>
      <c r="B566" s="85" t="s">
        <v>526</v>
      </c>
      <c r="D566" s="86">
        <v>-17242885.84</v>
      </c>
      <c r="E566" s="86">
        <v>0</v>
      </c>
      <c r="F566" s="86">
        <v>0</v>
      </c>
      <c r="G566" s="86" t="s">
        <v>75</v>
      </c>
      <c r="H566" s="86">
        <v>-17242885.84</v>
      </c>
    </row>
    <row r="567" spans="1:8">
      <c r="A567" s="85" t="s">
        <v>670</v>
      </c>
      <c r="B567" s="85" t="s">
        <v>528</v>
      </c>
      <c r="D567" s="86">
        <v>-13496772.220000001</v>
      </c>
      <c r="E567" s="86">
        <v>5625891.6600000001</v>
      </c>
      <c r="F567" s="86">
        <v>0</v>
      </c>
      <c r="G567" s="86" t="s">
        <v>57</v>
      </c>
      <c r="H567" s="86">
        <v>-7870880.5599999996</v>
      </c>
    </row>
    <row r="568" spans="1:8">
      <c r="A568" s="85" t="s">
        <v>671</v>
      </c>
      <c r="B568" s="85" t="s">
        <v>672</v>
      </c>
      <c r="D568" s="86">
        <v>-13496772.220000001</v>
      </c>
      <c r="E568" s="86">
        <v>5625891.6600000001</v>
      </c>
      <c r="F568" s="86">
        <v>0</v>
      </c>
      <c r="G568" s="86" t="s">
        <v>57</v>
      </c>
      <c r="H568" s="86">
        <v>-7870880.5599999996</v>
      </c>
    </row>
    <row r="569" spans="1:8">
      <c r="A569" s="85" t="s">
        <v>673</v>
      </c>
      <c r="B569" s="85" t="s">
        <v>674</v>
      </c>
      <c r="D569" s="86">
        <v>-13496772.220000001</v>
      </c>
      <c r="E569" s="86">
        <v>5625891.6600000001</v>
      </c>
      <c r="F569" s="86">
        <v>0</v>
      </c>
      <c r="G569" s="86" t="s">
        <v>57</v>
      </c>
      <c r="H569" s="86">
        <v>-7870880.5599999996</v>
      </c>
    </row>
    <row r="570" spans="1:8">
      <c r="A570" s="85" t="s">
        <v>675</v>
      </c>
      <c r="B570" s="85" t="s">
        <v>676</v>
      </c>
      <c r="D570" s="86">
        <v>81648.59</v>
      </c>
      <c r="E570" s="86">
        <v>6186.83</v>
      </c>
      <c r="F570" s="86">
        <v>0</v>
      </c>
      <c r="G570" s="86" t="s">
        <v>75</v>
      </c>
      <c r="H570" s="86">
        <v>87835.42</v>
      </c>
    </row>
    <row r="571" spans="1:8">
      <c r="A571" s="85" t="s">
        <v>677</v>
      </c>
      <c r="B571" s="85" t="s">
        <v>678</v>
      </c>
      <c r="D571" s="86">
        <v>-13578420.810000001</v>
      </c>
      <c r="E571" s="86">
        <v>5619704.8300000001</v>
      </c>
      <c r="F571" s="86">
        <v>0</v>
      </c>
      <c r="G571" s="86" t="s">
        <v>75</v>
      </c>
      <c r="H571" s="86">
        <v>-7958715.9800000004</v>
      </c>
    </row>
    <row r="572" spans="1:8">
      <c r="A572" s="85" t="s">
        <v>679</v>
      </c>
      <c r="B572" s="85" t="s">
        <v>534</v>
      </c>
      <c r="D572" s="86">
        <v>-3552476.98</v>
      </c>
      <c r="E572" s="86">
        <v>0</v>
      </c>
      <c r="F572" s="86">
        <v>0</v>
      </c>
      <c r="G572" s="86" t="s">
        <v>57</v>
      </c>
      <c r="H572" s="86">
        <v>-3552476.98</v>
      </c>
    </row>
    <row r="573" spans="1:8">
      <c r="A573" s="85" t="s">
        <v>680</v>
      </c>
      <c r="B573" s="85" t="s">
        <v>536</v>
      </c>
      <c r="D573" s="86">
        <v>-3552476.98</v>
      </c>
      <c r="E573" s="86">
        <v>0</v>
      </c>
      <c r="F573" s="86">
        <v>0</v>
      </c>
      <c r="G573" s="86" t="s">
        <v>57</v>
      </c>
      <c r="H573" s="86">
        <v>-3552476.98</v>
      </c>
    </row>
    <row r="574" spans="1:8">
      <c r="A574" s="85" t="s">
        <v>681</v>
      </c>
      <c r="B574" s="85" t="s">
        <v>538</v>
      </c>
      <c r="D574" s="86">
        <v>-3552476.98</v>
      </c>
      <c r="E574" s="86">
        <v>0</v>
      </c>
      <c r="F574" s="86">
        <v>0</v>
      </c>
      <c r="G574" s="86" t="s">
        <v>75</v>
      </c>
      <c r="H574" s="86">
        <v>-3552476.98</v>
      </c>
    </row>
    <row r="575" spans="1:8">
      <c r="A575" s="85" t="s">
        <v>682</v>
      </c>
      <c r="B575" s="85" t="s">
        <v>540</v>
      </c>
      <c r="D575" s="86">
        <v>-5649126</v>
      </c>
      <c r="E575" s="86">
        <v>0</v>
      </c>
      <c r="F575" s="86">
        <v>0</v>
      </c>
      <c r="G575" s="86" t="s">
        <v>57</v>
      </c>
      <c r="H575" s="86">
        <v>-5649126</v>
      </c>
    </row>
    <row r="576" spans="1:8">
      <c r="A576" s="85" t="s">
        <v>683</v>
      </c>
      <c r="B576" s="85" t="s">
        <v>684</v>
      </c>
      <c r="D576" s="86">
        <v>-5649126</v>
      </c>
      <c r="E576" s="86">
        <v>0</v>
      </c>
      <c r="F576" s="86">
        <v>0</v>
      </c>
      <c r="G576" s="86" t="s">
        <v>57</v>
      </c>
      <c r="H576" s="86">
        <v>-5649126</v>
      </c>
    </row>
    <row r="577" spans="1:8">
      <c r="A577" s="85" t="s">
        <v>685</v>
      </c>
      <c r="B577" s="85" t="s">
        <v>686</v>
      </c>
      <c r="D577" s="86">
        <v>-5649126</v>
      </c>
      <c r="E577" s="86">
        <v>0</v>
      </c>
      <c r="F577" s="86">
        <v>0</v>
      </c>
      <c r="G577" s="86" t="s">
        <v>57</v>
      </c>
      <c r="H577" s="86">
        <v>-5649126</v>
      </c>
    </row>
    <row r="578" spans="1:8">
      <c r="A578" s="85" t="s">
        <v>687</v>
      </c>
      <c r="B578" s="85" t="s">
        <v>688</v>
      </c>
      <c r="D578" s="86">
        <v>-5649126</v>
      </c>
      <c r="E578" s="86">
        <v>0</v>
      </c>
      <c r="F578" s="86">
        <v>0</v>
      </c>
      <c r="G578" s="86" t="s">
        <v>75</v>
      </c>
      <c r="H578" s="86">
        <v>-5649126</v>
      </c>
    </row>
    <row r="579" spans="1:8">
      <c r="A579" s="85" t="s">
        <v>689</v>
      </c>
      <c r="B579" s="85" t="s">
        <v>690</v>
      </c>
      <c r="D579" s="86">
        <v>6999152.5599999996</v>
      </c>
      <c r="E579" s="86">
        <v>0</v>
      </c>
      <c r="F579" s="86">
        <v>0</v>
      </c>
      <c r="G579" s="86" t="s">
        <v>57</v>
      </c>
      <c r="H579" s="86">
        <v>6999152.5599999996</v>
      </c>
    </row>
    <row r="580" spans="1:8">
      <c r="A580" s="85" t="s">
        <v>691</v>
      </c>
      <c r="B580" s="85" t="s">
        <v>692</v>
      </c>
      <c r="D580" s="86">
        <v>6999152.5599999996</v>
      </c>
      <c r="E580" s="86">
        <v>0</v>
      </c>
      <c r="F580" s="86">
        <v>0</v>
      </c>
      <c r="G580" s="86" t="s">
        <v>57</v>
      </c>
      <c r="H580" s="86">
        <v>6999152.5599999996</v>
      </c>
    </row>
    <row r="581" spans="1:8">
      <c r="A581" s="85" t="s">
        <v>693</v>
      </c>
      <c r="B581" s="85" t="s">
        <v>694</v>
      </c>
      <c r="D581" s="86">
        <v>6999152.5599999996</v>
      </c>
      <c r="E581" s="86">
        <v>0</v>
      </c>
      <c r="F581" s="86">
        <v>0</v>
      </c>
      <c r="G581" s="86" t="s">
        <v>75</v>
      </c>
      <c r="H581" s="86">
        <v>6999152.5599999996</v>
      </c>
    </row>
    <row r="582" spans="1:8">
      <c r="A582" s="85" t="s">
        <v>695</v>
      </c>
      <c r="B582" s="85" t="s">
        <v>696</v>
      </c>
      <c r="D582" s="86">
        <v>-36751279</v>
      </c>
      <c r="E582" s="86">
        <v>0</v>
      </c>
      <c r="F582" s="86">
        <v>0</v>
      </c>
      <c r="G582" s="86" t="s">
        <v>57</v>
      </c>
      <c r="H582" s="86">
        <v>-36751279</v>
      </c>
    </row>
    <row r="583" spans="1:8">
      <c r="A583" s="85" t="s">
        <v>697</v>
      </c>
      <c r="B583" s="85" t="s">
        <v>548</v>
      </c>
      <c r="D583" s="86">
        <v>-36751279</v>
      </c>
      <c r="E583" s="86">
        <v>0</v>
      </c>
      <c r="F583" s="86">
        <v>0</v>
      </c>
      <c r="G583" s="86" t="s">
        <v>57</v>
      </c>
      <c r="H583" s="86">
        <v>-36751279</v>
      </c>
    </row>
    <row r="584" spans="1:8">
      <c r="A584" s="85" t="s">
        <v>698</v>
      </c>
      <c r="B584" s="85" t="s">
        <v>684</v>
      </c>
      <c r="D584" s="86">
        <v>-36751279</v>
      </c>
      <c r="E584" s="86">
        <v>0</v>
      </c>
      <c r="F584" s="86">
        <v>0</v>
      </c>
      <c r="G584" s="86" t="s">
        <v>57</v>
      </c>
      <c r="H584" s="86">
        <v>-36751279</v>
      </c>
    </row>
    <row r="585" spans="1:8">
      <c r="A585" s="85" t="s">
        <v>699</v>
      </c>
      <c r="B585" s="85" t="s">
        <v>686</v>
      </c>
      <c r="D585" s="86">
        <v>-36751279</v>
      </c>
      <c r="E585" s="86">
        <v>0</v>
      </c>
      <c r="F585" s="86">
        <v>0</v>
      </c>
      <c r="G585" s="86" t="s">
        <v>57</v>
      </c>
      <c r="H585" s="86">
        <v>-36751279</v>
      </c>
    </row>
    <row r="586" spans="1:8">
      <c r="A586" s="85" t="s">
        <v>700</v>
      </c>
      <c r="B586" s="85" t="s">
        <v>688</v>
      </c>
      <c r="D586" s="86">
        <v>-36751279</v>
      </c>
      <c r="E586" s="86">
        <v>0</v>
      </c>
      <c r="F586" s="86">
        <v>0</v>
      </c>
      <c r="G586" s="86" t="s">
        <v>75</v>
      </c>
      <c r="H586" s="86">
        <v>-36751279</v>
      </c>
    </row>
    <row r="587" spans="1:8">
      <c r="A587" s="85" t="s">
        <v>701</v>
      </c>
      <c r="B587" s="85" t="s">
        <v>702</v>
      </c>
      <c r="D587" s="86">
        <v>-151877504.74000001</v>
      </c>
      <c r="E587" s="86">
        <v>0</v>
      </c>
      <c r="F587" s="86">
        <v>5625891.6600000001</v>
      </c>
      <c r="G587" s="86" t="s">
        <v>57</v>
      </c>
      <c r="H587" s="86">
        <v>-157503396.40000001</v>
      </c>
    </row>
    <row r="588" spans="1:8">
      <c r="A588" s="85" t="s">
        <v>703</v>
      </c>
      <c r="B588" s="85" t="s">
        <v>704</v>
      </c>
      <c r="D588" s="86">
        <v>-151877504.74000001</v>
      </c>
      <c r="E588" s="86">
        <v>0</v>
      </c>
      <c r="F588" s="86">
        <v>5625891.6600000001</v>
      </c>
      <c r="G588" s="86" t="s">
        <v>57</v>
      </c>
      <c r="H588" s="86">
        <v>-157503396.40000001</v>
      </c>
    </row>
    <row r="589" spans="1:8">
      <c r="A589" s="85" t="s">
        <v>1267</v>
      </c>
      <c r="B589" s="85" t="s">
        <v>522</v>
      </c>
      <c r="D589" s="86">
        <v>-89845952.379999995</v>
      </c>
      <c r="E589" s="86">
        <v>0</v>
      </c>
      <c r="F589" s="86">
        <v>0</v>
      </c>
      <c r="G589" s="86" t="s">
        <v>57</v>
      </c>
      <c r="H589" s="86">
        <v>-89845952.379999995</v>
      </c>
    </row>
    <row r="590" spans="1:8">
      <c r="A590" s="85" t="s">
        <v>1268</v>
      </c>
      <c r="B590" s="85" t="s">
        <v>524</v>
      </c>
      <c r="D590" s="86">
        <v>-89845952.379999995</v>
      </c>
      <c r="E590" s="86">
        <v>0</v>
      </c>
      <c r="F590" s="86">
        <v>0</v>
      </c>
      <c r="G590" s="86" t="s">
        <v>57</v>
      </c>
      <c r="H590" s="86">
        <v>-89845952.379999995</v>
      </c>
    </row>
    <row r="591" spans="1:8">
      <c r="A591" s="85" t="s">
        <v>1269</v>
      </c>
      <c r="B591" s="85" t="s">
        <v>526</v>
      </c>
      <c r="D591" s="86">
        <v>-89845952.379999995</v>
      </c>
      <c r="E591" s="86">
        <v>0</v>
      </c>
      <c r="F591" s="86">
        <v>0</v>
      </c>
      <c r="G591" s="86" t="s">
        <v>75</v>
      </c>
      <c r="H591" s="86">
        <v>-89845952.379999995</v>
      </c>
    </row>
    <row r="592" spans="1:8">
      <c r="A592" s="85" t="s">
        <v>705</v>
      </c>
      <c r="B592" s="85" t="s">
        <v>528</v>
      </c>
      <c r="D592" s="86">
        <v>-52404090.780000001</v>
      </c>
      <c r="E592" s="86">
        <v>0</v>
      </c>
      <c r="F592" s="86">
        <v>5625891.6600000001</v>
      </c>
      <c r="G592" s="86" t="s">
        <v>57</v>
      </c>
      <c r="H592" s="86">
        <v>-58029982.439999998</v>
      </c>
    </row>
    <row r="593" spans="1:8">
      <c r="A593" s="85" t="s">
        <v>706</v>
      </c>
      <c r="B593" s="85" t="s">
        <v>672</v>
      </c>
      <c r="D593" s="86">
        <v>-52322442.189999998</v>
      </c>
      <c r="E593" s="86">
        <v>0</v>
      </c>
      <c r="F593" s="86">
        <v>5619704.8300000001</v>
      </c>
      <c r="G593" s="86" t="s">
        <v>57</v>
      </c>
      <c r="H593" s="86">
        <v>-57942147.020000003</v>
      </c>
    </row>
    <row r="594" spans="1:8">
      <c r="A594" s="85" t="s">
        <v>707</v>
      </c>
      <c r="B594" s="85" t="s">
        <v>674</v>
      </c>
      <c r="D594" s="86">
        <v>-52322442.189999998</v>
      </c>
      <c r="E594" s="86">
        <v>0</v>
      </c>
      <c r="F594" s="86">
        <v>5619704.8300000001</v>
      </c>
      <c r="G594" s="86" t="s">
        <v>57</v>
      </c>
      <c r="H594" s="86">
        <v>-57942147.020000003</v>
      </c>
    </row>
    <row r="595" spans="1:8">
      <c r="A595" s="85" t="s">
        <v>708</v>
      </c>
      <c r="B595" s="85" t="s">
        <v>678</v>
      </c>
      <c r="D595" s="86">
        <v>-52322442.189999998</v>
      </c>
      <c r="E595" s="86">
        <v>0</v>
      </c>
      <c r="F595" s="86">
        <v>5619704.8300000001</v>
      </c>
      <c r="G595" s="86" t="s">
        <v>75</v>
      </c>
      <c r="H595" s="86">
        <v>-57942147.020000003</v>
      </c>
    </row>
    <row r="596" spans="1:8">
      <c r="A596" s="85" t="s">
        <v>709</v>
      </c>
      <c r="B596" s="85" t="s">
        <v>710</v>
      </c>
      <c r="D596" s="86">
        <v>-81648.59</v>
      </c>
      <c r="E596" s="86">
        <v>0</v>
      </c>
      <c r="F596" s="86">
        <v>6186.83</v>
      </c>
      <c r="G596" s="86" t="s">
        <v>57</v>
      </c>
      <c r="H596" s="86">
        <v>-87835.42</v>
      </c>
    </row>
    <row r="597" spans="1:8">
      <c r="A597" s="85" t="s">
        <v>711</v>
      </c>
      <c r="B597" s="85" t="s">
        <v>712</v>
      </c>
      <c r="D597" s="86">
        <v>-81648.59</v>
      </c>
      <c r="E597" s="86">
        <v>0</v>
      </c>
      <c r="F597" s="86">
        <v>6186.83</v>
      </c>
      <c r="G597" s="86" t="s">
        <v>57</v>
      </c>
      <c r="H597" s="86">
        <v>-87835.42</v>
      </c>
    </row>
    <row r="598" spans="1:8">
      <c r="A598" s="85" t="s">
        <v>713</v>
      </c>
      <c r="B598" s="85" t="s">
        <v>714</v>
      </c>
      <c r="D598" s="86">
        <v>-81648.59</v>
      </c>
      <c r="E598" s="86">
        <v>0</v>
      </c>
      <c r="F598" s="86">
        <v>6186.83</v>
      </c>
      <c r="G598" s="86" t="s">
        <v>75</v>
      </c>
      <c r="H598" s="86">
        <v>-87835.42</v>
      </c>
    </row>
    <row r="599" spans="1:8">
      <c r="A599" s="85" t="s">
        <v>1270</v>
      </c>
      <c r="B599" s="85" t="s">
        <v>1271</v>
      </c>
      <c r="D599" s="86">
        <v>-2628309.02</v>
      </c>
      <c r="E599" s="86">
        <v>0</v>
      </c>
      <c r="F599" s="86">
        <v>0</v>
      </c>
      <c r="G599" s="86" t="s">
        <v>57</v>
      </c>
      <c r="H599" s="86">
        <v>-2628309.02</v>
      </c>
    </row>
    <row r="600" spans="1:8">
      <c r="A600" s="85" t="s">
        <v>1272</v>
      </c>
      <c r="B600" s="85" t="s">
        <v>536</v>
      </c>
      <c r="D600" s="86">
        <v>-2628309.02</v>
      </c>
      <c r="E600" s="86">
        <v>0</v>
      </c>
      <c r="F600" s="86">
        <v>0</v>
      </c>
      <c r="G600" s="86" t="s">
        <v>57</v>
      </c>
      <c r="H600" s="86">
        <v>-2628309.02</v>
      </c>
    </row>
    <row r="601" spans="1:8">
      <c r="A601" s="85" t="s">
        <v>1273</v>
      </c>
      <c r="B601" s="85" t="s">
        <v>538</v>
      </c>
      <c r="D601" s="86">
        <v>-2628309.02</v>
      </c>
      <c r="E601" s="86">
        <v>0</v>
      </c>
      <c r="F601" s="86">
        <v>0</v>
      </c>
      <c r="G601" s="86" t="s">
        <v>75</v>
      </c>
      <c r="H601" s="86">
        <v>-2628309.02</v>
      </c>
    </row>
    <row r="602" spans="1:8">
      <c r="A602" s="85" t="s">
        <v>715</v>
      </c>
      <c r="B602" s="85" t="s">
        <v>690</v>
      </c>
      <c r="D602" s="86">
        <v>-6999152.5599999996</v>
      </c>
      <c r="E602" s="86">
        <v>0</v>
      </c>
      <c r="F602" s="86">
        <v>0</v>
      </c>
      <c r="G602" s="86" t="s">
        <v>57</v>
      </c>
      <c r="H602" s="86">
        <v>-6999152.5599999996</v>
      </c>
    </row>
    <row r="603" spans="1:8">
      <c r="A603" s="85" t="s">
        <v>716</v>
      </c>
      <c r="B603" s="85" t="s">
        <v>692</v>
      </c>
      <c r="D603" s="86">
        <v>-6999152.5599999996</v>
      </c>
      <c r="E603" s="86">
        <v>0</v>
      </c>
      <c r="F603" s="86">
        <v>0</v>
      </c>
      <c r="G603" s="86" t="s">
        <v>57</v>
      </c>
      <c r="H603" s="86">
        <v>-6999152.5599999996</v>
      </c>
    </row>
    <row r="604" spans="1:8">
      <c r="A604" s="85" t="s">
        <v>717</v>
      </c>
      <c r="B604" s="85" t="s">
        <v>694</v>
      </c>
      <c r="D604" s="86">
        <v>-6999152.5599999996</v>
      </c>
      <c r="E604" s="86">
        <v>0</v>
      </c>
      <c r="F604" s="86">
        <v>0</v>
      </c>
      <c r="G604" s="86" t="s">
        <v>75</v>
      </c>
      <c r="H604" s="86">
        <v>-6999152.5599999996</v>
      </c>
    </row>
    <row r="605" spans="1:8">
      <c r="A605" s="85" t="s">
        <v>1274</v>
      </c>
      <c r="B605" s="85" t="s">
        <v>1275</v>
      </c>
      <c r="D605" s="86">
        <v>159311.22</v>
      </c>
      <c r="E605" s="86">
        <v>0</v>
      </c>
      <c r="F605" s="86">
        <v>0</v>
      </c>
      <c r="G605" s="86" t="s">
        <v>57</v>
      </c>
      <c r="H605" s="86">
        <v>159311.22</v>
      </c>
    </row>
    <row r="606" spans="1:8">
      <c r="A606" s="85" t="s">
        <v>1276</v>
      </c>
      <c r="B606" s="85" t="s">
        <v>1277</v>
      </c>
      <c r="D606" s="86">
        <v>159311.22</v>
      </c>
      <c r="E606" s="86">
        <v>0</v>
      </c>
      <c r="F606" s="86">
        <v>0</v>
      </c>
      <c r="G606" s="86" t="s">
        <v>57</v>
      </c>
      <c r="H606" s="86">
        <v>159311.22</v>
      </c>
    </row>
    <row r="607" spans="1:8">
      <c r="A607" s="85" t="s">
        <v>1278</v>
      </c>
      <c r="B607" s="85" t="s">
        <v>1279</v>
      </c>
      <c r="D607" s="86">
        <v>159311.22</v>
      </c>
      <c r="E607" s="86">
        <v>0</v>
      </c>
      <c r="F607" s="86">
        <v>0</v>
      </c>
      <c r="G607" s="86" t="s">
        <v>57</v>
      </c>
      <c r="H607" s="86">
        <v>159311.22</v>
      </c>
    </row>
    <row r="608" spans="1:8">
      <c r="A608" s="85" t="s">
        <v>1280</v>
      </c>
      <c r="B608" s="85" t="s">
        <v>522</v>
      </c>
      <c r="D608" s="86">
        <v>159311.22</v>
      </c>
      <c r="E608" s="86">
        <v>0</v>
      </c>
      <c r="F608" s="86">
        <v>0</v>
      </c>
      <c r="G608" s="86" t="s">
        <v>57</v>
      </c>
      <c r="H608" s="86">
        <v>159311.22</v>
      </c>
    </row>
    <row r="609" spans="1:8">
      <c r="A609" s="85" t="s">
        <v>1281</v>
      </c>
      <c r="B609" s="85" t="s">
        <v>524</v>
      </c>
      <c r="D609" s="86">
        <v>159311.22</v>
      </c>
      <c r="E609" s="86">
        <v>0</v>
      </c>
      <c r="F609" s="86">
        <v>0</v>
      </c>
      <c r="G609" s="86" t="s">
        <v>57</v>
      </c>
      <c r="H609" s="86">
        <v>159311.22</v>
      </c>
    </row>
    <row r="610" spans="1:8">
      <c r="A610" s="85" t="s">
        <v>1282</v>
      </c>
      <c r="B610" s="85" t="s">
        <v>526</v>
      </c>
      <c r="D610" s="86">
        <v>159311.22</v>
      </c>
      <c r="E610" s="86">
        <v>0</v>
      </c>
      <c r="F610" s="86">
        <v>0</v>
      </c>
      <c r="G610" s="86" t="s">
        <v>75</v>
      </c>
      <c r="H610" s="86">
        <v>159311.22</v>
      </c>
    </row>
    <row r="611" spans="1:8">
      <c r="A611" s="85" t="s">
        <v>718</v>
      </c>
      <c r="B611" s="85" t="s">
        <v>719</v>
      </c>
      <c r="D611" s="86">
        <v>-2060479892</v>
      </c>
      <c r="E611" s="86">
        <v>457589994.68000001</v>
      </c>
      <c r="F611" s="86">
        <v>456975838.68000001</v>
      </c>
      <c r="G611" s="86" t="s">
        <v>57</v>
      </c>
      <c r="H611" s="86">
        <v>-2059865736</v>
      </c>
    </row>
    <row r="612" spans="1:8">
      <c r="A612" s="85" t="s">
        <v>720</v>
      </c>
      <c r="B612" s="85" t="s">
        <v>721</v>
      </c>
      <c r="D612" s="86">
        <v>-2060479892</v>
      </c>
      <c r="E612" s="86">
        <v>457589994.68000001</v>
      </c>
      <c r="F612" s="86">
        <v>456975838.68000001</v>
      </c>
      <c r="G612" s="86" t="s">
        <v>57</v>
      </c>
      <c r="H612" s="86">
        <v>-2059865736</v>
      </c>
    </row>
    <row r="613" spans="1:8">
      <c r="A613" s="85" t="s">
        <v>722</v>
      </c>
      <c r="B613" s="85" t="s">
        <v>723</v>
      </c>
      <c r="D613" s="86">
        <v>-96001892.430000007</v>
      </c>
      <c r="E613" s="86">
        <v>22790711.390000001</v>
      </c>
      <c r="F613" s="86">
        <v>16023119.119999999</v>
      </c>
      <c r="G613" s="86" t="s">
        <v>57</v>
      </c>
      <c r="H613" s="86">
        <v>-89234300.159999996</v>
      </c>
    </row>
    <row r="614" spans="1:8">
      <c r="A614" s="85" t="s">
        <v>724</v>
      </c>
      <c r="B614" s="85" t="s">
        <v>725</v>
      </c>
      <c r="D614" s="86">
        <v>-49539925.030000001</v>
      </c>
      <c r="E614" s="86">
        <v>22176555.390000001</v>
      </c>
      <c r="F614" s="86">
        <v>16023119.119999999</v>
      </c>
      <c r="G614" s="86" t="s">
        <v>57</v>
      </c>
      <c r="H614" s="86">
        <v>-43386488.759999998</v>
      </c>
    </row>
    <row r="615" spans="1:8">
      <c r="A615" s="85" t="s">
        <v>726</v>
      </c>
      <c r="B615" s="85" t="s">
        <v>564</v>
      </c>
      <c r="D615" s="86">
        <v>-16856867.399999999</v>
      </c>
      <c r="E615" s="86">
        <v>72140.63</v>
      </c>
      <c r="F615" s="86">
        <v>0</v>
      </c>
      <c r="G615" s="86" t="s">
        <v>57</v>
      </c>
      <c r="H615" s="86">
        <v>-16784726.77</v>
      </c>
    </row>
    <row r="616" spans="1:8">
      <c r="A616" s="85" t="s">
        <v>727</v>
      </c>
      <c r="B616" s="85" t="s">
        <v>566</v>
      </c>
      <c r="D616" s="86">
        <v>-16856867.399999999</v>
      </c>
      <c r="E616" s="86">
        <v>72140.63</v>
      </c>
      <c r="F616" s="86">
        <v>0</v>
      </c>
      <c r="G616" s="86" t="s">
        <v>57</v>
      </c>
      <c r="H616" s="86">
        <v>-16784726.77</v>
      </c>
    </row>
    <row r="617" spans="1:8">
      <c r="A617" s="85" t="s">
        <v>728</v>
      </c>
      <c r="B617" s="85" t="s">
        <v>568</v>
      </c>
      <c r="D617" s="86">
        <v>-16856867.399999999</v>
      </c>
      <c r="E617" s="86">
        <v>72140.63</v>
      </c>
      <c r="F617" s="86">
        <v>0</v>
      </c>
      <c r="G617" s="86" t="s">
        <v>75</v>
      </c>
      <c r="H617" s="86">
        <v>-16784726.77</v>
      </c>
    </row>
    <row r="618" spans="1:8">
      <c r="A618" s="85" t="s">
        <v>729</v>
      </c>
      <c r="B618" s="85" t="s">
        <v>570</v>
      </c>
      <c r="D618" s="86">
        <v>-32683057.629999999</v>
      </c>
      <c r="E618" s="86">
        <v>22104414.760000002</v>
      </c>
      <c r="F618" s="86">
        <v>16023119.119999999</v>
      </c>
      <c r="G618" s="86" t="s">
        <v>57</v>
      </c>
      <c r="H618" s="86">
        <v>-26601761.989999998</v>
      </c>
    </row>
    <row r="619" spans="1:8">
      <c r="A619" s="85" t="s">
        <v>730</v>
      </c>
      <c r="B619" s="85" t="s">
        <v>572</v>
      </c>
      <c r="D619" s="86">
        <v>-32683057.629999999</v>
      </c>
      <c r="E619" s="86">
        <v>22104414.760000002</v>
      </c>
      <c r="F619" s="86">
        <v>16023119.119999999</v>
      </c>
      <c r="G619" s="86" t="s">
        <v>57</v>
      </c>
      <c r="H619" s="86">
        <v>-26601761.989999998</v>
      </c>
    </row>
    <row r="620" spans="1:8">
      <c r="A620" s="85" t="s">
        <v>731</v>
      </c>
      <c r="B620" s="85" t="s">
        <v>574</v>
      </c>
      <c r="D620" s="86">
        <v>-32683057.629999999</v>
      </c>
      <c r="E620" s="86">
        <v>22104414.760000002</v>
      </c>
      <c r="F620" s="86">
        <v>16023119.119999999</v>
      </c>
      <c r="G620" s="86" t="s">
        <v>75</v>
      </c>
      <c r="H620" s="86">
        <v>-26601761.989999998</v>
      </c>
    </row>
    <row r="621" spans="1:8">
      <c r="A621" s="85" t="s">
        <v>732</v>
      </c>
      <c r="B621" s="85" t="s">
        <v>733</v>
      </c>
      <c r="D621" s="86">
        <v>-46461967.399999999</v>
      </c>
      <c r="E621" s="86">
        <v>614156</v>
      </c>
      <c r="F621" s="86">
        <v>0</v>
      </c>
      <c r="G621" s="86" t="s">
        <v>57</v>
      </c>
      <c r="H621" s="86">
        <v>-45847811.399999999</v>
      </c>
    </row>
    <row r="622" spans="1:8">
      <c r="A622" s="85" t="s">
        <v>734</v>
      </c>
      <c r="B622" s="85" t="s">
        <v>582</v>
      </c>
      <c r="D622" s="86">
        <v>-46461967.399999999</v>
      </c>
      <c r="E622" s="86">
        <v>614156</v>
      </c>
      <c r="F622" s="86">
        <v>0</v>
      </c>
      <c r="G622" s="86" t="s">
        <v>57</v>
      </c>
      <c r="H622" s="86">
        <v>-45847811.399999999</v>
      </c>
    </row>
    <row r="623" spans="1:8">
      <c r="A623" s="85" t="s">
        <v>735</v>
      </c>
      <c r="B623" s="85" t="s">
        <v>584</v>
      </c>
      <c r="D623" s="86">
        <v>-6348967.5999999996</v>
      </c>
      <c r="E623" s="86">
        <v>614156</v>
      </c>
      <c r="F623" s="86">
        <v>0</v>
      </c>
      <c r="G623" s="86" t="s">
        <v>57</v>
      </c>
      <c r="H623" s="86">
        <v>-5734811.5999999996</v>
      </c>
    </row>
    <row r="624" spans="1:8">
      <c r="A624" s="85" t="s">
        <v>736</v>
      </c>
      <c r="B624" s="85" t="s">
        <v>586</v>
      </c>
      <c r="D624" s="86">
        <v>-6348967.5999999996</v>
      </c>
      <c r="E624" s="86">
        <v>614156</v>
      </c>
      <c r="F624" s="86">
        <v>0</v>
      </c>
      <c r="G624" s="86" t="s">
        <v>75</v>
      </c>
      <c r="H624" s="86">
        <v>-5734811.5999999996</v>
      </c>
    </row>
    <row r="625" spans="1:8">
      <c r="A625" s="85" t="s">
        <v>737</v>
      </c>
      <c r="B625" s="85" t="s">
        <v>588</v>
      </c>
      <c r="D625" s="86">
        <v>-40112999.799999997</v>
      </c>
      <c r="E625" s="86">
        <v>0</v>
      </c>
      <c r="F625" s="86">
        <v>0</v>
      </c>
      <c r="G625" s="86" t="s">
        <v>57</v>
      </c>
      <c r="H625" s="86">
        <v>-40112999.799999997</v>
      </c>
    </row>
    <row r="626" spans="1:8">
      <c r="A626" s="85" t="s">
        <v>738</v>
      </c>
      <c r="B626" s="85" t="s">
        <v>590</v>
      </c>
      <c r="D626" s="86">
        <v>-40112999.799999997</v>
      </c>
      <c r="E626" s="86">
        <v>0</v>
      </c>
      <c r="F626" s="86">
        <v>0</v>
      </c>
      <c r="G626" s="86" t="s">
        <v>75</v>
      </c>
      <c r="H626" s="86">
        <v>-40112999.799999997</v>
      </c>
    </row>
    <row r="627" spans="1:8">
      <c r="A627" s="85" t="s">
        <v>739</v>
      </c>
      <c r="B627" s="85" t="s">
        <v>740</v>
      </c>
      <c r="D627" s="86">
        <v>-1964477999.5699999</v>
      </c>
      <c r="E627" s="86">
        <v>434799283.29000002</v>
      </c>
      <c r="F627" s="86">
        <v>440952719.56</v>
      </c>
      <c r="G627" s="86" t="s">
        <v>57</v>
      </c>
      <c r="H627" s="86">
        <v>-1970631435.8399999</v>
      </c>
    </row>
    <row r="628" spans="1:8">
      <c r="A628" s="85" t="s">
        <v>741</v>
      </c>
      <c r="B628" s="85" t="s">
        <v>742</v>
      </c>
      <c r="D628" s="86">
        <v>-605631796.24000001</v>
      </c>
      <c r="E628" s="86">
        <v>225562324.18000001</v>
      </c>
      <c r="F628" s="86">
        <v>55205588.630000003</v>
      </c>
      <c r="G628" s="86" t="s">
        <v>57</v>
      </c>
      <c r="H628" s="86">
        <v>-435275060.69</v>
      </c>
    </row>
    <row r="629" spans="1:8">
      <c r="A629" s="85" t="s">
        <v>743</v>
      </c>
      <c r="B629" s="85" t="s">
        <v>744</v>
      </c>
      <c r="D629" s="86">
        <v>-604723396.24000001</v>
      </c>
      <c r="E629" s="86">
        <v>225221674.18000001</v>
      </c>
      <c r="F629" s="86">
        <v>55205588.630000003</v>
      </c>
      <c r="G629" s="86" t="s">
        <v>57</v>
      </c>
      <c r="H629" s="86">
        <v>-434707310.69</v>
      </c>
    </row>
    <row r="630" spans="1:8">
      <c r="A630" s="85" t="s">
        <v>745</v>
      </c>
      <c r="B630" s="85" t="s">
        <v>564</v>
      </c>
      <c r="D630" s="86">
        <v>-647281.59</v>
      </c>
      <c r="E630" s="86">
        <v>594946.75</v>
      </c>
      <c r="F630" s="86">
        <v>144281.26</v>
      </c>
      <c r="G630" s="86" t="s">
        <v>57</v>
      </c>
      <c r="H630" s="86">
        <v>-196616.1</v>
      </c>
    </row>
    <row r="631" spans="1:8">
      <c r="A631" s="85" t="s">
        <v>746</v>
      </c>
      <c r="B631" s="85" t="s">
        <v>566</v>
      </c>
      <c r="D631" s="86">
        <v>-647281.59</v>
      </c>
      <c r="E631" s="86">
        <v>594946.75</v>
      </c>
      <c r="F631" s="86">
        <v>144281.26</v>
      </c>
      <c r="G631" s="86" t="s">
        <v>57</v>
      </c>
      <c r="H631" s="86">
        <v>-196616.1</v>
      </c>
    </row>
    <row r="632" spans="1:8">
      <c r="A632" s="85" t="s">
        <v>747</v>
      </c>
      <c r="B632" s="85" t="s">
        <v>568</v>
      </c>
      <c r="D632" s="86">
        <v>-647281.59</v>
      </c>
      <c r="E632" s="86">
        <v>594946.75</v>
      </c>
      <c r="F632" s="86">
        <v>144281.26</v>
      </c>
      <c r="G632" s="86" t="s">
        <v>75</v>
      </c>
      <c r="H632" s="86">
        <v>-196616.1</v>
      </c>
    </row>
    <row r="633" spans="1:8">
      <c r="A633" s="85" t="s">
        <v>748</v>
      </c>
      <c r="B633" s="85" t="s">
        <v>570</v>
      </c>
      <c r="D633" s="86">
        <v>-604076114.64999998</v>
      </c>
      <c r="E633" s="86">
        <v>224626727.43000001</v>
      </c>
      <c r="F633" s="86">
        <v>55061307.369999997</v>
      </c>
      <c r="G633" s="86" t="s">
        <v>57</v>
      </c>
      <c r="H633" s="86">
        <v>-434510694.58999997</v>
      </c>
    </row>
    <row r="634" spans="1:8">
      <c r="A634" s="85" t="s">
        <v>749</v>
      </c>
      <c r="B634" s="85" t="s">
        <v>572</v>
      </c>
      <c r="D634" s="86">
        <v>-529488124.64999998</v>
      </c>
      <c r="E634" s="86">
        <v>209709129.43000001</v>
      </c>
      <c r="F634" s="86">
        <v>55061307.369999997</v>
      </c>
      <c r="G634" s="86" t="s">
        <v>57</v>
      </c>
      <c r="H634" s="86">
        <v>-374840302.58999997</v>
      </c>
    </row>
    <row r="635" spans="1:8">
      <c r="A635" s="85" t="s">
        <v>750</v>
      </c>
      <c r="B635" s="85" t="s">
        <v>574</v>
      </c>
      <c r="D635" s="86">
        <v>-529488124.64999998</v>
      </c>
      <c r="E635" s="86">
        <v>209709129.43000001</v>
      </c>
      <c r="F635" s="86">
        <v>55061307.369999997</v>
      </c>
      <c r="G635" s="86" t="s">
        <v>75</v>
      </c>
      <c r="H635" s="86">
        <v>-374840302.58999997</v>
      </c>
    </row>
    <row r="636" spans="1:8">
      <c r="A636" s="85" t="s">
        <v>1318</v>
      </c>
      <c r="B636" s="85" t="s">
        <v>576</v>
      </c>
      <c r="D636" s="86">
        <v>-74587990</v>
      </c>
      <c r="E636" s="86">
        <v>14917598</v>
      </c>
      <c r="F636" s="86">
        <v>0</v>
      </c>
      <c r="G636" s="86" t="s">
        <v>57</v>
      </c>
      <c r="H636" s="86">
        <v>-59670392</v>
      </c>
    </row>
    <row r="637" spans="1:8">
      <c r="A637" s="85" t="s">
        <v>1317</v>
      </c>
      <c r="B637" s="85" t="s">
        <v>578</v>
      </c>
      <c r="D637" s="86">
        <v>-74587990</v>
      </c>
      <c r="E637" s="86">
        <v>14917598</v>
      </c>
      <c r="F637" s="86">
        <v>0</v>
      </c>
      <c r="G637" s="86" t="s">
        <v>75</v>
      </c>
      <c r="H637" s="86">
        <v>-59670392</v>
      </c>
    </row>
    <row r="638" spans="1:8">
      <c r="A638" s="85" t="s">
        <v>1316</v>
      </c>
      <c r="B638" s="85" t="s">
        <v>1315</v>
      </c>
      <c r="D638" s="86">
        <v>-908400</v>
      </c>
      <c r="E638" s="86">
        <v>340650</v>
      </c>
      <c r="F638" s="86">
        <v>0</v>
      </c>
      <c r="G638" s="86" t="s">
        <v>57</v>
      </c>
      <c r="H638" s="86">
        <v>-567750</v>
      </c>
    </row>
    <row r="639" spans="1:8">
      <c r="A639" s="85" t="s">
        <v>1314</v>
      </c>
      <c r="B639" s="85" t="s">
        <v>582</v>
      </c>
      <c r="D639" s="86">
        <v>-908400</v>
      </c>
      <c r="E639" s="86">
        <v>340650</v>
      </c>
      <c r="F639" s="86">
        <v>0</v>
      </c>
      <c r="G639" s="86" t="s">
        <v>57</v>
      </c>
      <c r="H639" s="86">
        <v>-567750</v>
      </c>
    </row>
    <row r="640" spans="1:8">
      <c r="A640" s="85" t="s">
        <v>1313</v>
      </c>
      <c r="B640" s="85" t="s">
        <v>588</v>
      </c>
      <c r="D640" s="86">
        <v>-908400</v>
      </c>
      <c r="E640" s="86">
        <v>340650</v>
      </c>
      <c r="F640" s="86">
        <v>0</v>
      </c>
      <c r="G640" s="86" t="s">
        <v>57</v>
      </c>
      <c r="H640" s="86">
        <v>-567750</v>
      </c>
    </row>
    <row r="641" spans="1:8">
      <c r="A641" s="85" t="s">
        <v>1312</v>
      </c>
      <c r="B641" s="85" t="s">
        <v>590</v>
      </c>
      <c r="D641" s="86">
        <v>-908400</v>
      </c>
      <c r="E641" s="86">
        <v>340650</v>
      </c>
      <c r="F641" s="86">
        <v>0</v>
      </c>
      <c r="G641" s="86" t="s">
        <v>75</v>
      </c>
      <c r="H641" s="86">
        <v>-567750</v>
      </c>
    </row>
    <row r="642" spans="1:8">
      <c r="A642" s="85" t="s">
        <v>1444</v>
      </c>
      <c r="B642" s="85" t="s">
        <v>1443</v>
      </c>
      <c r="D642" s="86">
        <v>-3856.82</v>
      </c>
      <c r="E642" s="86">
        <v>0</v>
      </c>
      <c r="F642" s="86">
        <v>0</v>
      </c>
      <c r="G642" s="86" t="s">
        <v>57</v>
      </c>
      <c r="H642" s="86">
        <v>-3856.82</v>
      </c>
    </row>
    <row r="643" spans="1:8">
      <c r="A643" s="85" t="s">
        <v>1442</v>
      </c>
      <c r="B643" s="85" t="s">
        <v>1441</v>
      </c>
      <c r="D643" s="86">
        <v>-3856.82</v>
      </c>
      <c r="E643" s="86">
        <v>0</v>
      </c>
      <c r="F643" s="86">
        <v>0</v>
      </c>
      <c r="G643" s="86" t="s">
        <v>57</v>
      </c>
      <c r="H643" s="86">
        <v>-3856.82</v>
      </c>
    </row>
    <row r="644" spans="1:8">
      <c r="A644" s="85" t="s">
        <v>1440</v>
      </c>
      <c r="B644" s="85" t="s">
        <v>570</v>
      </c>
      <c r="D644" s="86">
        <v>-3856.82</v>
      </c>
      <c r="E644" s="86">
        <v>0</v>
      </c>
      <c r="F644" s="86">
        <v>0</v>
      </c>
      <c r="G644" s="86" t="s">
        <v>57</v>
      </c>
      <c r="H644" s="86">
        <v>-3856.82</v>
      </c>
    </row>
    <row r="645" spans="1:8">
      <c r="A645" s="85" t="s">
        <v>1439</v>
      </c>
      <c r="B645" s="85" t="s">
        <v>572</v>
      </c>
      <c r="D645" s="86">
        <v>-3856.82</v>
      </c>
      <c r="E645" s="86">
        <v>0</v>
      </c>
      <c r="F645" s="86">
        <v>0</v>
      </c>
      <c r="G645" s="86" t="s">
        <v>57</v>
      </c>
      <c r="H645" s="86">
        <v>-3856.82</v>
      </c>
    </row>
    <row r="646" spans="1:8">
      <c r="A646" s="85" t="s">
        <v>1438</v>
      </c>
      <c r="B646" s="85" t="s">
        <v>574</v>
      </c>
      <c r="D646" s="86">
        <v>-3856.82</v>
      </c>
      <c r="E646" s="86">
        <v>0</v>
      </c>
      <c r="F646" s="86">
        <v>0</v>
      </c>
      <c r="G646" s="86" t="s">
        <v>75</v>
      </c>
      <c r="H646" s="86">
        <v>-3856.82</v>
      </c>
    </row>
    <row r="647" spans="1:8">
      <c r="A647" s="85" t="s">
        <v>751</v>
      </c>
      <c r="B647" s="85" t="s">
        <v>752</v>
      </c>
      <c r="D647" s="86">
        <v>-10179.629999999999</v>
      </c>
      <c r="E647" s="86">
        <v>209236959.11000001</v>
      </c>
      <c r="F647" s="86">
        <v>209539205.06</v>
      </c>
      <c r="G647" s="86" t="s">
        <v>57</v>
      </c>
      <c r="H647" s="86">
        <v>-312425.58</v>
      </c>
    </row>
    <row r="648" spans="1:8">
      <c r="A648" s="85" t="s">
        <v>753</v>
      </c>
      <c r="B648" s="85" t="s">
        <v>754</v>
      </c>
      <c r="D648" s="86">
        <v>-10179.629999999999</v>
      </c>
      <c r="E648" s="86">
        <v>209123409.11000001</v>
      </c>
      <c r="F648" s="86">
        <v>209198555.06</v>
      </c>
      <c r="G648" s="86" t="s">
        <v>57</v>
      </c>
      <c r="H648" s="86">
        <v>-85325.58</v>
      </c>
    </row>
    <row r="649" spans="1:8">
      <c r="A649" s="85" t="s">
        <v>755</v>
      </c>
      <c r="B649" s="85" t="s">
        <v>564</v>
      </c>
      <c r="D649" s="86">
        <v>0</v>
      </c>
      <c r="E649" s="86">
        <v>519370.58</v>
      </c>
      <c r="F649" s="86">
        <v>594946.75</v>
      </c>
      <c r="G649" s="86" t="s">
        <v>57</v>
      </c>
      <c r="H649" s="86">
        <v>-75576.17</v>
      </c>
    </row>
    <row r="650" spans="1:8">
      <c r="A650" s="85" t="s">
        <v>756</v>
      </c>
      <c r="B650" s="85" t="s">
        <v>566</v>
      </c>
      <c r="D650" s="86">
        <v>0</v>
      </c>
      <c r="E650" s="86">
        <v>519370.58</v>
      </c>
      <c r="F650" s="86">
        <v>594946.75</v>
      </c>
      <c r="G650" s="86" t="s">
        <v>57</v>
      </c>
      <c r="H650" s="86">
        <v>-75576.17</v>
      </c>
    </row>
    <row r="651" spans="1:8">
      <c r="A651" s="85" t="s">
        <v>757</v>
      </c>
      <c r="B651" s="85" t="s">
        <v>568</v>
      </c>
      <c r="D651" s="86">
        <v>0</v>
      </c>
      <c r="E651" s="86">
        <v>519370.58</v>
      </c>
      <c r="F651" s="86">
        <v>594946.75</v>
      </c>
      <c r="G651" s="86" t="s">
        <v>75</v>
      </c>
      <c r="H651" s="86">
        <v>-75576.17</v>
      </c>
    </row>
    <row r="652" spans="1:8">
      <c r="A652" s="85" t="s">
        <v>758</v>
      </c>
      <c r="B652" s="85" t="s">
        <v>570</v>
      </c>
      <c r="D652" s="86">
        <v>-10179.629999999999</v>
      </c>
      <c r="E652" s="86">
        <v>208604038.53</v>
      </c>
      <c r="F652" s="86">
        <v>208603608.31</v>
      </c>
      <c r="G652" s="86" t="s">
        <v>57</v>
      </c>
      <c r="H652" s="86">
        <v>-9749.41</v>
      </c>
    </row>
    <row r="653" spans="1:8">
      <c r="A653" s="85" t="s">
        <v>759</v>
      </c>
      <c r="B653" s="85" t="s">
        <v>572</v>
      </c>
      <c r="D653" s="86">
        <v>-10179.629999999999</v>
      </c>
      <c r="E653" s="86">
        <v>193686440.53</v>
      </c>
      <c r="F653" s="86">
        <v>193686010.31</v>
      </c>
      <c r="G653" s="86" t="s">
        <v>57</v>
      </c>
      <c r="H653" s="86">
        <v>-9749.41</v>
      </c>
    </row>
    <row r="654" spans="1:8">
      <c r="A654" s="85" t="s">
        <v>760</v>
      </c>
      <c r="B654" s="85" t="s">
        <v>574</v>
      </c>
      <c r="D654" s="86">
        <v>-10179.629999999999</v>
      </c>
      <c r="E654" s="86">
        <v>193686440.53</v>
      </c>
      <c r="F654" s="86">
        <v>193686010.31</v>
      </c>
      <c r="G654" s="86" t="s">
        <v>75</v>
      </c>
      <c r="H654" s="86">
        <v>-9749.41</v>
      </c>
    </row>
    <row r="655" spans="1:8">
      <c r="A655" s="85" t="s">
        <v>1311</v>
      </c>
      <c r="B655" s="85" t="s">
        <v>576</v>
      </c>
      <c r="D655" s="86">
        <v>0</v>
      </c>
      <c r="E655" s="86">
        <v>14917598</v>
      </c>
      <c r="F655" s="86">
        <v>14917598</v>
      </c>
      <c r="G655" s="86" t="s">
        <v>57</v>
      </c>
      <c r="H655" s="86">
        <v>0</v>
      </c>
    </row>
    <row r="656" spans="1:8">
      <c r="A656" s="85" t="s">
        <v>1310</v>
      </c>
      <c r="B656" s="85" t="s">
        <v>578</v>
      </c>
      <c r="D656" s="86">
        <v>0</v>
      </c>
      <c r="E656" s="86">
        <v>14917598</v>
      </c>
      <c r="F656" s="86">
        <v>14917598</v>
      </c>
      <c r="G656" s="86" t="s">
        <v>75</v>
      </c>
      <c r="H656" s="86">
        <v>0</v>
      </c>
    </row>
    <row r="657" spans="1:8">
      <c r="A657" s="85" t="s">
        <v>1309</v>
      </c>
      <c r="B657" s="85" t="s">
        <v>1308</v>
      </c>
      <c r="D657" s="86">
        <v>0</v>
      </c>
      <c r="E657" s="86">
        <v>113550</v>
      </c>
      <c r="F657" s="86">
        <v>340650</v>
      </c>
      <c r="G657" s="86" t="s">
        <v>57</v>
      </c>
      <c r="H657" s="86">
        <v>-227100</v>
      </c>
    </row>
    <row r="658" spans="1:8">
      <c r="A658" s="85" t="s">
        <v>1307</v>
      </c>
      <c r="B658" s="85" t="s">
        <v>582</v>
      </c>
      <c r="D658" s="86">
        <v>0</v>
      </c>
      <c r="E658" s="86">
        <v>113550</v>
      </c>
      <c r="F658" s="86">
        <v>340650</v>
      </c>
      <c r="G658" s="86" t="s">
        <v>57</v>
      </c>
      <c r="H658" s="86">
        <v>-227100</v>
      </c>
    </row>
    <row r="659" spans="1:8">
      <c r="A659" s="85" t="s">
        <v>1306</v>
      </c>
      <c r="B659" s="85" t="s">
        <v>588</v>
      </c>
      <c r="D659" s="86">
        <v>0</v>
      </c>
      <c r="E659" s="86">
        <v>113550</v>
      </c>
      <c r="F659" s="86">
        <v>340650</v>
      </c>
      <c r="G659" s="86" t="s">
        <v>57</v>
      </c>
      <c r="H659" s="86">
        <v>-227100</v>
      </c>
    </row>
    <row r="660" spans="1:8">
      <c r="A660" s="85" t="s">
        <v>1305</v>
      </c>
      <c r="B660" s="85" t="s">
        <v>590</v>
      </c>
      <c r="D660" s="86">
        <v>0</v>
      </c>
      <c r="E660" s="86">
        <v>113550</v>
      </c>
      <c r="F660" s="86">
        <v>340650</v>
      </c>
      <c r="G660" s="86" t="s">
        <v>75</v>
      </c>
      <c r="H660" s="86">
        <v>-227100</v>
      </c>
    </row>
    <row r="661" spans="1:8">
      <c r="A661" s="85" t="s">
        <v>761</v>
      </c>
      <c r="B661" s="85" t="s">
        <v>762</v>
      </c>
      <c r="D661" s="86">
        <v>-1358832166.8800001</v>
      </c>
      <c r="E661" s="86">
        <v>0</v>
      </c>
      <c r="F661" s="86">
        <v>176207925.87</v>
      </c>
      <c r="G661" s="86" t="s">
        <v>57</v>
      </c>
      <c r="H661" s="86">
        <v>-1535040092.75</v>
      </c>
    </row>
    <row r="662" spans="1:8">
      <c r="A662" s="85" t="s">
        <v>763</v>
      </c>
      <c r="B662" s="85" t="s">
        <v>764</v>
      </c>
      <c r="D662" s="86">
        <v>-1357453161.6800001</v>
      </c>
      <c r="E662" s="86">
        <v>0</v>
      </c>
      <c r="F662" s="86">
        <v>176094375.87</v>
      </c>
      <c r="G662" s="86" t="s">
        <v>57</v>
      </c>
      <c r="H662" s="86">
        <v>-1533547537.55</v>
      </c>
    </row>
    <row r="663" spans="1:8">
      <c r="A663" s="85" t="s">
        <v>765</v>
      </c>
      <c r="B663" s="85" t="s">
        <v>564</v>
      </c>
      <c r="D663" s="86">
        <v>-3526742.01</v>
      </c>
      <c r="E663" s="86">
        <v>0</v>
      </c>
      <c r="F663" s="86">
        <v>447229.95</v>
      </c>
      <c r="G663" s="86" t="s">
        <v>57</v>
      </c>
      <c r="H663" s="86">
        <v>-3973971.96</v>
      </c>
    </row>
    <row r="664" spans="1:8">
      <c r="A664" s="85" t="s">
        <v>766</v>
      </c>
      <c r="B664" s="85" t="s">
        <v>566</v>
      </c>
      <c r="D664" s="86">
        <v>-3526742.01</v>
      </c>
      <c r="E664" s="86">
        <v>0</v>
      </c>
      <c r="F664" s="86">
        <v>447229.95</v>
      </c>
      <c r="G664" s="86" t="s">
        <v>57</v>
      </c>
      <c r="H664" s="86">
        <v>-3973971.96</v>
      </c>
    </row>
    <row r="665" spans="1:8">
      <c r="A665" s="85" t="s">
        <v>767</v>
      </c>
      <c r="B665" s="85" t="s">
        <v>768</v>
      </c>
      <c r="D665" s="86">
        <v>-3526742.01</v>
      </c>
      <c r="E665" s="86">
        <v>0</v>
      </c>
      <c r="F665" s="86">
        <v>447229.95</v>
      </c>
      <c r="G665" s="86" t="s">
        <v>57</v>
      </c>
      <c r="H665" s="86">
        <v>-3973971.96</v>
      </c>
    </row>
    <row r="666" spans="1:8">
      <c r="A666" s="85" t="s">
        <v>769</v>
      </c>
      <c r="B666" s="85" t="s">
        <v>770</v>
      </c>
      <c r="D666" s="86">
        <v>-3526742.01</v>
      </c>
      <c r="E666" s="86">
        <v>0</v>
      </c>
      <c r="F666" s="86">
        <v>447229.95</v>
      </c>
      <c r="G666" s="86" t="s">
        <v>75</v>
      </c>
      <c r="H666" s="86">
        <v>-3973971.96</v>
      </c>
    </row>
    <row r="667" spans="1:8">
      <c r="A667" s="85" t="s">
        <v>771</v>
      </c>
      <c r="B667" s="85" t="s">
        <v>570</v>
      </c>
      <c r="D667" s="86">
        <v>-1353926419.6700001</v>
      </c>
      <c r="E667" s="86">
        <v>0</v>
      </c>
      <c r="F667" s="86">
        <v>175647145.91999999</v>
      </c>
      <c r="G667" s="86" t="s">
        <v>57</v>
      </c>
      <c r="H667" s="86">
        <v>-1529573565.5899999</v>
      </c>
    </row>
    <row r="668" spans="1:8">
      <c r="A668" s="85" t="s">
        <v>772</v>
      </c>
      <c r="B668" s="85" t="s">
        <v>572</v>
      </c>
      <c r="D668" s="86">
        <v>-1231267681.6700001</v>
      </c>
      <c r="E668" s="86">
        <v>0</v>
      </c>
      <c r="F668" s="86">
        <v>160729547.91999999</v>
      </c>
      <c r="G668" s="86" t="s">
        <v>57</v>
      </c>
      <c r="H668" s="86">
        <v>-1391997229.5899999</v>
      </c>
    </row>
    <row r="669" spans="1:8">
      <c r="A669" s="85" t="s">
        <v>773</v>
      </c>
      <c r="B669" s="85" t="s">
        <v>774</v>
      </c>
      <c r="D669" s="86">
        <v>-1231267681.6700001</v>
      </c>
      <c r="E669" s="86">
        <v>0</v>
      </c>
      <c r="F669" s="86">
        <v>160729547.91999999</v>
      </c>
      <c r="G669" s="86" t="s">
        <v>57</v>
      </c>
      <c r="H669" s="86">
        <v>-1391997229.5899999</v>
      </c>
    </row>
    <row r="670" spans="1:8">
      <c r="A670" s="85" t="s">
        <v>775</v>
      </c>
      <c r="B670" s="85" t="s">
        <v>776</v>
      </c>
      <c r="D670" s="86">
        <v>-1231267681.6700001</v>
      </c>
      <c r="E670" s="86">
        <v>0</v>
      </c>
      <c r="F670" s="86">
        <v>160729547.91999999</v>
      </c>
      <c r="G670" s="86" t="s">
        <v>75</v>
      </c>
      <c r="H670" s="86">
        <v>-1391997229.5899999</v>
      </c>
    </row>
    <row r="671" spans="1:8">
      <c r="A671" s="85" t="s">
        <v>1304</v>
      </c>
      <c r="B671" s="85" t="s">
        <v>576</v>
      </c>
      <c r="D671" s="86">
        <v>-122658738</v>
      </c>
      <c r="E671" s="86">
        <v>0</v>
      </c>
      <c r="F671" s="86">
        <v>14917598</v>
      </c>
      <c r="G671" s="86" t="s">
        <v>57</v>
      </c>
      <c r="H671" s="86">
        <v>-137576336</v>
      </c>
    </row>
    <row r="672" spans="1:8">
      <c r="A672" s="85" t="s">
        <v>1303</v>
      </c>
      <c r="B672" s="85" t="s">
        <v>578</v>
      </c>
      <c r="D672" s="86">
        <v>-122658738</v>
      </c>
      <c r="E672" s="86">
        <v>0</v>
      </c>
      <c r="F672" s="86">
        <v>14917598</v>
      </c>
      <c r="G672" s="86" t="s">
        <v>57</v>
      </c>
      <c r="H672" s="86">
        <v>-137576336</v>
      </c>
    </row>
    <row r="673" spans="1:8">
      <c r="A673" s="85" t="s">
        <v>1302</v>
      </c>
      <c r="B673" s="85" t="s">
        <v>777</v>
      </c>
      <c r="D673" s="86">
        <v>-122658738</v>
      </c>
      <c r="E673" s="86">
        <v>0</v>
      </c>
      <c r="F673" s="86">
        <v>14917598</v>
      </c>
      <c r="G673" s="86" t="s">
        <v>75</v>
      </c>
      <c r="H673" s="86">
        <v>-137576336</v>
      </c>
    </row>
    <row r="674" spans="1:8">
      <c r="A674" s="85" t="s">
        <v>1301</v>
      </c>
      <c r="B674" s="85" t="s">
        <v>1300</v>
      </c>
      <c r="D674" s="86">
        <v>-1379005.2</v>
      </c>
      <c r="E674" s="86">
        <v>0</v>
      </c>
      <c r="F674" s="86">
        <v>113550</v>
      </c>
      <c r="G674" s="86" t="s">
        <v>57</v>
      </c>
      <c r="H674" s="86">
        <v>-1492555.2</v>
      </c>
    </row>
    <row r="675" spans="1:8">
      <c r="A675" s="85" t="s">
        <v>1299</v>
      </c>
      <c r="B675" s="85" t="s">
        <v>582</v>
      </c>
      <c r="D675" s="86">
        <v>-1379005.2</v>
      </c>
      <c r="E675" s="86">
        <v>0</v>
      </c>
      <c r="F675" s="86">
        <v>113550</v>
      </c>
      <c r="G675" s="86" t="s">
        <v>57</v>
      </c>
      <c r="H675" s="86">
        <v>-1492555.2</v>
      </c>
    </row>
    <row r="676" spans="1:8">
      <c r="A676" s="85" t="s">
        <v>1421</v>
      </c>
      <c r="B676" s="85" t="s">
        <v>1420</v>
      </c>
      <c r="D676" s="86">
        <v>-16405.2</v>
      </c>
      <c r="E676" s="86">
        <v>0</v>
      </c>
      <c r="F676" s="86">
        <v>0</v>
      </c>
      <c r="G676" s="86" t="s">
        <v>57</v>
      </c>
      <c r="H676" s="86">
        <v>-16405.2</v>
      </c>
    </row>
    <row r="677" spans="1:8">
      <c r="A677" s="85" t="s">
        <v>1419</v>
      </c>
      <c r="B677" s="85" t="s">
        <v>1418</v>
      </c>
      <c r="D677" s="86">
        <v>-16405.2</v>
      </c>
      <c r="E677" s="86">
        <v>0</v>
      </c>
      <c r="F677" s="86">
        <v>0</v>
      </c>
      <c r="G677" s="86" t="s">
        <v>57</v>
      </c>
      <c r="H677" s="86">
        <v>-16405.2</v>
      </c>
    </row>
    <row r="678" spans="1:8">
      <c r="A678" s="85" t="s">
        <v>1417</v>
      </c>
      <c r="B678" s="85" t="s">
        <v>1416</v>
      </c>
      <c r="D678" s="86">
        <v>-16405.2</v>
      </c>
      <c r="E678" s="86">
        <v>0</v>
      </c>
      <c r="F678" s="86">
        <v>0</v>
      </c>
      <c r="G678" s="86" t="s">
        <v>75</v>
      </c>
      <c r="H678" s="86">
        <v>-16405.2</v>
      </c>
    </row>
    <row r="679" spans="1:8">
      <c r="A679" s="85" t="s">
        <v>1298</v>
      </c>
      <c r="B679" s="85" t="s">
        <v>1133</v>
      </c>
      <c r="D679" s="86">
        <v>-1362600</v>
      </c>
      <c r="E679" s="86">
        <v>0</v>
      </c>
      <c r="F679" s="86">
        <v>113550</v>
      </c>
      <c r="G679" s="86" t="s">
        <v>57</v>
      </c>
      <c r="H679" s="86">
        <v>-1476150</v>
      </c>
    </row>
    <row r="680" spans="1:8">
      <c r="A680" s="85" t="s">
        <v>1297</v>
      </c>
      <c r="B680" s="85" t="s">
        <v>1139</v>
      </c>
      <c r="D680" s="86">
        <v>-1362600</v>
      </c>
      <c r="E680" s="86">
        <v>0</v>
      </c>
      <c r="F680" s="86">
        <v>113550</v>
      </c>
      <c r="G680" s="86" t="s">
        <v>57</v>
      </c>
      <c r="H680" s="86">
        <v>-1476150</v>
      </c>
    </row>
    <row r="681" spans="1:8">
      <c r="A681" s="85" t="s">
        <v>1296</v>
      </c>
      <c r="B681" s="85" t="s">
        <v>1141</v>
      </c>
      <c r="D681" s="86">
        <v>-1362600</v>
      </c>
      <c r="E681" s="86">
        <v>0</v>
      </c>
      <c r="F681" s="86">
        <v>113550</v>
      </c>
      <c r="G681" s="86" t="s">
        <v>75</v>
      </c>
      <c r="H681" s="86">
        <v>-1476150</v>
      </c>
    </row>
    <row r="682" spans="1:8">
      <c r="A682" s="85" t="s">
        <v>778</v>
      </c>
      <c r="B682" s="85" t="s">
        <v>779</v>
      </c>
      <c r="D682" s="86">
        <v>-353949973.24000001</v>
      </c>
      <c r="E682" s="86">
        <v>0</v>
      </c>
      <c r="F682" s="86">
        <v>0</v>
      </c>
      <c r="G682" s="86" t="s">
        <v>57</v>
      </c>
      <c r="H682" s="86">
        <v>-353949973.24000001</v>
      </c>
    </row>
    <row r="683" spans="1:8">
      <c r="A683" s="85" t="s">
        <v>780</v>
      </c>
      <c r="B683" s="85" t="s">
        <v>781</v>
      </c>
      <c r="D683" s="86">
        <v>-163447180.81</v>
      </c>
      <c r="E683" s="86">
        <v>0</v>
      </c>
      <c r="F683" s="86">
        <v>0</v>
      </c>
      <c r="G683" s="86" t="s">
        <v>57</v>
      </c>
      <c r="H683" s="86">
        <v>-163447180.81</v>
      </c>
    </row>
    <row r="684" spans="1:8">
      <c r="A684" s="85" t="s">
        <v>782</v>
      </c>
      <c r="B684" s="85" t="s">
        <v>783</v>
      </c>
      <c r="D684" s="86">
        <v>-152278685.94999999</v>
      </c>
      <c r="E684" s="86">
        <v>0</v>
      </c>
      <c r="F684" s="86">
        <v>0</v>
      </c>
      <c r="G684" s="86" t="s">
        <v>57</v>
      </c>
      <c r="H684" s="86">
        <v>-152278685.94999999</v>
      </c>
    </row>
    <row r="685" spans="1:8">
      <c r="A685" s="85" t="s">
        <v>784</v>
      </c>
      <c r="B685" s="85" t="s">
        <v>785</v>
      </c>
      <c r="D685" s="86">
        <v>-151710935.94999999</v>
      </c>
      <c r="E685" s="86">
        <v>0</v>
      </c>
      <c r="F685" s="86">
        <v>0</v>
      </c>
      <c r="G685" s="86" t="s">
        <v>57</v>
      </c>
      <c r="H685" s="86">
        <v>-151710935.94999999</v>
      </c>
    </row>
    <row r="686" spans="1:8">
      <c r="A686" s="85" t="s">
        <v>1128</v>
      </c>
      <c r="B686" s="85" t="s">
        <v>564</v>
      </c>
      <c r="D686" s="86">
        <v>-368.16</v>
      </c>
      <c r="E686" s="86">
        <v>0</v>
      </c>
      <c r="F686" s="86">
        <v>0</v>
      </c>
      <c r="G686" s="86" t="s">
        <v>57</v>
      </c>
      <c r="H686" s="86">
        <v>-368.16</v>
      </c>
    </row>
    <row r="687" spans="1:8">
      <c r="A687" s="85" t="s">
        <v>1129</v>
      </c>
      <c r="B687" s="85" t="s">
        <v>566</v>
      </c>
      <c r="D687" s="86">
        <v>-368.16</v>
      </c>
      <c r="E687" s="86">
        <v>0</v>
      </c>
      <c r="F687" s="86">
        <v>0</v>
      </c>
      <c r="G687" s="86" t="s">
        <v>57</v>
      </c>
      <c r="H687" s="86">
        <v>-368.16</v>
      </c>
    </row>
    <row r="688" spans="1:8">
      <c r="A688" s="85" t="s">
        <v>1130</v>
      </c>
      <c r="B688" s="85" t="s">
        <v>768</v>
      </c>
      <c r="D688" s="86">
        <v>-368.16</v>
      </c>
      <c r="E688" s="86">
        <v>0</v>
      </c>
      <c r="F688" s="86">
        <v>0</v>
      </c>
      <c r="G688" s="86" t="s">
        <v>57</v>
      </c>
      <c r="H688" s="86">
        <v>-368.16</v>
      </c>
    </row>
    <row r="689" spans="1:8">
      <c r="A689" s="85" t="s">
        <v>1131</v>
      </c>
      <c r="B689" s="85" t="s">
        <v>770</v>
      </c>
      <c r="D689" s="86">
        <v>-368.16</v>
      </c>
      <c r="E689" s="86">
        <v>0</v>
      </c>
      <c r="F689" s="86">
        <v>0</v>
      </c>
      <c r="G689" s="86" t="s">
        <v>75</v>
      </c>
      <c r="H689" s="86">
        <v>-368.16</v>
      </c>
    </row>
    <row r="690" spans="1:8">
      <c r="A690" s="85" t="s">
        <v>786</v>
      </c>
      <c r="B690" s="85" t="s">
        <v>570</v>
      </c>
      <c r="D690" s="86">
        <v>-151710567.78999999</v>
      </c>
      <c r="E690" s="86">
        <v>0</v>
      </c>
      <c r="F690" s="86">
        <v>0</v>
      </c>
      <c r="G690" s="86" t="s">
        <v>57</v>
      </c>
      <c r="H690" s="86">
        <v>-151710567.78999999</v>
      </c>
    </row>
    <row r="691" spans="1:8">
      <c r="A691" s="85" t="s">
        <v>787</v>
      </c>
      <c r="B691" s="85" t="s">
        <v>572</v>
      </c>
      <c r="D691" s="86">
        <v>-151710567.78999999</v>
      </c>
      <c r="E691" s="86">
        <v>0</v>
      </c>
      <c r="F691" s="86">
        <v>0</v>
      </c>
      <c r="G691" s="86" t="s">
        <v>57</v>
      </c>
      <c r="H691" s="86">
        <v>-151710567.78999999</v>
      </c>
    </row>
    <row r="692" spans="1:8">
      <c r="A692" s="85" t="s">
        <v>788</v>
      </c>
      <c r="B692" s="85" t="s">
        <v>774</v>
      </c>
      <c r="D692" s="86">
        <v>-151710567.78999999</v>
      </c>
      <c r="E692" s="86">
        <v>0</v>
      </c>
      <c r="F692" s="86">
        <v>0</v>
      </c>
      <c r="G692" s="86" t="s">
        <v>57</v>
      </c>
      <c r="H692" s="86">
        <v>-151710567.78999999</v>
      </c>
    </row>
    <row r="693" spans="1:8">
      <c r="A693" s="85" t="s">
        <v>789</v>
      </c>
      <c r="B693" s="85" t="s">
        <v>776</v>
      </c>
      <c r="D693" s="86">
        <v>-151710567.78999999</v>
      </c>
      <c r="E693" s="86">
        <v>0</v>
      </c>
      <c r="F693" s="86">
        <v>0</v>
      </c>
      <c r="G693" s="86" t="s">
        <v>75</v>
      </c>
      <c r="H693" s="86">
        <v>-151710567.78999999</v>
      </c>
    </row>
    <row r="694" spans="1:8">
      <c r="A694" s="85" t="s">
        <v>790</v>
      </c>
      <c r="B694" s="85" t="s">
        <v>791</v>
      </c>
      <c r="D694" s="86">
        <v>-567750</v>
      </c>
      <c r="E694" s="86">
        <v>0</v>
      </c>
      <c r="F694" s="86">
        <v>0</v>
      </c>
      <c r="G694" s="86" t="s">
        <v>57</v>
      </c>
      <c r="H694" s="86">
        <v>-567750</v>
      </c>
    </row>
    <row r="695" spans="1:8">
      <c r="A695" s="85" t="s">
        <v>792</v>
      </c>
      <c r="B695" s="85" t="s">
        <v>582</v>
      </c>
      <c r="D695" s="86">
        <v>-567750</v>
      </c>
      <c r="E695" s="86">
        <v>0</v>
      </c>
      <c r="F695" s="86">
        <v>0</v>
      </c>
      <c r="G695" s="86" t="s">
        <v>57</v>
      </c>
      <c r="H695" s="86">
        <v>-567750</v>
      </c>
    </row>
    <row r="696" spans="1:8">
      <c r="A696" s="85" t="s">
        <v>1132</v>
      </c>
      <c r="B696" s="85" t="s">
        <v>1133</v>
      </c>
      <c r="D696" s="86">
        <v>-567750</v>
      </c>
      <c r="E696" s="86">
        <v>0</v>
      </c>
      <c r="F696" s="86">
        <v>0</v>
      </c>
      <c r="G696" s="86" t="s">
        <v>57</v>
      </c>
      <c r="H696" s="86">
        <v>-567750</v>
      </c>
    </row>
    <row r="697" spans="1:8">
      <c r="A697" s="85" t="s">
        <v>1134</v>
      </c>
      <c r="B697" s="85" t="s">
        <v>1135</v>
      </c>
      <c r="D697" s="86">
        <v>-184782.6</v>
      </c>
      <c r="E697" s="86">
        <v>0</v>
      </c>
      <c r="F697" s="86">
        <v>0</v>
      </c>
      <c r="G697" s="86" t="s">
        <v>57</v>
      </c>
      <c r="H697" s="86">
        <v>-184782.6</v>
      </c>
    </row>
    <row r="698" spans="1:8">
      <c r="A698" s="85" t="s">
        <v>1136</v>
      </c>
      <c r="B698" s="85" t="s">
        <v>1137</v>
      </c>
      <c r="D698" s="86">
        <v>-184782.6</v>
      </c>
      <c r="E698" s="86">
        <v>0</v>
      </c>
      <c r="F698" s="86">
        <v>0</v>
      </c>
      <c r="G698" s="86" t="s">
        <v>75</v>
      </c>
      <c r="H698" s="86">
        <v>-184782.6</v>
      </c>
    </row>
    <row r="699" spans="1:8">
      <c r="A699" s="85" t="s">
        <v>1138</v>
      </c>
      <c r="B699" s="85" t="s">
        <v>1139</v>
      </c>
      <c r="D699" s="86">
        <v>-382967.4</v>
      </c>
      <c r="E699" s="86">
        <v>0</v>
      </c>
      <c r="F699" s="86">
        <v>0</v>
      </c>
      <c r="G699" s="86" t="s">
        <v>57</v>
      </c>
      <c r="H699" s="86">
        <v>-382967.4</v>
      </c>
    </row>
    <row r="700" spans="1:8">
      <c r="A700" s="85" t="s">
        <v>1140</v>
      </c>
      <c r="B700" s="85" t="s">
        <v>1141</v>
      </c>
      <c r="D700" s="86">
        <v>-382967.4</v>
      </c>
      <c r="E700" s="86">
        <v>0</v>
      </c>
      <c r="F700" s="86">
        <v>0</v>
      </c>
      <c r="G700" s="86" t="s">
        <v>75</v>
      </c>
      <c r="H700" s="86">
        <v>-382967.4</v>
      </c>
    </row>
    <row r="701" spans="1:8">
      <c r="A701" s="85" t="s">
        <v>793</v>
      </c>
      <c r="B701" s="85" t="s">
        <v>794</v>
      </c>
      <c r="D701" s="86">
        <v>-11168494.859999999</v>
      </c>
      <c r="E701" s="86">
        <v>0</v>
      </c>
      <c r="F701" s="86">
        <v>0</v>
      </c>
      <c r="G701" s="86" t="s">
        <v>57</v>
      </c>
      <c r="H701" s="86">
        <v>-11168494.859999999</v>
      </c>
    </row>
    <row r="702" spans="1:8">
      <c r="A702" s="85" t="s">
        <v>795</v>
      </c>
      <c r="B702" s="85" t="s">
        <v>796</v>
      </c>
      <c r="D702" s="86">
        <v>-11168494.859999999</v>
      </c>
      <c r="E702" s="86">
        <v>0</v>
      </c>
      <c r="F702" s="86">
        <v>0</v>
      </c>
      <c r="G702" s="86" t="s">
        <v>57</v>
      </c>
      <c r="H702" s="86">
        <v>-11168494.859999999</v>
      </c>
    </row>
    <row r="703" spans="1:8">
      <c r="A703" s="85" t="s">
        <v>797</v>
      </c>
      <c r="B703" s="85" t="s">
        <v>798</v>
      </c>
      <c r="D703" s="86">
        <v>-11164294.52</v>
      </c>
      <c r="E703" s="86">
        <v>0</v>
      </c>
      <c r="F703" s="86">
        <v>0</v>
      </c>
      <c r="G703" s="86" t="s">
        <v>57</v>
      </c>
      <c r="H703" s="86">
        <v>-11164294.52</v>
      </c>
    </row>
    <row r="704" spans="1:8">
      <c r="A704" s="85" t="s">
        <v>1295</v>
      </c>
      <c r="B704" s="85" t="s">
        <v>564</v>
      </c>
      <c r="D704" s="86">
        <v>-117039.88</v>
      </c>
      <c r="E704" s="86">
        <v>0</v>
      </c>
      <c r="F704" s="86">
        <v>0</v>
      </c>
      <c r="G704" s="86" t="s">
        <v>57</v>
      </c>
      <c r="H704" s="86">
        <v>-117039.88</v>
      </c>
    </row>
    <row r="705" spans="1:8">
      <c r="A705" s="85" t="s">
        <v>1294</v>
      </c>
      <c r="B705" s="85" t="s">
        <v>566</v>
      </c>
      <c r="D705" s="86">
        <v>-117039.88</v>
      </c>
      <c r="E705" s="86">
        <v>0</v>
      </c>
      <c r="F705" s="86">
        <v>0</v>
      </c>
      <c r="G705" s="86" t="s">
        <v>57</v>
      </c>
      <c r="H705" s="86">
        <v>-117039.88</v>
      </c>
    </row>
    <row r="706" spans="1:8">
      <c r="A706" s="85" t="s">
        <v>1293</v>
      </c>
      <c r="B706" s="85" t="s">
        <v>568</v>
      </c>
      <c r="D706" s="86">
        <v>-117039.88</v>
      </c>
      <c r="E706" s="86">
        <v>0</v>
      </c>
      <c r="F706" s="86">
        <v>0</v>
      </c>
      <c r="G706" s="86" t="s">
        <v>75</v>
      </c>
      <c r="H706" s="86">
        <v>-117039.88</v>
      </c>
    </row>
    <row r="707" spans="1:8">
      <c r="A707" s="85" t="s">
        <v>799</v>
      </c>
      <c r="B707" s="85" t="s">
        <v>570</v>
      </c>
      <c r="D707" s="86">
        <v>-11047254.640000001</v>
      </c>
      <c r="E707" s="86">
        <v>0</v>
      </c>
      <c r="F707" s="86">
        <v>0</v>
      </c>
      <c r="G707" s="86" t="s">
        <v>57</v>
      </c>
      <c r="H707" s="86">
        <v>-11047254.640000001</v>
      </c>
    </row>
    <row r="708" spans="1:8">
      <c r="A708" s="85" t="s">
        <v>800</v>
      </c>
      <c r="B708" s="85" t="s">
        <v>572</v>
      </c>
      <c r="D708" s="86">
        <v>-11047254.640000001</v>
      </c>
      <c r="E708" s="86">
        <v>0</v>
      </c>
      <c r="F708" s="86">
        <v>0</v>
      </c>
      <c r="G708" s="86" t="s">
        <v>57</v>
      </c>
      <c r="H708" s="86">
        <v>-11047254.640000001</v>
      </c>
    </row>
    <row r="709" spans="1:8">
      <c r="A709" s="85" t="s">
        <v>801</v>
      </c>
      <c r="B709" s="85" t="s">
        <v>574</v>
      </c>
      <c r="D709" s="86">
        <v>-11047254.640000001</v>
      </c>
      <c r="E709" s="86">
        <v>0</v>
      </c>
      <c r="F709" s="86">
        <v>0</v>
      </c>
      <c r="G709" s="86" t="s">
        <v>75</v>
      </c>
      <c r="H709" s="86">
        <v>-11047254.640000001</v>
      </c>
    </row>
    <row r="710" spans="1:8">
      <c r="A710" s="85" t="s">
        <v>1292</v>
      </c>
      <c r="B710" s="85" t="s">
        <v>1291</v>
      </c>
      <c r="D710" s="86">
        <v>-4200.34</v>
      </c>
      <c r="E710" s="86">
        <v>0</v>
      </c>
      <c r="F710" s="86">
        <v>0</v>
      </c>
      <c r="G710" s="86" t="s">
        <v>57</v>
      </c>
      <c r="H710" s="86">
        <v>-4200.34</v>
      </c>
    </row>
    <row r="711" spans="1:8">
      <c r="A711" s="85" t="s">
        <v>1290</v>
      </c>
      <c r="B711" s="85" t="s">
        <v>582</v>
      </c>
      <c r="D711" s="86">
        <v>-4200.34</v>
      </c>
      <c r="E711" s="86">
        <v>0</v>
      </c>
      <c r="F711" s="86">
        <v>0</v>
      </c>
      <c r="G711" s="86" t="s">
        <v>57</v>
      </c>
      <c r="H711" s="86">
        <v>-4200.34</v>
      </c>
    </row>
    <row r="712" spans="1:8">
      <c r="A712" s="85" t="s">
        <v>1289</v>
      </c>
      <c r="B712" s="85" t="s">
        <v>588</v>
      </c>
      <c r="D712" s="86">
        <v>-4200.34</v>
      </c>
      <c r="E712" s="86">
        <v>0</v>
      </c>
      <c r="F712" s="86">
        <v>0</v>
      </c>
      <c r="G712" s="86" t="s">
        <v>57</v>
      </c>
      <c r="H712" s="86">
        <v>-4200.34</v>
      </c>
    </row>
    <row r="713" spans="1:8">
      <c r="A713" s="85" t="s">
        <v>1288</v>
      </c>
      <c r="B713" s="85" t="s">
        <v>590</v>
      </c>
      <c r="D713" s="86">
        <v>-4200.34</v>
      </c>
      <c r="E713" s="86">
        <v>0</v>
      </c>
      <c r="F713" s="86">
        <v>0</v>
      </c>
      <c r="G713" s="86" t="s">
        <v>75</v>
      </c>
      <c r="H713" s="86">
        <v>-4200.34</v>
      </c>
    </row>
    <row r="714" spans="1:8">
      <c r="A714" s="85" t="s">
        <v>802</v>
      </c>
      <c r="B714" s="85" t="s">
        <v>803</v>
      </c>
      <c r="D714" s="86">
        <v>-190502792.43000001</v>
      </c>
      <c r="E714" s="86">
        <v>0</v>
      </c>
      <c r="F714" s="86">
        <v>0</v>
      </c>
      <c r="G714" s="86" t="s">
        <v>57</v>
      </c>
      <c r="H714" s="86">
        <v>-190502792.43000001</v>
      </c>
    </row>
    <row r="715" spans="1:8">
      <c r="A715" s="85" t="s">
        <v>804</v>
      </c>
      <c r="B715" s="85" t="s">
        <v>805</v>
      </c>
      <c r="D715" s="86">
        <v>-22540.84</v>
      </c>
      <c r="E715" s="86">
        <v>0</v>
      </c>
      <c r="F715" s="86">
        <v>0</v>
      </c>
      <c r="G715" s="86" t="s">
        <v>57</v>
      </c>
      <c r="H715" s="86">
        <v>-22540.84</v>
      </c>
    </row>
    <row r="716" spans="1:8">
      <c r="A716" s="85" t="s">
        <v>806</v>
      </c>
      <c r="B716" s="85" t="s">
        <v>807</v>
      </c>
      <c r="D716" s="86">
        <v>-22540.84</v>
      </c>
      <c r="E716" s="86">
        <v>0</v>
      </c>
      <c r="F716" s="86">
        <v>0</v>
      </c>
      <c r="G716" s="86" t="s">
        <v>57</v>
      </c>
      <c r="H716" s="86">
        <v>-22540.84</v>
      </c>
    </row>
    <row r="717" spans="1:8">
      <c r="A717" s="85" t="s">
        <v>808</v>
      </c>
      <c r="B717" s="85" t="s">
        <v>570</v>
      </c>
      <c r="D717" s="86">
        <v>-22540.84</v>
      </c>
      <c r="E717" s="86">
        <v>0</v>
      </c>
      <c r="F717" s="86">
        <v>0</v>
      </c>
      <c r="G717" s="86" t="s">
        <v>57</v>
      </c>
      <c r="H717" s="86">
        <v>-22540.84</v>
      </c>
    </row>
    <row r="718" spans="1:8">
      <c r="A718" s="85" t="s">
        <v>809</v>
      </c>
      <c r="B718" s="85" t="s">
        <v>572</v>
      </c>
      <c r="D718" s="86">
        <v>-22540.84</v>
      </c>
      <c r="E718" s="86">
        <v>0</v>
      </c>
      <c r="F718" s="86">
        <v>0</v>
      </c>
      <c r="G718" s="86" t="s">
        <v>57</v>
      </c>
      <c r="H718" s="86">
        <v>-22540.84</v>
      </c>
    </row>
    <row r="719" spans="1:8">
      <c r="A719" s="85" t="s">
        <v>810</v>
      </c>
      <c r="B719" s="85" t="s">
        <v>574</v>
      </c>
      <c r="D719" s="86">
        <v>-22540.84</v>
      </c>
      <c r="E719" s="86">
        <v>0</v>
      </c>
      <c r="F719" s="86">
        <v>0</v>
      </c>
      <c r="G719" s="86" t="s">
        <v>75</v>
      </c>
      <c r="H719" s="86">
        <v>-22540.84</v>
      </c>
    </row>
    <row r="720" spans="1:8">
      <c r="A720" s="85" t="s">
        <v>811</v>
      </c>
      <c r="B720" s="85" t="s">
        <v>812</v>
      </c>
      <c r="D720" s="86">
        <v>-190480251.59</v>
      </c>
      <c r="E720" s="86">
        <v>0</v>
      </c>
      <c r="F720" s="86">
        <v>0</v>
      </c>
      <c r="G720" s="86" t="s">
        <v>57</v>
      </c>
      <c r="H720" s="86">
        <v>-190480251.59</v>
      </c>
    </row>
    <row r="721" spans="1:8">
      <c r="A721" s="85" t="s">
        <v>813</v>
      </c>
      <c r="B721" s="85" t="s">
        <v>814</v>
      </c>
      <c r="D721" s="86">
        <v>-190480251.59</v>
      </c>
      <c r="E721" s="86">
        <v>0</v>
      </c>
      <c r="F721" s="86">
        <v>0</v>
      </c>
      <c r="G721" s="86" t="s">
        <v>57</v>
      </c>
      <c r="H721" s="86">
        <v>-190480251.59</v>
      </c>
    </row>
    <row r="722" spans="1:8">
      <c r="A722" s="85" t="s">
        <v>815</v>
      </c>
      <c r="B722" s="85" t="s">
        <v>564</v>
      </c>
      <c r="D722" s="86">
        <v>-77687.75</v>
      </c>
      <c r="E722" s="86">
        <v>0</v>
      </c>
      <c r="F722" s="86">
        <v>0</v>
      </c>
      <c r="G722" s="86" t="s">
        <v>57</v>
      </c>
      <c r="H722" s="86">
        <v>-77687.75</v>
      </c>
    </row>
    <row r="723" spans="1:8">
      <c r="A723" s="85" t="s">
        <v>816</v>
      </c>
      <c r="B723" s="85" t="s">
        <v>566</v>
      </c>
      <c r="D723" s="86">
        <v>-77687.75</v>
      </c>
      <c r="E723" s="86">
        <v>0</v>
      </c>
      <c r="F723" s="86">
        <v>0</v>
      </c>
      <c r="G723" s="86" t="s">
        <v>57</v>
      </c>
      <c r="H723" s="86">
        <v>-77687.75</v>
      </c>
    </row>
    <row r="724" spans="1:8">
      <c r="A724" s="85" t="s">
        <v>817</v>
      </c>
      <c r="B724" s="85" t="s">
        <v>768</v>
      </c>
      <c r="D724" s="86">
        <v>-77687.75</v>
      </c>
      <c r="E724" s="86">
        <v>0</v>
      </c>
      <c r="F724" s="86">
        <v>0</v>
      </c>
      <c r="G724" s="86" t="s">
        <v>57</v>
      </c>
      <c r="H724" s="86">
        <v>-77687.75</v>
      </c>
    </row>
    <row r="725" spans="1:8">
      <c r="A725" s="85" t="s">
        <v>818</v>
      </c>
      <c r="B725" s="85" t="s">
        <v>770</v>
      </c>
      <c r="D725" s="86">
        <v>-77687.75</v>
      </c>
      <c r="E725" s="86">
        <v>0</v>
      </c>
      <c r="F725" s="86">
        <v>0</v>
      </c>
      <c r="G725" s="86" t="s">
        <v>75</v>
      </c>
      <c r="H725" s="86">
        <v>-77687.75</v>
      </c>
    </row>
    <row r="726" spans="1:8">
      <c r="A726" s="85" t="s">
        <v>819</v>
      </c>
      <c r="B726" s="85" t="s">
        <v>570</v>
      </c>
      <c r="D726" s="86">
        <v>-190402563.84</v>
      </c>
      <c r="E726" s="86">
        <v>0</v>
      </c>
      <c r="F726" s="86">
        <v>0</v>
      </c>
      <c r="G726" s="86" t="s">
        <v>57</v>
      </c>
      <c r="H726" s="86">
        <v>-190402563.84</v>
      </c>
    </row>
    <row r="727" spans="1:8">
      <c r="A727" s="85" t="s">
        <v>820</v>
      </c>
      <c r="B727" s="85" t="s">
        <v>572</v>
      </c>
      <c r="D727" s="86">
        <v>-180880195.84</v>
      </c>
      <c r="E727" s="86">
        <v>0</v>
      </c>
      <c r="F727" s="86">
        <v>0</v>
      </c>
      <c r="G727" s="86" t="s">
        <v>57</v>
      </c>
      <c r="H727" s="86">
        <v>-180880195.84</v>
      </c>
    </row>
    <row r="728" spans="1:8">
      <c r="A728" s="85" t="s">
        <v>821</v>
      </c>
      <c r="B728" s="85" t="s">
        <v>774</v>
      </c>
      <c r="D728" s="86">
        <v>-180880195.84</v>
      </c>
      <c r="E728" s="86">
        <v>0</v>
      </c>
      <c r="F728" s="86">
        <v>0</v>
      </c>
      <c r="G728" s="86" t="s">
        <v>57</v>
      </c>
      <c r="H728" s="86">
        <v>-180880195.84</v>
      </c>
    </row>
    <row r="729" spans="1:8">
      <c r="A729" s="85" t="s">
        <v>822</v>
      </c>
      <c r="B729" s="85" t="s">
        <v>776</v>
      </c>
      <c r="D729" s="86">
        <v>-180880195.84</v>
      </c>
      <c r="E729" s="86">
        <v>0</v>
      </c>
      <c r="F729" s="86">
        <v>0</v>
      </c>
      <c r="G729" s="86" t="s">
        <v>75</v>
      </c>
      <c r="H729" s="86">
        <v>-180880195.84</v>
      </c>
    </row>
    <row r="730" spans="1:8">
      <c r="A730" s="85" t="s">
        <v>823</v>
      </c>
      <c r="B730" s="85" t="s">
        <v>576</v>
      </c>
      <c r="D730" s="86">
        <v>-9522368</v>
      </c>
      <c r="E730" s="86">
        <v>0</v>
      </c>
      <c r="F730" s="86">
        <v>0</v>
      </c>
      <c r="G730" s="86" t="s">
        <v>57</v>
      </c>
      <c r="H730" s="86">
        <v>-9522368</v>
      </c>
    </row>
    <row r="731" spans="1:8">
      <c r="A731" s="85" t="s">
        <v>824</v>
      </c>
      <c r="B731" s="85" t="s">
        <v>578</v>
      </c>
      <c r="D731" s="86">
        <v>-9522368</v>
      </c>
      <c r="E731" s="86">
        <v>0</v>
      </c>
      <c r="F731" s="86">
        <v>0</v>
      </c>
      <c r="G731" s="86" t="s">
        <v>57</v>
      </c>
      <c r="H731" s="86">
        <v>-9522368</v>
      </c>
    </row>
    <row r="732" spans="1:8">
      <c r="A732" s="85" t="s">
        <v>825</v>
      </c>
      <c r="B732" s="85" t="s">
        <v>777</v>
      </c>
      <c r="D732" s="86">
        <v>-9522368</v>
      </c>
      <c r="E732" s="86">
        <v>0</v>
      </c>
      <c r="F732" s="86">
        <v>0</v>
      </c>
      <c r="G732" s="86" t="s">
        <v>75</v>
      </c>
      <c r="H732" s="86">
        <v>-9522368</v>
      </c>
    </row>
    <row r="733" spans="1:8">
      <c r="A733" s="85" t="s">
        <v>826</v>
      </c>
      <c r="B733" s="85" t="s">
        <v>827</v>
      </c>
      <c r="D733" s="86">
        <v>11307305944.49</v>
      </c>
      <c r="E733" s="86">
        <v>201316140.81</v>
      </c>
      <c r="F733" s="86">
        <v>189618742</v>
      </c>
      <c r="G733" s="86" t="s">
        <v>57</v>
      </c>
      <c r="H733" s="86">
        <v>11319003343.299999</v>
      </c>
    </row>
    <row r="734" spans="1:8">
      <c r="A734" s="85" t="s">
        <v>828</v>
      </c>
      <c r="B734" s="85" t="s">
        <v>829</v>
      </c>
      <c r="D734" s="86">
        <v>9297195674.4899998</v>
      </c>
      <c r="E734" s="86">
        <v>0</v>
      </c>
      <c r="F734" s="86">
        <v>173212324.81999999</v>
      </c>
      <c r="G734" s="86" t="s">
        <v>57</v>
      </c>
      <c r="H734" s="86">
        <v>9123983349.6700001</v>
      </c>
    </row>
    <row r="735" spans="1:8">
      <c r="A735" s="85" t="s">
        <v>830</v>
      </c>
      <c r="B735" s="85" t="s">
        <v>831</v>
      </c>
      <c r="D735" s="86">
        <v>280948276.69</v>
      </c>
      <c r="E735" s="86">
        <v>0</v>
      </c>
      <c r="F735" s="86">
        <v>0</v>
      </c>
      <c r="G735" s="86" t="s">
        <v>57</v>
      </c>
      <c r="H735" s="86">
        <v>280948276.69</v>
      </c>
    </row>
    <row r="736" spans="1:8">
      <c r="A736" s="85" t="s">
        <v>832</v>
      </c>
      <c r="B736" s="85" t="s">
        <v>833</v>
      </c>
      <c r="D736" s="86">
        <v>280948276.69</v>
      </c>
      <c r="E736" s="86">
        <v>0</v>
      </c>
      <c r="F736" s="86">
        <v>0</v>
      </c>
      <c r="G736" s="86" t="s">
        <v>57</v>
      </c>
      <c r="H736" s="86">
        <v>280948276.69</v>
      </c>
    </row>
    <row r="737" spans="1:8">
      <c r="A737" s="85" t="s">
        <v>834</v>
      </c>
      <c r="B737" s="85" t="s">
        <v>835</v>
      </c>
      <c r="D737" s="86">
        <v>280948276.69</v>
      </c>
      <c r="E737" s="86">
        <v>0</v>
      </c>
      <c r="F737" s="86">
        <v>0</v>
      </c>
      <c r="G737" s="86" t="s">
        <v>57</v>
      </c>
      <c r="H737" s="86">
        <v>280948276.69</v>
      </c>
    </row>
    <row r="738" spans="1:8">
      <c r="A738" s="85" t="s">
        <v>836</v>
      </c>
      <c r="B738" s="85" t="s">
        <v>837</v>
      </c>
      <c r="D738" s="86">
        <v>280948276.69</v>
      </c>
      <c r="E738" s="86">
        <v>0</v>
      </c>
      <c r="F738" s="86">
        <v>0</v>
      </c>
      <c r="G738" s="86" t="s">
        <v>57</v>
      </c>
      <c r="H738" s="86">
        <v>280948276.69</v>
      </c>
    </row>
    <row r="739" spans="1:8">
      <c r="A739" s="85" t="s">
        <v>838</v>
      </c>
      <c r="B739" s="85" t="s">
        <v>839</v>
      </c>
      <c r="D739" s="86">
        <v>280948276.69</v>
      </c>
      <c r="E739" s="86">
        <v>0</v>
      </c>
      <c r="F739" s="86">
        <v>0</v>
      </c>
      <c r="G739" s="86" t="s">
        <v>57</v>
      </c>
      <c r="H739" s="86">
        <v>280948276.69</v>
      </c>
    </row>
    <row r="740" spans="1:8">
      <c r="A740" s="85" t="s">
        <v>840</v>
      </c>
      <c r="B740" s="85" t="s">
        <v>841</v>
      </c>
      <c r="D740" s="86">
        <v>77784546.340000004</v>
      </c>
      <c r="E740" s="86">
        <v>0</v>
      </c>
      <c r="F740" s="86">
        <v>0</v>
      </c>
      <c r="G740" s="86" t="s">
        <v>75</v>
      </c>
      <c r="H740" s="86">
        <v>77784546.340000004</v>
      </c>
    </row>
    <row r="741" spans="1:8">
      <c r="A741" s="85" t="s">
        <v>842</v>
      </c>
      <c r="B741" s="85" t="s">
        <v>843</v>
      </c>
      <c r="D741" s="86">
        <v>202160127.18000001</v>
      </c>
      <c r="E741" s="86">
        <v>0</v>
      </c>
      <c r="F741" s="86">
        <v>0</v>
      </c>
      <c r="G741" s="86" t="s">
        <v>75</v>
      </c>
      <c r="H741" s="86">
        <v>202160127.18000001</v>
      </c>
    </row>
    <row r="742" spans="1:8">
      <c r="A742" s="85" t="s">
        <v>844</v>
      </c>
      <c r="B742" s="85" t="s">
        <v>845</v>
      </c>
      <c r="D742" s="86">
        <v>1003603.17</v>
      </c>
      <c r="E742" s="86">
        <v>0</v>
      </c>
      <c r="F742" s="86">
        <v>0</v>
      </c>
      <c r="G742" s="86" t="s">
        <v>75</v>
      </c>
      <c r="H742" s="86">
        <v>1003603.17</v>
      </c>
    </row>
    <row r="743" spans="1:8">
      <c r="A743" s="85" t="s">
        <v>846</v>
      </c>
      <c r="B743" s="85" t="s">
        <v>847</v>
      </c>
      <c r="D743" s="86">
        <v>9016247397.7999992</v>
      </c>
      <c r="E743" s="86">
        <v>0</v>
      </c>
      <c r="F743" s="86">
        <v>173212324.81999999</v>
      </c>
      <c r="G743" s="86" t="s">
        <v>57</v>
      </c>
      <c r="H743" s="86">
        <v>8843035072.9799995</v>
      </c>
    </row>
    <row r="744" spans="1:8">
      <c r="A744" s="85" t="s">
        <v>848</v>
      </c>
      <c r="B744" s="85" t="s">
        <v>849</v>
      </c>
      <c r="D744" s="86">
        <v>9016247397.7999992</v>
      </c>
      <c r="E744" s="86">
        <v>0</v>
      </c>
      <c r="F744" s="86">
        <v>173212324.81999999</v>
      </c>
      <c r="G744" s="86" t="s">
        <v>57</v>
      </c>
      <c r="H744" s="86">
        <v>8843035072.9799995</v>
      </c>
    </row>
    <row r="745" spans="1:8">
      <c r="A745" s="85" t="s">
        <v>850</v>
      </c>
      <c r="B745" s="85" t="s">
        <v>851</v>
      </c>
      <c r="D745" s="86">
        <v>9016247397.7999992</v>
      </c>
      <c r="E745" s="86">
        <v>0</v>
      </c>
      <c r="F745" s="86">
        <v>173212324.81999999</v>
      </c>
      <c r="G745" s="86" t="s">
        <v>57</v>
      </c>
      <c r="H745" s="86">
        <v>8843035072.9799995</v>
      </c>
    </row>
    <row r="746" spans="1:8">
      <c r="A746" s="85" t="s">
        <v>852</v>
      </c>
      <c r="B746" s="85" t="s">
        <v>853</v>
      </c>
      <c r="D746" s="86">
        <v>9016247397.7999992</v>
      </c>
      <c r="E746" s="86">
        <v>0</v>
      </c>
      <c r="F746" s="86">
        <v>173212324.81999999</v>
      </c>
      <c r="G746" s="86" t="s">
        <v>57</v>
      </c>
      <c r="H746" s="86">
        <v>8843035072.9799995</v>
      </c>
    </row>
    <row r="747" spans="1:8">
      <c r="A747" s="85" t="s">
        <v>854</v>
      </c>
      <c r="B747" s="85" t="s">
        <v>855</v>
      </c>
      <c r="D747" s="86">
        <v>9016247397.7999992</v>
      </c>
      <c r="E747" s="86">
        <v>0</v>
      </c>
      <c r="F747" s="86">
        <v>173212324.81999999</v>
      </c>
      <c r="G747" s="86" t="s">
        <v>75</v>
      </c>
      <c r="H747" s="86">
        <v>8843035072.9799995</v>
      </c>
    </row>
    <row r="748" spans="1:8">
      <c r="A748" s="85" t="s">
        <v>856</v>
      </c>
      <c r="B748" s="85" t="s">
        <v>857</v>
      </c>
      <c r="D748" s="86">
        <v>1944275211.03</v>
      </c>
      <c r="E748" s="86">
        <v>184909523.63</v>
      </c>
      <c r="F748" s="86">
        <v>0</v>
      </c>
      <c r="G748" s="86" t="s">
        <v>57</v>
      </c>
      <c r="H748" s="86">
        <v>2129184734.6600001</v>
      </c>
    </row>
    <row r="749" spans="1:8">
      <c r="A749" s="85" t="s">
        <v>858</v>
      </c>
      <c r="B749" s="85" t="s">
        <v>859</v>
      </c>
      <c r="D749" s="86">
        <v>1944275211.03</v>
      </c>
      <c r="E749" s="86">
        <v>184909523.63</v>
      </c>
      <c r="F749" s="86">
        <v>0</v>
      </c>
      <c r="G749" s="86" t="s">
        <v>57</v>
      </c>
      <c r="H749" s="86">
        <v>2129184734.6600001</v>
      </c>
    </row>
    <row r="750" spans="1:8">
      <c r="A750" s="85" t="s">
        <v>860</v>
      </c>
      <c r="B750" s="85" t="s">
        <v>861</v>
      </c>
      <c r="D750" s="86">
        <v>1944275211.03</v>
      </c>
      <c r="E750" s="86">
        <v>184909523.63</v>
      </c>
      <c r="F750" s="86">
        <v>0</v>
      </c>
      <c r="G750" s="86" t="s">
        <v>57</v>
      </c>
      <c r="H750" s="86">
        <v>2129184734.6600001</v>
      </c>
    </row>
    <row r="751" spans="1:8">
      <c r="A751" s="85" t="s">
        <v>862</v>
      </c>
      <c r="B751" s="85" t="s">
        <v>863</v>
      </c>
      <c r="D751" s="86">
        <v>1618341087.4000001</v>
      </c>
      <c r="E751" s="86">
        <v>162857010.16999999</v>
      </c>
      <c r="F751" s="86">
        <v>0</v>
      </c>
      <c r="G751" s="86" t="s">
        <v>57</v>
      </c>
      <c r="H751" s="86">
        <v>1781198097.5699999</v>
      </c>
    </row>
    <row r="752" spans="1:8">
      <c r="A752" s="85" t="s">
        <v>864</v>
      </c>
      <c r="B752" s="85" t="s">
        <v>865</v>
      </c>
      <c r="D752" s="86">
        <v>1618341087.4000001</v>
      </c>
      <c r="E752" s="86">
        <v>162857010.16999999</v>
      </c>
      <c r="F752" s="86">
        <v>0</v>
      </c>
      <c r="G752" s="86" t="s">
        <v>75</v>
      </c>
      <c r="H752" s="86">
        <v>1781198097.5699999</v>
      </c>
    </row>
    <row r="753" spans="1:8">
      <c r="A753" s="85" t="s">
        <v>866</v>
      </c>
      <c r="B753" s="85" t="s">
        <v>867</v>
      </c>
      <c r="D753" s="86">
        <v>165175677.41999999</v>
      </c>
      <c r="E753" s="86">
        <v>5625891.6600000001</v>
      </c>
      <c r="F753" s="86">
        <v>0</v>
      </c>
      <c r="G753" s="86" t="s">
        <v>57</v>
      </c>
      <c r="H753" s="86">
        <v>170801569.08000001</v>
      </c>
    </row>
    <row r="754" spans="1:8">
      <c r="A754" s="85" t="s">
        <v>868</v>
      </c>
      <c r="B754" s="85" t="s">
        <v>869</v>
      </c>
      <c r="D754" s="86">
        <v>3481003.42</v>
      </c>
      <c r="E754" s="86">
        <v>6186.83</v>
      </c>
      <c r="F754" s="86">
        <v>0</v>
      </c>
      <c r="G754" s="86" t="s">
        <v>75</v>
      </c>
      <c r="H754" s="86">
        <v>3487190.25</v>
      </c>
    </row>
    <row r="755" spans="1:8">
      <c r="A755" s="85" t="s">
        <v>870</v>
      </c>
      <c r="B755" s="85" t="s">
        <v>871</v>
      </c>
      <c r="D755" s="86">
        <v>161694674</v>
      </c>
      <c r="E755" s="86">
        <v>5619704.8300000001</v>
      </c>
      <c r="F755" s="86">
        <v>0</v>
      </c>
      <c r="G755" s="86" t="s">
        <v>75</v>
      </c>
      <c r="H755" s="86">
        <v>167314378.83000001</v>
      </c>
    </row>
    <row r="756" spans="1:8">
      <c r="A756" s="85" t="s">
        <v>872</v>
      </c>
      <c r="B756" s="85" t="s">
        <v>873</v>
      </c>
      <c r="D756" s="86">
        <v>160758446.21000001</v>
      </c>
      <c r="E756" s="86">
        <v>16426621.800000001</v>
      </c>
      <c r="F756" s="86">
        <v>0</v>
      </c>
      <c r="G756" s="86" t="s">
        <v>57</v>
      </c>
      <c r="H756" s="86">
        <v>177185068.00999999</v>
      </c>
    </row>
    <row r="757" spans="1:8">
      <c r="A757" s="85" t="s">
        <v>874</v>
      </c>
      <c r="B757" s="85" t="s">
        <v>867</v>
      </c>
      <c r="D757" s="86">
        <v>160758446.21000001</v>
      </c>
      <c r="E757" s="86">
        <v>16426621.800000001</v>
      </c>
      <c r="F757" s="86">
        <v>0</v>
      </c>
      <c r="G757" s="86" t="s">
        <v>57</v>
      </c>
      <c r="H757" s="86">
        <v>177185068.00999999</v>
      </c>
    </row>
    <row r="758" spans="1:8">
      <c r="A758" s="85" t="s">
        <v>875</v>
      </c>
      <c r="B758" s="85" t="s">
        <v>876</v>
      </c>
      <c r="D758" s="86">
        <v>160758446.21000001</v>
      </c>
      <c r="E758" s="86">
        <v>16426621.800000001</v>
      </c>
      <c r="F758" s="86">
        <v>0</v>
      </c>
      <c r="G758" s="86" t="s">
        <v>75</v>
      </c>
      <c r="H758" s="86">
        <v>177185068.00999999</v>
      </c>
    </row>
    <row r="759" spans="1:8">
      <c r="A759" s="85" t="s">
        <v>877</v>
      </c>
      <c r="B759" s="85" t="s">
        <v>837</v>
      </c>
      <c r="D759" s="86">
        <v>65835058.969999999</v>
      </c>
      <c r="E759" s="86">
        <v>16406617.18</v>
      </c>
      <c r="F759" s="86">
        <v>16406417.18</v>
      </c>
      <c r="G759" s="86" t="s">
        <v>57</v>
      </c>
      <c r="H759" s="86">
        <v>65835258.969999999</v>
      </c>
    </row>
    <row r="760" spans="1:8">
      <c r="A760" s="85" t="s">
        <v>878</v>
      </c>
      <c r="B760" s="85" t="s">
        <v>879</v>
      </c>
      <c r="D760" s="86">
        <v>65835058.969999999</v>
      </c>
      <c r="E760" s="86">
        <v>16406617.18</v>
      </c>
      <c r="F760" s="86">
        <v>16406417.18</v>
      </c>
      <c r="G760" s="86" t="s">
        <v>57</v>
      </c>
      <c r="H760" s="86">
        <v>65835258.969999999</v>
      </c>
    </row>
    <row r="761" spans="1:8">
      <c r="A761" s="85" t="s">
        <v>880</v>
      </c>
      <c r="B761" s="85" t="s">
        <v>881</v>
      </c>
      <c r="D761" s="86">
        <v>65826227.890000001</v>
      </c>
      <c r="E761" s="86">
        <v>16406417.18</v>
      </c>
      <c r="F761" s="86">
        <v>16406417.18</v>
      </c>
      <c r="G761" s="86" t="s">
        <v>57</v>
      </c>
      <c r="H761" s="86">
        <v>65826227.890000001</v>
      </c>
    </row>
    <row r="762" spans="1:8">
      <c r="A762" s="85" t="s">
        <v>882</v>
      </c>
      <c r="B762" s="85" t="s">
        <v>883</v>
      </c>
      <c r="D762" s="86">
        <v>65826227.890000001</v>
      </c>
      <c r="E762" s="86">
        <v>16406417.18</v>
      </c>
      <c r="F762" s="86">
        <v>16406417.18</v>
      </c>
      <c r="G762" s="86" t="s">
        <v>57</v>
      </c>
      <c r="H762" s="86">
        <v>65826227.890000001</v>
      </c>
    </row>
    <row r="763" spans="1:8">
      <c r="A763" s="85" t="s">
        <v>884</v>
      </c>
      <c r="B763" s="85" t="s">
        <v>997</v>
      </c>
      <c r="D763" s="86">
        <v>51658224.700000003</v>
      </c>
      <c r="E763" s="86">
        <v>16406417.18</v>
      </c>
      <c r="F763" s="86">
        <v>16406417.18</v>
      </c>
      <c r="G763" s="86" t="s">
        <v>57</v>
      </c>
      <c r="H763" s="86">
        <v>51658224.700000003</v>
      </c>
    </row>
    <row r="764" spans="1:8">
      <c r="A764" s="85" t="s">
        <v>885</v>
      </c>
      <c r="B764" s="85" t="s">
        <v>1616</v>
      </c>
      <c r="D764" s="86">
        <v>0</v>
      </c>
      <c r="E764" s="86">
        <v>16406417.18</v>
      </c>
      <c r="F764" s="86">
        <v>16406417.18</v>
      </c>
      <c r="G764" s="86" t="s">
        <v>57</v>
      </c>
      <c r="H764" s="86">
        <v>0</v>
      </c>
    </row>
    <row r="765" spans="1:8">
      <c r="A765" s="85" t="s">
        <v>886</v>
      </c>
      <c r="B765" s="85" t="s">
        <v>1616</v>
      </c>
      <c r="D765" s="86">
        <v>0</v>
      </c>
      <c r="E765" s="86">
        <v>16406417.18</v>
      </c>
      <c r="F765" s="86">
        <v>16406417.18</v>
      </c>
      <c r="G765" s="86" t="s">
        <v>75</v>
      </c>
      <c r="H765" s="86">
        <v>0</v>
      </c>
    </row>
    <row r="766" spans="1:8">
      <c r="A766" s="85" t="s">
        <v>887</v>
      </c>
      <c r="B766" s="85" t="s">
        <v>1615</v>
      </c>
      <c r="D766" s="86">
        <v>34559507.590000004</v>
      </c>
      <c r="E766" s="86">
        <v>0</v>
      </c>
      <c r="F766" s="86">
        <v>0</v>
      </c>
      <c r="G766" s="86" t="s">
        <v>57</v>
      </c>
      <c r="H766" s="86">
        <v>34559507.590000004</v>
      </c>
    </row>
    <row r="767" spans="1:8">
      <c r="A767" s="85" t="s">
        <v>888</v>
      </c>
      <c r="B767" s="85" t="s">
        <v>1614</v>
      </c>
      <c r="D767" s="86">
        <v>17460790.48</v>
      </c>
      <c r="E767" s="86">
        <v>0</v>
      </c>
      <c r="F767" s="86">
        <v>0</v>
      </c>
      <c r="G767" s="86" t="s">
        <v>75</v>
      </c>
      <c r="H767" s="86">
        <v>17460790.48</v>
      </c>
    </row>
    <row r="768" spans="1:8">
      <c r="A768" s="85" t="s">
        <v>889</v>
      </c>
      <c r="B768" s="85" t="s">
        <v>1613</v>
      </c>
      <c r="D768" s="86">
        <v>17098717.109999999</v>
      </c>
      <c r="E768" s="86">
        <v>0</v>
      </c>
      <c r="F768" s="86">
        <v>0</v>
      </c>
      <c r="G768" s="86" t="s">
        <v>75</v>
      </c>
      <c r="H768" s="86">
        <v>17098717.109999999</v>
      </c>
    </row>
    <row r="769" spans="1:8">
      <c r="A769" s="85" t="s">
        <v>890</v>
      </c>
      <c r="B769" s="85" t="s">
        <v>1612</v>
      </c>
      <c r="D769" s="86">
        <v>17098717.109999999</v>
      </c>
      <c r="E769" s="86">
        <v>0</v>
      </c>
      <c r="F769" s="86">
        <v>0</v>
      </c>
      <c r="G769" s="86" t="s">
        <v>57</v>
      </c>
      <c r="H769" s="86">
        <v>17098717.109999999</v>
      </c>
    </row>
    <row r="770" spans="1:8">
      <c r="A770" s="85" t="s">
        <v>891</v>
      </c>
      <c r="B770" s="85" t="s">
        <v>892</v>
      </c>
      <c r="D770" s="86">
        <v>17098717.109999999</v>
      </c>
      <c r="E770" s="86">
        <v>0</v>
      </c>
      <c r="F770" s="86">
        <v>0</v>
      </c>
      <c r="G770" s="86" t="s">
        <v>75</v>
      </c>
      <c r="H770" s="86">
        <v>17098717.109999999</v>
      </c>
    </row>
    <row r="771" spans="1:8">
      <c r="A771" s="85" t="s">
        <v>1062</v>
      </c>
      <c r="B771" s="85" t="s">
        <v>1063</v>
      </c>
      <c r="D771" s="86">
        <v>14168003.189999999</v>
      </c>
      <c r="E771" s="86">
        <v>0</v>
      </c>
      <c r="F771" s="86">
        <v>0</v>
      </c>
      <c r="G771" s="86" t="s">
        <v>57</v>
      </c>
      <c r="H771" s="86">
        <v>14168003.189999999</v>
      </c>
    </row>
    <row r="772" spans="1:8">
      <c r="A772" s="85" t="s">
        <v>1064</v>
      </c>
      <c r="B772" s="85" t="s">
        <v>1065</v>
      </c>
      <c r="D772" s="86">
        <v>14168003.189999999</v>
      </c>
      <c r="E772" s="86">
        <v>0</v>
      </c>
      <c r="F772" s="86">
        <v>0</v>
      </c>
      <c r="G772" s="86" t="s">
        <v>75</v>
      </c>
      <c r="H772" s="86">
        <v>14168003.189999999</v>
      </c>
    </row>
    <row r="773" spans="1:8">
      <c r="A773" s="85" t="s">
        <v>893</v>
      </c>
      <c r="B773" s="85" t="s">
        <v>894</v>
      </c>
      <c r="D773" s="86">
        <v>8831.08</v>
      </c>
      <c r="E773" s="86">
        <v>200</v>
      </c>
      <c r="F773" s="86">
        <v>0</v>
      </c>
      <c r="G773" s="86" t="s">
        <v>57</v>
      </c>
      <c r="H773" s="86">
        <v>9031.08</v>
      </c>
    </row>
    <row r="774" spans="1:8">
      <c r="A774" s="85" t="s">
        <v>895</v>
      </c>
      <c r="B774" s="85" t="s">
        <v>896</v>
      </c>
      <c r="D774" s="86">
        <v>8831.08</v>
      </c>
      <c r="E774" s="86">
        <v>200</v>
      </c>
      <c r="F774" s="86">
        <v>0</v>
      </c>
      <c r="G774" s="86" t="s">
        <v>57</v>
      </c>
      <c r="H774" s="86">
        <v>9031.08</v>
      </c>
    </row>
    <row r="775" spans="1:8">
      <c r="A775" s="85" t="s">
        <v>897</v>
      </c>
      <c r="B775" s="85" t="s">
        <v>97</v>
      </c>
      <c r="D775" s="86">
        <v>8831.08</v>
      </c>
      <c r="E775" s="86">
        <v>200</v>
      </c>
      <c r="F775" s="86">
        <v>0</v>
      </c>
      <c r="G775" s="86" t="s">
        <v>75</v>
      </c>
      <c r="H775" s="86">
        <v>9031.08</v>
      </c>
    </row>
    <row r="776" spans="1:8">
      <c r="A776" s="85" t="s">
        <v>898</v>
      </c>
      <c r="B776" s="85" t="s">
        <v>899</v>
      </c>
      <c r="D776" s="86">
        <v>-11307305944.49</v>
      </c>
      <c r="E776" s="86">
        <v>663071140.54999995</v>
      </c>
      <c r="F776" s="86">
        <v>674768539.36000001</v>
      </c>
      <c r="G776" s="86" t="s">
        <v>57</v>
      </c>
      <c r="H776" s="86">
        <v>-11319003343.299999</v>
      </c>
    </row>
    <row r="777" spans="1:8">
      <c r="A777" s="85" t="s">
        <v>900</v>
      </c>
      <c r="B777" s="85" t="s">
        <v>901</v>
      </c>
      <c r="D777" s="86">
        <v>-9297195674.4899998</v>
      </c>
      <c r="E777" s="86">
        <v>173212324.81999999</v>
      </c>
      <c r="F777" s="86">
        <v>0</v>
      </c>
      <c r="G777" s="86" t="s">
        <v>57</v>
      </c>
      <c r="H777" s="86">
        <v>-9123983349.6700001</v>
      </c>
    </row>
    <row r="778" spans="1:8">
      <c r="A778" s="85" t="s">
        <v>902</v>
      </c>
      <c r="B778" s="85" t="s">
        <v>903</v>
      </c>
      <c r="D778" s="86">
        <v>-280948276.69</v>
      </c>
      <c r="E778" s="86">
        <v>0</v>
      </c>
      <c r="F778" s="86">
        <v>0</v>
      </c>
      <c r="G778" s="86" t="s">
        <v>57</v>
      </c>
      <c r="H778" s="86">
        <v>-280948276.69</v>
      </c>
    </row>
    <row r="779" spans="1:8">
      <c r="A779" s="85" t="s">
        <v>904</v>
      </c>
      <c r="B779" s="85" t="s">
        <v>905</v>
      </c>
      <c r="D779" s="86">
        <v>-280948276.69</v>
      </c>
      <c r="E779" s="86">
        <v>0</v>
      </c>
      <c r="F779" s="86">
        <v>0</v>
      </c>
      <c r="G779" s="86" t="s">
        <v>57</v>
      </c>
      <c r="H779" s="86">
        <v>-280948276.69</v>
      </c>
    </row>
    <row r="780" spans="1:8">
      <c r="A780" s="85" t="s">
        <v>906</v>
      </c>
      <c r="B780" s="85" t="s">
        <v>907</v>
      </c>
      <c r="D780" s="86">
        <v>-280948276.69</v>
      </c>
      <c r="E780" s="86">
        <v>0</v>
      </c>
      <c r="F780" s="86">
        <v>0</v>
      </c>
      <c r="G780" s="86" t="s">
        <v>57</v>
      </c>
      <c r="H780" s="86">
        <v>-280948276.69</v>
      </c>
    </row>
    <row r="781" spans="1:8">
      <c r="A781" s="85" t="s">
        <v>908</v>
      </c>
      <c r="B781" s="85" t="s">
        <v>837</v>
      </c>
      <c r="D781" s="86">
        <v>-280948276.69</v>
      </c>
      <c r="E781" s="86">
        <v>0</v>
      </c>
      <c r="F781" s="86">
        <v>0</v>
      </c>
      <c r="G781" s="86" t="s">
        <v>57</v>
      </c>
      <c r="H781" s="86">
        <v>-280948276.69</v>
      </c>
    </row>
    <row r="782" spans="1:8">
      <c r="A782" s="85" t="s">
        <v>909</v>
      </c>
      <c r="B782" s="85" t="s">
        <v>910</v>
      </c>
      <c r="D782" s="86">
        <v>-280948276.69</v>
      </c>
      <c r="E782" s="86">
        <v>0</v>
      </c>
      <c r="F782" s="86">
        <v>0</v>
      </c>
      <c r="G782" s="86" t="s">
        <v>75</v>
      </c>
      <c r="H782" s="86">
        <v>-280948276.69</v>
      </c>
    </row>
    <row r="783" spans="1:8">
      <c r="A783" s="85" t="s">
        <v>911</v>
      </c>
      <c r="B783" s="85" t="s">
        <v>912</v>
      </c>
      <c r="D783" s="86">
        <v>-9016247397.7999992</v>
      </c>
      <c r="E783" s="86">
        <v>173212324.81999999</v>
      </c>
      <c r="F783" s="86">
        <v>0</v>
      </c>
      <c r="G783" s="86" t="s">
        <v>57</v>
      </c>
      <c r="H783" s="86">
        <v>-8843035072.9799995</v>
      </c>
    </row>
    <row r="784" spans="1:8">
      <c r="A784" s="85" t="s">
        <v>913</v>
      </c>
      <c r="B784" s="85" t="s">
        <v>914</v>
      </c>
      <c r="D784" s="86">
        <v>-9016247397.7999992</v>
      </c>
      <c r="E784" s="86">
        <v>173212324.81999999</v>
      </c>
      <c r="F784" s="86">
        <v>0</v>
      </c>
      <c r="G784" s="86" t="s">
        <v>57</v>
      </c>
      <c r="H784" s="86">
        <v>-8843035072.9799995</v>
      </c>
    </row>
    <row r="785" spans="1:8">
      <c r="A785" s="85" t="s">
        <v>915</v>
      </c>
      <c r="B785" s="85" t="s">
        <v>916</v>
      </c>
      <c r="D785" s="86">
        <v>-9016247397.7999992</v>
      </c>
      <c r="E785" s="86">
        <v>173212324.81999999</v>
      </c>
      <c r="F785" s="86">
        <v>0</v>
      </c>
      <c r="G785" s="86" t="s">
        <v>57</v>
      </c>
      <c r="H785" s="86">
        <v>-8843035072.9799995</v>
      </c>
    </row>
    <row r="786" spans="1:8">
      <c r="A786" s="85" t="s">
        <v>917</v>
      </c>
      <c r="B786" s="85" t="s">
        <v>853</v>
      </c>
      <c r="D786" s="86">
        <v>-9016247397.7999992</v>
      </c>
      <c r="E786" s="86">
        <v>173212324.81999999</v>
      </c>
      <c r="F786" s="86">
        <v>0</v>
      </c>
      <c r="G786" s="86" t="s">
        <v>57</v>
      </c>
      <c r="H786" s="86">
        <v>-8843035072.9799995</v>
      </c>
    </row>
    <row r="787" spans="1:8">
      <c r="A787" s="85" t="s">
        <v>918</v>
      </c>
      <c r="B787" s="85" t="s">
        <v>919</v>
      </c>
      <c r="D787" s="86">
        <v>-9016247397.7999992</v>
      </c>
      <c r="E787" s="86">
        <v>173212324.81999999</v>
      </c>
      <c r="F787" s="86">
        <v>0</v>
      </c>
      <c r="G787" s="86" t="s">
        <v>57</v>
      </c>
      <c r="H787" s="86">
        <v>-8843035072.9799995</v>
      </c>
    </row>
    <row r="788" spans="1:8">
      <c r="A788" s="85" t="s">
        <v>920</v>
      </c>
      <c r="B788" s="85" t="s">
        <v>919</v>
      </c>
      <c r="D788" s="86">
        <v>-9016247397.7999992</v>
      </c>
      <c r="E788" s="86">
        <v>173212324.81999999</v>
      </c>
      <c r="F788" s="86">
        <v>0</v>
      </c>
      <c r="G788" s="86" t="s">
        <v>75</v>
      </c>
      <c r="H788" s="86">
        <v>-8843035072.9799995</v>
      </c>
    </row>
    <row r="789" spans="1:8">
      <c r="A789" s="85" t="s">
        <v>921</v>
      </c>
      <c r="B789" s="85" t="s">
        <v>922</v>
      </c>
      <c r="D789" s="86">
        <v>-1944275211.03</v>
      </c>
      <c r="E789" s="86">
        <v>473451556.55000001</v>
      </c>
      <c r="F789" s="86">
        <v>658361080.17999995</v>
      </c>
      <c r="G789" s="86" t="s">
        <v>57</v>
      </c>
      <c r="H789" s="86">
        <v>-2129184734.6600001</v>
      </c>
    </row>
    <row r="790" spans="1:8">
      <c r="A790" s="85" t="s">
        <v>923</v>
      </c>
      <c r="B790" s="85" t="s">
        <v>924</v>
      </c>
      <c r="D790" s="86">
        <v>-1944275211.03</v>
      </c>
      <c r="E790" s="86">
        <v>473451556.55000001</v>
      </c>
      <c r="F790" s="86">
        <v>658361080.17999995</v>
      </c>
      <c r="G790" s="86" t="s">
        <v>57</v>
      </c>
      <c r="H790" s="86">
        <v>-2129184734.6600001</v>
      </c>
    </row>
    <row r="791" spans="1:8">
      <c r="A791" s="85" t="s">
        <v>925</v>
      </c>
      <c r="B791" s="85" t="s">
        <v>926</v>
      </c>
      <c r="D791" s="86">
        <v>-1944275211.03</v>
      </c>
      <c r="E791" s="86">
        <v>473451556.55000001</v>
      </c>
      <c r="F791" s="86">
        <v>658361080.17999995</v>
      </c>
      <c r="G791" s="86" t="s">
        <v>57</v>
      </c>
      <c r="H791" s="86">
        <v>-2129184734.6600001</v>
      </c>
    </row>
    <row r="792" spans="1:8">
      <c r="A792" s="85" t="s">
        <v>927</v>
      </c>
      <c r="B792" s="85" t="s">
        <v>928</v>
      </c>
      <c r="D792" s="86">
        <v>506279333.44</v>
      </c>
      <c r="E792" s="86">
        <v>22176555.390000001</v>
      </c>
      <c r="F792" s="86">
        <v>184506020.94999999</v>
      </c>
      <c r="G792" s="86" t="s">
        <v>57</v>
      </c>
      <c r="H792" s="86">
        <v>343949867.88</v>
      </c>
    </row>
    <row r="793" spans="1:8">
      <c r="A793" s="85" t="s">
        <v>929</v>
      </c>
      <c r="B793" s="85" t="s">
        <v>930</v>
      </c>
      <c r="D793" s="86">
        <v>506279333.44</v>
      </c>
      <c r="E793" s="86">
        <v>22176555.390000001</v>
      </c>
      <c r="F793" s="86">
        <v>184506020.94999999</v>
      </c>
      <c r="G793" s="86" t="s">
        <v>57</v>
      </c>
      <c r="H793" s="86">
        <v>343949867.88</v>
      </c>
    </row>
    <row r="794" spans="1:8">
      <c r="A794" s="85" t="s">
        <v>931</v>
      </c>
      <c r="B794" s="85" t="s">
        <v>932</v>
      </c>
      <c r="D794" s="86">
        <v>470963392.50999999</v>
      </c>
      <c r="E794" s="86">
        <v>22176555.390000001</v>
      </c>
      <c r="F794" s="86">
        <v>178880129.28999999</v>
      </c>
      <c r="G794" s="86" t="s">
        <v>57</v>
      </c>
      <c r="H794" s="86">
        <v>314259818.61000001</v>
      </c>
    </row>
    <row r="795" spans="1:8">
      <c r="A795" s="85" t="s">
        <v>933</v>
      </c>
      <c r="B795" s="85" t="s">
        <v>934</v>
      </c>
      <c r="D795" s="86">
        <v>470963392.50999999</v>
      </c>
      <c r="E795" s="86">
        <v>22176555.390000001</v>
      </c>
      <c r="F795" s="86">
        <v>178880129.28999999</v>
      </c>
      <c r="G795" s="86" t="s">
        <v>75</v>
      </c>
      <c r="H795" s="86">
        <v>314259818.61000001</v>
      </c>
    </row>
    <row r="796" spans="1:8">
      <c r="A796" s="85" t="s">
        <v>935</v>
      </c>
      <c r="B796" s="85" t="s">
        <v>936</v>
      </c>
      <c r="D796" s="86">
        <v>35315940.93</v>
      </c>
      <c r="E796" s="86">
        <v>0</v>
      </c>
      <c r="F796" s="86">
        <v>5625891.6600000001</v>
      </c>
      <c r="G796" s="86" t="s">
        <v>57</v>
      </c>
      <c r="H796" s="86">
        <v>29690049.27</v>
      </c>
    </row>
    <row r="797" spans="1:8">
      <c r="A797" s="85" t="s">
        <v>937</v>
      </c>
      <c r="B797" s="85" t="s">
        <v>938</v>
      </c>
      <c r="D797" s="86">
        <v>-810630.82</v>
      </c>
      <c r="E797" s="86">
        <v>0</v>
      </c>
      <c r="F797" s="86">
        <v>6186.83</v>
      </c>
      <c r="G797" s="86" t="s">
        <v>75</v>
      </c>
      <c r="H797" s="86">
        <v>-816817.65</v>
      </c>
    </row>
    <row r="798" spans="1:8">
      <c r="A798" s="85" t="s">
        <v>939</v>
      </c>
      <c r="B798" s="85" t="s">
        <v>940</v>
      </c>
      <c r="D798" s="86">
        <v>36126571.75</v>
      </c>
      <c r="E798" s="86">
        <v>0</v>
      </c>
      <c r="F798" s="86">
        <v>5619704.8300000001</v>
      </c>
      <c r="G798" s="86" t="s">
        <v>75</v>
      </c>
      <c r="H798" s="86">
        <v>30506866.920000002</v>
      </c>
    </row>
    <row r="799" spans="1:8">
      <c r="A799" s="85" t="s">
        <v>941</v>
      </c>
      <c r="B799" s="85" t="s">
        <v>942</v>
      </c>
      <c r="D799" s="86">
        <v>-605635653.05999994</v>
      </c>
      <c r="E799" s="86">
        <v>225562324.18000001</v>
      </c>
      <c r="F799" s="86">
        <v>55205588.630000003</v>
      </c>
      <c r="G799" s="86" t="s">
        <v>57</v>
      </c>
      <c r="H799" s="86">
        <v>-435278917.50999999</v>
      </c>
    </row>
    <row r="800" spans="1:8">
      <c r="A800" s="85" t="s">
        <v>943</v>
      </c>
      <c r="B800" s="85" t="s">
        <v>944</v>
      </c>
      <c r="D800" s="86">
        <v>-605631796.24000001</v>
      </c>
      <c r="E800" s="86">
        <v>225562324.18000001</v>
      </c>
      <c r="F800" s="86">
        <v>55205588.630000003</v>
      </c>
      <c r="G800" s="86" t="s">
        <v>57</v>
      </c>
      <c r="H800" s="86">
        <v>-435275060.69</v>
      </c>
    </row>
    <row r="801" spans="1:8">
      <c r="A801" s="85" t="s">
        <v>945</v>
      </c>
      <c r="B801" s="85" t="s">
        <v>946</v>
      </c>
      <c r="D801" s="86">
        <v>-530135406.24000001</v>
      </c>
      <c r="E801" s="86">
        <v>210304076.18000001</v>
      </c>
      <c r="F801" s="86">
        <v>55205588.630000003</v>
      </c>
      <c r="G801" s="86" t="s">
        <v>57</v>
      </c>
      <c r="H801" s="86">
        <v>-375036918.69</v>
      </c>
    </row>
    <row r="802" spans="1:8">
      <c r="A802" s="85" t="s">
        <v>947</v>
      </c>
      <c r="B802" s="85" t="s">
        <v>948</v>
      </c>
      <c r="D802" s="86">
        <v>-530135406.24000001</v>
      </c>
      <c r="E802" s="86">
        <v>210304076.18000001</v>
      </c>
      <c r="F802" s="86">
        <v>55205588.630000003</v>
      </c>
      <c r="G802" s="86" t="s">
        <v>75</v>
      </c>
      <c r="H802" s="86">
        <v>-375036918.69</v>
      </c>
    </row>
    <row r="803" spans="1:8">
      <c r="A803" s="85" t="s">
        <v>949</v>
      </c>
      <c r="B803" s="85" t="s">
        <v>950</v>
      </c>
      <c r="D803" s="86">
        <v>-75496390</v>
      </c>
      <c r="E803" s="86">
        <v>15258248</v>
      </c>
      <c r="F803" s="86">
        <v>0</v>
      </c>
      <c r="G803" s="86" t="s">
        <v>57</v>
      </c>
      <c r="H803" s="86">
        <v>-60238142</v>
      </c>
    </row>
    <row r="804" spans="1:8">
      <c r="A804" s="85" t="s">
        <v>951</v>
      </c>
      <c r="B804" s="85" t="s">
        <v>952</v>
      </c>
      <c r="D804" s="86">
        <v>-908400</v>
      </c>
      <c r="E804" s="86">
        <v>340650</v>
      </c>
      <c r="F804" s="86">
        <v>0</v>
      </c>
      <c r="G804" s="86" t="s">
        <v>75</v>
      </c>
      <c r="H804" s="86">
        <v>-567750</v>
      </c>
    </row>
    <row r="805" spans="1:8">
      <c r="A805" s="85" t="s">
        <v>1287</v>
      </c>
      <c r="B805" s="85" t="s">
        <v>1286</v>
      </c>
      <c r="D805" s="86">
        <v>-74587990</v>
      </c>
      <c r="E805" s="86">
        <v>14917598</v>
      </c>
      <c r="F805" s="86">
        <v>0</v>
      </c>
      <c r="G805" s="86" t="s">
        <v>75</v>
      </c>
      <c r="H805" s="86">
        <v>-59670392</v>
      </c>
    </row>
    <row r="806" spans="1:8">
      <c r="A806" s="85" t="s">
        <v>1437</v>
      </c>
      <c r="B806" s="85" t="s">
        <v>1436</v>
      </c>
      <c r="D806" s="86">
        <v>-3856.82</v>
      </c>
      <c r="E806" s="86">
        <v>0</v>
      </c>
      <c r="F806" s="86">
        <v>0</v>
      </c>
      <c r="G806" s="86" t="s">
        <v>57</v>
      </c>
      <c r="H806" s="86">
        <v>-3856.82</v>
      </c>
    </row>
    <row r="807" spans="1:8">
      <c r="A807" s="85" t="s">
        <v>1435</v>
      </c>
      <c r="B807" s="85" t="s">
        <v>1434</v>
      </c>
      <c r="D807" s="86">
        <v>-3856.82</v>
      </c>
      <c r="E807" s="86">
        <v>0</v>
      </c>
      <c r="F807" s="86">
        <v>0</v>
      </c>
      <c r="G807" s="86" t="s">
        <v>57</v>
      </c>
      <c r="H807" s="86">
        <v>-3856.82</v>
      </c>
    </row>
    <row r="808" spans="1:8">
      <c r="A808" s="85" t="s">
        <v>1433</v>
      </c>
      <c r="B808" s="85" t="s">
        <v>1432</v>
      </c>
      <c r="D808" s="86">
        <v>-3856.82</v>
      </c>
      <c r="E808" s="86">
        <v>0</v>
      </c>
      <c r="F808" s="86">
        <v>0</v>
      </c>
      <c r="G808" s="86" t="s">
        <v>75</v>
      </c>
      <c r="H808" s="86">
        <v>-3856.82</v>
      </c>
    </row>
    <row r="809" spans="1:8">
      <c r="A809" s="85" t="s">
        <v>953</v>
      </c>
      <c r="B809" s="85" t="s">
        <v>954</v>
      </c>
      <c r="D809" s="86">
        <v>-20667840.27</v>
      </c>
      <c r="E809" s="86">
        <v>225712676.97999999</v>
      </c>
      <c r="F809" s="86">
        <v>225965826.86000001</v>
      </c>
      <c r="G809" s="86" t="s">
        <v>57</v>
      </c>
      <c r="H809" s="86">
        <v>-20920990.149999999</v>
      </c>
    </row>
    <row r="810" spans="1:8">
      <c r="A810" s="85" t="s">
        <v>955</v>
      </c>
      <c r="B810" s="85" t="s">
        <v>956</v>
      </c>
      <c r="D810" s="86">
        <v>-30131.26</v>
      </c>
      <c r="E810" s="86">
        <v>209236959.11000001</v>
      </c>
      <c r="F810" s="86">
        <v>209539205.06</v>
      </c>
      <c r="G810" s="86" t="s">
        <v>57</v>
      </c>
      <c r="H810" s="86">
        <v>-332377.21000000002</v>
      </c>
    </row>
    <row r="811" spans="1:8">
      <c r="A811" s="85" t="s">
        <v>957</v>
      </c>
      <c r="B811" s="85" t="s">
        <v>958</v>
      </c>
      <c r="D811" s="86">
        <v>-30131.26</v>
      </c>
      <c r="E811" s="86">
        <v>194205811.11000001</v>
      </c>
      <c r="F811" s="86">
        <v>194280957.06</v>
      </c>
      <c r="G811" s="86" t="s">
        <v>57</v>
      </c>
      <c r="H811" s="86">
        <v>-105277.21</v>
      </c>
    </row>
    <row r="812" spans="1:8">
      <c r="A812" s="85" t="s">
        <v>959</v>
      </c>
      <c r="B812" s="85" t="s">
        <v>960</v>
      </c>
      <c r="C812" s="85" t="s">
        <v>74</v>
      </c>
      <c r="D812" s="86">
        <v>-30131.26</v>
      </c>
      <c r="E812" s="86">
        <v>194205811.11000001</v>
      </c>
      <c r="F812" s="86">
        <v>194280957.06</v>
      </c>
      <c r="G812" s="86" t="s">
        <v>75</v>
      </c>
      <c r="H812" s="86">
        <v>-105277.21</v>
      </c>
    </row>
    <row r="813" spans="1:8">
      <c r="A813" s="85" t="s">
        <v>961</v>
      </c>
      <c r="B813" s="85" t="s">
        <v>962</v>
      </c>
      <c r="D813" s="86">
        <v>0</v>
      </c>
      <c r="E813" s="86">
        <v>15031148</v>
      </c>
      <c r="F813" s="86">
        <v>15258248</v>
      </c>
      <c r="G813" s="86" t="s">
        <v>57</v>
      </c>
      <c r="H813" s="86">
        <v>-227100</v>
      </c>
    </row>
    <row r="814" spans="1:8">
      <c r="A814" s="85" t="s">
        <v>1142</v>
      </c>
      <c r="B814" s="85" t="s">
        <v>1143</v>
      </c>
      <c r="C814" s="85" t="s">
        <v>74</v>
      </c>
      <c r="D814" s="86">
        <v>0</v>
      </c>
      <c r="E814" s="86">
        <v>113550</v>
      </c>
      <c r="F814" s="86">
        <v>340650</v>
      </c>
      <c r="G814" s="86" t="s">
        <v>75</v>
      </c>
      <c r="H814" s="86">
        <v>-227100</v>
      </c>
    </row>
    <row r="815" spans="1:8">
      <c r="A815" s="85" t="s">
        <v>963</v>
      </c>
      <c r="B815" s="85" t="s">
        <v>964</v>
      </c>
      <c r="C815" s="85" t="s">
        <v>74</v>
      </c>
      <c r="D815" s="86">
        <v>0</v>
      </c>
      <c r="E815" s="86">
        <v>14917598</v>
      </c>
      <c r="F815" s="86">
        <v>14917598</v>
      </c>
      <c r="G815" s="86" t="s">
        <v>75</v>
      </c>
      <c r="H815" s="86">
        <v>0</v>
      </c>
    </row>
    <row r="816" spans="1:8">
      <c r="A816" s="85" t="s">
        <v>965</v>
      </c>
      <c r="B816" s="85" t="s">
        <v>966</v>
      </c>
      <c r="D816" s="86">
        <v>-20637709.010000002</v>
      </c>
      <c r="E816" s="86">
        <v>16475717.869999999</v>
      </c>
      <c r="F816" s="86">
        <v>16426621.800000001</v>
      </c>
      <c r="G816" s="86" t="s">
        <v>57</v>
      </c>
      <c r="H816" s="86">
        <v>-20588612.940000001</v>
      </c>
    </row>
    <row r="817" spans="1:8">
      <c r="A817" s="85" t="s">
        <v>967</v>
      </c>
      <c r="B817" s="85" t="s">
        <v>968</v>
      </c>
      <c r="D817" s="86">
        <v>-20637709.010000002</v>
      </c>
      <c r="E817" s="86">
        <v>16475717.869999999</v>
      </c>
      <c r="F817" s="86">
        <v>16426621.800000001</v>
      </c>
      <c r="G817" s="86" t="s">
        <v>57</v>
      </c>
      <c r="H817" s="86">
        <v>-20588612.940000001</v>
      </c>
    </row>
    <row r="818" spans="1:8">
      <c r="A818" s="85" t="s">
        <v>969</v>
      </c>
      <c r="B818" s="85" t="s">
        <v>970</v>
      </c>
      <c r="D818" s="86">
        <v>-20637709.010000002</v>
      </c>
      <c r="E818" s="86">
        <v>16475717.869999999</v>
      </c>
      <c r="F818" s="86">
        <v>16426621.800000001</v>
      </c>
      <c r="G818" s="86" t="s">
        <v>75</v>
      </c>
      <c r="H818" s="86">
        <v>-20588612.940000001</v>
      </c>
    </row>
    <row r="819" spans="1:8">
      <c r="A819" s="85" t="s">
        <v>971</v>
      </c>
      <c r="B819" s="85" t="s">
        <v>972</v>
      </c>
      <c r="D819" s="86">
        <v>-1824251051.1400001</v>
      </c>
      <c r="E819" s="86">
        <v>0</v>
      </c>
      <c r="F819" s="86">
        <v>192683643.74000001</v>
      </c>
      <c r="G819" s="86" t="s">
        <v>57</v>
      </c>
      <c r="H819" s="86">
        <v>-2016934694.8800001</v>
      </c>
    </row>
    <row r="820" spans="1:8">
      <c r="A820" s="85" t="s">
        <v>973</v>
      </c>
      <c r="B820" s="85" t="s">
        <v>974</v>
      </c>
      <c r="D820" s="86">
        <v>-1684130313.9400001</v>
      </c>
      <c r="E820" s="86">
        <v>0</v>
      </c>
      <c r="F820" s="86">
        <v>176207925.87</v>
      </c>
      <c r="G820" s="86" t="s">
        <v>57</v>
      </c>
      <c r="H820" s="86">
        <v>-1860338239.8099999</v>
      </c>
    </row>
    <row r="821" spans="1:8">
      <c r="A821" s="85" t="s">
        <v>975</v>
      </c>
      <c r="B821" s="85" t="s">
        <v>976</v>
      </c>
      <c r="D821" s="86">
        <v>-1559135085.5899999</v>
      </c>
      <c r="E821" s="86">
        <v>0</v>
      </c>
      <c r="F821" s="86">
        <v>161176777.87</v>
      </c>
      <c r="G821" s="86" t="s">
        <v>57</v>
      </c>
      <c r="H821" s="86">
        <v>-1720311863.46</v>
      </c>
    </row>
    <row r="822" spans="1:8">
      <c r="A822" s="85" t="s">
        <v>977</v>
      </c>
      <c r="B822" s="85" t="s">
        <v>978</v>
      </c>
      <c r="C822" s="85" t="s">
        <v>979</v>
      </c>
      <c r="D822" s="86">
        <v>-1559135085.5899999</v>
      </c>
      <c r="E822" s="86">
        <v>0</v>
      </c>
      <c r="F822" s="86">
        <v>161176777.87</v>
      </c>
      <c r="G822" s="86" t="s">
        <v>75</v>
      </c>
      <c r="H822" s="86">
        <v>-1720311863.46</v>
      </c>
    </row>
    <row r="823" spans="1:8">
      <c r="A823" s="85" t="s">
        <v>980</v>
      </c>
      <c r="B823" s="85" t="s">
        <v>981</v>
      </c>
      <c r="D823" s="86">
        <v>-124995228.34999999</v>
      </c>
      <c r="E823" s="86">
        <v>0</v>
      </c>
      <c r="F823" s="86">
        <v>15031148</v>
      </c>
      <c r="G823" s="86" t="s">
        <v>57</v>
      </c>
      <c r="H823" s="86">
        <v>-140026376.34999999</v>
      </c>
    </row>
    <row r="824" spans="1:8">
      <c r="A824" s="85" t="s">
        <v>1055</v>
      </c>
      <c r="B824" s="85" t="s">
        <v>1056</v>
      </c>
      <c r="C824" s="85" t="s">
        <v>979</v>
      </c>
      <c r="D824" s="86">
        <v>-1761972.6</v>
      </c>
      <c r="E824" s="86">
        <v>0</v>
      </c>
      <c r="F824" s="86">
        <v>113550</v>
      </c>
      <c r="G824" s="86" t="s">
        <v>75</v>
      </c>
      <c r="H824" s="86">
        <v>-1875522.6</v>
      </c>
    </row>
    <row r="825" spans="1:8">
      <c r="A825" s="85" t="s">
        <v>982</v>
      </c>
      <c r="B825" s="85" t="s">
        <v>983</v>
      </c>
      <c r="C825" s="85" t="s">
        <v>979</v>
      </c>
      <c r="D825" s="86">
        <v>-123233255.75</v>
      </c>
      <c r="E825" s="86">
        <v>0</v>
      </c>
      <c r="F825" s="86">
        <v>14917598</v>
      </c>
      <c r="G825" s="86" t="s">
        <v>75</v>
      </c>
      <c r="H825" s="86">
        <v>-138150853.75</v>
      </c>
    </row>
    <row r="826" spans="1:8">
      <c r="A826" s="85" t="s">
        <v>984</v>
      </c>
      <c r="B826" s="85" t="s">
        <v>985</v>
      </c>
      <c r="D826" s="86">
        <v>-140120737.19999999</v>
      </c>
      <c r="E826" s="86">
        <v>0</v>
      </c>
      <c r="F826" s="86">
        <v>16475717.869999999</v>
      </c>
      <c r="G826" s="86" t="s">
        <v>57</v>
      </c>
      <c r="H826" s="86">
        <v>-156596455.06999999</v>
      </c>
    </row>
    <row r="827" spans="1:8">
      <c r="A827" s="85" t="s">
        <v>986</v>
      </c>
      <c r="B827" s="85" t="s">
        <v>987</v>
      </c>
      <c r="D827" s="86">
        <v>-140120737.19999999</v>
      </c>
      <c r="E827" s="86">
        <v>0</v>
      </c>
      <c r="F827" s="86">
        <v>16475717.869999999</v>
      </c>
      <c r="G827" s="86" t="s">
        <v>57</v>
      </c>
      <c r="H827" s="86">
        <v>-156596455.06999999</v>
      </c>
    </row>
    <row r="828" spans="1:8">
      <c r="A828" s="85" t="s">
        <v>988</v>
      </c>
      <c r="B828" s="85" t="s">
        <v>989</v>
      </c>
      <c r="D828" s="86">
        <v>-140120737.19999999</v>
      </c>
      <c r="E828" s="86">
        <v>0</v>
      </c>
      <c r="F828" s="86">
        <v>16475717.869999999</v>
      </c>
      <c r="G828" s="86" t="s">
        <v>75</v>
      </c>
      <c r="H828" s="86">
        <v>-156596455.06999999</v>
      </c>
    </row>
    <row r="829" spans="1:8">
      <c r="A829" s="85" t="s">
        <v>990</v>
      </c>
      <c r="B829" s="85" t="s">
        <v>837</v>
      </c>
      <c r="D829" s="86">
        <v>-65835058.969999999</v>
      </c>
      <c r="E829" s="86">
        <v>16407259.18</v>
      </c>
      <c r="F829" s="86">
        <v>16407459.18</v>
      </c>
      <c r="G829" s="86" t="s">
        <v>57</v>
      </c>
      <c r="H829" s="86">
        <v>-65835258.969999999</v>
      </c>
    </row>
    <row r="830" spans="1:8">
      <c r="A830" s="85" t="s">
        <v>991</v>
      </c>
      <c r="B830" s="85" t="s">
        <v>992</v>
      </c>
      <c r="D830" s="86">
        <v>-65835058.969999999</v>
      </c>
      <c r="E830" s="86">
        <v>16407259.18</v>
      </c>
      <c r="F830" s="86">
        <v>16407459.18</v>
      </c>
      <c r="G830" s="86" t="s">
        <v>57</v>
      </c>
      <c r="H830" s="86">
        <v>-65835258.969999999</v>
      </c>
    </row>
    <row r="831" spans="1:8">
      <c r="A831" s="85" t="s">
        <v>993</v>
      </c>
      <c r="B831" s="85" t="s">
        <v>994</v>
      </c>
      <c r="D831" s="86">
        <v>-65826227.890000001</v>
      </c>
      <c r="E831" s="86">
        <v>16406417.18</v>
      </c>
      <c r="F831" s="86">
        <v>16406417.18</v>
      </c>
      <c r="G831" s="86" t="s">
        <v>57</v>
      </c>
      <c r="H831" s="86">
        <v>-65826227.890000001</v>
      </c>
    </row>
    <row r="832" spans="1:8">
      <c r="A832" s="85" t="s">
        <v>995</v>
      </c>
      <c r="B832" s="85" t="s">
        <v>883</v>
      </c>
      <c r="D832" s="86">
        <v>-65826227.890000001</v>
      </c>
      <c r="E832" s="86">
        <v>16406417.18</v>
      </c>
      <c r="F832" s="86">
        <v>16406417.18</v>
      </c>
      <c r="G832" s="86" t="s">
        <v>57</v>
      </c>
      <c r="H832" s="86">
        <v>-65826227.890000001</v>
      </c>
    </row>
    <row r="833" spans="1:8">
      <c r="A833" s="85" t="s">
        <v>996</v>
      </c>
      <c r="B833" s="85" t="s">
        <v>997</v>
      </c>
      <c r="D833" s="86">
        <v>-51658224.700000003</v>
      </c>
      <c r="E833" s="86">
        <v>16406417.18</v>
      </c>
      <c r="F833" s="86">
        <v>16406417.18</v>
      </c>
      <c r="G833" s="86" t="s">
        <v>75</v>
      </c>
      <c r="H833" s="86">
        <v>-51658224.700000003</v>
      </c>
    </row>
    <row r="834" spans="1:8">
      <c r="A834" s="85" t="s">
        <v>1066</v>
      </c>
      <c r="B834" s="85" t="s">
        <v>1063</v>
      </c>
      <c r="D834" s="86">
        <v>-14168003.189999999</v>
      </c>
      <c r="E834" s="86">
        <v>0</v>
      </c>
      <c r="F834" s="86">
        <v>0</v>
      </c>
      <c r="G834" s="86" t="s">
        <v>57</v>
      </c>
      <c r="H834" s="86">
        <v>-14168003.189999999</v>
      </c>
    </row>
    <row r="835" spans="1:8">
      <c r="A835" s="85" t="s">
        <v>1067</v>
      </c>
      <c r="B835" s="85" t="s">
        <v>1065</v>
      </c>
      <c r="D835" s="86">
        <v>-14168003.189999999</v>
      </c>
      <c r="E835" s="86">
        <v>0</v>
      </c>
      <c r="F835" s="86">
        <v>0</v>
      </c>
      <c r="G835" s="86" t="s">
        <v>75</v>
      </c>
      <c r="H835" s="86">
        <v>-14168003.189999999</v>
      </c>
    </row>
    <row r="836" spans="1:8">
      <c r="A836" s="85" t="s">
        <v>998</v>
      </c>
      <c r="B836" s="85" t="s">
        <v>999</v>
      </c>
      <c r="D836" s="86">
        <v>-8831.08</v>
      </c>
      <c r="E836" s="86">
        <v>842</v>
      </c>
      <c r="F836" s="86">
        <v>1042</v>
      </c>
      <c r="G836" s="86" t="s">
        <v>57</v>
      </c>
      <c r="H836" s="86">
        <v>-9031.08</v>
      </c>
    </row>
    <row r="837" spans="1:8">
      <c r="A837" s="85" t="s">
        <v>1000</v>
      </c>
      <c r="B837" s="85" t="s">
        <v>1001</v>
      </c>
      <c r="D837" s="86">
        <v>-8831.08</v>
      </c>
      <c r="E837" s="86">
        <v>842</v>
      </c>
      <c r="F837" s="86">
        <v>1042</v>
      </c>
      <c r="G837" s="86" t="s">
        <v>57</v>
      </c>
      <c r="H837" s="86">
        <v>-9031.08</v>
      </c>
    </row>
    <row r="838" spans="1:8">
      <c r="A838" s="85" t="s">
        <v>1002</v>
      </c>
      <c r="B838" s="85" t="s">
        <v>1003</v>
      </c>
      <c r="D838" s="86">
        <v>-819.08</v>
      </c>
      <c r="E838" s="86">
        <v>842</v>
      </c>
      <c r="F838" s="86">
        <v>200</v>
      </c>
      <c r="G838" s="86" t="s">
        <v>57</v>
      </c>
      <c r="H838" s="86">
        <v>-177.08</v>
      </c>
    </row>
    <row r="839" spans="1:8">
      <c r="A839" s="85" t="s">
        <v>1004</v>
      </c>
      <c r="B839" s="85" t="s">
        <v>1003</v>
      </c>
      <c r="D839" s="86">
        <v>-819.08</v>
      </c>
      <c r="E839" s="86">
        <v>842</v>
      </c>
      <c r="F839" s="86">
        <v>200</v>
      </c>
      <c r="G839" s="86" t="s">
        <v>75</v>
      </c>
      <c r="H839" s="86">
        <v>-177.08</v>
      </c>
    </row>
    <row r="840" spans="1:8">
      <c r="A840" s="85" t="s">
        <v>1005</v>
      </c>
      <c r="B840" s="85" t="s">
        <v>1006</v>
      </c>
      <c r="D840" s="86">
        <v>-8012</v>
      </c>
      <c r="E840" s="86">
        <v>0</v>
      </c>
      <c r="F840" s="86">
        <v>842</v>
      </c>
      <c r="G840" s="86" t="s">
        <v>57</v>
      </c>
      <c r="H840" s="86">
        <v>-8854</v>
      </c>
    </row>
    <row r="841" spans="1:8">
      <c r="A841" s="85" t="s">
        <v>1007</v>
      </c>
      <c r="B841" s="85" t="s">
        <v>1006</v>
      </c>
      <c r="D841" s="86">
        <v>-8012</v>
      </c>
      <c r="E841" s="86">
        <v>0</v>
      </c>
      <c r="F841" s="86">
        <v>842</v>
      </c>
      <c r="G841" s="86" t="s">
        <v>75</v>
      </c>
      <c r="H841" s="86">
        <v>-8854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Balancete </vt:lpstr>
      <vt:lpstr>Balancete Analítico</vt:lpstr>
      <vt:lpstr>Razão</vt:lpstr>
      <vt:lpstr>Retenções</vt:lpstr>
      <vt:lpstr>SCT026R_10_10_2019 10_13_02</vt:lpstr>
      <vt:lpstr>SCT026R_07_10_2019 08_44_48</vt:lpstr>
      <vt:lpstr>'Balancete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cp:lastPrinted>2019-10-10T14:31:43Z</cp:lastPrinted>
  <dcterms:created xsi:type="dcterms:W3CDTF">2018-09-28T12:14:48Z</dcterms:created>
  <dcterms:modified xsi:type="dcterms:W3CDTF">2020-09-11T13:01:24Z</dcterms:modified>
</cp:coreProperties>
</file>