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cete Junh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'Balancete Junho'!$B$1:$Q$65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Q27" i="1"/>
  <c r="I27"/>
  <c r="H27"/>
  <c r="H23"/>
  <c r="H22" s="1"/>
  <c r="Q22"/>
  <c r="I22"/>
  <c r="Q17"/>
  <c r="P17"/>
  <c r="I17"/>
  <c r="H17"/>
  <c r="P16"/>
  <c r="H16"/>
  <c r="H9" s="1"/>
  <c r="P22"/>
  <c r="Q9"/>
  <c r="Q4" s="1"/>
  <c r="Q30" s="1"/>
  <c r="P9"/>
  <c r="I9"/>
  <c r="Q5"/>
  <c r="P5"/>
  <c r="I5"/>
  <c r="H5"/>
  <c r="P4" l="1"/>
  <c r="I4"/>
  <c r="I30" s="1"/>
  <c r="H4"/>
  <c r="H30" s="1"/>
  <c r="P28" s="1"/>
  <c r="P27" s="1"/>
  <c r="P30" s="1"/>
</calcChain>
</file>

<file path=xl/sharedStrings.xml><?xml version="1.0" encoding="utf-8"?>
<sst xmlns="http://schemas.openxmlformats.org/spreadsheetml/2006/main" count="78" uniqueCount="55">
  <si>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</si>
  <si>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</si>
  <si>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</si>
  <si>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</si>
  <si>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</si>
  <si>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</si>
  <si>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</si>
  <si>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</si>
  <si>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</si>
  <si>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</si>
  <si>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</si>
  <si>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</si>
  <si>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</si>
  <si>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</si>
  <si>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</si>
  <si>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</si>
  <si>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</si>
  <si>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</si>
  <si>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</si>
  <si>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</si>
  <si>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</si>
  <si>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</si>
  <si>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</si>
  <si>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</si>
  <si>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</si>
  <si>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</si>
  <si>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</si>
  <si>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</si>
  <si>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</si>
  <si>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</si>
  <si>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</si>
  <si>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</si>
  <si>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</si>
  <si>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</si>
  <si>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</si>
  <si>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</si>
  <si>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</si>
  <si>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</si>
  <si>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</si>
  <si>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</si>
  <si>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</si>
  <si>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</si>
  <si>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10"/>
        <rFont val="Arial"/>
        <family val="2"/>
      </rPr>
      <t xml:space="preserve">; </t>
    </r>
  </si>
  <si>
    <t>3 - No corrente exercício a previsão das receitas FISLURB, TRSS, TRSD e as de Preço Público, foram previstas no orçamento da Autoridade Municipal de Limpeza Urbana - AMLURB, sob Fonte 08 - Recursos Vinculados, por pertencerem ao Fundo Municipal de Limpeza urbana - FMLU, as quais são arrecadadas pela administração direta.
Assim, o critério de contabilização da arrecadação foi alterado, passando a serem apropriadas como receitas orçamentárias em contra partida com a conta do ativo financeiro "Recursos a Receber" e, à medida que os repasses forem efetivados, serão reconhecidos no disponível.</t>
  </si>
  <si>
    <t>4 - Outros Pagamentos Extraorçamentários: valor correspondente às receitas arrecadadas pela PMSP, pertencentes ao Fundo Municipal de Limpeza Urbana, cujo repasse financeiro será realizado.</t>
  </si>
  <si>
    <t>Vera Regina T. Ettore Martello</t>
  </si>
  <si>
    <t>Antônio Fernando Toledo Melara</t>
  </si>
  <si>
    <t>Edson Tomaz de Lima Filho</t>
  </si>
  <si>
    <t>Coordenador de Programa I</t>
  </si>
  <si>
    <t>Diretor Administrativo Financeiro</t>
  </si>
  <si>
    <t>Presidente</t>
  </si>
  <si>
    <t>CRC-SP121084/O9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</si>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</sst>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9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top"/>
    </xf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166" fontId="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88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readingOrder="1"/>
    </xf>
    <xf numFmtId="0" fontId="2" fillId="2" borderId="3" xfId="0" applyFont="1" applyFill="1" applyBorder="1" applyAlignment="1">
      <alignment horizontal="center" vertical="center" readingOrder="1"/>
    </xf>
    <xf numFmtId="0" fontId="2" fillId="2" borderId="4" xfId="0" applyFont="1" applyFill="1" applyBorder="1" applyAlignment="1">
      <alignment horizontal="center" vertical="center" readingOrder="1"/>
    </xf>
    <xf numFmtId="0" fontId="2" fillId="2" borderId="5" xfId="0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readingOrder="1"/>
    </xf>
    <xf numFmtId="0" fontId="2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3" fontId="2" fillId="2" borderId="6" xfId="1" applyFont="1" applyFill="1" applyBorder="1" applyAlignment="1">
      <alignment horizontal="center" vertical="center" readingOrder="1"/>
    </xf>
    <xf numFmtId="0" fontId="2" fillId="2" borderId="5" xfId="0" applyFont="1" applyFill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3" fontId="2" fillId="0" borderId="6" xfId="1" applyFont="1" applyBorder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165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vertical="center"/>
    </xf>
    <xf numFmtId="43" fontId="2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right" vertical="center"/>
    </xf>
    <xf numFmtId="43" fontId="2" fillId="0" borderId="0" xfId="1" applyFont="1" applyBorder="1" applyAlignment="1">
      <alignment horizontal="left" vertical="center"/>
    </xf>
    <xf numFmtId="0" fontId="4" fillId="0" borderId="0" xfId="0" applyFont="1" applyFill="1" applyAlignment="1">
      <alignment vertical="center" readingOrder="1"/>
    </xf>
    <xf numFmtId="0" fontId="3" fillId="0" borderId="0" xfId="0" applyFont="1" applyFill="1" applyAlignment="1">
      <alignment vertical="center" readingOrder="1"/>
    </xf>
    <xf numFmtId="164" fontId="3" fillId="0" borderId="0" xfId="0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center"/>
    </xf>
    <xf numFmtId="43" fontId="2" fillId="0" borderId="0" xfId="0" applyNumberFormat="1" applyFont="1" applyFill="1" applyAlignment="1">
      <alignment vertical="center"/>
    </xf>
    <xf numFmtId="0" fontId="3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3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quotePrefix="1" applyFont="1" applyFill="1" applyBorder="1" applyAlignment="1">
      <alignment horizontal="left" vertical="center" wrapText="1"/>
    </xf>
    <xf numFmtId="43" fontId="2" fillId="0" borderId="0" xfId="0" quotePrefix="1" applyNumberFormat="1" applyFont="1" applyFill="1" applyBorder="1" applyAlignment="1">
      <alignment horizontal="left" vertical="center" wrapText="1"/>
    </xf>
    <xf numFmtId="43" fontId="2" fillId="0" borderId="0" xfId="1" quotePrefix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readingOrder="1"/>
    </xf>
    <xf numFmtId="0" fontId="8" fillId="0" borderId="0" xfId="0" applyFont="1" applyFill="1" applyAlignment="1">
      <alignment horizontal="center" vertical="center" readingOrder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8/01%20-%20Janeiro/2018%20-%20BALAN&#199;O%20FINANCEIRO%20-%20Retific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cete Janeiro "/>
      <sheetName val="Balancete Fevereiro"/>
      <sheetName val="Balancete Março"/>
      <sheetName val="Balancete Abril"/>
      <sheetName val="Balancete Maio"/>
      <sheetName val="Balancete Junho"/>
      <sheetName val="Balancete Julho"/>
      <sheetName val="Balancete Agosto"/>
      <sheetName val="Balancete Setembro"/>
      <sheetName val="Balancete Outubro"/>
      <sheetName val="Balancete Novembro"/>
      <sheetName val="Balanço Financeiro Dezembro  "/>
      <sheetName val="Plan1"/>
    </sheetNames>
    <sheetDataSet>
      <sheetData sheetId="0">
        <row r="2">
          <cell r="I2">
            <v>6290801.7600000007</v>
          </cell>
        </row>
      </sheetData>
      <sheetData sheetId="1">
        <row r="8">
          <cell r="E8">
            <v>142835673</v>
          </cell>
          <cell r="L8">
            <v>57134268</v>
          </cell>
        </row>
      </sheetData>
      <sheetData sheetId="2"/>
      <sheetData sheetId="3"/>
      <sheetData sheetId="4"/>
      <sheetData sheetId="5"/>
      <sheetData sheetId="6">
        <row r="16">
          <cell r="H16">
            <v>88422048.139999986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T66"/>
  <sheetViews>
    <sheetView showGridLines="0" tabSelected="1" showOutlineSymbols="0" topLeftCell="A13" zoomScaleNormal="100" workbookViewId="0">
      <selection activeCell="U29" sqref="U29"/>
    </sheetView>
  </sheetViews>
  <sheetFormatPr defaultColWidth="6.85546875" defaultRowHeight="21.95" customHeight="1"/>
  <cols>
    <col min="1" max="1" width="6.85546875" style="4"/>
    <col min="2" max="2" width="9.85546875" style="4" customWidth="1"/>
    <col min="3" max="3" width="12.85546875" style="4" bestFit="1" customWidth="1"/>
    <col min="4" max="4" width="7.28515625" style="4" customWidth="1"/>
    <col min="5" max="5" width="12.7109375" style="4" customWidth="1"/>
    <col min="6" max="6" width="15.85546875" style="4" customWidth="1"/>
    <col min="7" max="7" width="3.42578125" style="4" hidden="1" customWidth="1"/>
    <col min="8" max="8" width="18" style="4" customWidth="1"/>
    <col min="9" max="9" width="19.7109375" style="4" customWidth="1"/>
    <col min="10" max="12" width="9.85546875" style="4" customWidth="1"/>
    <col min="13" max="13" width="14.7109375" style="4" customWidth="1"/>
    <col min="14" max="14" width="16.5703125" style="4" customWidth="1"/>
    <col min="15" max="15" width="6" style="4" hidden="1" customWidth="1"/>
    <col min="16" max="16" width="19.140625" style="5" bestFit="1" customWidth="1"/>
    <col min="17" max="17" width="19.85546875" style="72" bestFit="1" customWidth="1"/>
    <col min="18" max="18" width="14.42578125" style="4" bestFit="1" customWidth="1"/>
    <col min="19" max="19" width="6.85546875" style="4"/>
    <col min="20" max="20" width="12" style="4" bestFit="1" customWidth="1"/>
    <col min="21" max="16384" width="6.85546875" style="4"/>
  </cols>
  <sheetData>
    <row r="1" spans="2:18" ht="21.9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8" ht="21.95" customHeight="1">
      <c r="B2" s="6" t="s">
        <v>1</v>
      </c>
      <c r="C2" s="7"/>
      <c r="D2" s="7"/>
      <c r="E2" s="7"/>
      <c r="F2" s="7"/>
      <c r="G2" s="7"/>
      <c r="H2" s="7"/>
      <c r="I2" s="8"/>
      <c r="J2" s="9" t="s">
        <v>2</v>
      </c>
      <c r="K2" s="10"/>
      <c r="L2" s="10"/>
      <c r="M2" s="10"/>
      <c r="N2" s="10"/>
      <c r="O2" s="10"/>
      <c r="P2" s="10"/>
      <c r="Q2" s="11"/>
    </row>
    <row r="3" spans="2:18" ht="21.95" customHeight="1">
      <c r="B3" s="12" t="s">
        <v>3</v>
      </c>
      <c r="C3" s="13"/>
      <c r="D3" s="13"/>
      <c r="E3" s="13"/>
      <c r="F3" s="13"/>
      <c r="G3" s="14"/>
      <c r="H3" s="15" t="s">
        <v>4</v>
      </c>
      <c r="I3" s="16" t="s">
        <v>5</v>
      </c>
      <c r="J3" s="17" t="s">
        <v>3</v>
      </c>
      <c r="K3" s="18"/>
      <c r="L3" s="18"/>
      <c r="M3" s="18"/>
      <c r="N3" s="18"/>
      <c r="O3" s="18"/>
      <c r="P3" s="19" t="s">
        <v>4</v>
      </c>
      <c r="Q3" s="20" t="s">
        <v>5</v>
      </c>
    </row>
    <row r="4" spans="2:18" ht="21.95" customHeight="1">
      <c r="B4" s="21" t="s">
        <v>6</v>
      </c>
      <c r="C4" s="22"/>
      <c r="D4" s="22"/>
      <c r="E4" s="22"/>
      <c r="F4" s="22"/>
      <c r="G4" s="14"/>
      <c r="H4" s="23">
        <f>H5+H9</f>
        <v>94712849.899999991</v>
      </c>
      <c r="I4" s="24">
        <f>I5+I9</f>
        <v>85180705.739999995</v>
      </c>
      <c r="J4" s="25" t="s">
        <v>7</v>
      </c>
      <c r="K4" s="25"/>
      <c r="L4" s="25"/>
      <c r="M4" s="25"/>
      <c r="N4" s="25"/>
      <c r="O4" s="26"/>
      <c r="P4" s="27">
        <f>P5+P9</f>
        <v>142835673</v>
      </c>
      <c r="Q4" s="27">
        <f>Q5+Q9</f>
        <v>174930709.25999999</v>
      </c>
      <c r="R4" s="28"/>
    </row>
    <row r="5" spans="2:18" ht="21.95" customHeight="1">
      <c r="B5" s="29" t="s">
        <v>8</v>
      </c>
      <c r="C5" s="30"/>
      <c r="D5" s="30"/>
      <c r="E5" s="30"/>
      <c r="F5" s="30"/>
      <c r="G5" s="18"/>
      <c r="H5" s="23">
        <f>SUM(H6:H8)</f>
        <v>0</v>
      </c>
      <c r="I5" s="23">
        <f>SUM(I6:I8)</f>
        <v>0</v>
      </c>
      <c r="J5" s="31" t="s">
        <v>8</v>
      </c>
      <c r="K5" s="31"/>
      <c r="L5" s="31"/>
      <c r="M5" s="31"/>
      <c r="N5" s="31"/>
      <c r="O5" s="32"/>
      <c r="P5" s="33">
        <f>SUM(P6:P8)</f>
        <v>0</v>
      </c>
      <c r="Q5" s="33">
        <f>SUM(Q6:Q8)</f>
        <v>0</v>
      </c>
      <c r="R5" s="34"/>
    </row>
    <row r="6" spans="2:18" ht="21.95" customHeight="1">
      <c r="B6" s="35" t="s">
        <v>9</v>
      </c>
      <c r="C6" s="36"/>
      <c r="D6" s="36"/>
      <c r="E6" s="36"/>
      <c r="F6" s="36"/>
      <c r="G6" s="37"/>
      <c r="H6" s="38">
        <v>0</v>
      </c>
      <c r="I6" s="38">
        <v>0</v>
      </c>
      <c r="J6" s="39" t="s">
        <v>9</v>
      </c>
      <c r="K6" s="36"/>
      <c r="L6" s="36"/>
      <c r="M6" s="36"/>
      <c r="N6" s="36"/>
      <c r="O6" s="37"/>
      <c r="P6" s="40">
        <v>0</v>
      </c>
      <c r="Q6" s="40">
        <v>0</v>
      </c>
      <c r="R6" s="28"/>
    </row>
    <row r="7" spans="2:18" ht="21.95" customHeight="1">
      <c r="B7" s="35" t="s">
        <v>10</v>
      </c>
      <c r="C7" s="39"/>
      <c r="D7" s="39"/>
      <c r="E7" s="39"/>
      <c r="F7" s="39"/>
      <c r="G7" s="37"/>
      <c r="H7" s="38">
        <v>0</v>
      </c>
      <c r="I7" s="38">
        <v>0</v>
      </c>
      <c r="J7" s="39" t="s">
        <v>10</v>
      </c>
      <c r="K7" s="39"/>
      <c r="L7" s="39"/>
      <c r="M7" s="39"/>
      <c r="N7" s="39"/>
      <c r="O7" s="37"/>
      <c r="P7" s="40">
        <v>0</v>
      </c>
      <c r="Q7" s="40">
        <v>0</v>
      </c>
    </row>
    <row r="8" spans="2:18" ht="21.95" customHeight="1">
      <c r="B8" s="35" t="s">
        <v>11</v>
      </c>
      <c r="C8" s="39"/>
      <c r="D8" s="39"/>
      <c r="E8" s="39"/>
      <c r="F8" s="39"/>
      <c r="G8" s="37"/>
      <c r="H8" s="38">
        <v>0</v>
      </c>
      <c r="I8" s="38">
        <v>0</v>
      </c>
      <c r="J8" s="39" t="s">
        <v>11</v>
      </c>
      <c r="K8" s="39"/>
      <c r="L8" s="39"/>
      <c r="M8" s="39"/>
      <c r="N8" s="39"/>
      <c r="O8" s="37"/>
      <c r="P8" s="40">
        <v>0</v>
      </c>
      <c r="Q8" s="40">
        <v>0</v>
      </c>
    </row>
    <row r="9" spans="2:18" ht="21.95" customHeight="1">
      <c r="B9" s="41" t="s">
        <v>12</v>
      </c>
      <c r="C9" s="31"/>
      <c r="D9" s="31"/>
      <c r="E9" s="31"/>
      <c r="F9" s="31"/>
      <c r="G9" s="32"/>
      <c r="H9" s="38">
        <f>SUM(H10:H16)</f>
        <v>94712849.899999991</v>
      </c>
      <c r="I9" s="38">
        <f>SUM(I10:I16)</f>
        <v>85180705.739999995</v>
      </c>
      <c r="J9" s="31" t="s">
        <v>12</v>
      </c>
      <c r="K9" s="31"/>
      <c r="L9" s="31"/>
      <c r="M9" s="31"/>
      <c r="N9" s="31"/>
      <c r="O9" s="32"/>
      <c r="P9" s="33">
        <f>SUM(P10:P16)</f>
        <v>142835673</v>
      </c>
      <c r="Q9" s="33">
        <f>SUM(Q10:Q16)</f>
        <v>174930709.25999999</v>
      </c>
    </row>
    <row r="10" spans="2:18" ht="21.95" customHeight="1">
      <c r="B10" s="35" t="s">
        <v>13</v>
      </c>
      <c r="C10" s="36"/>
      <c r="D10" s="36"/>
      <c r="E10" s="36"/>
      <c r="F10" s="36"/>
      <c r="G10" s="37"/>
      <c r="H10" s="38">
        <v>0</v>
      </c>
      <c r="I10" s="38">
        <v>0</v>
      </c>
      <c r="J10" s="39" t="s">
        <v>13</v>
      </c>
      <c r="K10" s="36"/>
      <c r="L10" s="36"/>
      <c r="M10" s="36"/>
      <c r="N10" s="36"/>
      <c r="O10" s="37"/>
      <c r="P10" s="40">
        <v>0</v>
      </c>
      <c r="Q10" s="40">
        <v>0</v>
      </c>
    </row>
    <row r="11" spans="2:18" ht="21.95" customHeight="1">
      <c r="B11" s="35" t="s">
        <v>14</v>
      </c>
      <c r="C11" s="39"/>
      <c r="D11" s="39"/>
      <c r="E11" s="39"/>
      <c r="F11" s="39"/>
      <c r="G11" s="37"/>
      <c r="H11" s="38">
        <v>0</v>
      </c>
      <c r="I11" s="38">
        <v>0</v>
      </c>
      <c r="J11" s="39" t="s">
        <v>14</v>
      </c>
      <c r="K11" s="39"/>
      <c r="L11" s="39"/>
      <c r="M11" s="39"/>
      <c r="N11" s="39"/>
      <c r="O11" s="37"/>
      <c r="P11" s="40">
        <v>0</v>
      </c>
      <c r="Q11" s="40">
        <v>0</v>
      </c>
    </row>
    <row r="12" spans="2:18" ht="21.95" customHeight="1">
      <c r="B12" s="35" t="s">
        <v>15</v>
      </c>
      <c r="C12" s="39"/>
      <c r="D12" s="39"/>
      <c r="E12" s="39"/>
      <c r="F12" s="39"/>
      <c r="G12" s="37"/>
      <c r="H12" s="38">
        <v>0</v>
      </c>
      <c r="I12" s="38">
        <v>0</v>
      </c>
      <c r="J12" s="39" t="s">
        <v>15</v>
      </c>
      <c r="K12" s="39"/>
      <c r="L12" s="39"/>
      <c r="M12" s="39"/>
      <c r="N12" s="39"/>
      <c r="O12" s="37"/>
      <c r="P12" s="40">
        <v>0</v>
      </c>
      <c r="Q12" s="40">
        <v>0</v>
      </c>
    </row>
    <row r="13" spans="2:18" ht="21.95" customHeight="1">
      <c r="B13" s="35" t="s">
        <v>16</v>
      </c>
      <c r="C13" s="39"/>
      <c r="D13" s="39"/>
      <c r="E13" s="39"/>
      <c r="F13" s="39"/>
      <c r="G13" s="37"/>
      <c r="H13" s="38">
        <v>0</v>
      </c>
      <c r="I13" s="38">
        <v>0</v>
      </c>
      <c r="J13" s="39" t="s">
        <v>16</v>
      </c>
      <c r="K13" s="39"/>
      <c r="L13" s="39"/>
      <c r="M13" s="39"/>
      <c r="N13" s="39"/>
      <c r="O13" s="37"/>
      <c r="P13" s="40">
        <v>0</v>
      </c>
      <c r="Q13" s="40">
        <v>0</v>
      </c>
    </row>
    <row r="14" spans="2:18" ht="21.95" customHeight="1">
      <c r="B14" s="35" t="s">
        <v>17</v>
      </c>
      <c r="C14" s="39"/>
      <c r="D14" s="39"/>
      <c r="E14" s="39"/>
      <c r="F14" s="39"/>
      <c r="G14" s="37"/>
      <c r="H14" s="38">
        <v>0</v>
      </c>
      <c r="I14" s="38">
        <v>0</v>
      </c>
      <c r="J14" s="39" t="s">
        <v>17</v>
      </c>
      <c r="K14" s="39"/>
      <c r="L14" s="39"/>
      <c r="M14" s="39"/>
      <c r="N14" s="39"/>
      <c r="O14" s="37"/>
      <c r="P14" s="40">
        <v>0</v>
      </c>
      <c r="Q14" s="40">
        <v>0</v>
      </c>
    </row>
    <row r="15" spans="2:18" ht="21.95" customHeight="1">
      <c r="B15" s="35" t="s">
        <v>18</v>
      </c>
      <c r="C15" s="39"/>
      <c r="D15" s="39"/>
      <c r="E15" s="39"/>
      <c r="F15" s="39"/>
      <c r="G15" s="37"/>
      <c r="H15" s="38">
        <v>0</v>
      </c>
      <c r="I15" s="38">
        <v>0</v>
      </c>
      <c r="J15" s="39" t="s">
        <v>18</v>
      </c>
      <c r="K15" s="39"/>
      <c r="L15" s="39"/>
      <c r="M15" s="39"/>
      <c r="N15" s="39"/>
      <c r="O15" s="37"/>
      <c r="P15" s="40">
        <v>0</v>
      </c>
      <c r="Q15" s="40">
        <v>0</v>
      </c>
    </row>
    <row r="16" spans="2:18" ht="21.95" customHeight="1">
      <c r="B16" s="42" t="s">
        <v>19</v>
      </c>
      <c r="C16" s="43"/>
      <c r="D16" s="43"/>
      <c r="E16" s="43"/>
      <c r="F16" s="43"/>
      <c r="G16" s="44"/>
      <c r="H16" s="45">
        <f>'[1]Balancete Maio'!H16+[1]Arrecadação!I2</f>
        <v>94712849.899999991</v>
      </c>
      <c r="I16" s="45">
        <v>85180705.739999995</v>
      </c>
      <c r="J16" s="43" t="s">
        <v>19</v>
      </c>
      <c r="K16" s="43"/>
      <c r="L16" s="43"/>
      <c r="M16" s="43"/>
      <c r="N16" s="43"/>
      <c r="O16" s="44"/>
      <c r="P16" s="46">
        <f>[1]Despesas!E8</f>
        <v>142835673</v>
      </c>
      <c r="Q16" s="46">
        <v>174930709.25999999</v>
      </c>
    </row>
    <row r="17" spans="2:20" ht="21.95" customHeight="1">
      <c r="B17" s="21" t="s">
        <v>20</v>
      </c>
      <c r="C17" s="22"/>
      <c r="D17" s="22"/>
      <c r="E17" s="22"/>
      <c r="F17" s="22"/>
      <c r="G17" s="14"/>
      <c r="H17" s="45">
        <f>SUM(H18:H21)</f>
        <v>0</v>
      </c>
      <c r="I17" s="45">
        <f>SUM(I18:I21)</f>
        <v>83812269.540000007</v>
      </c>
      <c r="J17" s="22" t="s">
        <v>21</v>
      </c>
      <c r="K17" s="22"/>
      <c r="L17" s="22"/>
      <c r="M17" s="22"/>
      <c r="N17" s="22"/>
      <c r="O17" s="13"/>
      <c r="P17" s="27">
        <f>SUM(P18:P21)</f>
        <v>0</v>
      </c>
      <c r="Q17" s="27">
        <f>SUM(Q18:Q21)</f>
        <v>0</v>
      </c>
    </row>
    <row r="18" spans="2:20" ht="21.95" customHeight="1">
      <c r="B18" s="29" t="s">
        <v>22</v>
      </c>
      <c r="C18" s="18"/>
      <c r="D18" s="18"/>
      <c r="E18" s="18"/>
      <c r="F18" s="18"/>
      <c r="G18" s="47"/>
      <c r="H18" s="38">
        <v>0</v>
      </c>
      <c r="I18" s="38">
        <v>83812269.540000007</v>
      </c>
      <c r="J18" s="30" t="s">
        <v>22</v>
      </c>
      <c r="K18" s="30"/>
      <c r="L18" s="30"/>
      <c r="M18" s="30"/>
      <c r="N18" s="30"/>
      <c r="O18" s="47"/>
      <c r="P18" s="33">
        <v>0</v>
      </c>
      <c r="Q18" s="48">
        <v>0</v>
      </c>
    </row>
    <row r="19" spans="2:20" ht="21.95" customHeight="1">
      <c r="B19" s="41" t="s">
        <v>23</v>
      </c>
      <c r="C19" s="31"/>
      <c r="D19" s="31"/>
      <c r="E19" s="31"/>
      <c r="F19" s="31"/>
      <c r="G19" s="49"/>
      <c r="H19" s="38">
        <v>0</v>
      </c>
      <c r="I19" s="38">
        <v>0</v>
      </c>
      <c r="J19" s="31" t="s">
        <v>23</v>
      </c>
      <c r="K19" s="31"/>
      <c r="L19" s="31"/>
      <c r="M19" s="31"/>
      <c r="N19" s="31"/>
      <c r="O19" s="49"/>
      <c r="P19" s="33">
        <v>0</v>
      </c>
      <c r="Q19" s="48">
        <v>0</v>
      </c>
    </row>
    <row r="20" spans="2:20" ht="21.95" customHeight="1">
      <c r="B20" s="41" t="s">
        <v>24</v>
      </c>
      <c r="C20" s="31"/>
      <c r="D20" s="31"/>
      <c r="E20" s="31"/>
      <c r="F20" s="31"/>
      <c r="G20" s="49"/>
      <c r="H20" s="38">
        <v>0</v>
      </c>
      <c r="I20" s="38">
        <v>0</v>
      </c>
      <c r="J20" s="31" t="s">
        <v>24</v>
      </c>
      <c r="K20" s="31"/>
      <c r="L20" s="31"/>
      <c r="M20" s="31"/>
      <c r="N20" s="31"/>
      <c r="O20" s="49"/>
      <c r="P20" s="33">
        <v>0</v>
      </c>
      <c r="Q20" s="48">
        <v>0</v>
      </c>
    </row>
    <row r="21" spans="2:20" ht="21.95" customHeight="1">
      <c r="B21" s="50" t="s">
        <v>25</v>
      </c>
      <c r="C21" s="51"/>
      <c r="D21" s="51"/>
      <c r="E21" s="51"/>
      <c r="F21" s="51"/>
      <c r="G21" s="52"/>
      <c r="H21" s="38">
        <v>0</v>
      </c>
      <c r="I21" s="38">
        <v>0</v>
      </c>
      <c r="J21" s="53" t="s">
        <v>25</v>
      </c>
      <c r="K21" s="53"/>
      <c r="L21" s="53"/>
      <c r="M21" s="53"/>
      <c r="N21" s="53"/>
      <c r="O21" s="52"/>
      <c r="P21" s="33">
        <v>0</v>
      </c>
      <c r="Q21" s="48">
        <v>0</v>
      </c>
    </row>
    <row r="22" spans="2:20" ht="21.95" customHeight="1">
      <c r="B22" s="21" t="s">
        <v>26</v>
      </c>
      <c r="C22" s="22"/>
      <c r="D22" s="22"/>
      <c r="E22" s="22"/>
      <c r="F22" s="22"/>
      <c r="G22" s="14"/>
      <c r="H22" s="54">
        <f>SUM(H23:H26)</f>
        <v>147107422.92000002</v>
      </c>
      <c r="I22" s="54">
        <f>SUM(I23:I26)</f>
        <v>66705010.669999994</v>
      </c>
      <c r="J22" s="22" t="s">
        <v>27</v>
      </c>
      <c r="K22" s="22"/>
      <c r="L22" s="22"/>
      <c r="M22" s="22"/>
      <c r="N22" s="22"/>
      <c r="O22" s="14"/>
      <c r="P22" s="27">
        <f>SUM(P23:P26)</f>
        <v>102053080.25</v>
      </c>
      <c r="Q22" s="55">
        <f>SUM(Q23:Q26)</f>
        <v>179665351.37</v>
      </c>
      <c r="R22" s="56"/>
    </row>
    <row r="23" spans="2:20" ht="21.95" customHeight="1">
      <c r="B23" s="29" t="s">
        <v>28</v>
      </c>
      <c r="C23" s="18"/>
      <c r="D23" s="18"/>
      <c r="E23" s="18"/>
      <c r="F23" s="18"/>
      <c r="G23" s="47"/>
      <c r="H23" s="23">
        <f>[1]Despesas!L8</f>
        <v>57134268</v>
      </c>
      <c r="I23" s="23">
        <v>9680738.6999999993</v>
      </c>
      <c r="J23" s="30" t="s">
        <v>29</v>
      </c>
      <c r="K23" s="18"/>
      <c r="L23" s="18"/>
      <c r="M23" s="18"/>
      <c r="N23" s="18"/>
      <c r="O23" s="47"/>
      <c r="P23" s="33">
        <v>9680738.6999999993</v>
      </c>
      <c r="Q23" s="48">
        <v>59627676.710000001</v>
      </c>
    </row>
    <row r="24" spans="2:20" ht="21.95" customHeight="1">
      <c r="B24" s="41" t="s">
        <v>30</v>
      </c>
      <c r="C24" s="31"/>
      <c r="D24" s="31"/>
      <c r="E24" s="31"/>
      <c r="F24" s="31"/>
      <c r="G24" s="49"/>
      <c r="H24" s="38">
        <v>8870406.0600000005</v>
      </c>
      <c r="I24" s="38">
        <v>14094328.85</v>
      </c>
      <c r="J24" s="31" t="s">
        <v>31</v>
      </c>
      <c r="K24" s="31"/>
      <c r="L24" s="31"/>
      <c r="M24" s="31"/>
      <c r="N24" s="31"/>
      <c r="O24" s="49"/>
      <c r="P24" s="33">
        <v>14094328.85</v>
      </c>
      <c r="Q24" s="48">
        <v>73067524.200000003</v>
      </c>
    </row>
    <row r="25" spans="2:20" ht="21.95" customHeight="1">
      <c r="B25" s="41" t="s">
        <v>32</v>
      </c>
      <c r="C25" s="31"/>
      <c r="D25" s="31"/>
      <c r="E25" s="31"/>
      <c r="F25" s="31"/>
      <c r="G25" s="49"/>
      <c r="H25" s="38">
        <v>25853932.84</v>
      </c>
      <c r="I25" s="38">
        <v>42929943.119999997</v>
      </c>
      <c r="J25" s="31" t="s">
        <v>32</v>
      </c>
      <c r="K25" s="31"/>
      <c r="L25" s="31"/>
      <c r="M25" s="31"/>
      <c r="N25" s="31"/>
      <c r="O25" s="49"/>
      <c r="P25" s="33">
        <v>17075506.350000001</v>
      </c>
      <c r="Q25" s="48">
        <v>46970150.460000001</v>
      </c>
    </row>
    <row r="26" spans="2:20" ht="21.95" customHeight="1">
      <c r="B26" s="50" t="s">
        <v>33</v>
      </c>
      <c r="C26" s="53"/>
      <c r="D26" s="53"/>
      <c r="E26" s="53"/>
      <c r="F26" s="53"/>
      <c r="G26" s="52"/>
      <c r="H26" s="45">
        <v>55248816.020000003</v>
      </c>
      <c r="I26" s="45">
        <v>0</v>
      </c>
      <c r="J26" s="53" t="s">
        <v>34</v>
      </c>
      <c r="K26" s="53"/>
      <c r="L26" s="53"/>
      <c r="M26" s="53"/>
      <c r="N26" s="53"/>
      <c r="O26" s="52"/>
      <c r="P26" s="33">
        <v>61202506.350000001</v>
      </c>
      <c r="Q26" s="48">
        <v>0</v>
      </c>
    </row>
    <row r="27" spans="2:20" ht="21.95" customHeight="1">
      <c r="B27" s="21" t="s">
        <v>35</v>
      </c>
      <c r="C27" s="22"/>
      <c r="D27" s="22"/>
      <c r="E27" s="22"/>
      <c r="F27" s="22"/>
      <c r="G27" s="14"/>
      <c r="H27" s="54">
        <f>SUM(H28:H29)</f>
        <v>23814066.289999999</v>
      </c>
      <c r="I27" s="54">
        <f>SUM(I28:I29)</f>
        <v>142712140.97</v>
      </c>
      <c r="J27" s="22" t="s">
        <v>36</v>
      </c>
      <c r="K27" s="22"/>
      <c r="L27" s="22"/>
      <c r="M27" s="22"/>
      <c r="N27" s="22"/>
      <c r="O27" s="14"/>
      <c r="P27" s="27">
        <f>SUM(P28:P29)</f>
        <v>20745585.859999985</v>
      </c>
      <c r="Q27" s="55">
        <f>SUM(Q28:Q29)</f>
        <v>23814066.289999999</v>
      </c>
      <c r="R27" s="5"/>
    </row>
    <row r="28" spans="2:20" ht="21.95" customHeight="1">
      <c r="B28" s="41" t="s">
        <v>37</v>
      </c>
      <c r="C28" s="32"/>
      <c r="D28" s="32"/>
      <c r="E28" s="32"/>
      <c r="F28" s="32"/>
      <c r="G28" s="49"/>
      <c r="H28" s="38">
        <v>23814066.289999999</v>
      </c>
      <c r="I28" s="38">
        <v>142712140.97</v>
      </c>
      <c r="J28" s="31" t="s">
        <v>37</v>
      </c>
      <c r="K28" s="32"/>
      <c r="L28" s="32"/>
      <c r="M28" s="32"/>
      <c r="N28" s="32"/>
      <c r="O28" s="49"/>
      <c r="P28" s="33">
        <f>H30-P4-P22</f>
        <v>20745585.859999985</v>
      </c>
      <c r="Q28" s="48">
        <v>23814066.289999999</v>
      </c>
      <c r="R28" s="5"/>
    </row>
    <row r="29" spans="2:20" ht="21.95" customHeight="1">
      <c r="B29" s="50" t="s">
        <v>32</v>
      </c>
      <c r="C29" s="53"/>
      <c r="D29" s="53"/>
      <c r="E29" s="53"/>
      <c r="F29" s="53"/>
      <c r="G29" s="52"/>
      <c r="H29" s="38">
        <v>0</v>
      </c>
      <c r="I29" s="38">
        <v>0</v>
      </c>
      <c r="J29" s="53" t="s">
        <v>32</v>
      </c>
      <c r="K29" s="53"/>
      <c r="L29" s="53"/>
      <c r="M29" s="53"/>
      <c r="N29" s="53"/>
      <c r="O29" s="57"/>
      <c r="P29" s="58">
        <v>0</v>
      </c>
      <c r="Q29" s="59">
        <v>0</v>
      </c>
    </row>
    <row r="30" spans="2:20" ht="21.95" customHeight="1">
      <c r="B30" s="21" t="s">
        <v>38</v>
      </c>
      <c r="C30" s="13"/>
      <c r="D30" s="13"/>
      <c r="E30" s="13"/>
      <c r="F30" s="13"/>
      <c r="G30" s="14"/>
      <c r="H30" s="60">
        <f>H4+H17+H22+H27</f>
        <v>265634339.10999998</v>
      </c>
      <c r="I30" s="60">
        <f>I4+I17+I22+I27</f>
        <v>378410126.91999996</v>
      </c>
      <c r="J30" s="22" t="s">
        <v>39</v>
      </c>
      <c r="K30" s="13"/>
      <c r="L30" s="13"/>
      <c r="M30" s="13"/>
      <c r="N30" s="13"/>
      <c r="O30" s="14"/>
      <c r="P30" s="27">
        <f>P4+P17+P22+P27</f>
        <v>265634339.10999998</v>
      </c>
      <c r="Q30" s="55">
        <f>Q4+Q17+Q22+Q27</f>
        <v>378410126.92000002</v>
      </c>
      <c r="R30" s="28"/>
    </row>
    <row r="31" spans="2:20" ht="21.95" customHeight="1">
      <c r="B31" s="61"/>
      <c r="C31" s="62"/>
      <c r="D31" s="62"/>
      <c r="E31" s="62"/>
      <c r="F31" s="62"/>
      <c r="G31" s="62"/>
      <c r="H31" s="63"/>
      <c r="I31" s="63"/>
      <c r="J31" s="61"/>
      <c r="K31" s="62"/>
      <c r="L31" s="62"/>
      <c r="M31" s="62"/>
      <c r="N31" s="62"/>
      <c r="O31" s="62"/>
      <c r="P31" s="64"/>
      <c r="Q31" s="64"/>
      <c r="R31" s="28"/>
    </row>
    <row r="32" spans="2:20" ht="21.95" customHeight="1">
      <c r="B32" s="65" t="s">
        <v>40</v>
      </c>
      <c r="C32" s="66"/>
      <c r="D32" s="66"/>
      <c r="E32" s="66"/>
      <c r="F32" s="67"/>
      <c r="G32" s="67"/>
      <c r="H32" s="67"/>
      <c r="I32" s="67"/>
      <c r="J32" s="66"/>
      <c r="K32" s="66"/>
      <c r="L32" s="66"/>
      <c r="M32" s="67"/>
      <c r="N32" s="67"/>
      <c r="O32" s="67"/>
      <c r="P32" s="68"/>
      <c r="Q32" s="69"/>
      <c r="T32" s="70"/>
    </row>
    <row r="33" spans="2:18" ht="21.95" customHeight="1">
      <c r="B33" s="71" t="s">
        <v>41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2:18" ht="21.95" customHeight="1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2:18" s="72" customFormat="1" ht="21.95" customHeight="1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4"/>
    </row>
    <row r="36" spans="2:18" s="72" customFormat="1" ht="21.95" customHeight="1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4"/>
    </row>
    <row r="37" spans="2:18" s="72" customFormat="1" ht="21.95" customHeight="1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4"/>
    </row>
    <row r="38" spans="2:18" s="72" customFormat="1" ht="21.95" customHeight="1">
      <c r="B38" s="74" t="s">
        <v>42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4"/>
    </row>
    <row r="39" spans="2:18" ht="21.95" customHeight="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8" s="72" customFormat="1" ht="21.95" customHeight="1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4"/>
    </row>
    <row r="41" spans="2:18" s="72" customFormat="1" ht="21.95" customHeight="1">
      <c r="B41" s="76" t="s">
        <v>43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4"/>
    </row>
    <row r="42" spans="2:18" s="72" customFormat="1" ht="21.95" customHeight="1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4"/>
    </row>
    <row r="43" spans="2:18" s="72" customFormat="1" ht="21.95" customHeight="1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4"/>
    </row>
    <row r="44" spans="2:18" s="72" customFormat="1" ht="21.95" customHeight="1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4"/>
    </row>
    <row r="45" spans="2:18" s="72" customFormat="1" ht="21.95" customHeight="1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4"/>
    </row>
    <row r="46" spans="2:18" s="72" customFormat="1" ht="21.95" customHeight="1">
      <c r="B46" s="76" t="s">
        <v>44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4"/>
    </row>
    <row r="47" spans="2:18" s="72" customFormat="1" ht="21.95" customHeight="1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4"/>
    </row>
    <row r="48" spans="2:18" s="72" customFormat="1" ht="21.95" customHeight="1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4"/>
    </row>
    <row r="49" spans="2:18" s="72" customFormat="1" ht="21.95" customHeight="1">
      <c r="B49" s="77"/>
      <c r="C49" s="77"/>
      <c r="D49" s="77"/>
      <c r="E49" s="77"/>
      <c r="F49" s="77"/>
      <c r="G49" s="77"/>
      <c r="H49" s="77"/>
      <c r="I49" s="77"/>
      <c r="K49" s="77"/>
      <c r="L49" s="78"/>
      <c r="M49" s="77"/>
      <c r="N49" s="77"/>
      <c r="O49" s="77"/>
      <c r="P49" s="77"/>
      <c r="Q49" s="77"/>
      <c r="R49" s="4"/>
    </row>
    <row r="50" spans="2:18" s="72" customFormat="1" ht="21.95" customHeight="1">
      <c r="B50" s="77"/>
      <c r="C50" s="77"/>
      <c r="D50" s="77"/>
      <c r="E50" s="77"/>
      <c r="F50" s="77"/>
      <c r="G50" s="77"/>
      <c r="H50" s="77"/>
      <c r="I50" s="77"/>
      <c r="K50" s="77"/>
      <c r="L50" s="78"/>
      <c r="M50" s="77"/>
      <c r="N50" s="77"/>
      <c r="O50" s="77"/>
      <c r="P50" s="77"/>
      <c r="Q50" s="77"/>
      <c r="R50" s="4"/>
    </row>
    <row r="51" spans="2:18" s="72" customFormat="1" ht="21.95" customHeight="1">
      <c r="B51" s="77"/>
      <c r="C51" s="77"/>
      <c r="D51" s="77"/>
      <c r="E51" s="77"/>
      <c r="F51" s="77"/>
      <c r="G51" s="77"/>
      <c r="H51" s="77"/>
      <c r="I51" s="77"/>
      <c r="K51" s="77"/>
      <c r="L51" s="78"/>
      <c r="M51" s="77"/>
      <c r="N51" s="77"/>
      <c r="O51" s="77"/>
      <c r="P51" s="77"/>
      <c r="Q51" s="77"/>
      <c r="R51" s="4"/>
    </row>
    <row r="52" spans="2:18" s="72" customFormat="1" ht="21.95" customHeight="1">
      <c r="B52" s="77"/>
      <c r="C52" s="77"/>
      <c r="D52" s="77"/>
      <c r="E52" s="77"/>
      <c r="F52" s="77"/>
      <c r="G52" s="77"/>
      <c r="H52" s="77"/>
      <c r="I52" s="77"/>
      <c r="K52" s="77"/>
      <c r="L52" s="78"/>
      <c r="M52" s="77"/>
      <c r="N52" s="77"/>
      <c r="O52" s="77"/>
      <c r="P52" s="77"/>
      <c r="Q52" s="77"/>
      <c r="R52" s="4"/>
    </row>
    <row r="53" spans="2:18" s="72" customFormat="1" ht="21.95" customHeight="1">
      <c r="B53" s="77"/>
      <c r="C53" s="77"/>
      <c r="D53" s="77"/>
      <c r="E53" s="77"/>
      <c r="F53" s="77"/>
      <c r="G53" s="77"/>
      <c r="H53" s="77"/>
      <c r="I53" s="77"/>
      <c r="K53" s="77"/>
      <c r="L53" s="78"/>
      <c r="M53" s="77"/>
      <c r="N53" s="77"/>
      <c r="O53" s="77"/>
      <c r="P53" s="77"/>
      <c r="Q53" s="77"/>
      <c r="R53" s="4"/>
    </row>
    <row r="54" spans="2:18" s="72" customFormat="1" ht="21.95" customHeight="1">
      <c r="B54" s="77"/>
      <c r="C54" s="77"/>
      <c r="D54" s="77"/>
      <c r="E54" s="77"/>
      <c r="F54" s="77"/>
      <c r="G54" s="77"/>
      <c r="H54" s="77"/>
      <c r="I54" s="77"/>
      <c r="K54" s="77"/>
      <c r="L54" s="78"/>
      <c r="M54" s="77"/>
      <c r="N54" s="77"/>
      <c r="O54" s="77"/>
      <c r="P54" s="77"/>
      <c r="Q54" s="77"/>
      <c r="R54" s="4"/>
    </row>
    <row r="55" spans="2:18" s="72" customFormat="1" ht="21.95" customHeight="1">
      <c r="B55" s="77"/>
      <c r="C55" s="77"/>
      <c r="D55" s="77"/>
      <c r="E55" s="77"/>
      <c r="F55" s="77"/>
      <c r="G55" s="77"/>
      <c r="H55" s="79"/>
      <c r="I55" s="77"/>
      <c r="J55" s="77"/>
      <c r="K55" s="77"/>
      <c r="L55" s="77"/>
      <c r="M55" s="77"/>
      <c r="N55" s="77"/>
      <c r="O55" s="77"/>
      <c r="P55" s="77"/>
      <c r="Q55" s="77"/>
      <c r="R55" s="4"/>
    </row>
    <row r="56" spans="2:18" s="72" customFormat="1" ht="21.95" customHeight="1">
      <c r="B56" s="77"/>
      <c r="C56" s="77"/>
      <c r="D56" s="77"/>
      <c r="E56" s="77"/>
      <c r="F56" s="77"/>
      <c r="G56" s="77"/>
      <c r="H56" s="79"/>
      <c r="I56" s="77"/>
      <c r="J56" s="77"/>
      <c r="K56" s="77"/>
      <c r="L56" s="77"/>
      <c r="M56" s="77"/>
      <c r="N56" s="77"/>
      <c r="O56" s="77"/>
      <c r="P56" s="77"/>
      <c r="Q56" s="77"/>
      <c r="R56" s="4"/>
    </row>
    <row r="57" spans="2:18" ht="21.95" customHeight="1">
      <c r="B57" s="77"/>
      <c r="C57" s="77"/>
      <c r="D57" s="77"/>
      <c r="E57" s="77"/>
      <c r="F57" s="77"/>
      <c r="G57" s="77"/>
      <c r="H57" s="78"/>
      <c r="I57" s="77"/>
      <c r="J57" s="77"/>
      <c r="K57" s="77"/>
      <c r="L57" s="77"/>
      <c r="M57" s="77"/>
      <c r="N57" s="77"/>
      <c r="O57" s="77"/>
      <c r="P57" s="77"/>
      <c r="Q57" s="77"/>
    </row>
    <row r="58" spans="2:18" ht="21.95" customHeight="1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2:18" s="72" customFormat="1" ht="21.95" customHeight="1">
      <c r="B59" s="4"/>
      <c r="C59" s="80" t="s">
        <v>45</v>
      </c>
      <c r="D59" s="80"/>
      <c r="E59" s="80"/>
      <c r="F59" s="80"/>
      <c r="G59" s="81"/>
      <c r="I59" s="82" t="s">
        <v>46</v>
      </c>
      <c r="J59" s="82"/>
      <c r="K59" s="82"/>
      <c r="L59" s="82"/>
      <c r="M59" s="80" t="s">
        <v>47</v>
      </c>
      <c r="N59" s="80"/>
      <c r="O59" s="80"/>
      <c r="P59" s="80"/>
      <c r="Q59" s="80"/>
      <c r="R59" s="4"/>
    </row>
    <row r="60" spans="2:18" s="72" customFormat="1" ht="14.25">
      <c r="B60" s="4"/>
      <c r="C60" s="83" t="s">
        <v>48</v>
      </c>
      <c r="D60" s="83"/>
      <c r="E60" s="83"/>
      <c r="F60" s="83"/>
      <c r="G60" s="84"/>
      <c r="I60" s="83" t="s">
        <v>49</v>
      </c>
      <c r="J60" s="83"/>
      <c r="K60" s="83"/>
      <c r="L60" s="83"/>
      <c r="M60" s="83" t="s">
        <v>50</v>
      </c>
      <c r="N60" s="83"/>
      <c r="O60" s="83"/>
      <c r="P60" s="83"/>
      <c r="Q60" s="83"/>
      <c r="R60" s="4"/>
    </row>
    <row r="61" spans="2:18" s="72" customFormat="1" ht="14.25">
      <c r="B61" s="4"/>
      <c r="C61" s="85" t="s">
        <v>51</v>
      </c>
      <c r="D61" s="85"/>
      <c r="E61" s="85"/>
      <c r="F61" s="85"/>
      <c r="G61" s="86"/>
      <c r="I61" s="85" t="s">
        <v>52</v>
      </c>
      <c r="J61" s="85"/>
      <c r="K61" s="85"/>
      <c r="L61" s="85"/>
      <c r="M61" s="85" t="s">
        <v>53</v>
      </c>
      <c r="N61" s="85"/>
      <c r="O61" s="85"/>
      <c r="P61" s="85"/>
      <c r="Q61" s="85"/>
      <c r="R61" s="4"/>
    </row>
    <row r="62" spans="2:18" s="72" customFormat="1" ht="21.9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5"/>
      <c r="R62" s="4"/>
    </row>
    <row r="64" spans="2:18" ht="21.95" customHeight="1">
      <c r="C64" s="5"/>
    </row>
    <row r="65" spans="3:15" ht="21.95" customHeight="1">
      <c r="C65" s="87"/>
      <c r="O65" s="4" t="s">
        <v>54</v>
      </c>
    </row>
    <row r="66" spans="3:15" ht="21.95" customHeight="1">
      <c r="C66" s="87"/>
    </row>
  </sheetData>
  <mergeCells count="71">
    <mergeCell ref="C60:F60"/>
    <mergeCell ref="I60:L60"/>
    <mergeCell ref="M60:Q60"/>
    <mergeCell ref="C61:F61"/>
    <mergeCell ref="I61:L61"/>
    <mergeCell ref="M61:Q61"/>
    <mergeCell ref="B38:Q39"/>
    <mergeCell ref="B41:Q44"/>
    <mergeCell ref="B46:Q47"/>
    <mergeCell ref="C59:F59"/>
    <mergeCell ref="I59:L59"/>
    <mergeCell ref="M59:Q59"/>
    <mergeCell ref="B29:G29"/>
    <mergeCell ref="J29:O29"/>
    <mergeCell ref="B30:G30"/>
    <mergeCell ref="J30:O30"/>
    <mergeCell ref="B33:Q36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printOptions horizontalCentered="1"/>
  <pageMargins left="0.23622047244094491" right="0.15748031496062992" top="1.4960629921259843" bottom="0" header="0.35433070866141736" footer="0"/>
  <pageSetup paperSize="9" scale="52" fitToWidth="0" fitToHeight="0" orientation="portrait" verticalDpi="599" r:id="rId1"/>
  <headerFooter alignWithMargins="0">
    <oddHeader>&amp;L&amp;G&amp;C&amp;"Arial,Negrito"
&amp;14FUNDO MUNICIPAL DE LIMPEZA URBANA - FMLU&amp;"Arial,Normal"&amp;10
&amp;14Balancete Financeiro&amp;10
Competência: Junho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Junho</vt:lpstr>
      <vt:lpstr>'Balancete Junho'!Area_de_impressao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2020-09-09T17:54:24Z</dcterms:created>
  <dcterms:modified xsi:type="dcterms:W3CDTF">2020-09-09T17:57:14Z</dcterms:modified>
</cp:coreProperties>
</file>