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Balancete Julho" sheetId="1" r:id="rId1"/>
  </sheets>
  <externalReferences>
    <externalReference r:id="rId2"/>
  </externalReferences>
  <definedNames>
    <definedName name="Abril" localSheetId="0">#REF!,#REF!</definedName>
    <definedName name="Abril">#REF!,#REF!</definedName>
    <definedName name="_xlnm.Print_Area" localSheetId="0">'Balancete Julho'!$B$1:$Q$56</definedName>
    <definedName name="Cancela" localSheetId="0">#REF!,#REF!</definedName>
    <definedName name="Cancela">#REF!,#REF!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 localSheetId="0">#REF!,#REF!</definedName>
    <definedName name="Março">#REF!,#REF!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25725"/>
</workbook>
</file>

<file path=xl/calcChain.xml><?xml version="1.0" encoding="utf-8"?>
<calcChain xmlns="http://schemas.openxmlformats.org/spreadsheetml/2006/main">
  <c r="Q27" i="1"/>
  <c r="I27"/>
  <c r="H27"/>
  <c r="H24"/>
  <c r="H23"/>
  <c r="Q22"/>
  <c r="I22"/>
  <c r="Q17"/>
  <c r="P17"/>
  <c r="I17"/>
  <c r="H17"/>
  <c r="P16"/>
  <c r="H16"/>
  <c r="H9" s="1"/>
  <c r="Q9"/>
  <c r="P9"/>
  <c r="I9"/>
  <c r="P22"/>
  <c r="Q5"/>
  <c r="P5"/>
  <c r="I5"/>
  <c r="H5"/>
  <c r="Q4" l="1"/>
  <c r="Q30" s="1"/>
  <c r="P4"/>
  <c r="I4"/>
  <c r="I30" s="1"/>
  <c r="H4"/>
  <c r="H22"/>
  <c r="H30" l="1"/>
  <c r="P28" s="1"/>
  <c r="P27"/>
  <c r="P30" s="1"/>
</calcChain>
</file>

<file path=xl/sharedStrings.xml><?xml version="1.0" encoding="utf-8"?>
<sst xmlns="http://schemas.openxmlformats.org/spreadsheetml/2006/main" count="78" uniqueCount="55">
  <si>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</si>
  <si>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</si>
  <si>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</si>
  <si>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</si>
  <si>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</si>
  <si>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</si>
  <si>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</si>
  <si>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</si>
  <si>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</si>
  <si>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</si>
  <si>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</si>
  <si>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</si>
  <si>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</si>
  <si>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</si>
  <si>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</si>
  <si>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</si>
  <si>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</si>
  <si>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</si>
  <si>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</si>
  <si>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</si>
  <si>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</si>
  <si>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</si>
  <si>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</si>
  <si>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</si>
  <si>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</si>
  <si>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</si>
  <si>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</si>
  <si>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</si>
  <si>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</si>
  <si>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</si>
  <si>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</si>
  <si>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</si>
  <si>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</si>
  <si>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</si>
  <si>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</si>
  <si>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</si>
  <si>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</si>
  <si>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</si>
  <si>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</si>
  <si>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</si>
  <si>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</si>
  <si>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107 - 2015/SES.G.</t>
  </si>
  <si>
    <r>
      <t>2 - Para elaboração do Demonstrativo, foram extraídos os dados do Sistema de Orçamento e Finanças - SOF, através dos seguintes relatórios: Boletim da Receita Extraorçamentária PMSP, Boletim da Receita AMLURB,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</si>
  <si>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3 - No corrente exercício a previsão das receitas FISLURB, TRSS, TRSD e as de Preço Público, foram previstas no orçamento da Autoridade Municipal de Limpeza Urbana - AMLURB, sob Fonte 08 - Recursos Vinculados, por pertencerem ao Fundo Municipal de Limpeza urbana - FMLU, as quais são arrecadadas pela administração direta.
Assim, o critério de contabilização da arrecadação foi alterado, passando a serem apropriadas como receitas orçamentárias em contra partida com a conta do ativo financeiro "Recursos a Receber" e, à medida que os repasses forem efetivados, serão reconhecidos no disponível.</t>
  </si>
  <si>
    <t>4 - Outros Pagamentos Extraorçamentários: valor correspondente às receitas arrecadadas pela PMSP, pertencentes ao Fundo Municipal de Limpeza Urbana, cujo repasse financeiro será realizado.</t>
  </si>
  <si>
    <t>Paulo César Martins</t>
  </si>
  <si>
    <t>Antônio Fernando Toledo Melara</t>
  </si>
  <si>
    <t>Edson Tomaz de Lima Filho</t>
  </si>
  <si>
    <t>Coordenador de Programa I</t>
  </si>
  <si>
    <t>Diretor Administrativo Financeiro</t>
  </si>
  <si>
    <t>Presidente</t>
  </si>
  <si>
    <t>CRC288022/O-2</t>
  </si>
  <si>
    <t>RG 6.119.530-3</t>
  </si>
  <si>
    <t>AMLURB</t>
  </si>
  <si>
    <t xml:space="preserve">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</si>
</sst>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14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52"/>
      <name val="Arial"/>
      <family val="2"/>
    </font>
    <font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top"/>
    </xf>
    <xf numFmtId="43" fontId="3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166" fontId="6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103">
    <xf numFmtId="0" fontId="0" fillId="0" borderId="0" xfId="0">
      <alignment vertical="top"/>
    </xf>
    <xf numFmtId="0" fontId="2" fillId="0" borderId="0" xfId="0" applyFont="1" applyFill="1" applyAlignment="1">
      <alignment horizontal="center" vertical="center" wrapText="1" readingOrder="1"/>
    </xf>
    <xf numFmtId="43" fontId="2" fillId="0" borderId="0" xfId="1" applyFont="1" applyFill="1" applyAlignment="1">
      <alignment horizontal="center" vertical="center" wrapText="1" readingOrder="1"/>
    </xf>
    <xf numFmtId="0" fontId="2" fillId="0" borderId="0" xfId="0" applyFont="1" applyFill="1" applyAlignment="1">
      <alignment horizontal="right" vertical="center" wrapText="1" readingOrder="1"/>
    </xf>
    <xf numFmtId="0" fontId="2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0" fontId="4" fillId="2" borderId="4" xfId="0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3" fontId="4" fillId="2" borderId="6" xfId="1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3" fontId="4" fillId="0" borderId="6" xfId="1" applyFont="1" applyBorder="1" applyAlignment="1">
      <alignment horizontal="left" vertical="center"/>
    </xf>
    <xf numFmtId="165" fontId="2" fillId="0" borderId="0" xfId="0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3" fontId="2" fillId="0" borderId="8" xfId="1" applyFont="1" applyBorder="1" applyAlignment="1">
      <alignment horizontal="left" vertical="center"/>
    </xf>
    <xf numFmtId="165" fontId="2" fillId="0" borderId="0" xfId="1" applyNumberFormat="1" applyFont="1" applyFill="1" applyAlignment="1">
      <alignment vertical="center"/>
    </xf>
    <xf numFmtId="0" fontId="2" fillId="0" borderId="9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64" fontId="2" fillId="0" borderId="8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43" fontId="2" fillId="0" borderId="8" xfId="1" applyFont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/>
    </xf>
    <xf numFmtId="164" fontId="4" fillId="0" borderId="8" xfId="0" applyNumberFormat="1" applyFont="1" applyFill="1" applyBorder="1" applyAlignment="1">
      <alignment vertical="center"/>
    </xf>
    <xf numFmtId="43" fontId="4" fillId="0" borderId="8" xfId="1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164" fontId="2" fillId="0" borderId="12" xfId="0" applyNumberFormat="1" applyFont="1" applyFill="1" applyBorder="1" applyAlignment="1">
      <alignment vertical="center"/>
    </xf>
    <xf numFmtId="43" fontId="2" fillId="0" borderId="12" xfId="1" applyFont="1" applyBorder="1" applyAlignment="1">
      <alignment horizontal="left" vertical="center" indent="1"/>
    </xf>
    <xf numFmtId="164" fontId="4" fillId="0" borderId="12" xfId="0" applyNumberFormat="1" applyFont="1" applyFill="1" applyBorder="1" applyAlignment="1">
      <alignment vertical="center"/>
    </xf>
    <xf numFmtId="43" fontId="2" fillId="0" borderId="6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3" fontId="2" fillId="0" borderId="14" xfId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vertical="center"/>
    </xf>
    <xf numFmtId="43" fontId="4" fillId="0" borderId="5" xfId="1" applyFont="1" applyBorder="1" applyAlignment="1">
      <alignment horizontal="left" vertical="center"/>
    </xf>
    <xf numFmtId="2" fontId="2" fillId="0" borderId="0" xfId="0" applyNumberFormat="1" applyFont="1" applyFill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43" fontId="2" fillId="0" borderId="8" xfId="1" applyFont="1" applyFill="1" applyBorder="1" applyAlignment="1">
      <alignment horizontal="left" vertical="center"/>
    </xf>
    <xf numFmtId="43" fontId="2" fillId="0" borderId="14" xfId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right" vertical="center"/>
    </xf>
    <xf numFmtId="43" fontId="4" fillId="0" borderId="0" xfId="1" applyFont="1" applyBorder="1" applyAlignment="1">
      <alignment horizontal="left" vertical="center"/>
    </xf>
    <xf numFmtId="0" fontId="7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164" fontId="4" fillId="0" borderId="0" xfId="0" applyNumberFormat="1" applyFont="1" applyFill="1" applyAlignment="1">
      <alignment vertical="center"/>
    </xf>
    <xf numFmtId="43" fontId="4" fillId="0" borderId="0" xfId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43" fontId="2" fillId="0" borderId="0" xfId="0" applyNumberFormat="1" applyFont="1" applyFill="1" applyAlignment="1">
      <alignment vertical="center"/>
    </xf>
    <xf numFmtId="0" fontId="0" fillId="0" borderId="0" xfId="0" quotePrefix="1" applyNumberFormat="1" applyFill="1" applyBorder="1" applyAlignment="1">
      <alignment horizontal="left" vertical="center" wrapText="1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quotePrefix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 readingOrder="1"/>
    </xf>
    <xf numFmtId="0" fontId="11" fillId="0" borderId="0" xfId="0" applyFont="1" applyFill="1" applyAlignment="1">
      <alignment horizontal="center" vertical="center" readingOrder="1"/>
    </xf>
    <xf numFmtId="0" fontId="11" fillId="0" borderId="0" xfId="0" applyFont="1" applyFill="1" applyAlignment="1">
      <alignment vertical="center" readingOrder="1"/>
    </xf>
    <xf numFmtId="0" fontId="11" fillId="0" borderId="0" xfId="0" applyFont="1" applyFill="1" applyAlignment="1">
      <alignment horizontal="center" vertical="center" readingOrder="1"/>
    </xf>
    <xf numFmtId="0" fontId="12" fillId="0" borderId="0" xfId="0" applyFont="1" applyFill="1" applyAlignment="1">
      <alignment horizontal="center" vertical="center" readingOrder="1"/>
    </xf>
    <xf numFmtId="43" fontId="13" fillId="0" borderId="0" xfId="1" applyFont="1" applyFill="1" applyAlignment="1">
      <alignment horizontal="center" vertical="center" readingOrder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</cellXfs>
  <cellStyles count="10">
    <cellStyle name="Normal" xfId="0" builtinId="0"/>
    <cellStyle name="Normal 2" xfId="2"/>
    <cellStyle name="Normal 3" xfId="3"/>
    <cellStyle name="Normal 4" xfId="4"/>
    <cellStyle name="Separador de milhares" xfId="1" builtinId="3"/>
    <cellStyle name="Separador de milhares 2" xfId="5"/>
    <cellStyle name="Separador de milhares 3" xfId="6"/>
    <cellStyle name="Separador de milhares 3 2" xfId="7"/>
    <cellStyle name="Separador de milhares 4" xfId="8"/>
    <cellStyle name="Vírgula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51671/Documents/F%20%20M%20%20L%20%20U/A%20NOVA%20VERSAO%20DOS%20BALANCETES/2018/01%20-%20Janeiro/2018%20-%20BALAN&#199;O%20FINANCEIRO%20-%20Retific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recadação"/>
      <sheetName val="Despesas"/>
      <sheetName val="Balancete Janeiro "/>
      <sheetName val="Balancete Fevereiro"/>
      <sheetName val="Balancete Março"/>
      <sheetName val="Balancete Abril"/>
      <sheetName val="Balancete Maio"/>
      <sheetName val="Balancete Junho"/>
      <sheetName val="Balancete Julho"/>
      <sheetName val="Balancete Agosto"/>
      <sheetName val="Balancete Setembro"/>
      <sheetName val="Balancete Outubro"/>
      <sheetName val="Balancete Novembro"/>
      <sheetName val="Balanço Financeiro Dezembro  "/>
      <sheetName val="Plan1"/>
    </sheetNames>
    <sheetDataSet>
      <sheetData sheetId="0">
        <row r="2">
          <cell r="J2">
            <v>38837511.919999994</v>
          </cell>
        </row>
      </sheetData>
      <sheetData sheetId="1">
        <row r="9">
          <cell r="E9">
            <v>142835673</v>
          </cell>
          <cell r="K9">
            <v>0</v>
          </cell>
          <cell r="L9">
            <v>47611890</v>
          </cell>
        </row>
      </sheetData>
      <sheetData sheetId="2"/>
      <sheetData sheetId="3"/>
      <sheetData sheetId="4"/>
      <sheetData sheetId="5"/>
      <sheetData sheetId="6"/>
      <sheetData sheetId="7">
        <row r="16">
          <cell r="H16">
            <v>94712849.899999991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B1:U62"/>
  <sheetViews>
    <sheetView showGridLines="0" tabSelected="1" showOutlineSymbols="0" topLeftCell="A7" zoomScaleNormal="100" workbookViewId="0">
      <selection activeCell="S7" sqref="S1:V1048576"/>
    </sheetView>
  </sheetViews>
  <sheetFormatPr defaultColWidth="6.85546875" defaultRowHeight="13.5" customHeight="1"/>
  <cols>
    <col min="1" max="1" width="6.85546875" style="4"/>
    <col min="2" max="2" width="9.85546875" style="4" customWidth="1"/>
    <col min="3" max="3" width="12.85546875" style="4" bestFit="1" customWidth="1"/>
    <col min="4" max="5" width="7.28515625" style="4" customWidth="1"/>
    <col min="6" max="6" width="5" style="4" customWidth="1"/>
    <col min="7" max="7" width="3.42578125" style="4" hidden="1" customWidth="1"/>
    <col min="8" max="8" width="12.42578125" style="4" bestFit="1" customWidth="1"/>
    <col min="9" max="9" width="15.140625" style="4" bestFit="1" customWidth="1"/>
    <col min="10" max="13" width="9.85546875" style="4" customWidth="1"/>
    <col min="14" max="14" width="3.5703125" style="4" customWidth="1"/>
    <col min="15" max="15" width="6" style="4" hidden="1" customWidth="1"/>
    <col min="16" max="16" width="14.7109375" style="28" customWidth="1"/>
    <col min="17" max="17" width="15.5703125" style="78" bestFit="1" customWidth="1"/>
    <col min="18" max="18" width="14.42578125" style="4" bestFit="1" customWidth="1"/>
    <col min="19" max="20" width="6.85546875" style="4"/>
    <col min="21" max="21" width="12" style="4" bestFit="1" customWidth="1"/>
    <col min="22" max="16384" width="6.85546875" style="4"/>
  </cols>
  <sheetData>
    <row r="1" spans="2:18" ht="13.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 t="s">
        <v>0</v>
      </c>
    </row>
    <row r="2" spans="2:18" ht="19.5" customHeight="1">
      <c r="B2" s="5" t="s">
        <v>1</v>
      </c>
      <c r="C2" s="6"/>
      <c r="D2" s="6"/>
      <c r="E2" s="6"/>
      <c r="F2" s="6"/>
      <c r="G2" s="6"/>
      <c r="H2" s="6"/>
      <c r="I2" s="7"/>
      <c r="J2" s="8" t="s">
        <v>2</v>
      </c>
      <c r="K2" s="9"/>
      <c r="L2" s="9"/>
      <c r="M2" s="9"/>
      <c r="N2" s="9"/>
      <c r="O2" s="9"/>
      <c r="P2" s="9"/>
      <c r="Q2" s="10"/>
    </row>
    <row r="3" spans="2:18" ht="19.5" customHeight="1">
      <c r="B3" s="11" t="s">
        <v>3</v>
      </c>
      <c r="C3" s="12"/>
      <c r="D3" s="12"/>
      <c r="E3" s="12"/>
      <c r="F3" s="12"/>
      <c r="G3" s="13"/>
      <c r="H3" s="14" t="s">
        <v>4</v>
      </c>
      <c r="I3" s="15" t="s">
        <v>5</v>
      </c>
      <c r="J3" s="16" t="s">
        <v>3</v>
      </c>
      <c r="K3" s="17"/>
      <c r="L3" s="17"/>
      <c r="M3" s="17"/>
      <c r="N3" s="17"/>
      <c r="O3" s="17"/>
      <c r="P3" s="18" t="s">
        <v>4</v>
      </c>
      <c r="Q3" s="19" t="s">
        <v>5</v>
      </c>
    </row>
    <row r="4" spans="2:18" ht="13.5" customHeight="1">
      <c r="B4" s="20" t="s">
        <v>6</v>
      </c>
      <c r="C4" s="21"/>
      <c r="D4" s="21"/>
      <c r="E4" s="21"/>
      <c r="F4" s="21"/>
      <c r="G4" s="13"/>
      <c r="H4" s="22">
        <f>H5+H9</f>
        <v>133550361.81999999</v>
      </c>
      <c r="I4" s="23">
        <f>I5+I9</f>
        <v>85180705.739999995</v>
      </c>
      <c r="J4" s="24" t="s">
        <v>7</v>
      </c>
      <c r="K4" s="24"/>
      <c r="L4" s="24"/>
      <c r="M4" s="24"/>
      <c r="N4" s="24"/>
      <c r="O4" s="25"/>
      <c r="P4" s="26">
        <f>P5+P9</f>
        <v>142835673</v>
      </c>
      <c r="Q4" s="26">
        <f>Q5+Q9</f>
        <v>174930709.25999999</v>
      </c>
      <c r="R4" s="27"/>
    </row>
    <row r="5" spans="2:18" ht="13.5" customHeight="1">
      <c r="B5" s="29" t="s">
        <v>8</v>
      </c>
      <c r="C5" s="30"/>
      <c r="D5" s="30"/>
      <c r="E5" s="30"/>
      <c r="F5" s="30"/>
      <c r="G5" s="17"/>
      <c r="H5" s="31">
        <f>SUM(H6:H8)</f>
        <v>0</v>
      </c>
      <c r="I5" s="31">
        <f>SUM(I6:I8)</f>
        <v>0</v>
      </c>
      <c r="J5" s="32" t="s">
        <v>8</v>
      </c>
      <c r="K5" s="32"/>
      <c r="L5" s="32"/>
      <c r="M5" s="32"/>
      <c r="N5" s="32"/>
      <c r="O5" s="33"/>
      <c r="P5" s="34">
        <f>SUM(P6:P8)</f>
        <v>0</v>
      </c>
      <c r="Q5" s="34">
        <f>SUM(Q6:Q8)</f>
        <v>0</v>
      </c>
      <c r="R5" s="35"/>
    </row>
    <row r="6" spans="2:18" ht="13.5" customHeight="1">
      <c r="B6" s="36" t="s">
        <v>9</v>
      </c>
      <c r="C6" s="37"/>
      <c r="D6" s="37"/>
      <c r="E6" s="37"/>
      <c r="F6" s="37"/>
      <c r="G6" s="38"/>
      <c r="H6" s="39">
        <v>0</v>
      </c>
      <c r="I6" s="39">
        <v>0</v>
      </c>
      <c r="J6" s="40" t="s">
        <v>9</v>
      </c>
      <c r="K6" s="37"/>
      <c r="L6" s="37"/>
      <c r="M6" s="37"/>
      <c r="N6" s="37"/>
      <c r="O6" s="38"/>
      <c r="P6" s="41">
        <v>0</v>
      </c>
      <c r="Q6" s="41">
        <v>0</v>
      </c>
      <c r="R6" s="27"/>
    </row>
    <row r="7" spans="2:18" ht="13.5" customHeight="1">
      <c r="B7" s="36" t="s">
        <v>10</v>
      </c>
      <c r="C7" s="40"/>
      <c r="D7" s="40"/>
      <c r="E7" s="40"/>
      <c r="F7" s="40"/>
      <c r="G7" s="38"/>
      <c r="H7" s="39">
        <v>0</v>
      </c>
      <c r="I7" s="39">
        <v>0</v>
      </c>
      <c r="J7" s="40" t="s">
        <v>10</v>
      </c>
      <c r="K7" s="40"/>
      <c r="L7" s="40"/>
      <c r="M7" s="40"/>
      <c r="N7" s="40"/>
      <c r="O7" s="38"/>
      <c r="P7" s="41">
        <v>0</v>
      </c>
      <c r="Q7" s="41">
        <v>0</v>
      </c>
    </row>
    <row r="8" spans="2:18" ht="13.5" customHeight="1">
      <c r="B8" s="36" t="s">
        <v>11</v>
      </c>
      <c r="C8" s="40"/>
      <c r="D8" s="40"/>
      <c r="E8" s="40"/>
      <c r="F8" s="40"/>
      <c r="G8" s="38"/>
      <c r="H8" s="39">
        <v>0</v>
      </c>
      <c r="I8" s="39">
        <v>0</v>
      </c>
      <c r="J8" s="40" t="s">
        <v>11</v>
      </c>
      <c r="K8" s="40"/>
      <c r="L8" s="40"/>
      <c r="M8" s="40"/>
      <c r="N8" s="40"/>
      <c r="O8" s="38"/>
      <c r="P8" s="41">
        <v>0</v>
      </c>
      <c r="Q8" s="41">
        <v>0</v>
      </c>
    </row>
    <row r="9" spans="2:18" ht="13.5" customHeight="1">
      <c r="B9" s="42" t="s">
        <v>12</v>
      </c>
      <c r="C9" s="32"/>
      <c r="D9" s="32"/>
      <c r="E9" s="32"/>
      <c r="F9" s="32"/>
      <c r="G9" s="33"/>
      <c r="H9" s="43">
        <f>SUM(H10:H16)</f>
        <v>133550361.81999999</v>
      </c>
      <c r="I9" s="43">
        <f>SUM(I10:I16)</f>
        <v>85180705.739999995</v>
      </c>
      <c r="J9" s="32" t="s">
        <v>12</v>
      </c>
      <c r="K9" s="32"/>
      <c r="L9" s="32"/>
      <c r="M9" s="32"/>
      <c r="N9" s="32"/>
      <c r="O9" s="33"/>
      <c r="P9" s="34">
        <f>SUM(P10:P16)</f>
        <v>142835673</v>
      </c>
      <c r="Q9" s="44">
        <f>SUM(Q10:Q16)</f>
        <v>174930709.25999999</v>
      </c>
    </row>
    <row r="10" spans="2:18" ht="13.5" customHeight="1">
      <c r="B10" s="36" t="s">
        <v>13</v>
      </c>
      <c r="C10" s="37"/>
      <c r="D10" s="37"/>
      <c r="E10" s="37"/>
      <c r="F10" s="37"/>
      <c r="G10" s="38"/>
      <c r="H10" s="39">
        <v>0</v>
      </c>
      <c r="I10" s="39">
        <v>0</v>
      </c>
      <c r="J10" s="40" t="s">
        <v>13</v>
      </c>
      <c r="K10" s="37"/>
      <c r="L10" s="37"/>
      <c r="M10" s="37"/>
      <c r="N10" s="37"/>
      <c r="O10" s="38"/>
      <c r="P10" s="41">
        <v>0</v>
      </c>
      <c r="Q10" s="41">
        <v>0</v>
      </c>
    </row>
    <row r="11" spans="2:18" ht="13.5" customHeight="1">
      <c r="B11" s="36" t="s">
        <v>14</v>
      </c>
      <c r="C11" s="40"/>
      <c r="D11" s="40"/>
      <c r="E11" s="40"/>
      <c r="F11" s="40"/>
      <c r="G11" s="38"/>
      <c r="H11" s="39">
        <v>0</v>
      </c>
      <c r="I11" s="39">
        <v>0</v>
      </c>
      <c r="J11" s="40" t="s">
        <v>14</v>
      </c>
      <c r="K11" s="40"/>
      <c r="L11" s="40"/>
      <c r="M11" s="40"/>
      <c r="N11" s="40"/>
      <c r="O11" s="38"/>
      <c r="P11" s="41">
        <v>0</v>
      </c>
      <c r="Q11" s="41">
        <v>0</v>
      </c>
    </row>
    <row r="12" spans="2:18" ht="13.5" customHeight="1">
      <c r="B12" s="36" t="s">
        <v>15</v>
      </c>
      <c r="C12" s="40"/>
      <c r="D12" s="40"/>
      <c r="E12" s="40"/>
      <c r="F12" s="40"/>
      <c r="G12" s="38"/>
      <c r="H12" s="39">
        <v>0</v>
      </c>
      <c r="I12" s="39">
        <v>0</v>
      </c>
      <c r="J12" s="40" t="s">
        <v>15</v>
      </c>
      <c r="K12" s="40"/>
      <c r="L12" s="40"/>
      <c r="M12" s="40"/>
      <c r="N12" s="40"/>
      <c r="O12" s="38"/>
      <c r="P12" s="41">
        <v>0</v>
      </c>
      <c r="Q12" s="41">
        <v>0</v>
      </c>
    </row>
    <row r="13" spans="2:18" ht="13.5" customHeight="1">
      <c r="B13" s="36" t="s">
        <v>16</v>
      </c>
      <c r="C13" s="40"/>
      <c r="D13" s="40"/>
      <c r="E13" s="40"/>
      <c r="F13" s="40"/>
      <c r="G13" s="38"/>
      <c r="H13" s="39">
        <v>0</v>
      </c>
      <c r="I13" s="39">
        <v>0</v>
      </c>
      <c r="J13" s="40" t="s">
        <v>16</v>
      </c>
      <c r="K13" s="40"/>
      <c r="L13" s="40"/>
      <c r="M13" s="40"/>
      <c r="N13" s="40"/>
      <c r="O13" s="38"/>
      <c r="P13" s="41">
        <v>0</v>
      </c>
      <c r="Q13" s="41">
        <v>0</v>
      </c>
    </row>
    <row r="14" spans="2:18" ht="13.5" customHeight="1">
      <c r="B14" s="36" t="s">
        <v>17</v>
      </c>
      <c r="C14" s="40"/>
      <c r="D14" s="40"/>
      <c r="E14" s="40"/>
      <c r="F14" s="40"/>
      <c r="G14" s="38"/>
      <c r="H14" s="39">
        <v>0</v>
      </c>
      <c r="I14" s="39">
        <v>0</v>
      </c>
      <c r="J14" s="40" t="s">
        <v>17</v>
      </c>
      <c r="K14" s="40"/>
      <c r="L14" s="40"/>
      <c r="M14" s="40"/>
      <c r="N14" s="40"/>
      <c r="O14" s="38"/>
      <c r="P14" s="41">
        <v>0</v>
      </c>
      <c r="Q14" s="41">
        <v>0</v>
      </c>
    </row>
    <row r="15" spans="2:18" ht="13.5" customHeight="1">
      <c r="B15" s="36" t="s">
        <v>18</v>
      </c>
      <c r="C15" s="40"/>
      <c r="D15" s="40"/>
      <c r="E15" s="40"/>
      <c r="F15" s="40"/>
      <c r="G15" s="38"/>
      <c r="H15" s="39">
        <v>0</v>
      </c>
      <c r="I15" s="39">
        <v>0</v>
      </c>
      <c r="J15" s="40" t="s">
        <v>18</v>
      </c>
      <c r="K15" s="40"/>
      <c r="L15" s="40"/>
      <c r="M15" s="40"/>
      <c r="N15" s="40"/>
      <c r="O15" s="38"/>
      <c r="P15" s="41">
        <v>0</v>
      </c>
      <c r="Q15" s="41">
        <v>0</v>
      </c>
    </row>
    <row r="16" spans="2:18" ht="13.5" customHeight="1">
      <c r="B16" s="45" t="s">
        <v>19</v>
      </c>
      <c r="C16" s="46"/>
      <c r="D16" s="46"/>
      <c r="E16" s="46"/>
      <c r="F16" s="46"/>
      <c r="G16" s="47"/>
      <c r="H16" s="48">
        <f>'[1]Balancete Junho'!H16+[1]Arrecadação!J2</f>
        <v>133550361.81999999</v>
      </c>
      <c r="I16" s="48">
        <v>85180705.739999995</v>
      </c>
      <c r="J16" s="46" t="s">
        <v>19</v>
      </c>
      <c r="K16" s="46"/>
      <c r="L16" s="46"/>
      <c r="M16" s="46"/>
      <c r="N16" s="46"/>
      <c r="O16" s="47"/>
      <c r="P16" s="49">
        <f>[1]Despesas!E9</f>
        <v>142835673</v>
      </c>
      <c r="Q16" s="49">
        <v>174930709.25999999</v>
      </c>
    </row>
    <row r="17" spans="2:21" ht="13.5" customHeight="1">
      <c r="B17" s="20" t="s">
        <v>20</v>
      </c>
      <c r="C17" s="21"/>
      <c r="D17" s="21"/>
      <c r="E17" s="21"/>
      <c r="F17" s="21"/>
      <c r="G17" s="13"/>
      <c r="H17" s="50">
        <f>SUM(H18:H21)</f>
        <v>0</v>
      </c>
      <c r="I17" s="50">
        <f>SUM(I18:I21)</f>
        <v>83812269.540000007</v>
      </c>
      <c r="J17" s="21" t="s">
        <v>21</v>
      </c>
      <c r="K17" s="21"/>
      <c r="L17" s="21"/>
      <c r="M17" s="21"/>
      <c r="N17" s="21"/>
      <c r="O17" s="12"/>
      <c r="P17" s="51">
        <f>SUM(P18:P21)</f>
        <v>0</v>
      </c>
      <c r="Q17" s="51">
        <f>SUM(Q18:Q21)</f>
        <v>0</v>
      </c>
    </row>
    <row r="18" spans="2:21" ht="13.5" customHeight="1">
      <c r="B18" s="29" t="s">
        <v>22</v>
      </c>
      <c r="C18" s="17"/>
      <c r="D18" s="17"/>
      <c r="E18" s="17"/>
      <c r="F18" s="17"/>
      <c r="G18" s="52"/>
      <c r="H18" s="39">
        <v>0</v>
      </c>
      <c r="I18" s="39">
        <v>83812269.540000007</v>
      </c>
      <c r="J18" s="30" t="s">
        <v>22</v>
      </c>
      <c r="K18" s="30"/>
      <c r="L18" s="30"/>
      <c r="M18" s="30"/>
      <c r="N18" s="30"/>
      <c r="O18" s="52"/>
      <c r="P18" s="34">
        <v>0</v>
      </c>
      <c r="Q18" s="53">
        <v>0</v>
      </c>
    </row>
    <row r="19" spans="2:21" ht="13.5" customHeight="1">
      <c r="B19" s="42" t="s">
        <v>23</v>
      </c>
      <c r="C19" s="32"/>
      <c r="D19" s="32"/>
      <c r="E19" s="32"/>
      <c r="F19" s="32"/>
      <c r="G19" s="54"/>
      <c r="H19" s="39">
        <v>0</v>
      </c>
      <c r="I19" s="39">
        <v>0</v>
      </c>
      <c r="J19" s="32" t="s">
        <v>23</v>
      </c>
      <c r="K19" s="32"/>
      <c r="L19" s="32"/>
      <c r="M19" s="32"/>
      <c r="N19" s="32"/>
      <c r="O19" s="54"/>
      <c r="P19" s="34">
        <v>0</v>
      </c>
      <c r="Q19" s="53">
        <v>0</v>
      </c>
    </row>
    <row r="20" spans="2:21" ht="13.5" customHeight="1">
      <c r="B20" s="42" t="s">
        <v>24</v>
      </c>
      <c r="C20" s="32"/>
      <c r="D20" s="32"/>
      <c r="E20" s="32"/>
      <c r="F20" s="32"/>
      <c r="G20" s="54"/>
      <c r="H20" s="39">
        <v>0</v>
      </c>
      <c r="I20" s="39">
        <v>0</v>
      </c>
      <c r="J20" s="32" t="s">
        <v>24</v>
      </c>
      <c r="K20" s="32"/>
      <c r="L20" s="32"/>
      <c r="M20" s="32"/>
      <c r="N20" s="32"/>
      <c r="O20" s="54"/>
      <c r="P20" s="34">
        <v>0</v>
      </c>
      <c r="Q20" s="53">
        <v>0</v>
      </c>
    </row>
    <row r="21" spans="2:21" ht="13.5" customHeight="1">
      <c r="B21" s="55" t="s">
        <v>25</v>
      </c>
      <c r="C21" s="56"/>
      <c r="D21" s="56"/>
      <c r="E21" s="56"/>
      <c r="F21" s="56"/>
      <c r="G21" s="57"/>
      <c r="H21" s="39">
        <v>0</v>
      </c>
      <c r="I21" s="39">
        <v>0</v>
      </c>
      <c r="J21" s="58" t="s">
        <v>25</v>
      </c>
      <c r="K21" s="58"/>
      <c r="L21" s="58"/>
      <c r="M21" s="58"/>
      <c r="N21" s="58"/>
      <c r="O21" s="57"/>
      <c r="P21" s="34">
        <v>0</v>
      </c>
      <c r="Q21" s="53">
        <v>0</v>
      </c>
    </row>
    <row r="22" spans="2:21" ht="13.5" customHeight="1">
      <c r="B22" s="20" t="s">
        <v>26</v>
      </c>
      <c r="C22" s="21"/>
      <c r="D22" s="21"/>
      <c r="E22" s="21"/>
      <c r="F22" s="21"/>
      <c r="G22" s="13"/>
      <c r="H22" s="59">
        <f>SUM(H23:H26)</f>
        <v>139079143.76999998</v>
      </c>
      <c r="I22" s="59">
        <f>SUM(I23:I26)</f>
        <v>66705010.669999994</v>
      </c>
      <c r="J22" s="21" t="s">
        <v>27</v>
      </c>
      <c r="K22" s="21"/>
      <c r="L22" s="21"/>
      <c r="M22" s="21"/>
      <c r="N22" s="21"/>
      <c r="O22" s="13"/>
      <c r="P22" s="26">
        <f>SUM(P23:P26)</f>
        <v>131638095.03</v>
      </c>
      <c r="Q22" s="60">
        <f>SUM(Q23:Q26)</f>
        <v>179665351.37</v>
      </c>
      <c r="R22" s="61"/>
    </row>
    <row r="23" spans="2:21" ht="13.5" customHeight="1">
      <c r="B23" s="29" t="s">
        <v>28</v>
      </c>
      <c r="C23" s="17"/>
      <c r="D23" s="17"/>
      <c r="E23" s="17"/>
      <c r="F23" s="17"/>
      <c r="G23" s="52"/>
      <c r="H23" s="31">
        <f>[1]Despesas!L9</f>
        <v>47611890</v>
      </c>
      <c r="I23" s="31">
        <v>9680738.6999999993</v>
      </c>
      <c r="J23" s="30" t="s">
        <v>29</v>
      </c>
      <c r="K23" s="17"/>
      <c r="L23" s="17"/>
      <c r="M23" s="17"/>
      <c r="N23" s="17"/>
      <c r="O23" s="52"/>
      <c r="P23" s="34">
        <v>9680738.6999999993</v>
      </c>
      <c r="Q23" s="53">
        <v>59627676.710000001</v>
      </c>
    </row>
    <row r="24" spans="2:21" ht="13.5" customHeight="1">
      <c r="B24" s="42" t="s">
        <v>30</v>
      </c>
      <c r="C24" s="32"/>
      <c r="D24" s="32"/>
      <c r="E24" s="32"/>
      <c r="F24" s="32"/>
      <c r="G24" s="54"/>
      <c r="H24" s="39">
        <f>[1]Despesas!K9</f>
        <v>0</v>
      </c>
      <c r="I24" s="39">
        <v>14094328.85</v>
      </c>
      <c r="J24" s="32" t="s">
        <v>31</v>
      </c>
      <c r="K24" s="32"/>
      <c r="L24" s="32"/>
      <c r="M24" s="32"/>
      <c r="N24" s="32"/>
      <c r="O24" s="54"/>
      <c r="P24" s="34">
        <v>14094328.85</v>
      </c>
      <c r="Q24" s="53">
        <v>73067524.200000003</v>
      </c>
    </row>
    <row r="25" spans="2:21" ht="13.5" customHeight="1">
      <c r="B25" s="42" t="s">
        <v>32</v>
      </c>
      <c r="C25" s="32"/>
      <c r="D25" s="32"/>
      <c r="E25" s="32"/>
      <c r="F25" s="32"/>
      <c r="G25" s="54"/>
      <c r="H25" s="39">
        <v>30262890.039999999</v>
      </c>
      <c r="I25" s="39">
        <v>42929943.119999997</v>
      </c>
      <c r="J25" s="32" t="s">
        <v>32</v>
      </c>
      <c r="K25" s="32"/>
      <c r="L25" s="32"/>
      <c r="M25" s="32"/>
      <c r="N25" s="32"/>
      <c r="O25" s="54"/>
      <c r="P25" s="34">
        <v>17580406.199999999</v>
      </c>
      <c r="Q25" s="53">
        <v>46970150.460000001</v>
      </c>
    </row>
    <row r="26" spans="2:21" ht="13.5" customHeight="1">
      <c r="B26" s="55" t="s">
        <v>33</v>
      </c>
      <c r="C26" s="58"/>
      <c r="D26" s="58"/>
      <c r="E26" s="58"/>
      <c r="F26" s="58"/>
      <c r="G26" s="57"/>
      <c r="H26" s="48">
        <v>61204363.729999997</v>
      </c>
      <c r="I26" s="48">
        <v>0</v>
      </c>
      <c r="J26" s="58" t="s">
        <v>34</v>
      </c>
      <c r="K26" s="58"/>
      <c r="L26" s="58"/>
      <c r="M26" s="58"/>
      <c r="N26" s="58"/>
      <c r="O26" s="57"/>
      <c r="P26" s="34">
        <v>90282621.280000001</v>
      </c>
      <c r="Q26" s="53">
        <v>0</v>
      </c>
    </row>
    <row r="27" spans="2:21" ht="13.5" customHeight="1">
      <c r="B27" s="20" t="s">
        <v>35</v>
      </c>
      <c r="C27" s="21"/>
      <c r="D27" s="21"/>
      <c r="E27" s="21"/>
      <c r="F27" s="21"/>
      <c r="G27" s="13"/>
      <c r="H27" s="59">
        <f>SUM(H28:H29)</f>
        <v>23814066.289999999</v>
      </c>
      <c r="I27" s="59">
        <f>SUM(I28:I29)</f>
        <v>142712140.97</v>
      </c>
      <c r="J27" s="21" t="s">
        <v>36</v>
      </c>
      <c r="K27" s="21"/>
      <c r="L27" s="21"/>
      <c r="M27" s="21"/>
      <c r="N27" s="21"/>
      <c r="O27" s="13"/>
      <c r="P27" s="26">
        <f>SUM(P28:P29)</f>
        <v>21969803.849999994</v>
      </c>
      <c r="Q27" s="60">
        <f>SUM(Q28:Q29)</f>
        <v>23814066.289999999</v>
      </c>
      <c r="R27" s="28"/>
    </row>
    <row r="28" spans="2:21" ht="13.5" customHeight="1">
      <c r="B28" s="42" t="s">
        <v>37</v>
      </c>
      <c r="C28" s="33"/>
      <c r="D28" s="33"/>
      <c r="E28" s="33"/>
      <c r="F28" s="33"/>
      <c r="G28" s="54"/>
      <c r="H28" s="39">
        <v>23814066.289999999</v>
      </c>
      <c r="I28" s="39">
        <v>142712140.97</v>
      </c>
      <c r="J28" s="32" t="s">
        <v>37</v>
      </c>
      <c r="K28" s="33"/>
      <c r="L28" s="33"/>
      <c r="M28" s="33"/>
      <c r="N28" s="33"/>
      <c r="O28" s="54"/>
      <c r="P28" s="34">
        <f>H30-P4-P22</f>
        <v>21969803.849999994</v>
      </c>
      <c r="Q28" s="53">
        <v>23814066.289999999</v>
      </c>
      <c r="R28" s="28"/>
    </row>
    <row r="29" spans="2:21" ht="13.5" customHeight="1">
      <c r="B29" s="55" t="s">
        <v>32</v>
      </c>
      <c r="C29" s="58"/>
      <c r="D29" s="58"/>
      <c r="E29" s="58"/>
      <c r="F29" s="58"/>
      <c r="G29" s="57"/>
      <c r="H29" s="39">
        <v>0</v>
      </c>
      <c r="I29" s="39">
        <v>0</v>
      </c>
      <c r="J29" s="58" t="s">
        <v>32</v>
      </c>
      <c r="K29" s="58"/>
      <c r="L29" s="58"/>
      <c r="M29" s="58"/>
      <c r="N29" s="58"/>
      <c r="O29" s="62"/>
      <c r="P29" s="63">
        <v>0</v>
      </c>
      <c r="Q29" s="64">
        <v>0</v>
      </c>
    </row>
    <row r="30" spans="2:21" ht="13.5" customHeight="1">
      <c r="B30" s="20" t="s">
        <v>38</v>
      </c>
      <c r="C30" s="12"/>
      <c r="D30" s="12"/>
      <c r="E30" s="12"/>
      <c r="F30" s="12"/>
      <c r="G30" s="13"/>
      <c r="H30" s="65">
        <f>H4+H17+H22+H27</f>
        <v>296443571.88</v>
      </c>
      <c r="I30" s="65">
        <f>I4+I17+I22+I27</f>
        <v>378410126.91999996</v>
      </c>
      <c r="J30" s="21" t="s">
        <v>39</v>
      </c>
      <c r="K30" s="12"/>
      <c r="L30" s="12"/>
      <c r="M30" s="12"/>
      <c r="N30" s="12"/>
      <c r="O30" s="13"/>
      <c r="P30" s="26">
        <f>P4+P17+P22+P27</f>
        <v>296443571.88</v>
      </c>
      <c r="Q30" s="60">
        <f>Q4+Q17+Q22+Q27</f>
        <v>378410126.92000002</v>
      </c>
      <c r="R30" s="27"/>
    </row>
    <row r="31" spans="2:21" ht="13.5" customHeight="1">
      <c r="B31" s="66"/>
      <c r="C31" s="67"/>
      <c r="D31" s="67"/>
      <c r="E31" s="67"/>
      <c r="F31" s="67"/>
      <c r="G31" s="67"/>
      <c r="H31" s="68"/>
      <c r="I31" s="68"/>
      <c r="J31" s="66"/>
      <c r="K31" s="67"/>
      <c r="L31" s="67"/>
      <c r="M31" s="67"/>
      <c r="N31" s="67"/>
      <c r="O31" s="67"/>
      <c r="P31" s="69"/>
      <c r="Q31" s="69"/>
      <c r="R31" s="27"/>
    </row>
    <row r="32" spans="2:21" ht="13.5" customHeight="1">
      <c r="B32" s="70" t="s">
        <v>40</v>
      </c>
      <c r="C32" s="71"/>
      <c r="D32" s="71"/>
      <c r="E32" s="71"/>
      <c r="F32" s="72"/>
      <c r="G32" s="72"/>
      <c r="H32" s="72"/>
      <c r="I32" s="72"/>
      <c r="J32" s="71"/>
      <c r="K32" s="71"/>
      <c r="L32" s="71"/>
      <c r="M32" s="72"/>
      <c r="N32" s="72"/>
      <c r="O32" s="72"/>
      <c r="P32" s="73"/>
      <c r="Q32" s="74"/>
      <c r="U32" s="75"/>
    </row>
    <row r="33" spans="2:18" ht="13.5" customHeight="1">
      <c r="B33" s="76" t="s">
        <v>41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</row>
    <row r="34" spans="2:18" ht="13.5" customHeight="1"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</row>
    <row r="35" spans="2:18" s="78" customFormat="1" ht="13.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4"/>
    </row>
    <row r="36" spans="2:18" s="78" customFormat="1" ht="13.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4"/>
    </row>
    <row r="37" spans="2:18" s="78" customFormat="1" ht="13.5" customHeight="1"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4"/>
    </row>
    <row r="38" spans="2:18" s="78" customFormat="1" ht="13.5" customHeight="1">
      <c r="B38" s="80" t="s">
        <v>42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4"/>
    </row>
    <row r="39" spans="2:18" ht="13.5" customHeight="1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2:18" s="78" customFormat="1" ht="13.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4"/>
    </row>
    <row r="41" spans="2:18" s="78" customFormat="1" ht="13.5" customHeight="1">
      <c r="B41" s="83" t="s">
        <v>43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4"/>
    </row>
    <row r="42" spans="2:18" s="78" customFormat="1" ht="13.5" customHeight="1"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4"/>
    </row>
    <row r="43" spans="2:18" s="78" customFormat="1" ht="13.5" customHeight="1"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4"/>
    </row>
    <row r="44" spans="2:18" s="78" customFormat="1" ht="13.5" customHeight="1"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4"/>
    </row>
    <row r="45" spans="2:18" s="78" customFormat="1" ht="13.5" customHeight="1"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4"/>
    </row>
    <row r="46" spans="2:18" s="78" customFormat="1" ht="13.5" customHeight="1">
      <c r="B46" s="84" t="s">
        <v>44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4"/>
    </row>
    <row r="47" spans="2:18" s="78" customFormat="1" ht="13.5" customHeight="1"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4"/>
    </row>
    <row r="48" spans="2:18" s="78" customFormat="1" ht="13.5" customHeight="1"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4"/>
    </row>
    <row r="49" spans="2:18" s="78" customFormat="1" ht="13.5" customHeight="1"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4"/>
    </row>
    <row r="50" spans="2:18" s="78" customFormat="1" ht="13.5" customHeight="1"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4"/>
    </row>
    <row r="51" spans="2:18" s="78" customFormat="1" ht="13.5" customHeight="1"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4"/>
    </row>
    <row r="52" spans="2:18" ht="13.5" customHeight="1"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</row>
    <row r="53" spans="2:18" ht="13.5" customHeight="1">
      <c r="B53" s="82"/>
      <c r="C53" s="82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2"/>
      <c r="Q53" s="82"/>
    </row>
    <row r="54" spans="2:18" s="78" customFormat="1" ht="13.5" customHeight="1">
      <c r="B54" s="4"/>
      <c r="C54" s="4"/>
      <c r="D54" s="86" t="s">
        <v>45</v>
      </c>
      <c r="E54" s="87"/>
      <c r="F54" s="87"/>
      <c r="G54" s="87"/>
      <c r="H54" s="88" t="s">
        <v>46</v>
      </c>
      <c r="I54" s="88"/>
      <c r="J54" s="88"/>
      <c r="K54" s="88"/>
      <c r="M54" s="87"/>
      <c r="N54" s="86" t="s">
        <v>47</v>
      </c>
      <c r="O54" s="86"/>
      <c r="P54" s="89"/>
      <c r="R54" s="4"/>
    </row>
    <row r="55" spans="2:18" s="78" customFormat="1" ht="13.5" customHeight="1">
      <c r="B55" s="4"/>
      <c r="C55" s="90"/>
      <c r="D55" s="91" t="s">
        <v>48</v>
      </c>
      <c r="E55" s="92"/>
      <c r="F55" s="92"/>
      <c r="G55" s="91"/>
      <c r="H55" s="93" t="s">
        <v>49</v>
      </c>
      <c r="I55" s="93"/>
      <c r="J55" s="93"/>
      <c r="K55" s="93"/>
      <c r="M55" s="92"/>
      <c r="N55" s="91" t="s">
        <v>50</v>
      </c>
      <c r="O55" s="94"/>
      <c r="P55" s="95"/>
      <c r="R55" s="4"/>
    </row>
    <row r="56" spans="2:18" s="78" customFormat="1" ht="13.5" customHeight="1">
      <c r="B56" s="4"/>
      <c r="C56" s="4"/>
      <c r="D56" s="96" t="s">
        <v>51</v>
      </c>
      <c r="E56" s="97"/>
      <c r="F56" s="97"/>
      <c r="G56" s="97"/>
      <c r="H56" s="98" t="s">
        <v>52</v>
      </c>
      <c r="I56" s="98"/>
      <c r="J56" s="98"/>
      <c r="K56" s="98"/>
      <c r="M56" s="97"/>
      <c r="N56" s="96" t="s">
        <v>53</v>
      </c>
      <c r="O56" s="99"/>
      <c r="P56" s="100"/>
      <c r="R56" s="4"/>
    </row>
    <row r="57" spans="2:18" s="78" customFormat="1" ht="13.5" customHeight="1">
      <c r="B57" s="4"/>
      <c r="C57" s="4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28"/>
      <c r="R57" s="4"/>
    </row>
    <row r="59" spans="2:18" ht="13.5" customHeight="1">
      <c r="C59" s="28"/>
    </row>
    <row r="60" spans="2:18" ht="13.5" customHeight="1">
      <c r="C60" s="102"/>
      <c r="O60" s="4" t="s">
        <v>54</v>
      </c>
    </row>
    <row r="61" spans="2:18" ht="13.5" customHeight="1">
      <c r="C61" s="102"/>
      <c r="E61" s="61"/>
    </row>
    <row r="62" spans="2:18" ht="13.5" customHeight="1">
      <c r="C62" s="102"/>
    </row>
  </sheetData>
  <mergeCells count="65">
    <mergeCell ref="B38:Q39"/>
    <mergeCell ref="B41:Q44"/>
    <mergeCell ref="B46:Q47"/>
    <mergeCell ref="H54:K54"/>
    <mergeCell ref="H55:K55"/>
    <mergeCell ref="H56:K56"/>
    <mergeCell ref="B29:G29"/>
    <mergeCell ref="J29:O29"/>
    <mergeCell ref="B30:G30"/>
    <mergeCell ref="J30:O30"/>
    <mergeCell ref="B33:Q36"/>
    <mergeCell ref="B26:G26"/>
    <mergeCell ref="J26:O26"/>
    <mergeCell ref="B27:G27"/>
    <mergeCell ref="J27:O27"/>
    <mergeCell ref="B28:G28"/>
    <mergeCell ref="J28:O28"/>
    <mergeCell ref="B23:G23"/>
    <mergeCell ref="J23:O23"/>
    <mergeCell ref="B24:G24"/>
    <mergeCell ref="J24:O24"/>
    <mergeCell ref="B25:G25"/>
    <mergeCell ref="J25:O25"/>
    <mergeCell ref="B20:G20"/>
    <mergeCell ref="J20:O20"/>
    <mergeCell ref="B21:G21"/>
    <mergeCell ref="J21:O21"/>
    <mergeCell ref="B22:G22"/>
    <mergeCell ref="J22:O22"/>
    <mergeCell ref="B17:G17"/>
    <mergeCell ref="J17:O17"/>
    <mergeCell ref="B18:G18"/>
    <mergeCell ref="J18:O18"/>
    <mergeCell ref="B19:G19"/>
    <mergeCell ref="J19:O19"/>
    <mergeCell ref="B14:G14"/>
    <mergeCell ref="J14:O14"/>
    <mergeCell ref="B15:G15"/>
    <mergeCell ref="J15:O15"/>
    <mergeCell ref="B16:G16"/>
    <mergeCell ref="J16:O16"/>
    <mergeCell ref="B11:G11"/>
    <mergeCell ref="J11:O11"/>
    <mergeCell ref="B12:G12"/>
    <mergeCell ref="J12:O12"/>
    <mergeCell ref="B13:G13"/>
    <mergeCell ref="J13:O13"/>
    <mergeCell ref="B8:G8"/>
    <mergeCell ref="J8:O8"/>
    <mergeCell ref="B9:G9"/>
    <mergeCell ref="J9:O9"/>
    <mergeCell ref="B10:G10"/>
    <mergeCell ref="J10:O10"/>
    <mergeCell ref="B5:G5"/>
    <mergeCell ref="J5:O5"/>
    <mergeCell ref="B6:G6"/>
    <mergeCell ref="J6:O6"/>
    <mergeCell ref="B7:G7"/>
    <mergeCell ref="J7:O7"/>
    <mergeCell ref="B2:H2"/>
    <mergeCell ref="J2:Q2"/>
    <mergeCell ref="B3:G3"/>
    <mergeCell ref="J3:O3"/>
    <mergeCell ref="B4:G4"/>
    <mergeCell ref="J4:O4"/>
  </mergeCells>
  <printOptions horizontalCentered="1"/>
  <pageMargins left="0.11811023622047245" right="0.15748031496062992" top="1.4960629921259843" bottom="0" header="0.35433070866141736" footer="0"/>
  <pageSetup paperSize="9" scale="71" fitToWidth="0" fitToHeight="0" orientation="portrait" verticalDpi="599" r:id="rId1"/>
  <headerFooter alignWithMargins="0">
    <oddHeader>&amp;L&amp;G&amp;C&amp;"Arial,Negrito"
FUNDO MUNICIPAL DE LIMPEZA URBANA - FMLU&amp;"Arial,Normal"
Balancete Financeiro
Competência: Julho 2018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Balancete Julho</vt:lpstr>
      <vt:lpstr>'Balancete Julho'!Area_de_impressao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2020-09-09T17:57:48Z</dcterms:created>
  <dcterms:modified xsi:type="dcterms:W3CDTF">2020-09-09T17:59:54Z</dcterms:modified>
</cp:coreProperties>
</file>