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Fevereiro" sheetId="1" r:id="rId1"/>
  </sheets>
  <externalReferences>
    <externalReference r:id="rId2"/>
  </externalReferences>
  <definedNames>
    <definedName name="_xlnm.Print_Area" localSheetId="0">Fevereiro!$A$2:$F$84</definedName>
  </definedNames>
  <calcPr calcId="125725"/>
</workbook>
</file>

<file path=xl/calcChain.xml><?xml version="1.0" encoding="utf-8"?>
<calcChain xmlns="http://schemas.openxmlformats.org/spreadsheetml/2006/main">
  <c r="B36" i="1"/>
  <c r="B35"/>
  <c r="E32"/>
  <c r="B32"/>
  <c r="E26"/>
  <c r="B26"/>
  <c r="B24"/>
  <c r="B17" s="1"/>
  <c r="B12" s="1"/>
  <c r="B10" s="1"/>
  <c r="E17"/>
  <c r="B13"/>
  <c r="E10"/>
  <c r="B41" l="1"/>
  <c r="E38"/>
  <c r="E36" l="1"/>
  <c r="E41" s="1"/>
</calcChain>
</file>

<file path=xl/sharedStrings.xml><?xml version="1.0" encoding="utf-8"?>
<sst xmlns="http://schemas.openxmlformats.org/spreadsheetml/2006/main" count="65" uniqueCount="43">
  <si>
    <t>AUTORIDADE MUNICIPAL DE LIMPEZA URBANA</t>
  </si>
  <si>
    <t>Fundo Municipal de Limpeza Urbana/FMLU</t>
  </si>
  <si>
    <t xml:space="preserve">Balanço Financeiro </t>
  </si>
  <si>
    <t>Fevereiro/2017</t>
  </si>
  <si>
    <t>em R$</t>
  </si>
  <si>
    <t>INGRESSOS</t>
  </si>
  <si>
    <t>DISPÊNDIOS</t>
  </si>
  <si>
    <t xml:space="preserve">ESPECIFICAÇÃO </t>
  </si>
  <si>
    <t>Exercício Atual</t>
  </si>
  <si>
    <t>Exercício Anterior</t>
  </si>
  <si>
    <t>RECEITA ORÇAMENTÁRIA (I)</t>
  </si>
  <si>
    <t>DESPESA ORÇAMENTÁRIA (VI)</t>
  </si>
  <si>
    <t>RECEITAS CORRENTES - AMLURB</t>
  </si>
  <si>
    <t>ORDINÁRIA</t>
  </si>
  <si>
    <t>TESOURO MUNICIPAL</t>
  </si>
  <si>
    <t>RECURSOS PRÓPRIOS DA ADMINISTRAÇÃO INDIRETA</t>
  </si>
  <si>
    <t>RECURSOS PRÓPRIOS DA EMPRESA DEPENDENTE VINCULADA</t>
  </si>
  <si>
    <t>VINCULADA</t>
  </si>
  <si>
    <t>OPERAÇÃO DE CRÉDITO</t>
  </si>
  <si>
    <t>TRANSFÊNCIAS FEDERAIS</t>
  </si>
  <si>
    <t>TRANSFÊNCIAS ESTADUAIS</t>
  </si>
  <si>
    <t>FUNDO CONSTITUCIONAL DE EDUCAÇÃO</t>
  </si>
  <si>
    <t>OUTRAS FONTES</t>
  </si>
  <si>
    <t>RECEITA CONDICIONADA</t>
  </si>
  <si>
    <t>TESOURO MUNICIPAL - RECURSOS VINCULADOS</t>
  </si>
  <si>
    <t>TRANSFERÊNCIAS FINANCEIRAS RECEBIDAS (II)</t>
  </si>
  <si>
    <t>TRANSFERÊNCIAS FINANCEIRAS CONCEDIDAS (VII)</t>
  </si>
  <si>
    <t>PARA EXECUÇÃO ORÇAMENTÁRIA</t>
  </si>
  <si>
    <t>INDEPENDENTES DA EXECUÇÃO ORÇAMENTÁRIA</t>
  </si>
  <si>
    <t>PARA APORTE DE RECURSOS PARA O RPPS</t>
  </si>
  <si>
    <t>PARA APORTE DE RECURSOS PARA O RGPS</t>
  </si>
  <si>
    <t>RECEBIMENTOS EXTRAORÇAMENTÁRIOS (III)</t>
  </si>
  <si>
    <t>PAGAMENTOS EXTRAORÇAMENTÁRIOS (VIII)</t>
  </si>
  <si>
    <t>EMPENHOS NÃO LIQUIDADOS A PAGAR</t>
  </si>
  <si>
    <t>PAGAMENTOS DE RESTOS A PAGAR NÃO PROCESSADOS</t>
  </si>
  <si>
    <t>EMPENHOS LIQUIDADOS A PAGAR</t>
  </si>
  <si>
    <t>PAGAMENTOS DE RESTOS A PAGAR PROCESSADOS</t>
  </si>
  <si>
    <t>DEPÓSITOS RESTITUÍVEIS E VALORES VINCULADOS</t>
  </si>
  <si>
    <t>SALDO DO EXERCÍCIO ANTERIOR (IV)</t>
  </si>
  <si>
    <t>SALDO PARA O MÊS SEGUINTE (IX)</t>
  </si>
  <si>
    <t>CAIXA E EQUIVALENTES DE CAIXA</t>
  </si>
  <si>
    <t>TOTAL (V) = (I+II+III+IV)</t>
  </si>
  <si>
    <t>TOTAL (X) = (VI+VII+VIII+IX)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</si>
</sst>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61">
    <xf numFmtId="0" fontId="0" fillId="0" borderId="0" xfId="0"/>
    <xf numFmtId="0" fontId="2" fillId="0" borderId="0" xfId="2" applyAlignment="1">
      <alignment horizontal="left" vertical="top"/>
    </xf>
    <xf numFmtId="43" fontId="2" fillId="0" borderId="0" xfId="1" applyFont="1" applyAlignment="1">
      <alignment vertical="top"/>
    </xf>
    <xf numFmtId="0" fontId="2" fillId="0" borderId="0" xfId="2">
      <alignment vertical="top"/>
    </xf>
    <xf numFmtId="0" fontId="3" fillId="0" borderId="0" xfId="0" applyFont="1" applyBorder="1" applyAlignment="1"/>
    <xf numFmtId="0" fontId="3" fillId="0" borderId="0" xfId="2" applyFont="1" applyAlignment="1">
      <alignment horizontal="center" vertical="top"/>
    </xf>
    <xf numFmtId="0" fontId="4" fillId="0" borderId="0" xfId="2" applyFont="1" applyAlignment="1">
      <alignment vertical="top"/>
    </xf>
    <xf numFmtId="0" fontId="5" fillId="0" borderId="0" xfId="2" applyFont="1" applyAlignment="1">
      <alignment horizontal="center" vertical="top" readingOrder="1"/>
    </xf>
    <xf numFmtId="49" fontId="5" fillId="0" borderId="0" xfId="2" applyNumberFormat="1" applyFont="1" applyAlignment="1">
      <alignment horizontal="center" vertical="top"/>
    </xf>
    <xf numFmtId="0" fontId="7" fillId="0" borderId="0" xfId="2" applyFont="1" applyAlignment="1">
      <alignment vertical="top" readingOrder="1"/>
    </xf>
    <xf numFmtId="0" fontId="7" fillId="0" borderId="0" xfId="2" applyFont="1" applyAlignment="1">
      <alignment horizontal="left" vertical="top"/>
    </xf>
    <xf numFmtId="43" fontId="7" fillId="0" borderId="0" xfId="1" applyFont="1" applyAlignment="1">
      <alignment horizontal="center" vertical="top" readingOrder="1"/>
    </xf>
    <xf numFmtId="0" fontId="7" fillId="0" borderId="0" xfId="2" applyFont="1" applyAlignment="1">
      <alignment horizontal="center" vertical="top" readingOrder="1"/>
    </xf>
    <xf numFmtId="0" fontId="8" fillId="2" borderId="1" xfId="2" applyFont="1" applyFill="1" applyBorder="1" applyAlignment="1">
      <alignment horizontal="center" vertical="top"/>
    </xf>
    <xf numFmtId="0" fontId="8" fillId="2" borderId="2" xfId="2" applyFont="1" applyFill="1" applyBorder="1" applyAlignment="1">
      <alignment horizontal="center" vertical="top"/>
    </xf>
    <xf numFmtId="0" fontId="8" fillId="2" borderId="3" xfId="2" applyFont="1" applyFill="1" applyBorder="1" applyAlignment="1">
      <alignment horizontal="center" vertical="top"/>
    </xf>
    <xf numFmtId="0" fontId="9" fillId="2" borderId="4" xfId="2" applyFont="1" applyFill="1" applyBorder="1" applyAlignment="1">
      <alignment horizontal="left" vertical="center"/>
    </xf>
    <xf numFmtId="43" fontId="9" fillId="2" borderId="5" xfId="1" applyFont="1" applyFill="1" applyBorder="1" applyAlignment="1">
      <alignment horizontal="center" vertical="center" wrapText="1" readingOrder="1"/>
    </xf>
    <xf numFmtId="0" fontId="9" fillId="2" borderId="5" xfId="2" applyFont="1" applyFill="1" applyBorder="1" applyAlignment="1">
      <alignment horizontal="center" vertical="center" wrapText="1" readingOrder="1"/>
    </xf>
    <xf numFmtId="0" fontId="9" fillId="2" borderId="5" xfId="2" applyFont="1" applyFill="1" applyBorder="1" applyAlignment="1">
      <alignment horizontal="left" vertical="center"/>
    </xf>
    <xf numFmtId="0" fontId="9" fillId="2" borderId="6" xfId="2" applyFont="1" applyFill="1" applyBorder="1" applyAlignment="1">
      <alignment horizontal="center" vertical="center" wrapText="1" readingOrder="1"/>
    </xf>
    <xf numFmtId="0" fontId="9" fillId="2" borderId="4" xfId="2" applyFont="1" applyFill="1" applyBorder="1" applyAlignment="1">
      <alignment horizontal="left" vertical="top"/>
    </xf>
    <xf numFmtId="43" fontId="9" fillId="2" borderId="5" xfId="1" applyFont="1" applyFill="1" applyBorder="1" applyAlignment="1">
      <alignment horizontal="center" vertical="top" readingOrder="1"/>
    </xf>
    <xf numFmtId="0" fontId="9" fillId="2" borderId="5" xfId="2" applyFont="1" applyFill="1" applyBorder="1" applyAlignment="1">
      <alignment horizontal="left" vertical="top"/>
    </xf>
    <xf numFmtId="43" fontId="9" fillId="2" borderId="6" xfId="1" applyFont="1" applyFill="1" applyBorder="1" applyAlignment="1">
      <alignment horizontal="center" vertical="top" readingOrder="1"/>
    </xf>
    <xf numFmtId="0" fontId="2" fillId="0" borderId="7" xfId="2" applyFont="1" applyFill="1" applyBorder="1" applyAlignment="1">
      <alignment horizontal="left" vertical="top" indent="1"/>
    </xf>
    <xf numFmtId="43" fontId="2" fillId="0" borderId="8" xfId="1" applyFont="1" applyFill="1" applyBorder="1" applyAlignment="1">
      <alignment horizontal="center" vertical="top" readingOrder="1"/>
    </xf>
    <xf numFmtId="0" fontId="2" fillId="0" borderId="8" xfId="2" applyFont="1" applyFill="1" applyBorder="1" applyAlignment="1">
      <alignment horizontal="left" vertical="top"/>
    </xf>
    <xf numFmtId="0" fontId="2" fillId="0" borderId="0" xfId="2" applyFont="1" applyBorder="1">
      <alignment vertical="top"/>
    </xf>
    <xf numFmtId="0" fontId="2" fillId="0" borderId="9" xfId="2" applyFont="1" applyFill="1" applyBorder="1">
      <alignment vertical="top"/>
    </xf>
    <xf numFmtId="0" fontId="9" fillId="0" borderId="7" xfId="2" applyFont="1" applyFill="1" applyBorder="1" applyAlignment="1">
      <alignment horizontal="justify" vertical="top"/>
    </xf>
    <xf numFmtId="43" fontId="9" fillId="0" borderId="8" xfId="1" applyFont="1" applyFill="1" applyBorder="1" applyAlignment="1">
      <alignment horizontal="center" vertical="top" readingOrder="1"/>
    </xf>
    <xf numFmtId="0" fontId="2" fillId="0" borderId="8" xfId="2" applyFont="1" applyFill="1" applyBorder="1" applyAlignment="1">
      <alignment horizontal="justify" vertical="top"/>
    </xf>
    <xf numFmtId="43" fontId="9" fillId="0" borderId="9" xfId="1" applyFont="1" applyFill="1" applyBorder="1" applyAlignment="1">
      <alignment horizontal="center" vertical="top" readingOrder="1"/>
    </xf>
    <xf numFmtId="0" fontId="2" fillId="0" borderId="7" xfId="2" applyFont="1" applyFill="1" applyBorder="1" applyAlignment="1">
      <alignment horizontal="justify" vertical="top"/>
    </xf>
    <xf numFmtId="43" fontId="2" fillId="0" borderId="0" xfId="1" applyFont="1" applyBorder="1" applyAlignment="1">
      <alignment vertical="top"/>
    </xf>
    <xf numFmtId="0" fontId="2" fillId="0" borderId="8" xfId="2" applyFont="1" applyFill="1" applyBorder="1" applyAlignment="1">
      <alignment horizontal="left" vertical="top" indent="1"/>
    </xf>
    <xf numFmtId="43" fontId="2" fillId="0" borderId="9" xfId="1" applyFont="1" applyFill="1" applyBorder="1" applyAlignment="1">
      <alignment horizontal="center" vertical="top" readingOrder="1"/>
    </xf>
    <xf numFmtId="0" fontId="2" fillId="0" borderId="8" xfId="2" applyBorder="1">
      <alignment vertical="top"/>
    </xf>
    <xf numFmtId="43" fontId="2" fillId="0" borderId="0" xfId="1" applyFont="1" applyFill="1" applyBorder="1" applyAlignment="1"/>
    <xf numFmtId="43" fontId="9" fillId="2" borderId="5" xfId="1" applyFont="1" applyFill="1" applyBorder="1" applyAlignment="1">
      <alignment vertical="top"/>
    </xf>
    <xf numFmtId="43" fontId="9" fillId="2" borderId="6" xfId="1" applyFont="1" applyFill="1" applyBorder="1" applyAlignment="1">
      <alignment vertical="top"/>
    </xf>
    <xf numFmtId="2" fontId="10" fillId="0" borderId="0" xfId="0" applyNumberFormat="1" applyFont="1" applyBorder="1"/>
    <xf numFmtId="43" fontId="2" fillId="0" borderId="9" xfId="1" applyFont="1" applyBorder="1" applyAlignment="1">
      <alignment vertical="top"/>
    </xf>
    <xf numFmtId="2" fontId="10" fillId="0" borderId="10" xfId="0" applyNumberFormat="1" applyFont="1" applyBorder="1"/>
    <xf numFmtId="0" fontId="2" fillId="0" borderId="7" xfId="2" applyFont="1" applyBorder="1" applyAlignment="1">
      <alignment horizontal="left" vertical="top" indent="1"/>
    </xf>
    <xf numFmtId="0" fontId="2" fillId="0" borderId="8" xfId="2" applyFont="1" applyBorder="1" applyAlignment="1">
      <alignment horizontal="left" vertical="top" indent="1"/>
    </xf>
    <xf numFmtId="2" fontId="10" fillId="0" borderId="8" xfId="0" applyNumberFormat="1" applyFont="1" applyBorder="1"/>
    <xf numFmtId="43" fontId="2" fillId="0" borderId="0" xfId="2" applyNumberFormat="1">
      <alignment vertical="top"/>
    </xf>
    <xf numFmtId="4" fontId="2" fillId="0" borderId="0" xfId="2" applyNumberFormat="1">
      <alignment vertical="top"/>
    </xf>
    <xf numFmtId="43" fontId="2" fillId="0" borderId="0" xfId="2" applyNumberFormat="1" applyFill="1">
      <alignment vertical="top"/>
    </xf>
    <xf numFmtId="0" fontId="9" fillId="0" borderId="0" xfId="2" applyFont="1" applyAlignment="1">
      <alignment horizontal="left" vertical="top"/>
    </xf>
    <xf numFmtId="0" fontId="11" fillId="0" borderId="0" xfId="2" applyFont="1" applyAlignment="1">
      <alignment horizontal="center" vertical="top"/>
    </xf>
    <xf numFmtId="43" fontId="12" fillId="0" borderId="0" xfId="2" applyNumberFormat="1" applyFont="1" applyAlignment="1">
      <alignment vertical="top"/>
    </xf>
    <xf numFmtId="0" fontId="13" fillId="0" borderId="0" xfId="0" applyFont="1" applyAlignment="1">
      <alignment horizontal="center"/>
    </xf>
    <xf numFmtId="0" fontId="12" fillId="0" borderId="0" xfId="2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43" fontId="12" fillId="0" borderId="0" xfId="1" applyFont="1" applyAlignment="1">
      <alignment vertical="top"/>
    </xf>
    <xf numFmtId="43" fontId="12" fillId="0" borderId="0" xfId="1" applyFont="1" applyAlignment="1">
      <alignment vertical="top" readingOrder="1"/>
    </xf>
    <xf numFmtId="0" fontId="12" fillId="0" borderId="0" xfId="2" applyFont="1" applyAlignment="1">
      <alignment horizontal="center" vertical="top" readingOrder="1"/>
    </xf>
    <xf numFmtId="0" fontId="12" fillId="0" borderId="0" xfId="2" applyFont="1" applyAlignment="1">
      <alignment horizontal="left" vertical="top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984251</xdr:colOff>
      <xdr:row>1</xdr:row>
      <xdr:rowOff>143934</xdr:rowOff>
    </xdr:from>
    <xdr:to>
      <xdr:col>0</xdr:col>
      <xdr:colOff>1495425</xdr:colOff>
      <xdr:row>4</xdr:row>
      <xdr:rowOff>57151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251" y="305859"/>
          <a:ext cx="511174" cy="618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984251</xdr:colOff>
      <xdr:row>1</xdr:row>
      <xdr:rowOff>143934</xdr:rowOff>
    </xdr:from>
    <xdr:to>
      <xdr:col>0</xdr:col>
      <xdr:colOff>1495425</xdr:colOff>
      <xdr:row>4</xdr:row>
      <xdr:rowOff>57151</xdr:rowOff>
    </xdr:to>
    <xdr:pic>
      <xdr:nvPicPr>
        <xdr:cNvPr id="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251" y="305859"/>
          <a:ext cx="511174" cy="618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3867150</xdr:colOff>
      <xdr:row>62</xdr:row>
      <xdr:rowOff>171450</xdr:rowOff>
    </xdr:from>
    <xdr:ext cx="2438400" cy="723900"/>
    <xdr:sp macro="" textlink="">
      <xdr:nvSpPr>
        <xdr:cNvPr id="4" name="CaixaDeTexto 3"/>
        <xdr:cNvSpPr txBox="1"/>
      </xdr:nvSpPr>
      <xdr:spPr>
        <a:xfrm>
          <a:off x="10086975" y="12268200"/>
          <a:ext cx="2438400" cy="723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Edson</a:t>
          </a:r>
          <a:r>
            <a:rPr lang="pt-BR" sz="14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Tomaz de Lima Filho</a:t>
          </a:r>
          <a:endParaRPr lang="pt-BR" sz="1400"/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Presidente</a:t>
          </a:r>
          <a:r>
            <a:rPr lang="pt-BR" sz="1200"/>
            <a:t>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AMLURB</a:t>
          </a:r>
          <a:r>
            <a:rPr lang="pt-BR" sz="1200"/>
            <a:t> </a:t>
          </a:r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2886075" cy="685800"/>
    <xdr:sp macro="" textlink="">
      <xdr:nvSpPr>
        <xdr:cNvPr id="5" name="CaixaDeTexto 4"/>
        <xdr:cNvSpPr txBox="1"/>
      </xdr:nvSpPr>
      <xdr:spPr>
        <a:xfrm>
          <a:off x="5172075" y="12287250"/>
          <a:ext cx="2886075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José Marcos Joaquim</a:t>
          </a:r>
          <a:endParaRPr lang="pt-BR" sz="1400"/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Diretor Administrativo Financeiro </a:t>
          </a:r>
          <a:r>
            <a:rPr lang="pt-BR" sz="1200"/>
            <a:t>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RG 505610 9</a:t>
          </a:r>
          <a:endParaRPr lang="pt-BR" sz="1200"/>
        </a:p>
      </xdr:txBody>
    </xdr:sp>
    <xdr:clientData/>
  </xdr:oneCellAnchor>
  <xdr:oneCellAnchor>
    <xdr:from>
      <xdr:col>0</xdr:col>
      <xdr:colOff>0</xdr:colOff>
      <xdr:row>63</xdr:row>
      <xdr:rowOff>0</xdr:rowOff>
    </xdr:from>
    <xdr:ext cx="2876550" cy="781050"/>
    <xdr:sp macro="" textlink="">
      <xdr:nvSpPr>
        <xdr:cNvPr id="6" name="CaixaDeTexto 5"/>
        <xdr:cNvSpPr txBox="1"/>
      </xdr:nvSpPr>
      <xdr:spPr>
        <a:xfrm>
          <a:off x="0" y="12287250"/>
          <a:ext cx="2876550" cy="781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Vera Regina Tognolo Etore</a:t>
          </a:r>
          <a:r>
            <a:rPr lang="pt-BR" sz="1400"/>
            <a:t>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Coordenador I </a:t>
          </a:r>
          <a:r>
            <a:rPr lang="pt-BR" sz="1200"/>
            <a:t> </a:t>
          </a:r>
          <a:endParaRPr lang="pt-BR" sz="12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CRC121084-1</a:t>
          </a:r>
          <a:r>
            <a:rPr lang="pt-BR" sz="1200"/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7/C&#243;pia%20de%20.Balan&#231;o%20Financeiro%20%20POR%20FONTE%20-%20%20PCASP%20-%20%20%20%20%202017%20-%20COM%20AS%20RECEITAS%20DA%20%20AMLUR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ário"/>
      <sheetName val="razão"/>
      <sheetName val="Transferências"/>
      <sheetName val="ARRECADAÇÃO Financeiro FMLU"/>
      <sheetName val="Janeiro"/>
      <sheetName val="Fevereiro"/>
      <sheetName val="Março"/>
      <sheetName val="Abril "/>
      <sheetName val="Maio "/>
      <sheetName val="Junho"/>
      <sheetName val="Julho"/>
      <sheetName val="Agosto"/>
      <sheetName val="Setembro"/>
      <sheetName val="Outubro"/>
      <sheetName val="Novembro"/>
      <sheetName val="Dezembro"/>
      <sheetName val="ARRECADAÇÃO (2)"/>
      <sheetName val="Plan1"/>
    </sheetNames>
    <sheetDataSet>
      <sheetData sheetId="0" refreshError="1"/>
      <sheetData sheetId="1" refreshError="1"/>
      <sheetData sheetId="2">
        <row r="4">
          <cell r="F4">
            <v>26709892.759999998</v>
          </cell>
        </row>
      </sheetData>
      <sheetData sheetId="3">
        <row r="28">
          <cell r="D28">
            <v>11601846.630000001</v>
          </cell>
        </row>
        <row r="44">
          <cell r="D44">
            <v>10380063.810000001</v>
          </cell>
        </row>
      </sheetData>
      <sheetData sheetId="4">
        <row r="35">
          <cell r="B35">
            <v>9470863.0800000001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3"/>
  <sheetViews>
    <sheetView tabSelected="1" zoomScale="80" zoomScaleNormal="80" zoomScaleSheetLayoutView="80" workbookViewId="0">
      <selection activeCell="H1" sqref="H1:Y1048576"/>
    </sheetView>
  </sheetViews>
  <sheetFormatPr defaultColWidth="6.85546875" defaultRowHeight="20.25" customHeight="1"/>
  <cols>
    <col min="1" max="1" width="61.85546875" style="1" customWidth="1"/>
    <col min="2" max="2" width="15.7109375" style="2" customWidth="1"/>
    <col min="3" max="3" width="15.7109375" style="3" customWidth="1"/>
    <col min="4" max="4" width="61.85546875" style="3" customWidth="1"/>
    <col min="5" max="6" width="15.7109375" style="3" customWidth="1"/>
    <col min="7" max="7" width="6.85546875" style="3" customWidth="1"/>
    <col min="8" max="238" width="6.85546875" style="3"/>
    <col min="239" max="239" width="46.85546875" style="3" customWidth="1"/>
    <col min="240" max="240" width="17.7109375" style="3" customWidth="1"/>
    <col min="241" max="241" width="13.7109375" style="3" customWidth="1"/>
    <col min="242" max="242" width="48.140625" style="3" bestFit="1" customWidth="1"/>
    <col min="243" max="243" width="17.7109375" style="3" customWidth="1"/>
    <col min="244" max="244" width="13.7109375" style="3" customWidth="1"/>
    <col min="245" max="245" width="6.85546875" style="3" customWidth="1"/>
    <col min="246" max="246" width="14.5703125" style="3" bestFit="1" customWidth="1"/>
    <col min="247" max="247" width="3.7109375" style="3" customWidth="1"/>
    <col min="248" max="254" width="6.85546875" style="3" customWidth="1"/>
    <col min="255" max="255" width="14.5703125" style="3" bestFit="1" customWidth="1"/>
    <col min="256" max="260" width="6.85546875" style="3"/>
    <col min="261" max="261" width="14" style="3" bestFit="1" customWidth="1"/>
    <col min="262" max="262" width="12.85546875" style="3" bestFit="1" customWidth="1"/>
    <col min="263" max="494" width="6.85546875" style="3"/>
    <col min="495" max="495" width="46.85546875" style="3" customWidth="1"/>
    <col min="496" max="496" width="17.7109375" style="3" customWidth="1"/>
    <col min="497" max="497" width="13.7109375" style="3" customWidth="1"/>
    <col min="498" max="498" width="48.140625" style="3" bestFit="1" customWidth="1"/>
    <col min="499" max="499" width="17.7109375" style="3" customWidth="1"/>
    <col min="500" max="500" width="13.7109375" style="3" customWidth="1"/>
    <col min="501" max="501" width="6.85546875" style="3" customWidth="1"/>
    <col min="502" max="502" width="14.5703125" style="3" bestFit="1" customWidth="1"/>
    <col min="503" max="503" width="3.7109375" style="3" customWidth="1"/>
    <col min="504" max="510" width="6.85546875" style="3" customWidth="1"/>
    <col min="511" max="511" width="14.5703125" style="3" bestFit="1" customWidth="1"/>
    <col min="512" max="516" width="6.85546875" style="3"/>
    <col min="517" max="517" width="14" style="3" bestFit="1" customWidth="1"/>
    <col min="518" max="518" width="12.85546875" style="3" bestFit="1" customWidth="1"/>
    <col min="519" max="750" width="6.85546875" style="3"/>
    <col min="751" max="751" width="46.85546875" style="3" customWidth="1"/>
    <col min="752" max="752" width="17.7109375" style="3" customWidth="1"/>
    <col min="753" max="753" width="13.7109375" style="3" customWidth="1"/>
    <col min="754" max="754" width="48.140625" style="3" bestFit="1" customWidth="1"/>
    <col min="755" max="755" width="17.7109375" style="3" customWidth="1"/>
    <col min="756" max="756" width="13.7109375" style="3" customWidth="1"/>
    <col min="757" max="757" width="6.85546875" style="3" customWidth="1"/>
    <col min="758" max="758" width="14.5703125" style="3" bestFit="1" customWidth="1"/>
    <col min="759" max="759" width="3.7109375" style="3" customWidth="1"/>
    <col min="760" max="766" width="6.85546875" style="3" customWidth="1"/>
    <col min="767" max="767" width="14.5703125" style="3" bestFit="1" customWidth="1"/>
    <col min="768" max="772" width="6.85546875" style="3"/>
    <col min="773" max="773" width="14" style="3" bestFit="1" customWidth="1"/>
    <col min="774" max="774" width="12.85546875" style="3" bestFit="1" customWidth="1"/>
    <col min="775" max="1006" width="6.85546875" style="3"/>
    <col min="1007" max="1007" width="46.85546875" style="3" customWidth="1"/>
    <col min="1008" max="1008" width="17.7109375" style="3" customWidth="1"/>
    <col min="1009" max="1009" width="13.7109375" style="3" customWidth="1"/>
    <col min="1010" max="1010" width="48.140625" style="3" bestFit="1" customWidth="1"/>
    <col min="1011" max="1011" width="17.7109375" style="3" customWidth="1"/>
    <col min="1012" max="1012" width="13.7109375" style="3" customWidth="1"/>
    <col min="1013" max="1013" width="6.85546875" style="3" customWidth="1"/>
    <col min="1014" max="1014" width="14.5703125" style="3" bestFit="1" customWidth="1"/>
    <col min="1015" max="1015" width="3.7109375" style="3" customWidth="1"/>
    <col min="1016" max="1022" width="6.85546875" style="3" customWidth="1"/>
    <col min="1023" max="1023" width="14.5703125" style="3" bestFit="1" customWidth="1"/>
    <col min="1024" max="1028" width="6.85546875" style="3"/>
    <col min="1029" max="1029" width="14" style="3" bestFit="1" customWidth="1"/>
    <col min="1030" max="1030" width="12.85546875" style="3" bestFit="1" customWidth="1"/>
    <col min="1031" max="1262" width="6.85546875" style="3"/>
    <col min="1263" max="1263" width="46.85546875" style="3" customWidth="1"/>
    <col min="1264" max="1264" width="17.7109375" style="3" customWidth="1"/>
    <col min="1265" max="1265" width="13.7109375" style="3" customWidth="1"/>
    <col min="1266" max="1266" width="48.140625" style="3" bestFit="1" customWidth="1"/>
    <col min="1267" max="1267" width="17.7109375" style="3" customWidth="1"/>
    <col min="1268" max="1268" width="13.7109375" style="3" customWidth="1"/>
    <col min="1269" max="1269" width="6.85546875" style="3" customWidth="1"/>
    <col min="1270" max="1270" width="14.5703125" style="3" bestFit="1" customWidth="1"/>
    <col min="1271" max="1271" width="3.7109375" style="3" customWidth="1"/>
    <col min="1272" max="1278" width="6.85546875" style="3" customWidth="1"/>
    <col min="1279" max="1279" width="14.5703125" style="3" bestFit="1" customWidth="1"/>
    <col min="1280" max="1284" width="6.85546875" style="3"/>
    <col min="1285" max="1285" width="14" style="3" bestFit="1" customWidth="1"/>
    <col min="1286" max="1286" width="12.85546875" style="3" bestFit="1" customWidth="1"/>
    <col min="1287" max="1518" width="6.85546875" style="3"/>
    <col min="1519" max="1519" width="46.85546875" style="3" customWidth="1"/>
    <col min="1520" max="1520" width="17.7109375" style="3" customWidth="1"/>
    <col min="1521" max="1521" width="13.7109375" style="3" customWidth="1"/>
    <col min="1522" max="1522" width="48.140625" style="3" bestFit="1" customWidth="1"/>
    <col min="1523" max="1523" width="17.7109375" style="3" customWidth="1"/>
    <col min="1524" max="1524" width="13.7109375" style="3" customWidth="1"/>
    <col min="1525" max="1525" width="6.85546875" style="3" customWidth="1"/>
    <col min="1526" max="1526" width="14.5703125" style="3" bestFit="1" customWidth="1"/>
    <col min="1527" max="1527" width="3.7109375" style="3" customWidth="1"/>
    <col min="1528" max="1534" width="6.85546875" style="3" customWidth="1"/>
    <col min="1535" max="1535" width="14.5703125" style="3" bestFit="1" customWidth="1"/>
    <col min="1536" max="1540" width="6.85546875" style="3"/>
    <col min="1541" max="1541" width="14" style="3" bestFit="1" customWidth="1"/>
    <col min="1542" max="1542" width="12.85546875" style="3" bestFit="1" customWidth="1"/>
    <col min="1543" max="1774" width="6.85546875" style="3"/>
    <col min="1775" max="1775" width="46.85546875" style="3" customWidth="1"/>
    <col min="1776" max="1776" width="17.7109375" style="3" customWidth="1"/>
    <col min="1777" max="1777" width="13.7109375" style="3" customWidth="1"/>
    <col min="1778" max="1778" width="48.140625" style="3" bestFit="1" customWidth="1"/>
    <col min="1779" max="1779" width="17.7109375" style="3" customWidth="1"/>
    <col min="1780" max="1780" width="13.7109375" style="3" customWidth="1"/>
    <col min="1781" max="1781" width="6.85546875" style="3" customWidth="1"/>
    <col min="1782" max="1782" width="14.5703125" style="3" bestFit="1" customWidth="1"/>
    <col min="1783" max="1783" width="3.7109375" style="3" customWidth="1"/>
    <col min="1784" max="1790" width="6.85546875" style="3" customWidth="1"/>
    <col min="1791" max="1791" width="14.5703125" style="3" bestFit="1" customWidth="1"/>
    <col min="1792" max="1796" width="6.85546875" style="3"/>
    <col min="1797" max="1797" width="14" style="3" bestFit="1" customWidth="1"/>
    <col min="1798" max="1798" width="12.85546875" style="3" bestFit="1" customWidth="1"/>
    <col min="1799" max="2030" width="6.85546875" style="3"/>
    <col min="2031" max="2031" width="46.85546875" style="3" customWidth="1"/>
    <col min="2032" max="2032" width="17.7109375" style="3" customWidth="1"/>
    <col min="2033" max="2033" width="13.7109375" style="3" customWidth="1"/>
    <col min="2034" max="2034" width="48.140625" style="3" bestFit="1" customWidth="1"/>
    <col min="2035" max="2035" width="17.7109375" style="3" customWidth="1"/>
    <col min="2036" max="2036" width="13.7109375" style="3" customWidth="1"/>
    <col min="2037" max="2037" width="6.85546875" style="3" customWidth="1"/>
    <col min="2038" max="2038" width="14.5703125" style="3" bestFit="1" customWidth="1"/>
    <col min="2039" max="2039" width="3.7109375" style="3" customWidth="1"/>
    <col min="2040" max="2046" width="6.85546875" style="3" customWidth="1"/>
    <col min="2047" max="2047" width="14.5703125" style="3" bestFit="1" customWidth="1"/>
    <col min="2048" max="2052" width="6.85546875" style="3"/>
    <col min="2053" max="2053" width="14" style="3" bestFit="1" customWidth="1"/>
    <col min="2054" max="2054" width="12.85546875" style="3" bestFit="1" customWidth="1"/>
    <col min="2055" max="2286" width="6.85546875" style="3"/>
    <col min="2287" max="2287" width="46.85546875" style="3" customWidth="1"/>
    <col min="2288" max="2288" width="17.7109375" style="3" customWidth="1"/>
    <col min="2289" max="2289" width="13.7109375" style="3" customWidth="1"/>
    <col min="2290" max="2290" width="48.140625" style="3" bestFit="1" customWidth="1"/>
    <col min="2291" max="2291" width="17.7109375" style="3" customWidth="1"/>
    <col min="2292" max="2292" width="13.7109375" style="3" customWidth="1"/>
    <col min="2293" max="2293" width="6.85546875" style="3" customWidth="1"/>
    <col min="2294" max="2294" width="14.5703125" style="3" bestFit="1" customWidth="1"/>
    <col min="2295" max="2295" width="3.7109375" style="3" customWidth="1"/>
    <col min="2296" max="2302" width="6.85546875" style="3" customWidth="1"/>
    <col min="2303" max="2303" width="14.5703125" style="3" bestFit="1" customWidth="1"/>
    <col min="2304" max="2308" width="6.85546875" style="3"/>
    <col min="2309" max="2309" width="14" style="3" bestFit="1" customWidth="1"/>
    <col min="2310" max="2310" width="12.85546875" style="3" bestFit="1" customWidth="1"/>
    <col min="2311" max="2542" width="6.85546875" style="3"/>
    <col min="2543" max="2543" width="46.85546875" style="3" customWidth="1"/>
    <col min="2544" max="2544" width="17.7109375" style="3" customWidth="1"/>
    <col min="2545" max="2545" width="13.7109375" style="3" customWidth="1"/>
    <col min="2546" max="2546" width="48.140625" style="3" bestFit="1" customWidth="1"/>
    <col min="2547" max="2547" width="17.7109375" style="3" customWidth="1"/>
    <col min="2548" max="2548" width="13.7109375" style="3" customWidth="1"/>
    <col min="2549" max="2549" width="6.85546875" style="3" customWidth="1"/>
    <col min="2550" max="2550" width="14.5703125" style="3" bestFit="1" customWidth="1"/>
    <col min="2551" max="2551" width="3.7109375" style="3" customWidth="1"/>
    <col min="2552" max="2558" width="6.85546875" style="3" customWidth="1"/>
    <col min="2559" max="2559" width="14.5703125" style="3" bestFit="1" customWidth="1"/>
    <col min="2560" max="2564" width="6.85546875" style="3"/>
    <col min="2565" max="2565" width="14" style="3" bestFit="1" customWidth="1"/>
    <col min="2566" max="2566" width="12.85546875" style="3" bestFit="1" customWidth="1"/>
    <col min="2567" max="2798" width="6.85546875" style="3"/>
    <col min="2799" max="2799" width="46.85546875" style="3" customWidth="1"/>
    <col min="2800" max="2800" width="17.7109375" style="3" customWidth="1"/>
    <col min="2801" max="2801" width="13.7109375" style="3" customWidth="1"/>
    <col min="2802" max="2802" width="48.140625" style="3" bestFit="1" customWidth="1"/>
    <col min="2803" max="2803" width="17.7109375" style="3" customWidth="1"/>
    <col min="2804" max="2804" width="13.7109375" style="3" customWidth="1"/>
    <col min="2805" max="2805" width="6.85546875" style="3" customWidth="1"/>
    <col min="2806" max="2806" width="14.5703125" style="3" bestFit="1" customWidth="1"/>
    <col min="2807" max="2807" width="3.7109375" style="3" customWidth="1"/>
    <col min="2808" max="2814" width="6.85546875" style="3" customWidth="1"/>
    <col min="2815" max="2815" width="14.5703125" style="3" bestFit="1" customWidth="1"/>
    <col min="2816" max="2820" width="6.85546875" style="3"/>
    <col min="2821" max="2821" width="14" style="3" bestFit="1" customWidth="1"/>
    <col min="2822" max="2822" width="12.85546875" style="3" bestFit="1" customWidth="1"/>
    <col min="2823" max="3054" width="6.85546875" style="3"/>
    <col min="3055" max="3055" width="46.85546875" style="3" customWidth="1"/>
    <col min="3056" max="3056" width="17.7109375" style="3" customWidth="1"/>
    <col min="3057" max="3057" width="13.7109375" style="3" customWidth="1"/>
    <col min="3058" max="3058" width="48.140625" style="3" bestFit="1" customWidth="1"/>
    <col min="3059" max="3059" width="17.7109375" style="3" customWidth="1"/>
    <col min="3060" max="3060" width="13.7109375" style="3" customWidth="1"/>
    <col min="3061" max="3061" width="6.85546875" style="3" customWidth="1"/>
    <col min="3062" max="3062" width="14.5703125" style="3" bestFit="1" customWidth="1"/>
    <col min="3063" max="3063" width="3.7109375" style="3" customWidth="1"/>
    <col min="3064" max="3070" width="6.85546875" style="3" customWidth="1"/>
    <col min="3071" max="3071" width="14.5703125" style="3" bestFit="1" customWidth="1"/>
    <col min="3072" max="3076" width="6.85546875" style="3"/>
    <col min="3077" max="3077" width="14" style="3" bestFit="1" customWidth="1"/>
    <col min="3078" max="3078" width="12.85546875" style="3" bestFit="1" customWidth="1"/>
    <col min="3079" max="3310" width="6.85546875" style="3"/>
    <col min="3311" max="3311" width="46.85546875" style="3" customWidth="1"/>
    <col min="3312" max="3312" width="17.7109375" style="3" customWidth="1"/>
    <col min="3313" max="3313" width="13.7109375" style="3" customWidth="1"/>
    <col min="3314" max="3314" width="48.140625" style="3" bestFit="1" customWidth="1"/>
    <col min="3315" max="3315" width="17.7109375" style="3" customWidth="1"/>
    <col min="3316" max="3316" width="13.7109375" style="3" customWidth="1"/>
    <col min="3317" max="3317" width="6.85546875" style="3" customWidth="1"/>
    <col min="3318" max="3318" width="14.5703125" style="3" bestFit="1" customWidth="1"/>
    <col min="3319" max="3319" width="3.7109375" style="3" customWidth="1"/>
    <col min="3320" max="3326" width="6.85546875" style="3" customWidth="1"/>
    <col min="3327" max="3327" width="14.5703125" style="3" bestFit="1" customWidth="1"/>
    <col min="3328" max="3332" width="6.85546875" style="3"/>
    <col min="3333" max="3333" width="14" style="3" bestFit="1" customWidth="1"/>
    <col min="3334" max="3334" width="12.85546875" style="3" bestFit="1" customWidth="1"/>
    <col min="3335" max="3566" width="6.85546875" style="3"/>
    <col min="3567" max="3567" width="46.85546875" style="3" customWidth="1"/>
    <col min="3568" max="3568" width="17.7109375" style="3" customWidth="1"/>
    <col min="3569" max="3569" width="13.7109375" style="3" customWidth="1"/>
    <col min="3570" max="3570" width="48.140625" style="3" bestFit="1" customWidth="1"/>
    <col min="3571" max="3571" width="17.7109375" style="3" customWidth="1"/>
    <col min="3572" max="3572" width="13.7109375" style="3" customWidth="1"/>
    <col min="3573" max="3573" width="6.85546875" style="3" customWidth="1"/>
    <col min="3574" max="3574" width="14.5703125" style="3" bestFit="1" customWidth="1"/>
    <col min="3575" max="3575" width="3.7109375" style="3" customWidth="1"/>
    <col min="3576" max="3582" width="6.85546875" style="3" customWidth="1"/>
    <col min="3583" max="3583" width="14.5703125" style="3" bestFit="1" customWidth="1"/>
    <col min="3584" max="3588" width="6.85546875" style="3"/>
    <col min="3589" max="3589" width="14" style="3" bestFit="1" customWidth="1"/>
    <col min="3590" max="3590" width="12.85546875" style="3" bestFit="1" customWidth="1"/>
    <col min="3591" max="3822" width="6.85546875" style="3"/>
    <col min="3823" max="3823" width="46.85546875" style="3" customWidth="1"/>
    <col min="3824" max="3824" width="17.7109375" style="3" customWidth="1"/>
    <col min="3825" max="3825" width="13.7109375" style="3" customWidth="1"/>
    <col min="3826" max="3826" width="48.140625" style="3" bestFit="1" customWidth="1"/>
    <col min="3827" max="3827" width="17.7109375" style="3" customWidth="1"/>
    <col min="3828" max="3828" width="13.7109375" style="3" customWidth="1"/>
    <col min="3829" max="3829" width="6.85546875" style="3" customWidth="1"/>
    <col min="3830" max="3830" width="14.5703125" style="3" bestFit="1" customWidth="1"/>
    <col min="3831" max="3831" width="3.7109375" style="3" customWidth="1"/>
    <col min="3832" max="3838" width="6.85546875" style="3" customWidth="1"/>
    <col min="3839" max="3839" width="14.5703125" style="3" bestFit="1" customWidth="1"/>
    <col min="3840" max="3844" width="6.85546875" style="3"/>
    <col min="3845" max="3845" width="14" style="3" bestFit="1" customWidth="1"/>
    <col min="3846" max="3846" width="12.85546875" style="3" bestFit="1" customWidth="1"/>
    <col min="3847" max="4078" width="6.85546875" style="3"/>
    <col min="4079" max="4079" width="46.85546875" style="3" customWidth="1"/>
    <col min="4080" max="4080" width="17.7109375" style="3" customWidth="1"/>
    <col min="4081" max="4081" width="13.7109375" style="3" customWidth="1"/>
    <col min="4082" max="4082" width="48.140625" style="3" bestFit="1" customWidth="1"/>
    <col min="4083" max="4083" width="17.7109375" style="3" customWidth="1"/>
    <col min="4084" max="4084" width="13.7109375" style="3" customWidth="1"/>
    <col min="4085" max="4085" width="6.85546875" style="3" customWidth="1"/>
    <col min="4086" max="4086" width="14.5703125" style="3" bestFit="1" customWidth="1"/>
    <col min="4087" max="4087" width="3.7109375" style="3" customWidth="1"/>
    <col min="4088" max="4094" width="6.85546875" style="3" customWidth="1"/>
    <col min="4095" max="4095" width="14.5703125" style="3" bestFit="1" customWidth="1"/>
    <col min="4096" max="4100" width="6.85546875" style="3"/>
    <col min="4101" max="4101" width="14" style="3" bestFit="1" customWidth="1"/>
    <col min="4102" max="4102" width="12.85546875" style="3" bestFit="1" customWidth="1"/>
    <col min="4103" max="4334" width="6.85546875" style="3"/>
    <col min="4335" max="4335" width="46.85546875" style="3" customWidth="1"/>
    <col min="4336" max="4336" width="17.7109375" style="3" customWidth="1"/>
    <col min="4337" max="4337" width="13.7109375" style="3" customWidth="1"/>
    <col min="4338" max="4338" width="48.140625" style="3" bestFit="1" customWidth="1"/>
    <col min="4339" max="4339" width="17.7109375" style="3" customWidth="1"/>
    <col min="4340" max="4340" width="13.7109375" style="3" customWidth="1"/>
    <col min="4341" max="4341" width="6.85546875" style="3" customWidth="1"/>
    <col min="4342" max="4342" width="14.5703125" style="3" bestFit="1" customWidth="1"/>
    <col min="4343" max="4343" width="3.7109375" style="3" customWidth="1"/>
    <col min="4344" max="4350" width="6.85546875" style="3" customWidth="1"/>
    <col min="4351" max="4351" width="14.5703125" style="3" bestFit="1" customWidth="1"/>
    <col min="4352" max="4356" width="6.85546875" style="3"/>
    <col min="4357" max="4357" width="14" style="3" bestFit="1" customWidth="1"/>
    <col min="4358" max="4358" width="12.85546875" style="3" bestFit="1" customWidth="1"/>
    <col min="4359" max="4590" width="6.85546875" style="3"/>
    <col min="4591" max="4591" width="46.85546875" style="3" customWidth="1"/>
    <col min="4592" max="4592" width="17.7109375" style="3" customWidth="1"/>
    <col min="4593" max="4593" width="13.7109375" style="3" customWidth="1"/>
    <col min="4594" max="4594" width="48.140625" style="3" bestFit="1" customWidth="1"/>
    <col min="4595" max="4595" width="17.7109375" style="3" customWidth="1"/>
    <col min="4596" max="4596" width="13.7109375" style="3" customWidth="1"/>
    <col min="4597" max="4597" width="6.85546875" style="3" customWidth="1"/>
    <col min="4598" max="4598" width="14.5703125" style="3" bestFit="1" customWidth="1"/>
    <col min="4599" max="4599" width="3.7109375" style="3" customWidth="1"/>
    <col min="4600" max="4606" width="6.85546875" style="3" customWidth="1"/>
    <col min="4607" max="4607" width="14.5703125" style="3" bestFit="1" customWidth="1"/>
    <col min="4608" max="4612" width="6.85546875" style="3"/>
    <col min="4613" max="4613" width="14" style="3" bestFit="1" customWidth="1"/>
    <col min="4614" max="4614" width="12.85546875" style="3" bestFit="1" customWidth="1"/>
    <col min="4615" max="4846" width="6.85546875" style="3"/>
    <col min="4847" max="4847" width="46.85546875" style="3" customWidth="1"/>
    <col min="4848" max="4848" width="17.7109375" style="3" customWidth="1"/>
    <col min="4849" max="4849" width="13.7109375" style="3" customWidth="1"/>
    <col min="4850" max="4850" width="48.140625" style="3" bestFit="1" customWidth="1"/>
    <col min="4851" max="4851" width="17.7109375" style="3" customWidth="1"/>
    <col min="4852" max="4852" width="13.7109375" style="3" customWidth="1"/>
    <col min="4853" max="4853" width="6.85546875" style="3" customWidth="1"/>
    <col min="4854" max="4854" width="14.5703125" style="3" bestFit="1" customWidth="1"/>
    <col min="4855" max="4855" width="3.7109375" style="3" customWidth="1"/>
    <col min="4856" max="4862" width="6.85546875" style="3" customWidth="1"/>
    <col min="4863" max="4863" width="14.5703125" style="3" bestFit="1" customWidth="1"/>
    <col min="4864" max="4868" width="6.85546875" style="3"/>
    <col min="4869" max="4869" width="14" style="3" bestFit="1" customWidth="1"/>
    <col min="4870" max="4870" width="12.85546875" style="3" bestFit="1" customWidth="1"/>
    <col min="4871" max="5102" width="6.85546875" style="3"/>
    <col min="5103" max="5103" width="46.85546875" style="3" customWidth="1"/>
    <col min="5104" max="5104" width="17.7109375" style="3" customWidth="1"/>
    <col min="5105" max="5105" width="13.7109375" style="3" customWidth="1"/>
    <col min="5106" max="5106" width="48.140625" style="3" bestFit="1" customWidth="1"/>
    <col min="5107" max="5107" width="17.7109375" style="3" customWidth="1"/>
    <col min="5108" max="5108" width="13.7109375" style="3" customWidth="1"/>
    <col min="5109" max="5109" width="6.85546875" style="3" customWidth="1"/>
    <col min="5110" max="5110" width="14.5703125" style="3" bestFit="1" customWidth="1"/>
    <col min="5111" max="5111" width="3.7109375" style="3" customWidth="1"/>
    <col min="5112" max="5118" width="6.85546875" style="3" customWidth="1"/>
    <col min="5119" max="5119" width="14.5703125" style="3" bestFit="1" customWidth="1"/>
    <col min="5120" max="5124" width="6.85546875" style="3"/>
    <col min="5125" max="5125" width="14" style="3" bestFit="1" customWidth="1"/>
    <col min="5126" max="5126" width="12.85546875" style="3" bestFit="1" customWidth="1"/>
    <col min="5127" max="5358" width="6.85546875" style="3"/>
    <col min="5359" max="5359" width="46.85546875" style="3" customWidth="1"/>
    <col min="5360" max="5360" width="17.7109375" style="3" customWidth="1"/>
    <col min="5361" max="5361" width="13.7109375" style="3" customWidth="1"/>
    <col min="5362" max="5362" width="48.140625" style="3" bestFit="1" customWidth="1"/>
    <col min="5363" max="5363" width="17.7109375" style="3" customWidth="1"/>
    <col min="5364" max="5364" width="13.7109375" style="3" customWidth="1"/>
    <col min="5365" max="5365" width="6.85546875" style="3" customWidth="1"/>
    <col min="5366" max="5366" width="14.5703125" style="3" bestFit="1" customWidth="1"/>
    <col min="5367" max="5367" width="3.7109375" style="3" customWidth="1"/>
    <col min="5368" max="5374" width="6.85546875" style="3" customWidth="1"/>
    <col min="5375" max="5375" width="14.5703125" style="3" bestFit="1" customWidth="1"/>
    <col min="5376" max="5380" width="6.85546875" style="3"/>
    <col min="5381" max="5381" width="14" style="3" bestFit="1" customWidth="1"/>
    <col min="5382" max="5382" width="12.85546875" style="3" bestFit="1" customWidth="1"/>
    <col min="5383" max="5614" width="6.85546875" style="3"/>
    <col min="5615" max="5615" width="46.85546875" style="3" customWidth="1"/>
    <col min="5616" max="5616" width="17.7109375" style="3" customWidth="1"/>
    <col min="5617" max="5617" width="13.7109375" style="3" customWidth="1"/>
    <col min="5618" max="5618" width="48.140625" style="3" bestFit="1" customWidth="1"/>
    <col min="5619" max="5619" width="17.7109375" style="3" customWidth="1"/>
    <col min="5620" max="5620" width="13.7109375" style="3" customWidth="1"/>
    <col min="5621" max="5621" width="6.85546875" style="3" customWidth="1"/>
    <col min="5622" max="5622" width="14.5703125" style="3" bestFit="1" customWidth="1"/>
    <col min="5623" max="5623" width="3.7109375" style="3" customWidth="1"/>
    <col min="5624" max="5630" width="6.85546875" style="3" customWidth="1"/>
    <col min="5631" max="5631" width="14.5703125" style="3" bestFit="1" customWidth="1"/>
    <col min="5632" max="5636" width="6.85546875" style="3"/>
    <col min="5637" max="5637" width="14" style="3" bestFit="1" customWidth="1"/>
    <col min="5638" max="5638" width="12.85546875" style="3" bestFit="1" customWidth="1"/>
    <col min="5639" max="5870" width="6.85546875" style="3"/>
    <col min="5871" max="5871" width="46.85546875" style="3" customWidth="1"/>
    <col min="5872" max="5872" width="17.7109375" style="3" customWidth="1"/>
    <col min="5873" max="5873" width="13.7109375" style="3" customWidth="1"/>
    <col min="5874" max="5874" width="48.140625" style="3" bestFit="1" customWidth="1"/>
    <col min="5875" max="5875" width="17.7109375" style="3" customWidth="1"/>
    <col min="5876" max="5876" width="13.7109375" style="3" customWidth="1"/>
    <col min="5877" max="5877" width="6.85546875" style="3" customWidth="1"/>
    <col min="5878" max="5878" width="14.5703125" style="3" bestFit="1" customWidth="1"/>
    <col min="5879" max="5879" width="3.7109375" style="3" customWidth="1"/>
    <col min="5880" max="5886" width="6.85546875" style="3" customWidth="1"/>
    <col min="5887" max="5887" width="14.5703125" style="3" bestFit="1" customWidth="1"/>
    <col min="5888" max="5892" width="6.85546875" style="3"/>
    <col min="5893" max="5893" width="14" style="3" bestFit="1" customWidth="1"/>
    <col min="5894" max="5894" width="12.85546875" style="3" bestFit="1" customWidth="1"/>
    <col min="5895" max="6126" width="6.85546875" style="3"/>
    <col min="6127" max="6127" width="46.85546875" style="3" customWidth="1"/>
    <col min="6128" max="6128" width="17.7109375" style="3" customWidth="1"/>
    <col min="6129" max="6129" width="13.7109375" style="3" customWidth="1"/>
    <col min="6130" max="6130" width="48.140625" style="3" bestFit="1" customWidth="1"/>
    <col min="6131" max="6131" width="17.7109375" style="3" customWidth="1"/>
    <col min="6132" max="6132" width="13.7109375" style="3" customWidth="1"/>
    <col min="6133" max="6133" width="6.85546875" style="3" customWidth="1"/>
    <col min="6134" max="6134" width="14.5703125" style="3" bestFit="1" customWidth="1"/>
    <col min="6135" max="6135" width="3.7109375" style="3" customWidth="1"/>
    <col min="6136" max="6142" width="6.85546875" style="3" customWidth="1"/>
    <col min="6143" max="6143" width="14.5703125" style="3" bestFit="1" customWidth="1"/>
    <col min="6144" max="6148" width="6.85546875" style="3"/>
    <col min="6149" max="6149" width="14" style="3" bestFit="1" customWidth="1"/>
    <col min="6150" max="6150" width="12.85546875" style="3" bestFit="1" customWidth="1"/>
    <col min="6151" max="6382" width="6.85546875" style="3"/>
    <col min="6383" max="6383" width="46.85546875" style="3" customWidth="1"/>
    <col min="6384" max="6384" width="17.7109375" style="3" customWidth="1"/>
    <col min="6385" max="6385" width="13.7109375" style="3" customWidth="1"/>
    <col min="6386" max="6386" width="48.140625" style="3" bestFit="1" customWidth="1"/>
    <col min="6387" max="6387" width="17.7109375" style="3" customWidth="1"/>
    <col min="6388" max="6388" width="13.7109375" style="3" customWidth="1"/>
    <col min="6389" max="6389" width="6.85546875" style="3" customWidth="1"/>
    <col min="6390" max="6390" width="14.5703125" style="3" bestFit="1" customWidth="1"/>
    <col min="6391" max="6391" width="3.7109375" style="3" customWidth="1"/>
    <col min="6392" max="6398" width="6.85546875" style="3" customWidth="1"/>
    <col min="6399" max="6399" width="14.5703125" style="3" bestFit="1" customWidth="1"/>
    <col min="6400" max="6404" width="6.85546875" style="3"/>
    <col min="6405" max="6405" width="14" style="3" bestFit="1" customWidth="1"/>
    <col min="6406" max="6406" width="12.85546875" style="3" bestFit="1" customWidth="1"/>
    <col min="6407" max="6638" width="6.85546875" style="3"/>
    <col min="6639" max="6639" width="46.85546875" style="3" customWidth="1"/>
    <col min="6640" max="6640" width="17.7109375" style="3" customWidth="1"/>
    <col min="6641" max="6641" width="13.7109375" style="3" customWidth="1"/>
    <col min="6642" max="6642" width="48.140625" style="3" bestFit="1" customWidth="1"/>
    <col min="6643" max="6643" width="17.7109375" style="3" customWidth="1"/>
    <col min="6644" max="6644" width="13.7109375" style="3" customWidth="1"/>
    <col min="6645" max="6645" width="6.85546875" style="3" customWidth="1"/>
    <col min="6646" max="6646" width="14.5703125" style="3" bestFit="1" customWidth="1"/>
    <col min="6647" max="6647" width="3.7109375" style="3" customWidth="1"/>
    <col min="6648" max="6654" width="6.85546875" style="3" customWidth="1"/>
    <col min="6655" max="6655" width="14.5703125" style="3" bestFit="1" customWidth="1"/>
    <col min="6656" max="6660" width="6.85546875" style="3"/>
    <col min="6661" max="6661" width="14" style="3" bestFit="1" customWidth="1"/>
    <col min="6662" max="6662" width="12.85546875" style="3" bestFit="1" customWidth="1"/>
    <col min="6663" max="6894" width="6.85546875" style="3"/>
    <col min="6895" max="6895" width="46.85546875" style="3" customWidth="1"/>
    <col min="6896" max="6896" width="17.7109375" style="3" customWidth="1"/>
    <col min="6897" max="6897" width="13.7109375" style="3" customWidth="1"/>
    <col min="6898" max="6898" width="48.140625" style="3" bestFit="1" customWidth="1"/>
    <col min="6899" max="6899" width="17.7109375" style="3" customWidth="1"/>
    <col min="6900" max="6900" width="13.7109375" style="3" customWidth="1"/>
    <col min="6901" max="6901" width="6.85546875" style="3" customWidth="1"/>
    <col min="6902" max="6902" width="14.5703125" style="3" bestFit="1" customWidth="1"/>
    <col min="6903" max="6903" width="3.7109375" style="3" customWidth="1"/>
    <col min="6904" max="6910" width="6.85546875" style="3" customWidth="1"/>
    <col min="6911" max="6911" width="14.5703125" style="3" bestFit="1" customWidth="1"/>
    <col min="6912" max="6916" width="6.85546875" style="3"/>
    <col min="6917" max="6917" width="14" style="3" bestFit="1" customWidth="1"/>
    <col min="6918" max="6918" width="12.85546875" style="3" bestFit="1" customWidth="1"/>
    <col min="6919" max="7150" width="6.85546875" style="3"/>
    <col min="7151" max="7151" width="46.85546875" style="3" customWidth="1"/>
    <col min="7152" max="7152" width="17.7109375" style="3" customWidth="1"/>
    <col min="7153" max="7153" width="13.7109375" style="3" customWidth="1"/>
    <col min="7154" max="7154" width="48.140625" style="3" bestFit="1" customWidth="1"/>
    <col min="7155" max="7155" width="17.7109375" style="3" customWidth="1"/>
    <col min="7156" max="7156" width="13.7109375" style="3" customWidth="1"/>
    <col min="7157" max="7157" width="6.85546875" style="3" customWidth="1"/>
    <col min="7158" max="7158" width="14.5703125" style="3" bestFit="1" customWidth="1"/>
    <col min="7159" max="7159" width="3.7109375" style="3" customWidth="1"/>
    <col min="7160" max="7166" width="6.85546875" style="3" customWidth="1"/>
    <col min="7167" max="7167" width="14.5703125" style="3" bestFit="1" customWidth="1"/>
    <col min="7168" max="7172" width="6.85546875" style="3"/>
    <col min="7173" max="7173" width="14" style="3" bestFit="1" customWidth="1"/>
    <col min="7174" max="7174" width="12.85546875" style="3" bestFit="1" customWidth="1"/>
    <col min="7175" max="7406" width="6.85546875" style="3"/>
    <col min="7407" max="7407" width="46.85546875" style="3" customWidth="1"/>
    <col min="7408" max="7408" width="17.7109375" style="3" customWidth="1"/>
    <col min="7409" max="7409" width="13.7109375" style="3" customWidth="1"/>
    <col min="7410" max="7410" width="48.140625" style="3" bestFit="1" customWidth="1"/>
    <col min="7411" max="7411" width="17.7109375" style="3" customWidth="1"/>
    <col min="7412" max="7412" width="13.7109375" style="3" customWidth="1"/>
    <col min="7413" max="7413" width="6.85546875" style="3" customWidth="1"/>
    <col min="7414" max="7414" width="14.5703125" style="3" bestFit="1" customWidth="1"/>
    <col min="7415" max="7415" width="3.7109375" style="3" customWidth="1"/>
    <col min="7416" max="7422" width="6.85546875" style="3" customWidth="1"/>
    <col min="7423" max="7423" width="14.5703125" style="3" bestFit="1" customWidth="1"/>
    <col min="7424" max="7428" width="6.85546875" style="3"/>
    <col min="7429" max="7429" width="14" style="3" bestFit="1" customWidth="1"/>
    <col min="7430" max="7430" width="12.85546875" style="3" bestFit="1" customWidth="1"/>
    <col min="7431" max="7662" width="6.85546875" style="3"/>
    <col min="7663" max="7663" width="46.85546875" style="3" customWidth="1"/>
    <col min="7664" max="7664" width="17.7109375" style="3" customWidth="1"/>
    <col min="7665" max="7665" width="13.7109375" style="3" customWidth="1"/>
    <col min="7666" max="7666" width="48.140625" style="3" bestFit="1" customWidth="1"/>
    <col min="7667" max="7667" width="17.7109375" style="3" customWidth="1"/>
    <col min="7668" max="7668" width="13.7109375" style="3" customWidth="1"/>
    <col min="7669" max="7669" width="6.85546875" style="3" customWidth="1"/>
    <col min="7670" max="7670" width="14.5703125" style="3" bestFit="1" customWidth="1"/>
    <col min="7671" max="7671" width="3.7109375" style="3" customWidth="1"/>
    <col min="7672" max="7678" width="6.85546875" style="3" customWidth="1"/>
    <col min="7679" max="7679" width="14.5703125" style="3" bestFit="1" customWidth="1"/>
    <col min="7680" max="7684" width="6.85546875" style="3"/>
    <col min="7685" max="7685" width="14" style="3" bestFit="1" customWidth="1"/>
    <col min="7686" max="7686" width="12.85546875" style="3" bestFit="1" customWidth="1"/>
    <col min="7687" max="7918" width="6.85546875" style="3"/>
    <col min="7919" max="7919" width="46.85546875" style="3" customWidth="1"/>
    <col min="7920" max="7920" width="17.7109375" style="3" customWidth="1"/>
    <col min="7921" max="7921" width="13.7109375" style="3" customWidth="1"/>
    <col min="7922" max="7922" width="48.140625" style="3" bestFit="1" customWidth="1"/>
    <col min="7923" max="7923" width="17.7109375" style="3" customWidth="1"/>
    <col min="7924" max="7924" width="13.7109375" style="3" customWidth="1"/>
    <col min="7925" max="7925" width="6.85546875" style="3" customWidth="1"/>
    <col min="7926" max="7926" width="14.5703125" style="3" bestFit="1" customWidth="1"/>
    <col min="7927" max="7927" width="3.7109375" style="3" customWidth="1"/>
    <col min="7928" max="7934" width="6.85546875" style="3" customWidth="1"/>
    <col min="7935" max="7935" width="14.5703125" style="3" bestFit="1" customWidth="1"/>
    <col min="7936" max="7940" width="6.85546875" style="3"/>
    <col min="7941" max="7941" width="14" style="3" bestFit="1" customWidth="1"/>
    <col min="7942" max="7942" width="12.85546875" style="3" bestFit="1" customWidth="1"/>
    <col min="7943" max="8174" width="6.85546875" style="3"/>
    <col min="8175" max="8175" width="46.85546875" style="3" customWidth="1"/>
    <col min="8176" max="8176" width="17.7109375" style="3" customWidth="1"/>
    <col min="8177" max="8177" width="13.7109375" style="3" customWidth="1"/>
    <col min="8178" max="8178" width="48.140625" style="3" bestFit="1" customWidth="1"/>
    <col min="8179" max="8179" width="17.7109375" style="3" customWidth="1"/>
    <col min="8180" max="8180" width="13.7109375" style="3" customWidth="1"/>
    <col min="8181" max="8181" width="6.85546875" style="3" customWidth="1"/>
    <col min="8182" max="8182" width="14.5703125" style="3" bestFit="1" customWidth="1"/>
    <col min="8183" max="8183" width="3.7109375" style="3" customWidth="1"/>
    <col min="8184" max="8190" width="6.85546875" style="3" customWidth="1"/>
    <col min="8191" max="8191" width="14.5703125" style="3" bestFit="1" customWidth="1"/>
    <col min="8192" max="8196" width="6.85546875" style="3"/>
    <col min="8197" max="8197" width="14" style="3" bestFit="1" customWidth="1"/>
    <col min="8198" max="8198" width="12.85546875" style="3" bestFit="1" customWidth="1"/>
    <col min="8199" max="8430" width="6.85546875" style="3"/>
    <col min="8431" max="8431" width="46.85546875" style="3" customWidth="1"/>
    <col min="8432" max="8432" width="17.7109375" style="3" customWidth="1"/>
    <col min="8433" max="8433" width="13.7109375" style="3" customWidth="1"/>
    <col min="8434" max="8434" width="48.140625" style="3" bestFit="1" customWidth="1"/>
    <col min="8435" max="8435" width="17.7109375" style="3" customWidth="1"/>
    <col min="8436" max="8436" width="13.7109375" style="3" customWidth="1"/>
    <col min="8437" max="8437" width="6.85546875" style="3" customWidth="1"/>
    <col min="8438" max="8438" width="14.5703125" style="3" bestFit="1" customWidth="1"/>
    <col min="8439" max="8439" width="3.7109375" style="3" customWidth="1"/>
    <col min="8440" max="8446" width="6.85546875" style="3" customWidth="1"/>
    <col min="8447" max="8447" width="14.5703125" style="3" bestFit="1" customWidth="1"/>
    <col min="8448" max="8452" width="6.85546875" style="3"/>
    <col min="8453" max="8453" width="14" style="3" bestFit="1" customWidth="1"/>
    <col min="8454" max="8454" width="12.85546875" style="3" bestFit="1" customWidth="1"/>
    <col min="8455" max="8686" width="6.85546875" style="3"/>
    <col min="8687" max="8687" width="46.85546875" style="3" customWidth="1"/>
    <col min="8688" max="8688" width="17.7109375" style="3" customWidth="1"/>
    <col min="8689" max="8689" width="13.7109375" style="3" customWidth="1"/>
    <col min="8690" max="8690" width="48.140625" style="3" bestFit="1" customWidth="1"/>
    <col min="8691" max="8691" width="17.7109375" style="3" customWidth="1"/>
    <col min="8692" max="8692" width="13.7109375" style="3" customWidth="1"/>
    <col min="8693" max="8693" width="6.85546875" style="3" customWidth="1"/>
    <col min="8694" max="8694" width="14.5703125" style="3" bestFit="1" customWidth="1"/>
    <col min="8695" max="8695" width="3.7109375" style="3" customWidth="1"/>
    <col min="8696" max="8702" width="6.85546875" style="3" customWidth="1"/>
    <col min="8703" max="8703" width="14.5703125" style="3" bestFit="1" customWidth="1"/>
    <col min="8704" max="8708" width="6.85546875" style="3"/>
    <col min="8709" max="8709" width="14" style="3" bestFit="1" customWidth="1"/>
    <col min="8710" max="8710" width="12.85546875" style="3" bestFit="1" customWidth="1"/>
    <col min="8711" max="8942" width="6.85546875" style="3"/>
    <col min="8943" max="8943" width="46.85546875" style="3" customWidth="1"/>
    <col min="8944" max="8944" width="17.7109375" style="3" customWidth="1"/>
    <col min="8945" max="8945" width="13.7109375" style="3" customWidth="1"/>
    <col min="8946" max="8946" width="48.140625" style="3" bestFit="1" customWidth="1"/>
    <col min="8947" max="8947" width="17.7109375" style="3" customWidth="1"/>
    <col min="8948" max="8948" width="13.7109375" style="3" customWidth="1"/>
    <col min="8949" max="8949" width="6.85546875" style="3" customWidth="1"/>
    <col min="8950" max="8950" width="14.5703125" style="3" bestFit="1" customWidth="1"/>
    <col min="8951" max="8951" width="3.7109375" style="3" customWidth="1"/>
    <col min="8952" max="8958" width="6.85546875" style="3" customWidth="1"/>
    <col min="8959" max="8959" width="14.5703125" style="3" bestFit="1" customWidth="1"/>
    <col min="8960" max="8964" width="6.85546875" style="3"/>
    <col min="8965" max="8965" width="14" style="3" bestFit="1" customWidth="1"/>
    <col min="8966" max="8966" width="12.85546875" style="3" bestFit="1" customWidth="1"/>
    <col min="8967" max="9198" width="6.85546875" style="3"/>
    <col min="9199" max="9199" width="46.85546875" style="3" customWidth="1"/>
    <col min="9200" max="9200" width="17.7109375" style="3" customWidth="1"/>
    <col min="9201" max="9201" width="13.7109375" style="3" customWidth="1"/>
    <col min="9202" max="9202" width="48.140625" style="3" bestFit="1" customWidth="1"/>
    <col min="9203" max="9203" width="17.7109375" style="3" customWidth="1"/>
    <col min="9204" max="9204" width="13.7109375" style="3" customWidth="1"/>
    <col min="9205" max="9205" width="6.85546875" style="3" customWidth="1"/>
    <col min="9206" max="9206" width="14.5703125" style="3" bestFit="1" customWidth="1"/>
    <col min="9207" max="9207" width="3.7109375" style="3" customWidth="1"/>
    <col min="9208" max="9214" width="6.85546875" style="3" customWidth="1"/>
    <col min="9215" max="9215" width="14.5703125" style="3" bestFit="1" customWidth="1"/>
    <col min="9216" max="9220" width="6.85546875" style="3"/>
    <col min="9221" max="9221" width="14" style="3" bestFit="1" customWidth="1"/>
    <col min="9222" max="9222" width="12.85546875" style="3" bestFit="1" customWidth="1"/>
    <col min="9223" max="9454" width="6.85546875" style="3"/>
    <col min="9455" max="9455" width="46.85546875" style="3" customWidth="1"/>
    <col min="9456" max="9456" width="17.7109375" style="3" customWidth="1"/>
    <col min="9457" max="9457" width="13.7109375" style="3" customWidth="1"/>
    <col min="9458" max="9458" width="48.140625" style="3" bestFit="1" customWidth="1"/>
    <col min="9459" max="9459" width="17.7109375" style="3" customWidth="1"/>
    <col min="9460" max="9460" width="13.7109375" style="3" customWidth="1"/>
    <col min="9461" max="9461" width="6.85546875" style="3" customWidth="1"/>
    <col min="9462" max="9462" width="14.5703125" style="3" bestFit="1" customWidth="1"/>
    <col min="9463" max="9463" width="3.7109375" style="3" customWidth="1"/>
    <col min="9464" max="9470" width="6.85546875" style="3" customWidth="1"/>
    <col min="9471" max="9471" width="14.5703125" style="3" bestFit="1" customWidth="1"/>
    <col min="9472" max="9476" width="6.85546875" style="3"/>
    <col min="9477" max="9477" width="14" style="3" bestFit="1" customWidth="1"/>
    <col min="9478" max="9478" width="12.85546875" style="3" bestFit="1" customWidth="1"/>
    <col min="9479" max="9710" width="6.85546875" style="3"/>
    <col min="9711" max="9711" width="46.85546875" style="3" customWidth="1"/>
    <col min="9712" max="9712" width="17.7109375" style="3" customWidth="1"/>
    <col min="9713" max="9713" width="13.7109375" style="3" customWidth="1"/>
    <col min="9714" max="9714" width="48.140625" style="3" bestFit="1" customWidth="1"/>
    <col min="9715" max="9715" width="17.7109375" style="3" customWidth="1"/>
    <col min="9716" max="9716" width="13.7109375" style="3" customWidth="1"/>
    <col min="9717" max="9717" width="6.85546875" style="3" customWidth="1"/>
    <col min="9718" max="9718" width="14.5703125" style="3" bestFit="1" customWidth="1"/>
    <col min="9719" max="9719" width="3.7109375" style="3" customWidth="1"/>
    <col min="9720" max="9726" width="6.85546875" style="3" customWidth="1"/>
    <col min="9727" max="9727" width="14.5703125" style="3" bestFit="1" customWidth="1"/>
    <col min="9728" max="9732" width="6.85546875" style="3"/>
    <col min="9733" max="9733" width="14" style="3" bestFit="1" customWidth="1"/>
    <col min="9734" max="9734" width="12.85546875" style="3" bestFit="1" customWidth="1"/>
    <col min="9735" max="9966" width="6.85546875" style="3"/>
    <col min="9967" max="9967" width="46.85546875" style="3" customWidth="1"/>
    <col min="9968" max="9968" width="17.7109375" style="3" customWidth="1"/>
    <col min="9969" max="9969" width="13.7109375" style="3" customWidth="1"/>
    <col min="9970" max="9970" width="48.140625" style="3" bestFit="1" customWidth="1"/>
    <col min="9971" max="9971" width="17.7109375" style="3" customWidth="1"/>
    <col min="9972" max="9972" width="13.7109375" style="3" customWidth="1"/>
    <col min="9973" max="9973" width="6.85546875" style="3" customWidth="1"/>
    <col min="9974" max="9974" width="14.5703125" style="3" bestFit="1" customWidth="1"/>
    <col min="9975" max="9975" width="3.7109375" style="3" customWidth="1"/>
    <col min="9976" max="9982" width="6.85546875" style="3" customWidth="1"/>
    <col min="9983" max="9983" width="14.5703125" style="3" bestFit="1" customWidth="1"/>
    <col min="9984" max="9988" width="6.85546875" style="3"/>
    <col min="9989" max="9989" width="14" style="3" bestFit="1" customWidth="1"/>
    <col min="9990" max="9990" width="12.85546875" style="3" bestFit="1" customWidth="1"/>
    <col min="9991" max="10222" width="6.85546875" style="3"/>
    <col min="10223" max="10223" width="46.85546875" style="3" customWidth="1"/>
    <col min="10224" max="10224" width="17.7109375" style="3" customWidth="1"/>
    <col min="10225" max="10225" width="13.7109375" style="3" customWidth="1"/>
    <col min="10226" max="10226" width="48.140625" style="3" bestFit="1" customWidth="1"/>
    <col min="10227" max="10227" width="17.7109375" style="3" customWidth="1"/>
    <col min="10228" max="10228" width="13.7109375" style="3" customWidth="1"/>
    <col min="10229" max="10229" width="6.85546875" style="3" customWidth="1"/>
    <col min="10230" max="10230" width="14.5703125" style="3" bestFit="1" customWidth="1"/>
    <col min="10231" max="10231" width="3.7109375" style="3" customWidth="1"/>
    <col min="10232" max="10238" width="6.85546875" style="3" customWidth="1"/>
    <col min="10239" max="10239" width="14.5703125" style="3" bestFit="1" customWidth="1"/>
    <col min="10240" max="10244" width="6.85546875" style="3"/>
    <col min="10245" max="10245" width="14" style="3" bestFit="1" customWidth="1"/>
    <col min="10246" max="10246" width="12.85546875" style="3" bestFit="1" customWidth="1"/>
    <col min="10247" max="10478" width="6.85546875" style="3"/>
    <col min="10479" max="10479" width="46.85546875" style="3" customWidth="1"/>
    <col min="10480" max="10480" width="17.7109375" style="3" customWidth="1"/>
    <col min="10481" max="10481" width="13.7109375" style="3" customWidth="1"/>
    <col min="10482" max="10482" width="48.140625" style="3" bestFit="1" customWidth="1"/>
    <col min="10483" max="10483" width="17.7109375" style="3" customWidth="1"/>
    <col min="10484" max="10484" width="13.7109375" style="3" customWidth="1"/>
    <col min="10485" max="10485" width="6.85546875" style="3" customWidth="1"/>
    <col min="10486" max="10486" width="14.5703125" style="3" bestFit="1" customWidth="1"/>
    <col min="10487" max="10487" width="3.7109375" style="3" customWidth="1"/>
    <col min="10488" max="10494" width="6.85546875" style="3" customWidth="1"/>
    <col min="10495" max="10495" width="14.5703125" style="3" bestFit="1" customWidth="1"/>
    <col min="10496" max="10500" width="6.85546875" style="3"/>
    <col min="10501" max="10501" width="14" style="3" bestFit="1" customWidth="1"/>
    <col min="10502" max="10502" width="12.85546875" style="3" bestFit="1" customWidth="1"/>
    <col min="10503" max="10734" width="6.85546875" style="3"/>
    <col min="10735" max="10735" width="46.85546875" style="3" customWidth="1"/>
    <col min="10736" max="10736" width="17.7109375" style="3" customWidth="1"/>
    <col min="10737" max="10737" width="13.7109375" style="3" customWidth="1"/>
    <col min="10738" max="10738" width="48.140625" style="3" bestFit="1" customWidth="1"/>
    <col min="10739" max="10739" width="17.7109375" style="3" customWidth="1"/>
    <col min="10740" max="10740" width="13.7109375" style="3" customWidth="1"/>
    <col min="10741" max="10741" width="6.85546875" style="3" customWidth="1"/>
    <col min="10742" max="10742" width="14.5703125" style="3" bestFit="1" customWidth="1"/>
    <col min="10743" max="10743" width="3.7109375" style="3" customWidth="1"/>
    <col min="10744" max="10750" width="6.85546875" style="3" customWidth="1"/>
    <col min="10751" max="10751" width="14.5703125" style="3" bestFit="1" customWidth="1"/>
    <col min="10752" max="10756" width="6.85546875" style="3"/>
    <col min="10757" max="10757" width="14" style="3" bestFit="1" customWidth="1"/>
    <col min="10758" max="10758" width="12.85546875" style="3" bestFit="1" customWidth="1"/>
    <col min="10759" max="10990" width="6.85546875" style="3"/>
    <col min="10991" max="10991" width="46.85546875" style="3" customWidth="1"/>
    <col min="10992" max="10992" width="17.7109375" style="3" customWidth="1"/>
    <col min="10993" max="10993" width="13.7109375" style="3" customWidth="1"/>
    <col min="10994" max="10994" width="48.140625" style="3" bestFit="1" customWidth="1"/>
    <col min="10995" max="10995" width="17.7109375" style="3" customWidth="1"/>
    <col min="10996" max="10996" width="13.7109375" style="3" customWidth="1"/>
    <col min="10997" max="10997" width="6.85546875" style="3" customWidth="1"/>
    <col min="10998" max="10998" width="14.5703125" style="3" bestFit="1" customWidth="1"/>
    <col min="10999" max="10999" width="3.7109375" style="3" customWidth="1"/>
    <col min="11000" max="11006" width="6.85546875" style="3" customWidth="1"/>
    <col min="11007" max="11007" width="14.5703125" style="3" bestFit="1" customWidth="1"/>
    <col min="11008" max="11012" width="6.85546875" style="3"/>
    <col min="11013" max="11013" width="14" style="3" bestFit="1" customWidth="1"/>
    <col min="11014" max="11014" width="12.85546875" style="3" bestFit="1" customWidth="1"/>
    <col min="11015" max="11246" width="6.85546875" style="3"/>
    <col min="11247" max="11247" width="46.85546875" style="3" customWidth="1"/>
    <col min="11248" max="11248" width="17.7109375" style="3" customWidth="1"/>
    <col min="11249" max="11249" width="13.7109375" style="3" customWidth="1"/>
    <col min="11250" max="11250" width="48.140625" style="3" bestFit="1" customWidth="1"/>
    <col min="11251" max="11251" width="17.7109375" style="3" customWidth="1"/>
    <col min="11252" max="11252" width="13.7109375" style="3" customWidth="1"/>
    <col min="11253" max="11253" width="6.85546875" style="3" customWidth="1"/>
    <col min="11254" max="11254" width="14.5703125" style="3" bestFit="1" customWidth="1"/>
    <col min="11255" max="11255" width="3.7109375" style="3" customWidth="1"/>
    <col min="11256" max="11262" width="6.85546875" style="3" customWidth="1"/>
    <col min="11263" max="11263" width="14.5703125" style="3" bestFit="1" customWidth="1"/>
    <col min="11264" max="11268" width="6.85546875" style="3"/>
    <col min="11269" max="11269" width="14" style="3" bestFit="1" customWidth="1"/>
    <col min="11270" max="11270" width="12.85546875" style="3" bestFit="1" customWidth="1"/>
    <col min="11271" max="11502" width="6.85546875" style="3"/>
    <col min="11503" max="11503" width="46.85546875" style="3" customWidth="1"/>
    <col min="11504" max="11504" width="17.7109375" style="3" customWidth="1"/>
    <col min="11505" max="11505" width="13.7109375" style="3" customWidth="1"/>
    <col min="11506" max="11506" width="48.140625" style="3" bestFit="1" customWidth="1"/>
    <col min="11507" max="11507" width="17.7109375" style="3" customWidth="1"/>
    <col min="11508" max="11508" width="13.7109375" style="3" customWidth="1"/>
    <col min="11509" max="11509" width="6.85546875" style="3" customWidth="1"/>
    <col min="11510" max="11510" width="14.5703125" style="3" bestFit="1" customWidth="1"/>
    <col min="11511" max="11511" width="3.7109375" style="3" customWidth="1"/>
    <col min="11512" max="11518" width="6.85546875" style="3" customWidth="1"/>
    <col min="11519" max="11519" width="14.5703125" style="3" bestFit="1" customWidth="1"/>
    <col min="11520" max="11524" width="6.85546875" style="3"/>
    <col min="11525" max="11525" width="14" style="3" bestFit="1" customWidth="1"/>
    <col min="11526" max="11526" width="12.85546875" style="3" bestFit="1" customWidth="1"/>
    <col min="11527" max="11758" width="6.85546875" style="3"/>
    <col min="11759" max="11759" width="46.85546875" style="3" customWidth="1"/>
    <col min="11760" max="11760" width="17.7109375" style="3" customWidth="1"/>
    <col min="11761" max="11761" width="13.7109375" style="3" customWidth="1"/>
    <col min="11762" max="11762" width="48.140625" style="3" bestFit="1" customWidth="1"/>
    <col min="11763" max="11763" width="17.7109375" style="3" customWidth="1"/>
    <col min="11764" max="11764" width="13.7109375" style="3" customWidth="1"/>
    <col min="11765" max="11765" width="6.85546875" style="3" customWidth="1"/>
    <col min="11766" max="11766" width="14.5703125" style="3" bestFit="1" customWidth="1"/>
    <col min="11767" max="11767" width="3.7109375" style="3" customWidth="1"/>
    <col min="11768" max="11774" width="6.85546875" style="3" customWidth="1"/>
    <col min="11775" max="11775" width="14.5703125" style="3" bestFit="1" customWidth="1"/>
    <col min="11776" max="11780" width="6.85546875" style="3"/>
    <col min="11781" max="11781" width="14" style="3" bestFit="1" customWidth="1"/>
    <col min="11782" max="11782" width="12.85546875" style="3" bestFit="1" customWidth="1"/>
    <col min="11783" max="12014" width="6.85546875" style="3"/>
    <col min="12015" max="12015" width="46.85546875" style="3" customWidth="1"/>
    <col min="12016" max="12016" width="17.7109375" style="3" customWidth="1"/>
    <col min="12017" max="12017" width="13.7109375" style="3" customWidth="1"/>
    <col min="12018" max="12018" width="48.140625" style="3" bestFit="1" customWidth="1"/>
    <col min="12019" max="12019" width="17.7109375" style="3" customWidth="1"/>
    <col min="12020" max="12020" width="13.7109375" style="3" customWidth="1"/>
    <col min="12021" max="12021" width="6.85546875" style="3" customWidth="1"/>
    <col min="12022" max="12022" width="14.5703125" style="3" bestFit="1" customWidth="1"/>
    <col min="12023" max="12023" width="3.7109375" style="3" customWidth="1"/>
    <col min="12024" max="12030" width="6.85546875" style="3" customWidth="1"/>
    <col min="12031" max="12031" width="14.5703125" style="3" bestFit="1" customWidth="1"/>
    <col min="12032" max="12036" width="6.85546875" style="3"/>
    <col min="12037" max="12037" width="14" style="3" bestFit="1" customWidth="1"/>
    <col min="12038" max="12038" width="12.85546875" style="3" bestFit="1" customWidth="1"/>
    <col min="12039" max="12270" width="6.85546875" style="3"/>
    <col min="12271" max="12271" width="46.85546875" style="3" customWidth="1"/>
    <col min="12272" max="12272" width="17.7109375" style="3" customWidth="1"/>
    <col min="12273" max="12273" width="13.7109375" style="3" customWidth="1"/>
    <col min="12274" max="12274" width="48.140625" style="3" bestFit="1" customWidth="1"/>
    <col min="12275" max="12275" width="17.7109375" style="3" customWidth="1"/>
    <col min="12276" max="12276" width="13.7109375" style="3" customWidth="1"/>
    <col min="12277" max="12277" width="6.85546875" style="3" customWidth="1"/>
    <col min="12278" max="12278" width="14.5703125" style="3" bestFit="1" customWidth="1"/>
    <col min="12279" max="12279" width="3.7109375" style="3" customWidth="1"/>
    <col min="12280" max="12286" width="6.85546875" style="3" customWidth="1"/>
    <col min="12287" max="12287" width="14.5703125" style="3" bestFit="1" customWidth="1"/>
    <col min="12288" max="12292" width="6.85546875" style="3"/>
    <col min="12293" max="12293" width="14" style="3" bestFit="1" customWidth="1"/>
    <col min="12294" max="12294" width="12.85546875" style="3" bestFit="1" customWidth="1"/>
    <col min="12295" max="12526" width="6.85546875" style="3"/>
    <col min="12527" max="12527" width="46.85546875" style="3" customWidth="1"/>
    <col min="12528" max="12528" width="17.7109375" style="3" customWidth="1"/>
    <col min="12529" max="12529" width="13.7109375" style="3" customWidth="1"/>
    <col min="12530" max="12530" width="48.140625" style="3" bestFit="1" customWidth="1"/>
    <col min="12531" max="12531" width="17.7109375" style="3" customWidth="1"/>
    <col min="12532" max="12532" width="13.7109375" style="3" customWidth="1"/>
    <col min="12533" max="12533" width="6.85546875" style="3" customWidth="1"/>
    <col min="12534" max="12534" width="14.5703125" style="3" bestFit="1" customWidth="1"/>
    <col min="12535" max="12535" width="3.7109375" style="3" customWidth="1"/>
    <col min="12536" max="12542" width="6.85546875" style="3" customWidth="1"/>
    <col min="12543" max="12543" width="14.5703125" style="3" bestFit="1" customWidth="1"/>
    <col min="12544" max="12548" width="6.85546875" style="3"/>
    <col min="12549" max="12549" width="14" style="3" bestFit="1" customWidth="1"/>
    <col min="12550" max="12550" width="12.85546875" style="3" bestFit="1" customWidth="1"/>
    <col min="12551" max="12782" width="6.85546875" style="3"/>
    <col min="12783" max="12783" width="46.85546875" style="3" customWidth="1"/>
    <col min="12784" max="12784" width="17.7109375" style="3" customWidth="1"/>
    <col min="12785" max="12785" width="13.7109375" style="3" customWidth="1"/>
    <col min="12786" max="12786" width="48.140625" style="3" bestFit="1" customWidth="1"/>
    <col min="12787" max="12787" width="17.7109375" style="3" customWidth="1"/>
    <col min="12788" max="12788" width="13.7109375" style="3" customWidth="1"/>
    <col min="12789" max="12789" width="6.85546875" style="3" customWidth="1"/>
    <col min="12790" max="12790" width="14.5703125" style="3" bestFit="1" customWidth="1"/>
    <col min="12791" max="12791" width="3.7109375" style="3" customWidth="1"/>
    <col min="12792" max="12798" width="6.85546875" style="3" customWidth="1"/>
    <col min="12799" max="12799" width="14.5703125" style="3" bestFit="1" customWidth="1"/>
    <col min="12800" max="12804" width="6.85546875" style="3"/>
    <col min="12805" max="12805" width="14" style="3" bestFit="1" customWidth="1"/>
    <col min="12806" max="12806" width="12.85546875" style="3" bestFit="1" customWidth="1"/>
    <col min="12807" max="13038" width="6.85546875" style="3"/>
    <col min="13039" max="13039" width="46.85546875" style="3" customWidth="1"/>
    <col min="13040" max="13040" width="17.7109375" style="3" customWidth="1"/>
    <col min="13041" max="13041" width="13.7109375" style="3" customWidth="1"/>
    <col min="13042" max="13042" width="48.140625" style="3" bestFit="1" customWidth="1"/>
    <col min="13043" max="13043" width="17.7109375" style="3" customWidth="1"/>
    <col min="13044" max="13044" width="13.7109375" style="3" customWidth="1"/>
    <col min="13045" max="13045" width="6.85546875" style="3" customWidth="1"/>
    <col min="13046" max="13046" width="14.5703125" style="3" bestFit="1" customWidth="1"/>
    <col min="13047" max="13047" width="3.7109375" style="3" customWidth="1"/>
    <col min="13048" max="13054" width="6.85546875" style="3" customWidth="1"/>
    <col min="13055" max="13055" width="14.5703125" style="3" bestFit="1" customWidth="1"/>
    <col min="13056" max="13060" width="6.85546875" style="3"/>
    <col min="13061" max="13061" width="14" style="3" bestFit="1" customWidth="1"/>
    <col min="13062" max="13062" width="12.85546875" style="3" bestFit="1" customWidth="1"/>
    <col min="13063" max="13294" width="6.85546875" style="3"/>
    <col min="13295" max="13295" width="46.85546875" style="3" customWidth="1"/>
    <col min="13296" max="13296" width="17.7109375" style="3" customWidth="1"/>
    <col min="13297" max="13297" width="13.7109375" style="3" customWidth="1"/>
    <col min="13298" max="13298" width="48.140625" style="3" bestFit="1" customWidth="1"/>
    <col min="13299" max="13299" width="17.7109375" style="3" customWidth="1"/>
    <col min="13300" max="13300" width="13.7109375" style="3" customWidth="1"/>
    <col min="13301" max="13301" width="6.85546875" style="3" customWidth="1"/>
    <col min="13302" max="13302" width="14.5703125" style="3" bestFit="1" customWidth="1"/>
    <col min="13303" max="13303" width="3.7109375" style="3" customWidth="1"/>
    <col min="13304" max="13310" width="6.85546875" style="3" customWidth="1"/>
    <col min="13311" max="13311" width="14.5703125" style="3" bestFit="1" customWidth="1"/>
    <col min="13312" max="13316" width="6.85546875" style="3"/>
    <col min="13317" max="13317" width="14" style="3" bestFit="1" customWidth="1"/>
    <col min="13318" max="13318" width="12.85546875" style="3" bestFit="1" customWidth="1"/>
    <col min="13319" max="13550" width="6.85546875" style="3"/>
    <col min="13551" max="13551" width="46.85546875" style="3" customWidth="1"/>
    <col min="13552" max="13552" width="17.7109375" style="3" customWidth="1"/>
    <col min="13553" max="13553" width="13.7109375" style="3" customWidth="1"/>
    <col min="13554" max="13554" width="48.140625" style="3" bestFit="1" customWidth="1"/>
    <col min="13555" max="13555" width="17.7109375" style="3" customWidth="1"/>
    <col min="13556" max="13556" width="13.7109375" style="3" customWidth="1"/>
    <col min="13557" max="13557" width="6.85546875" style="3" customWidth="1"/>
    <col min="13558" max="13558" width="14.5703125" style="3" bestFit="1" customWidth="1"/>
    <col min="13559" max="13559" width="3.7109375" style="3" customWidth="1"/>
    <col min="13560" max="13566" width="6.85546875" style="3" customWidth="1"/>
    <col min="13567" max="13567" width="14.5703125" style="3" bestFit="1" customWidth="1"/>
    <col min="13568" max="13572" width="6.85546875" style="3"/>
    <col min="13573" max="13573" width="14" style="3" bestFit="1" customWidth="1"/>
    <col min="13574" max="13574" width="12.85546875" style="3" bestFit="1" customWidth="1"/>
    <col min="13575" max="13806" width="6.85546875" style="3"/>
    <col min="13807" max="13807" width="46.85546875" style="3" customWidth="1"/>
    <col min="13808" max="13808" width="17.7109375" style="3" customWidth="1"/>
    <col min="13809" max="13809" width="13.7109375" style="3" customWidth="1"/>
    <col min="13810" max="13810" width="48.140625" style="3" bestFit="1" customWidth="1"/>
    <col min="13811" max="13811" width="17.7109375" style="3" customWidth="1"/>
    <col min="13812" max="13812" width="13.7109375" style="3" customWidth="1"/>
    <col min="13813" max="13813" width="6.85546875" style="3" customWidth="1"/>
    <col min="13814" max="13814" width="14.5703125" style="3" bestFit="1" customWidth="1"/>
    <col min="13815" max="13815" width="3.7109375" style="3" customWidth="1"/>
    <col min="13816" max="13822" width="6.85546875" style="3" customWidth="1"/>
    <col min="13823" max="13823" width="14.5703125" style="3" bestFit="1" customWidth="1"/>
    <col min="13824" max="13828" width="6.85546875" style="3"/>
    <col min="13829" max="13829" width="14" style="3" bestFit="1" customWidth="1"/>
    <col min="13830" max="13830" width="12.85546875" style="3" bestFit="1" customWidth="1"/>
    <col min="13831" max="14062" width="6.85546875" style="3"/>
    <col min="14063" max="14063" width="46.85546875" style="3" customWidth="1"/>
    <col min="14064" max="14064" width="17.7109375" style="3" customWidth="1"/>
    <col min="14065" max="14065" width="13.7109375" style="3" customWidth="1"/>
    <col min="14066" max="14066" width="48.140625" style="3" bestFit="1" customWidth="1"/>
    <col min="14067" max="14067" width="17.7109375" style="3" customWidth="1"/>
    <col min="14068" max="14068" width="13.7109375" style="3" customWidth="1"/>
    <col min="14069" max="14069" width="6.85546875" style="3" customWidth="1"/>
    <col min="14070" max="14070" width="14.5703125" style="3" bestFit="1" customWidth="1"/>
    <col min="14071" max="14071" width="3.7109375" style="3" customWidth="1"/>
    <col min="14072" max="14078" width="6.85546875" style="3" customWidth="1"/>
    <col min="14079" max="14079" width="14.5703125" style="3" bestFit="1" customWidth="1"/>
    <col min="14080" max="14084" width="6.85546875" style="3"/>
    <col min="14085" max="14085" width="14" style="3" bestFit="1" customWidth="1"/>
    <col min="14086" max="14086" width="12.85546875" style="3" bestFit="1" customWidth="1"/>
    <col min="14087" max="14318" width="6.85546875" style="3"/>
    <col min="14319" max="14319" width="46.85546875" style="3" customWidth="1"/>
    <col min="14320" max="14320" width="17.7109375" style="3" customWidth="1"/>
    <col min="14321" max="14321" width="13.7109375" style="3" customWidth="1"/>
    <col min="14322" max="14322" width="48.140625" style="3" bestFit="1" customWidth="1"/>
    <col min="14323" max="14323" width="17.7109375" style="3" customWidth="1"/>
    <col min="14324" max="14324" width="13.7109375" style="3" customWidth="1"/>
    <col min="14325" max="14325" width="6.85546875" style="3" customWidth="1"/>
    <col min="14326" max="14326" width="14.5703125" style="3" bestFit="1" customWidth="1"/>
    <col min="14327" max="14327" width="3.7109375" style="3" customWidth="1"/>
    <col min="14328" max="14334" width="6.85546875" style="3" customWidth="1"/>
    <col min="14335" max="14335" width="14.5703125" style="3" bestFit="1" customWidth="1"/>
    <col min="14336" max="14340" width="6.85546875" style="3"/>
    <col min="14341" max="14341" width="14" style="3" bestFit="1" customWidth="1"/>
    <col min="14342" max="14342" width="12.85546875" style="3" bestFit="1" customWidth="1"/>
    <col min="14343" max="14574" width="6.85546875" style="3"/>
    <col min="14575" max="14575" width="46.85546875" style="3" customWidth="1"/>
    <col min="14576" max="14576" width="17.7109375" style="3" customWidth="1"/>
    <col min="14577" max="14577" width="13.7109375" style="3" customWidth="1"/>
    <col min="14578" max="14578" width="48.140625" style="3" bestFit="1" customWidth="1"/>
    <col min="14579" max="14579" width="17.7109375" style="3" customWidth="1"/>
    <col min="14580" max="14580" width="13.7109375" style="3" customWidth="1"/>
    <col min="14581" max="14581" width="6.85546875" style="3" customWidth="1"/>
    <col min="14582" max="14582" width="14.5703125" style="3" bestFit="1" customWidth="1"/>
    <col min="14583" max="14583" width="3.7109375" style="3" customWidth="1"/>
    <col min="14584" max="14590" width="6.85546875" style="3" customWidth="1"/>
    <col min="14591" max="14591" width="14.5703125" style="3" bestFit="1" customWidth="1"/>
    <col min="14592" max="14596" width="6.85546875" style="3"/>
    <col min="14597" max="14597" width="14" style="3" bestFit="1" customWidth="1"/>
    <col min="14598" max="14598" width="12.85546875" style="3" bestFit="1" customWidth="1"/>
    <col min="14599" max="14830" width="6.85546875" style="3"/>
    <col min="14831" max="14831" width="46.85546875" style="3" customWidth="1"/>
    <col min="14832" max="14832" width="17.7109375" style="3" customWidth="1"/>
    <col min="14833" max="14833" width="13.7109375" style="3" customWidth="1"/>
    <col min="14834" max="14834" width="48.140625" style="3" bestFit="1" customWidth="1"/>
    <col min="14835" max="14835" width="17.7109375" style="3" customWidth="1"/>
    <col min="14836" max="14836" width="13.7109375" style="3" customWidth="1"/>
    <col min="14837" max="14837" width="6.85546875" style="3" customWidth="1"/>
    <col min="14838" max="14838" width="14.5703125" style="3" bestFit="1" customWidth="1"/>
    <col min="14839" max="14839" width="3.7109375" style="3" customWidth="1"/>
    <col min="14840" max="14846" width="6.85546875" style="3" customWidth="1"/>
    <col min="14847" max="14847" width="14.5703125" style="3" bestFit="1" customWidth="1"/>
    <col min="14848" max="14852" width="6.85546875" style="3"/>
    <col min="14853" max="14853" width="14" style="3" bestFit="1" customWidth="1"/>
    <col min="14854" max="14854" width="12.85546875" style="3" bestFit="1" customWidth="1"/>
    <col min="14855" max="15086" width="6.85546875" style="3"/>
    <col min="15087" max="15087" width="46.85546875" style="3" customWidth="1"/>
    <col min="15088" max="15088" width="17.7109375" style="3" customWidth="1"/>
    <col min="15089" max="15089" width="13.7109375" style="3" customWidth="1"/>
    <col min="15090" max="15090" width="48.140625" style="3" bestFit="1" customWidth="1"/>
    <col min="15091" max="15091" width="17.7109375" style="3" customWidth="1"/>
    <col min="15092" max="15092" width="13.7109375" style="3" customWidth="1"/>
    <col min="15093" max="15093" width="6.85546875" style="3" customWidth="1"/>
    <col min="15094" max="15094" width="14.5703125" style="3" bestFit="1" customWidth="1"/>
    <col min="15095" max="15095" width="3.7109375" style="3" customWidth="1"/>
    <col min="15096" max="15102" width="6.85546875" style="3" customWidth="1"/>
    <col min="15103" max="15103" width="14.5703125" style="3" bestFit="1" customWidth="1"/>
    <col min="15104" max="15108" width="6.85546875" style="3"/>
    <col min="15109" max="15109" width="14" style="3" bestFit="1" customWidth="1"/>
    <col min="15110" max="15110" width="12.85546875" style="3" bestFit="1" customWidth="1"/>
    <col min="15111" max="15342" width="6.85546875" style="3"/>
    <col min="15343" max="15343" width="46.85546875" style="3" customWidth="1"/>
    <col min="15344" max="15344" width="17.7109375" style="3" customWidth="1"/>
    <col min="15345" max="15345" width="13.7109375" style="3" customWidth="1"/>
    <col min="15346" max="15346" width="48.140625" style="3" bestFit="1" customWidth="1"/>
    <col min="15347" max="15347" width="17.7109375" style="3" customWidth="1"/>
    <col min="15348" max="15348" width="13.7109375" style="3" customWidth="1"/>
    <col min="15349" max="15349" width="6.85546875" style="3" customWidth="1"/>
    <col min="15350" max="15350" width="14.5703125" style="3" bestFit="1" customWidth="1"/>
    <col min="15351" max="15351" width="3.7109375" style="3" customWidth="1"/>
    <col min="15352" max="15358" width="6.85546875" style="3" customWidth="1"/>
    <col min="15359" max="15359" width="14.5703125" style="3" bestFit="1" customWidth="1"/>
    <col min="15360" max="15364" width="6.85546875" style="3"/>
    <col min="15365" max="15365" width="14" style="3" bestFit="1" customWidth="1"/>
    <col min="15366" max="15366" width="12.85546875" style="3" bestFit="1" customWidth="1"/>
    <col min="15367" max="15598" width="6.85546875" style="3"/>
    <col min="15599" max="15599" width="46.85546875" style="3" customWidth="1"/>
    <col min="15600" max="15600" width="17.7109375" style="3" customWidth="1"/>
    <col min="15601" max="15601" width="13.7109375" style="3" customWidth="1"/>
    <col min="15602" max="15602" width="48.140625" style="3" bestFit="1" customWidth="1"/>
    <col min="15603" max="15603" width="17.7109375" style="3" customWidth="1"/>
    <col min="15604" max="15604" width="13.7109375" style="3" customWidth="1"/>
    <col min="15605" max="15605" width="6.85546875" style="3" customWidth="1"/>
    <col min="15606" max="15606" width="14.5703125" style="3" bestFit="1" customWidth="1"/>
    <col min="15607" max="15607" width="3.7109375" style="3" customWidth="1"/>
    <col min="15608" max="15614" width="6.85546875" style="3" customWidth="1"/>
    <col min="15615" max="15615" width="14.5703125" style="3" bestFit="1" customWidth="1"/>
    <col min="15616" max="15620" width="6.85546875" style="3"/>
    <col min="15621" max="15621" width="14" style="3" bestFit="1" customWidth="1"/>
    <col min="15622" max="15622" width="12.85546875" style="3" bestFit="1" customWidth="1"/>
    <col min="15623" max="15854" width="6.85546875" style="3"/>
    <col min="15855" max="15855" width="46.85546875" style="3" customWidth="1"/>
    <col min="15856" max="15856" width="17.7109375" style="3" customWidth="1"/>
    <col min="15857" max="15857" width="13.7109375" style="3" customWidth="1"/>
    <col min="15858" max="15858" width="48.140625" style="3" bestFit="1" customWidth="1"/>
    <col min="15859" max="15859" width="17.7109375" style="3" customWidth="1"/>
    <col min="15860" max="15860" width="13.7109375" style="3" customWidth="1"/>
    <col min="15861" max="15861" width="6.85546875" style="3" customWidth="1"/>
    <col min="15862" max="15862" width="14.5703125" style="3" bestFit="1" customWidth="1"/>
    <col min="15863" max="15863" width="3.7109375" style="3" customWidth="1"/>
    <col min="15864" max="15870" width="6.85546875" style="3" customWidth="1"/>
    <col min="15871" max="15871" width="14.5703125" style="3" bestFit="1" customWidth="1"/>
    <col min="15872" max="15876" width="6.85546875" style="3"/>
    <col min="15877" max="15877" width="14" style="3" bestFit="1" customWidth="1"/>
    <col min="15878" max="15878" width="12.85546875" style="3" bestFit="1" customWidth="1"/>
    <col min="15879" max="16110" width="6.85546875" style="3"/>
    <col min="16111" max="16111" width="46.85546875" style="3" customWidth="1"/>
    <col min="16112" max="16112" width="17.7109375" style="3" customWidth="1"/>
    <col min="16113" max="16113" width="13.7109375" style="3" customWidth="1"/>
    <col min="16114" max="16114" width="48.140625" style="3" bestFit="1" customWidth="1"/>
    <col min="16115" max="16115" width="17.7109375" style="3" customWidth="1"/>
    <col min="16116" max="16116" width="13.7109375" style="3" customWidth="1"/>
    <col min="16117" max="16117" width="6.85546875" style="3" customWidth="1"/>
    <col min="16118" max="16118" width="14.5703125" style="3" bestFit="1" customWidth="1"/>
    <col min="16119" max="16119" width="3.7109375" style="3" customWidth="1"/>
    <col min="16120" max="16126" width="6.85546875" style="3" customWidth="1"/>
    <col min="16127" max="16127" width="14.5703125" style="3" bestFit="1" customWidth="1"/>
    <col min="16128" max="16132" width="6.85546875" style="3"/>
    <col min="16133" max="16133" width="14" style="3" bestFit="1" customWidth="1"/>
    <col min="16134" max="16134" width="12.85546875" style="3" bestFit="1" customWidth="1"/>
    <col min="16135" max="16384" width="6.85546875" style="3"/>
  </cols>
  <sheetData>
    <row r="1" spans="1:7" ht="12.75"/>
    <row r="2" spans="1:7">
      <c r="B2" s="4" t="s">
        <v>0</v>
      </c>
    </row>
    <row r="3" spans="1:7">
      <c r="A3" s="5" t="s">
        <v>1</v>
      </c>
      <c r="B3" s="5"/>
      <c r="C3" s="5"/>
      <c r="D3" s="5"/>
      <c r="E3" s="5"/>
      <c r="F3" s="5"/>
      <c r="G3" s="6"/>
    </row>
    <row r="4" spans="1:7" ht="15" customHeight="1">
      <c r="A4" s="7" t="s">
        <v>2</v>
      </c>
      <c r="B4" s="7"/>
      <c r="C4" s="7"/>
      <c r="D4" s="7"/>
      <c r="E4" s="7"/>
      <c r="F4" s="7"/>
    </row>
    <row r="5" spans="1:7" ht="15" customHeight="1">
      <c r="A5" s="8" t="s">
        <v>3</v>
      </c>
      <c r="B5" s="8"/>
      <c r="C5" s="8"/>
      <c r="D5" s="8"/>
      <c r="E5" s="8"/>
      <c r="F5" s="8"/>
      <c r="G5" s="9"/>
    </row>
    <row r="6" spans="1:7" ht="14.25" customHeight="1">
      <c r="A6" s="10"/>
      <c r="B6" s="11"/>
      <c r="C6" s="12"/>
      <c r="D6" s="12"/>
      <c r="E6" s="12"/>
      <c r="F6" s="12"/>
      <c r="G6" s="12"/>
    </row>
    <row r="7" spans="1:7" ht="15" customHeight="1">
      <c r="A7" s="10"/>
      <c r="B7" s="11"/>
      <c r="C7" s="12"/>
      <c r="D7" s="12"/>
      <c r="E7" s="12"/>
      <c r="F7" s="12" t="s">
        <v>4</v>
      </c>
      <c r="G7" s="12"/>
    </row>
    <row r="8" spans="1:7" ht="18">
      <c r="A8" s="13" t="s">
        <v>5</v>
      </c>
      <c r="B8" s="13"/>
      <c r="C8" s="14"/>
      <c r="D8" s="15" t="s">
        <v>6</v>
      </c>
      <c r="E8" s="13"/>
      <c r="F8" s="13"/>
      <c r="G8" s="12"/>
    </row>
    <row r="9" spans="1:7" ht="27" customHeight="1">
      <c r="A9" s="16" t="s">
        <v>7</v>
      </c>
      <c r="B9" s="17" t="s">
        <v>8</v>
      </c>
      <c r="C9" s="18" t="s">
        <v>9</v>
      </c>
      <c r="D9" s="19" t="s">
        <v>7</v>
      </c>
      <c r="E9" s="18" t="s">
        <v>8</v>
      </c>
      <c r="F9" s="20" t="s">
        <v>9</v>
      </c>
      <c r="G9" s="12"/>
    </row>
    <row r="10" spans="1:7" ht="15" customHeight="1">
      <c r="A10" s="21" t="s">
        <v>10</v>
      </c>
      <c r="B10" s="22">
        <f>SUM(B12)</f>
        <v>10380063.810000001</v>
      </c>
      <c r="C10" s="22">
        <v>8413724.629999999</v>
      </c>
      <c r="D10" s="23" t="s">
        <v>11</v>
      </c>
      <c r="E10" s="22">
        <f>SUM(E17+E12)</f>
        <v>129771843.29000001</v>
      </c>
      <c r="F10" s="24">
        <v>119609228</v>
      </c>
      <c r="G10" s="12"/>
    </row>
    <row r="11" spans="1:7" ht="15" customHeight="1">
      <c r="A11" s="25"/>
      <c r="B11" s="26"/>
      <c r="C11" s="26"/>
      <c r="D11" s="27"/>
      <c r="E11" s="28"/>
      <c r="F11" s="29"/>
      <c r="G11" s="12"/>
    </row>
    <row r="12" spans="1:7" ht="15" customHeight="1">
      <c r="A12" s="30" t="s">
        <v>12</v>
      </c>
      <c r="B12" s="31">
        <f>SUM(B17)</f>
        <v>10380063.810000001</v>
      </c>
      <c r="C12" s="31">
        <v>8413724.629999999</v>
      </c>
      <c r="D12" s="32" t="s">
        <v>13</v>
      </c>
      <c r="E12" s="31">
        <v>0</v>
      </c>
      <c r="F12" s="33">
        <v>0</v>
      </c>
      <c r="G12" s="12"/>
    </row>
    <row r="13" spans="1:7" ht="15" customHeight="1">
      <c r="A13" s="34" t="s">
        <v>13</v>
      </c>
      <c r="B13" s="35">
        <f>SUM(B14:B16)</f>
        <v>0</v>
      </c>
      <c r="C13" s="26">
        <v>0</v>
      </c>
      <c r="D13" s="36" t="s">
        <v>14</v>
      </c>
      <c r="E13" s="26">
        <v>0</v>
      </c>
      <c r="F13" s="33">
        <v>0</v>
      </c>
      <c r="G13" s="12"/>
    </row>
    <row r="14" spans="1:7" ht="15" customHeight="1">
      <c r="A14" s="25" t="s">
        <v>14</v>
      </c>
      <c r="B14" s="26">
        <v>0</v>
      </c>
      <c r="C14" s="26">
        <v>0</v>
      </c>
      <c r="D14" s="36" t="s">
        <v>15</v>
      </c>
      <c r="E14" s="26">
        <v>0</v>
      </c>
      <c r="F14" s="37">
        <v>0</v>
      </c>
      <c r="G14" s="12"/>
    </row>
    <row r="15" spans="1:7" ht="15" customHeight="1">
      <c r="A15" s="25" t="s">
        <v>15</v>
      </c>
      <c r="B15" s="35">
        <v>0</v>
      </c>
      <c r="C15" s="26">
        <v>0</v>
      </c>
      <c r="D15" s="36" t="s">
        <v>16</v>
      </c>
      <c r="E15" s="26">
        <v>0</v>
      </c>
      <c r="F15" s="37">
        <v>0</v>
      </c>
      <c r="G15" s="12"/>
    </row>
    <row r="16" spans="1:7" ht="15" customHeight="1">
      <c r="A16" s="25" t="s">
        <v>16</v>
      </c>
      <c r="B16" s="26">
        <v>0</v>
      </c>
      <c r="C16" s="26">
        <v>0</v>
      </c>
      <c r="D16" s="38"/>
      <c r="E16" s="38"/>
      <c r="G16" s="12"/>
    </row>
    <row r="17" spans="1:7" ht="15" customHeight="1">
      <c r="A17" s="34" t="s">
        <v>17</v>
      </c>
      <c r="B17" s="26">
        <f>SUM(B18:B24)</f>
        <v>10380063.810000001</v>
      </c>
      <c r="C17" s="26">
        <v>8413724.629999999</v>
      </c>
      <c r="D17" s="32" t="s">
        <v>17</v>
      </c>
      <c r="E17" s="26">
        <f>SUM(E19:E24)</f>
        <v>129771843.29000001</v>
      </c>
      <c r="F17" s="37">
        <v>119609228</v>
      </c>
      <c r="G17" s="12"/>
    </row>
    <row r="18" spans="1:7" ht="15" customHeight="1">
      <c r="A18" s="25" t="s">
        <v>18</v>
      </c>
      <c r="B18" s="26">
        <v>0</v>
      </c>
      <c r="C18" s="26">
        <v>0</v>
      </c>
      <c r="D18" s="36" t="s">
        <v>18</v>
      </c>
      <c r="E18" s="35">
        <v>0</v>
      </c>
      <c r="F18" s="37">
        <v>0</v>
      </c>
      <c r="G18" s="12"/>
    </row>
    <row r="19" spans="1:7" ht="15" customHeight="1">
      <c r="A19" s="25" t="s">
        <v>19</v>
      </c>
      <c r="B19" s="26">
        <v>0</v>
      </c>
      <c r="C19" s="26">
        <v>0</v>
      </c>
      <c r="D19" s="36" t="s">
        <v>19</v>
      </c>
      <c r="E19" s="26">
        <v>0</v>
      </c>
      <c r="F19" s="37">
        <v>0</v>
      </c>
      <c r="G19" s="12"/>
    </row>
    <row r="20" spans="1:7" ht="15" customHeight="1">
      <c r="A20" s="25" t="s">
        <v>20</v>
      </c>
      <c r="B20" s="26">
        <v>0</v>
      </c>
      <c r="C20" s="26">
        <v>0</v>
      </c>
      <c r="D20" s="36" t="s">
        <v>20</v>
      </c>
      <c r="E20" s="26">
        <v>0</v>
      </c>
      <c r="F20" s="37">
        <v>0</v>
      </c>
      <c r="G20" s="12"/>
    </row>
    <row r="21" spans="1:7" ht="15" customHeight="1">
      <c r="A21" s="25" t="s">
        <v>21</v>
      </c>
      <c r="B21" s="26">
        <v>0</v>
      </c>
      <c r="C21" s="26">
        <v>0</v>
      </c>
      <c r="D21" s="36" t="s">
        <v>21</v>
      </c>
      <c r="E21" s="26">
        <v>0</v>
      </c>
      <c r="F21" s="37">
        <v>0</v>
      </c>
      <c r="G21" s="12"/>
    </row>
    <row r="22" spans="1:7" ht="15" customHeight="1">
      <c r="A22" s="25" t="s">
        <v>22</v>
      </c>
      <c r="B22" s="26">
        <v>0</v>
      </c>
      <c r="C22" s="26">
        <v>0</v>
      </c>
      <c r="D22" s="36" t="s">
        <v>22</v>
      </c>
      <c r="E22" s="26">
        <v>0</v>
      </c>
      <c r="F22" s="37">
        <v>0</v>
      </c>
      <c r="G22" s="12"/>
    </row>
    <row r="23" spans="1:7" ht="15" customHeight="1">
      <c r="A23" s="25" t="s">
        <v>23</v>
      </c>
      <c r="B23" s="26">
        <v>0</v>
      </c>
      <c r="C23" s="26">
        <v>0</v>
      </c>
      <c r="D23" s="36" t="s">
        <v>23</v>
      </c>
      <c r="E23" s="26">
        <v>0</v>
      </c>
      <c r="F23" s="37">
        <v>0</v>
      </c>
      <c r="G23" s="12"/>
    </row>
    <row r="24" spans="1:7" ht="15" customHeight="1">
      <c r="A24" s="25" t="s">
        <v>24</v>
      </c>
      <c r="B24" s="26">
        <f>'[1]ARRECADAÇÃO Financeiro FMLU'!D44</f>
        <v>10380063.810000001</v>
      </c>
      <c r="C24" s="26">
        <v>8413724.629999999</v>
      </c>
      <c r="D24" s="36" t="s">
        <v>24</v>
      </c>
      <c r="E24" s="26">
        <v>129771843.29000001</v>
      </c>
      <c r="F24" s="37">
        <v>119609228</v>
      </c>
      <c r="G24" s="12"/>
    </row>
    <row r="25" spans="1:7" ht="15" customHeight="1">
      <c r="A25" s="25"/>
      <c r="B25" s="26"/>
      <c r="C25" s="26"/>
      <c r="D25" s="27"/>
      <c r="E25" s="26"/>
      <c r="F25" s="29"/>
      <c r="G25" s="12"/>
    </row>
    <row r="26" spans="1:7" ht="15" customHeight="1">
      <c r="A26" s="21" t="s">
        <v>25</v>
      </c>
      <c r="B26" s="22">
        <f>B27+B30</f>
        <v>0</v>
      </c>
      <c r="C26" s="22">
        <v>0</v>
      </c>
      <c r="D26" s="23" t="s">
        <v>26</v>
      </c>
      <c r="E26" s="22">
        <f>E27+E30</f>
        <v>0</v>
      </c>
      <c r="F26" s="24">
        <v>0</v>
      </c>
      <c r="G26" s="12"/>
    </row>
    <row r="27" spans="1:7" ht="15" customHeight="1">
      <c r="A27" s="25" t="s">
        <v>27</v>
      </c>
      <c r="B27" s="26">
        <v>0</v>
      </c>
      <c r="C27" s="26">
        <v>0</v>
      </c>
      <c r="D27" s="36" t="s">
        <v>28</v>
      </c>
      <c r="E27" s="26">
        <v>0</v>
      </c>
      <c r="F27" s="37">
        <v>0</v>
      </c>
      <c r="G27" s="12"/>
    </row>
    <row r="28" spans="1:7" ht="15" customHeight="1">
      <c r="A28" s="25" t="s">
        <v>27</v>
      </c>
      <c r="B28" s="26"/>
      <c r="C28" s="26"/>
      <c r="D28" s="36" t="s">
        <v>29</v>
      </c>
      <c r="E28" s="26">
        <v>0</v>
      </c>
      <c r="F28" s="37">
        <v>0</v>
      </c>
      <c r="G28" s="12"/>
    </row>
    <row r="29" spans="1:7" ht="15" customHeight="1">
      <c r="A29" s="25" t="s">
        <v>29</v>
      </c>
      <c r="B29" s="26">
        <v>0</v>
      </c>
      <c r="C29" s="26">
        <v>0</v>
      </c>
      <c r="D29" s="36" t="s">
        <v>30</v>
      </c>
      <c r="E29" s="26">
        <v>0</v>
      </c>
      <c r="F29" s="37">
        <v>0</v>
      </c>
      <c r="G29" s="12"/>
    </row>
    <row r="30" spans="1:7" ht="15" customHeight="1">
      <c r="A30" s="25" t="s">
        <v>30</v>
      </c>
      <c r="B30" s="26">
        <v>0</v>
      </c>
      <c r="C30" s="26">
        <v>0</v>
      </c>
      <c r="D30" s="36"/>
      <c r="E30" s="26"/>
      <c r="F30" s="37"/>
      <c r="G30" s="12"/>
    </row>
    <row r="31" spans="1:7" ht="15" customHeight="1">
      <c r="A31" s="25"/>
      <c r="B31" s="26"/>
      <c r="C31" s="26"/>
      <c r="D31" s="36"/>
      <c r="E31" s="26"/>
      <c r="F31" s="37"/>
      <c r="G31" s="12"/>
    </row>
    <row r="32" spans="1:7" ht="15" customHeight="1">
      <c r="A32" s="21" t="s">
        <v>31</v>
      </c>
      <c r="B32" s="22">
        <f>SUM(B33:B35)</f>
        <v>139242706.37</v>
      </c>
      <c r="C32" s="22">
        <v>119609228</v>
      </c>
      <c r="D32" s="23" t="s">
        <v>32</v>
      </c>
      <c r="E32" s="22">
        <f>SUM(E33:E35)</f>
        <v>146206271.32999998</v>
      </c>
      <c r="F32" s="24">
        <v>21802552.5</v>
      </c>
      <c r="G32" s="12"/>
    </row>
    <row r="33" spans="1:7" ht="15" customHeight="1">
      <c r="A33" s="25" t="s">
        <v>33</v>
      </c>
      <c r="B33" s="26">
        <v>114671843.29000001</v>
      </c>
      <c r="C33" s="26">
        <v>114104228</v>
      </c>
      <c r="D33" s="36" t="s">
        <v>34</v>
      </c>
      <c r="E33" s="26">
        <v>59627676.710000001</v>
      </c>
      <c r="F33" s="37">
        <v>21802552.5</v>
      </c>
      <c r="G33" s="12"/>
    </row>
    <row r="34" spans="1:7" ht="15" customHeight="1">
      <c r="A34" s="25" t="s">
        <v>35</v>
      </c>
      <c r="B34" s="26">
        <v>15100000</v>
      </c>
      <c r="C34" s="26">
        <v>5505000</v>
      </c>
      <c r="D34" s="36" t="s">
        <v>36</v>
      </c>
      <c r="E34" s="39">
        <v>73067524.200000003</v>
      </c>
      <c r="F34" s="37">
        <v>0</v>
      </c>
      <c r="G34" s="12"/>
    </row>
    <row r="35" spans="1:7" ht="15" customHeight="1">
      <c r="A35" s="25" t="s">
        <v>37</v>
      </c>
      <c r="B35" s="26">
        <f>[1]Janeiro!B35</f>
        <v>9470863.0800000001</v>
      </c>
      <c r="C35" s="26"/>
      <c r="D35" s="25" t="s">
        <v>37</v>
      </c>
      <c r="E35" s="26">
        <v>13511070.42</v>
      </c>
      <c r="F35" s="37"/>
      <c r="G35" s="12"/>
    </row>
    <row r="36" spans="1:7" ht="15" customHeight="1">
      <c r="A36" s="21" t="s">
        <v>38</v>
      </c>
      <c r="B36" s="40">
        <f>SUM(B38:B39)</f>
        <v>142712140.97</v>
      </c>
      <c r="C36" s="40">
        <v>21802552.5</v>
      </c>
      <c r="D36" s="23" t="s">
        <v>39</v>
      </c>
      <c r="E36" s="40">
        <f>SUM(E37:E39)</f>
        <v>16356796.530000031</v>
      </c>
      <c r="F36" s="41">
        <v>8413724.629999999</v>
      </c>
    </row>
    <row r="37" spans="1:7" ht="15" customHeight="1">
      <c r="A37" s="42"/>
      <c r="B37" s="26"/>
      <c r="C37" s="43"/>
      <c r="D37" s="44"/>
      <c r="E37" s="26"/>
      <c r="F37" s="43"/>
    </row>
    <row r="38" spans="1:7" ht="15" customHeight="1">
      <c r="A38" s="45" t="s">
        <v>40</v>
      </c>
      <c r="B38" s="26">
        <v>142712140.97</v>
      </c>
      <c r="C38" s="43">
        <v>21802552.5</v>
      </c>
      <c r="D38" s="46" t="s">
        <v>40</v>
      </c>
      <c r="E38" s="26">
        <f>SUM(B36+B32+B10-E10-E32)</f>
        <v>16356796.530000031</v>
      </c>
      <c r="F38" s="43">
        <v>8413724.629999999</v>
      </c>
    </row>
    <row r="39" spans="1:7" ht="15" customHeight="1">
      <c r="A39" s="45" t="s">
        <v>37</v>
      </c>
      <c r="B39" s="26">
        <v>0</v>
      </c>
      <c r="C39" s="43">
        <v>0</v>
      </c>
      <c r="D39" s="46" t="s">
        <v>37</v>
      </c>
      <c r="E39" s="26"/>
      <c r="F39" s="43"/>
    </row>
    <row r="40" spans="1:7" ht="15" customHeight="1">
      <c r="A40" s="42"/>
      <c r="B40" s="26"/>
      <c r="C40" s="43"/>
      <c r="D40" s="47"/>
      <c r="E40" s="26"/>
      <c r="F40" s="43"/>
    </row>
    <row r="41" spans="1:7" ht="15" customHeight="1">
      <c r="A41" s="21" t="s">
        <v>41</v>
      </c>
      <c r="B41" s="40">
        <f>B10+B26+B32+B36</f>
        <v>292334911.14999998</v>
      </c>
      <c r="C41" s="40">
        <v>149825505.13</v>
      </c>
      <c r="D41" s="23" t="s">
        <v>42</v>
      </c>
      <c r="E41" s="40">
        <f>SUM(E36+E32+E26+E10)</f>
        <v>292334911.15000004</v>
      </c>
      <c r="F41" s="41">
        <v>149825505.13</v>
      </c>
    </row>
    <row r="42" spans="1:7" ht="15" customHeight="1">
      <c r="E42" s="49"/>
    </row>
    <row r="43" spans="1:7" ht="15" customHeight="1">
      <c r="C43" s="48"/>
      <c r="D43" s="2"/>
      <c r="E43" s="2"/>
      <c r="F43" s="48"/>
    </row>
    <row r="44" spans="1:7" ht="15" customHeight="1">
      <c r="C44" s="50"/>
      <c r="D44" s="2"/>
      <c r="E44" s="2"/>
    </row>
    <row r="45" spans="1:7" ht="15" customHeight="1">
      <c r="A45" s="51"/>
      <c r="C45" s="50"/>
      <c r="D45" s="2"/>
      <c r="E45" s="2"/>
    </row>
    <row r="46" spans="1:7" ht="15" customHeight="1">
      <c r="C46" s="50"/>
      <c r="D46" s="2"/>
      <c r="E46" s="2"/>
    </row>
    <row r="47" spans="1:7" ht="15" customHeight="1">
      <c r="C47" s="50"/>
      <c r="D47" s="2"/>
      <c r="E47" s="2"/>
    </row>
    <row r="48" spans="1:7" ht="15" customHeight="1">
      <c r="C48" s="50"/>
      <c r="D48" s="2"/>
      <c r="E48" s="2"/>
    </row>
    <row r="49" spans="1:7" ht="15" customHeight="1">
      <c r="C49" s="50"/>
      <c r="D49" s="2"/>
      <c r="E49" s="2"/>
    </row>
    <row r="50" spans="1:7" ht="15" customHeight="1">
      <c r="C50" s="50"/>
      <c r="D50" s="2"/>
      <c r="E50" s="2"/>
    </row>
    <row r="51" spans="1:7" ht="15" customHeight="1">
      <c r="C51" s="50"/>
      <c r="D51" s="2"/>
      <c r="E51" s="2"/>
    </row>
    <row r="52" spans="1:7" ht="15" customHeight="1">
      <c r="C52" s="50"/>
      <c r="D52" s="2"/>
      <c r="E52" s="2"/>
    </row>
    <row r="53" spans="1:7" ht="15" customHeight="1">
      <c r="C53" s="50"/>
      <c r="D53" s="2"/>
      <c r="E53" s="2"/>
    </row>
    <row r="54" spans="1:7" ht="15" customHeight="1">
      <c r="C54" s="50"/>
      <c r="D54" s="2"/>
      <c r="E54" s="2"/>
    </row>
    <row r="55" spans="1:7" ht="15" customHeight="1">
      <c r="D55" s="2"/>
    </row>
    <row r="56" spans="1:7" ht="15" customHeight="1">
      <c r="D56" s="2"/>
    </row>
    <row r="57" spans="1:7" ht="15" customHeight="1">
      <c r="C57" s="52"/>
      <c r="D57" s="53"/>
      <c r="E57" s="54"/>
      <c r="F57" s="55"/>
      <c r="G57" s="56"/>
    </row>
    <row r="58" spans="1:7" ht="15" customHeight="1"/>
    <row r="59" spans="1:7" ht="15" customHeight="1"/>
    <row r="60" spans="1:7" ht="15" customHeight="1">
      <c r="B60" s="57"/>
    </row>
    <row r="61" spans="1:7" ht="15" customHeight="1">
      <c r="A61" s="52"/>
      <c r="B61" s="58"/>
    </row>
    <row r="62" spans="1:7" ht="15" customHeight="1">
      <c r="A62" s="59"/>
      <c r="B62" s="57"/>
    </row>
    <row r="63" spans="1:7" ht="15" customHeight="1">
      <c r="A63" s="59"/>
      <c r="B63" s="57"/>
    </row>
    <row r="64" spans="1:7" ht="15" customHeight="1">
      <c r="A64" s="60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</sheetData>
  <mergeCells count="5">
    <mergeCell ref="A3:F3"/>
    <mergeCell ref="A4:F4"/>
    <mergeCell ref="A5:F5"/>
    <mergeCell ref="A8:C8"/>
    <mergeCell ref="D8:F8"/>
  </mergeCells>
  <printOptions horizontalCentered="1"/>
  <pageMargins left="0.19685039370078741" right="0.17" top="0.78740157480314965" bottom="0.74803149606299213" header="0.31496062992125984" footer="0.31496062992125984"/>
  <pageSetup paperSize="9" scale="5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</vt:lpstr>
      <vt:lpstr>Fevereiro!Area_de_impressao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2020-09-09T13:36:23Z</dcterms:created>
  <dcterms:modified xsi:type="dcterms:W3CDTF">2020-09-09T13:36:56Z</dcterms:modified>
</cp:coreProperties>
</file>