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Balancete 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'Balancete '!$A$2:$P$52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O28" i="1"/>
  <c r="O27" s="1"/>
  <c r="G27"/>
  <c r="O24"/>
  <c r="G24"/>
  <c r="O23"/>
  <c r="G23"/>
  <c r="O17"/>
  <c r="G17"/>
  <c r="G16"/>
  <c r="G9" s="1"/>
  <c r="O9"/>
  <c r="O5"/>
  <c r="G5"/>
  <c r="G4" s="1"/>
  <c r="O4" l="1"/>
  <c r="O30" s="1"/>
  <c r="O22"/>
  <c r="G30"/>
  <c r="G22"/>
</calcChain>
</file>

<file path=xl/sharedStrings.xml><?xml version="1.0" encoding="utf-8"?>
<sst xmlns="http://schemas.openxmlformats.org/spreadsheetml/2006/main" count="77" uniqueCount="54">
  <si>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</si>
  <si>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</si>
  <si>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</si>
  <si>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</si>
  <si>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</si>
  <si>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</si>
  <si>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</si>
  <si>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</si>
  <si>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</si>
  <si>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</si>
  <si>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</si>
  <si>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</si>
  <si>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</si>
  <si>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</si>
  <si>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</si>
  <si>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</si>
  <si>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</si>
  <si>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</si>
  <si>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</si>
  <si>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</si>
  <si>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</si>
  <si>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</si>
  <si>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</si>
  <si>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</si>
  <si>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</si>
  <si>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</si>
  <si>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</si>
  <si>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</si>
  <si>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</si>
  <si>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>PAGAMENTOS DE RESTOS A PAGAR NÃO PROCESSADOS</t>
  </si>
  <si>
    <t xml:space="preserve">EMPENHOS LIQUIDADOS A PAGAR </t>
  </si>
  <si>
    <t>PAGAMENTOS DE RESTOS A PAGAR PROCESSADOS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</si>
  <si>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</si>
  <si>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</si>
  <si>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</si>
  <si>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</si>
  <si>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</si>
  <si>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</si>
  <si>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</si>
  <si>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</si>
  <si>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</si>
  <si>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107 - 2015/SES.G.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</si>
  <si>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</si>
  <si>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3 - Outros Pagamentos Extraorçamentários: valor correspondente às receitas arrecadadas pela PMSP, pertencentes ao Fundo Municipal de Limpeza Urbana, cujo repasse financeiro será realizado.</t>
  </si>
  <si>
    <t>Paulo César Martins</t>
  </si>
  <si>
    <t>Antônio Fernando Toledo Melara</t>
  </si>
  <si>
    <t>Edson Tomaz de Lima Filho</t>
  </si>
  <si>
    <t>Coordenador de Programa I</t>
  </si>
  <si>
    <t xml:space="preserve">Diretor Administrativo Financeiro </t>
  </si>
  <si>
    <t xml:space="preserve">Presidente </t>
  </si>
  <si>
    <t>CRC 288022/O-2</t>
  </si>
  <si>
    <t>RG 6.119.530-3</t>
  </si>
  <si>
    <t>AMLURB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</si>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</sst>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_);\(#,##0.00\);\-"/>
    <numFmt numFmtId="166" formatCode="_(* #,##0.00_);_(* \(#,##0.00\);_(* \-??_);_(@_)"/>
    <numFmt numFmtId="167" formatCode="_(* #,##0.00_);_(* \(#,##0.00\);_(* &quot;-&quot;??_);_(@_)"/>
  </numFmts>
  <fonts count="16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2"/>
      <name val="Arial"/>
      <family val="2"/>
    </font>
    <font>
      <sz val="8"/>
      <color indexed="52"/>
      <name val="Arial"/>
      <family val="2"/>
    </font>
    <font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>
      <alignment vertical="top"/>
    </xf>
    <xf numFmtId="43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6" fillId="0" borderId="0" applyFont="0" applyFill="0" applyBorder="0" applyAlignment="0" applyProtection="0"/>
  </cellStyleXfs>
  <cellXfs count="99">
    <xf numFmtId="0" fontId="0" fillId="0" borderId="0" xfId="0">
      <alignment vertical="top"/>
    </xf>
    <xf numFmtId="0" fontId="2" fillId="0" borderId="0" xfId="0" applyFont="1" applyFill="1" applyAlignment="1">
      <alignment horizontal="center" vertical="center" wrapText="1" readingOrder="1"/>
    </xf>
    <xf numFmtId="43" fontId="2" fillId="0" borderId="0" xfId="1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right" vertical="center" wrapText="1" readingOrder="1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4" fillId="2" borderId="6" xfId="1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4" fillId="0" borderId="6" xfId="1" applyFont="1" applyBorder="1" applyAlignment="1">
      <alignment horizontal="left" vertical="center"/>
    </xf>
    <xf numFmtId="43" fontId="2" fillId="0" borderId="0" xfId="1" applyFont="1" applyFill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3" fontId="2" fillId="0" borderId="8" xfId="1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" fillId="0" borderId="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43" fontId="2" fillId="0" borderId="8" xfId="1" applyFont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vertical="center"/>
    </xf>
    <xf numFmtId="43" fontId="4" fillId="0" borderId="8" xfId="1" applyFont="1" applyBorder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164" fontId="2" fillId="0" borderId="12" xfId="0" applyNumberFormat="1" applyFont="1" applyFill="1" applyBorder="1" applyAlignment="1">
      <alignment vertical="center"/>
    </xf>
    <xf numFmtId="43" fontId="2" fillId="0" borderId="12" xfId="1" applyFont="1" applyBorder="1" applyAlignment="1">
      <alignment horizontal="left" vertical="center" indent="1"/>
    </xf>
    <xf numFmtId="164" fontId="4" fillId="0" borderId="12" xfId="0" applyNumberFormat="1" applyFont="1" applyFill="1" applyBorder="1" applyAlignment="1">
      <alignment vertical="center"/>
    </xf>
    <xf numFmtId="43" fontId="2" fillId="0" borderId="6" xfId="1" applyFont="1" applyBorder="1" applyAlignment="1">
      <alignment horizontal="left" vertical="center"/>
    </xf>
    <xf numFmtId="43" fontId="2" fillId="0" borderId="0" xfId="0" applyNumberFormat="1" applyFont="1" applyFill="1" applyAlignment="1">
      <alignment vertical="center"/>
    </xf>
    <xf numFmtId="0" fontId="0" fillId="0" borderId="13" xfId="0" applyBorder="1" applyAlignment="1">
      <alignment horizontal="left" vertical="center"/>
    </xf>
    <xf numFmtId="43" fontId="2" fillId="0" borderId="14" xfId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2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43" fontId="2" fillId="0" borderId="8" xfId="1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43" fontId="4" fillId="0" borderId="0" xfId="1" applyFont="1" applyBorder="1" applyAlignment="1">
      <alignment horizontal="left" vertical="center"/>
    </xf>
    <xf numFmtId="0" fontId="7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43" fontId="4" fillId="0" borderId="0" xfId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0" fillId="0" borderId="0" xfId="0" quotePrefix="1" applyNumberForma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readingOrder="1"/>
    </xf>
    <xf numFmtId="0" fontId="12" fillId="0" borderId="0" xfId="0" applyFont="1" applyFill="1" applyAlignment="1">
      <alignment horizontal="center" vertical="center" readingOrder="1"/>
    </xf>
    <xf numFmtId="0" fontId="12" fillId="0" borderId="0" xfId="0" applyFont="1" applyFill="1" applyAlignment="1">
      <alignment vertical="center" readingOrder="1"/>
    </xf>
    <xf numFmtId="0" fontId="13" fillId="0" borderId="0" xfId="0" applyFont="1" applyFill="1" applyAlignment="1">
      <alignment horizontal="center" vertical="center" readingOrder="1"/>
    </xf>
    <xf numFmtId="43" fontId="14" fillId="0" borderId="0" xfId="1" applyFont="1" applyFill="1" applyAlignment="1">
      <alignment horizontal="center" vertical="center" readingOrder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34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2" xfId="2"/>
    <cellStyle name="Normal 20" xfId="13"/>
    <cellStyle name="Normal 3" xfId="14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Separador de milhares" xfId="1" builtinId="3"/>
    <cellStyle name="Separador de milhares 10" xfId="21"/>
    <cellStyle name="Separador de milhares 11" xfId="22"/>
    <cellStyle name="Separador de milhares 2" xfId="23"/>
    <cellStyle name="Separador de milhares 3" xfId="24"/>
    <cellStyle name="Separador de milhares 3 2" xfId="25"/>
    <cellStyle name="Separador de milhares 4" xfId="26"/>
    <cellStyle name="Separador de milhares 5" xfId="27"/>
    <cellStyle name="Separador de milhares 6" xfId="28"/>
    <cellStyle name="Separador de milhares 7" xfId="29"/>
    <cellStyle name="Separador de milhares 8" xfId="30"/>
    <cellStyle name="Separador de milhares 9" xfId="31"/>
    <cellStyle name="Título 5" xfId="32"/>
    <cellStyle name="Vírgula 2" xfId="33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9/12%20-%20Dezembro/Balancete%20Financeiro%20-%20Dezembro%202019%20-%2015_01_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 "/>
      <sheetName val="Balancete Analítico"/>
      <sheetName val="Razão"/>
      <sheetName val="Retenções"/>
      <sheetName val="SCT026R_14_01_2020 07_03_40"/>
    </sheetNames>
    <sheetDataSet>
      <sheetData sheetId="0"/>
      <sheetData sheetId="1">
        <row r="4">
          <cell r="K4">
            <v>-216100640.39000002</v>
          </cell>
        </row>
        <row r="5">
          <cell r="K5">
            <v>12724.14</v>
          </cell>
        </row>
        <row r="6">
          <cell r="K6">
            <v>0</v>
          </cell>
        </row>
        <row r="8">
          <cell r="O8">
            <v>0</v>
          </cell>
        </row>
        <row r="9">
          <cell r="O9">
            <v>9522368</v>
          </cell>
        </row>
        <row r="13">
          <cell r="K13">
            <v>45891723.75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57"/>
  <sheetViews>
    <sheetView showGridLines="0" tabSelected="1" showOutlineSymbols="0" topLeftCell="A4" zoomScaleNormal="100" workbookViewId="0">
      <selection activeCell="W16" sqref="W16"/>
    </sheetView>
  </sheetViews>
  <sheetFormatPr defaultColWidth="6.85546875" defaultRowHeight="13.5" customHeight="1"/>
  <cols>
    <col min="1" max="1" width="9.85546875" style="4" customWidth="1"/>
    <col min="2" max="2" width="12.85546875" style="4" bestFit="1" customWidth="1"/>
    <col min="3" max="4" width="7.28515625" style="4" customWidth="1"/>
    <col min="5" max="5" width="5" style="4" customWidth="1"/>
    <col min="6" max="6" width="3.42578125" style="4" customWidth="1"/>
    <col min="7" max="7" width="14.7109375" style="4" customWidth="1"/>
    <col min="8" max="8" width="15.42578125" style="4" bestFit="1" customWidth="1"/>
    <col min="9" max="12" width="9.85546875" style="4" customWidth="1"/>
    <col min="13" max="13" width="3.5703125" style="4" customWidth="1"/>
    <col min="14" max="14" width="6" style="4" customWidth="1"/>
    <col min="15" max="15" width="14.7109375" style="26" customWidth="1"/>
    <col min="16" max="16" width="15.85546875" style="76" bestFit="1" customWidth="1"/>
    <col min="17" max="17" width="12" style="4" bestFit="1" customWidth="1"/>
    <col min="18" max="16384" width="6.85546875" style="4"/>
  </cols>
  <sheetData>
    <row r="1" spans="1:1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 t="s">
        <v>0</v>
      </c>
    </row>
    <row r="2" spans="1:16" ht="19.5" customHeight="1">
      <c r="A2" s="5" t="s">
        <v>1</v>
      </c>
      <c r="B2" s="6"/>
      <c r="C2" s="6"/>
      <c r="D2" s="6"/>
      <c r="E2" s="6"/>
      <c r="F2" s="6"/>
      <c r="G2" s="6"/>
      <c r="H2" s="7"/>
      <c r="I2" s="8" t="s">
        <v>2</v>
      </c>
      <c r="J2" s="9"/>
      <c r="K2" s="9"/>
      <c r="L2" s="9"/>
      <c r="M2" s="9"/>
      <c r="N2" s="9"/>
      <c r="O2" s="9"/>
      <c r="P2" s="10"/>
    </row>
    <row r="3" spans="1:16" ht="19.5" customHeight="1">
      <c r="A3" s="11" t="s">
        <v>3</v>
      </c>
      <c r="B3" s="12"/>
      <c r="C3" s="12"/>
      <c r="D3" s="12"/>
      <c r="E3" s="12"/>
      <c r="F3" s="13"/>
      <c r="G3" s="14" t="s">
        <v>4</v>
      </c>
      <c r="H3" s="15" t="s">
        <v>5</v>
      </c>
      <c r="I3" s="16" t="s">
        <v>3</v>
      </c>
      <c r="J3" s="17"/>
      <c r="K3" s="17"/>
      <c r="L3" s="17"/>
      <c r="M3" s="17"/>
      <c r="N3" s="17"/>
      <c r="O3" s="18" t="s">
        <v>4</v>
      </c>
      <c r="P3" s="19" t="s">
        <v>5</v>
      </c>
    </row>
    <row r="4" spans="1:16" ht="13.5" customHeight="1">
      <c r="A4" s="20" t="s">
        <v>6</v>
      </c>
      <c r="B4" s="21"/>
      <c r="C4" s="21"/>
      <c r="D4" s="21"/>
      <c r="E4" s="21"/>
      <c r="F4" s="13"/>
      <c r="G4" s="22">
        <f>G5+G9</f>
        <v>216100640.39000002</v>
      </c>
      <c r="H4" s="22">
        <v>196547758.06999999</v>
      </c>
      <c r="I4" s="23" t="s">
        <v>7</v>
      </c>
      <c r="J4" s="23"/>
      <c r="K4" s="23"/>
      <c r="L4" s="23"/>
      <c r="M4" s="23"/>
      <c r="N4" s="24"/>
      <c r="O4" s="25">
        <f>O5+O9</f>
        <v>232978226.81999999</v>
      </c>
      <c r="P4" s="25">
        <v>142835663</v>
      </c>
    </row>
    <row r="5" spans="1:16" ht="13.5" customHeight="1">
      <c r="A5" s="27" t="s">
        <v>8</v>
      </c>
      <c r="B5" s="28"/>
      <c r="C5" s="28"/>
      <c r="D5" s="28"/>
      <c r="E5" s="28"/>
      <c r="F5" s="17"/>
      <c r="G5" s="29">
        <f>SUM(G6:G8)</f>
        <v>0</v>
      </c>
      <c r="H5" s="29">
        <v>0</v>
      </c>
      <c r="I5" s="30" t="s">
        <v>8</v>
      </c>
      <c r="J5" s="30"/>
      <c r="K5" s="30"/>
      <c r="L5" s="30"/>
      <c r="M5" s="30"/>
      <c r="N5" s="31"/>
      <c r="O5" s="32">
        <f>SUM(O6:O8)</f>
        <v>0</v>
      </c>
      <c r="P5" s="32">
        <v>0</v>
      </c>
    </row>
    <row r="6" spans="1:16" ht="13.5" customHeight="1">
      <c r="A6" s="33" t="s">
        <v>9</v>
      </c>
      <c r="B6" s="34"/>
      <c r="C6" s="34"/>
      <c r="D6" s="34"/>
      <c r="E6" s="34"/>
      <c r="F6" s="35"/>
      <c r="G6" s="36">
        <v>0</v>
      </c>
      <c r="H6" s="36">
        <v>0</v>
      </c>
      <c r="I6" s="37" t="s">
        <v>9</v>
      </c>
      <c r="J6" s="34"/>
      <c r="K6" s="34"/>
      <c r="L6" s="34"/>
      <c r="M6" s="34"/>
      <c r="N6" s="35"/>
      <c r="O6" s="38">
        <v>0</v>
      </c>
      <c r="P6" s="38">
        <v>0</v>
      </c>
    </row>
    <row r="7" spans="1:16" ht="13.5" customHeight="1">
      <c r="A7" s="33" t="s">
        <v>10</v>
      </c>
      <c r="B7" s="37"/>
      <c r="C7" s="37"/>
      <c r="D7" s="37"/>
      <c r="E7" s="37"/>
      <c r="F7" s="35"/>
      <c r="G7" s="36">
        <v>0</v>
      </c>
      <c r="H7" s="36">
        <v>0</v>
      </c>
      <c r="I7" s="37" t="s">
        <v>10</v>
      </c>
      <c r="J7" s="37"/>
      <c r="K7" s="37"/>
      <c r="L7" s="37"/>
      <c r="M7" s="37"/>
      <c r="N7" s="35"/>
      <c r="O7" s="38">
        <v>0</v>
      </c>
      <c r="P7" s="38">
        <v>0</v>
      </c>
    </row>
    <row r="8" spans="1:16" ht="13.5" customHeight="1">
      <c r="A8" s="33" t="s">
        <v>11</v>
      </c>
      <c r="B8" s="37"/>
      <c r="C8" s="37"/>
      <c r="D8" s="37"/>
      <c r="E8" s="37"/>
      <c r="F8" s="35"/>
      <c r="G8" s="36">
        <v>0</v>
      </c>
      <c r="H8" s="36">
        <v>0</v>
      </c>
      <c r="I8" s="37" t="s">
        <v>11</v>
      </c>
      <c r="J8" s="37"/>
      <c r="K8" s="37"/>
      <c r="L8" s="37"/>
      <c r="M8" s="37"/>
      <c r="N8" s="35"/>
      <c r="O8" s="38">
        <v>0</v>
      </c>
      <c r="P8" s="38">
        <v>0</v>
      </c>
    </row>
    <row r="9" spans="1:16" ht="13.5" customHeight="1">
      <c r="A9" s="39" t="s">
        <v>12</v>
      </c>
      <c r="B9" s="30"/>
      <c r="C9" s="30"/>
      <c r="D9" s="30"/>
      <c r="E9" s="30"/>
      <c r="F9" s="31"/>
      <c r="G9" s="40">
        <f>SUM(G10:G16)</f>
        <v>216100640.39000002</v>
      </c>
      <c r="H9" s="40">
        <v>196547758.06999999</v>
      </c>
      <c r="I9" s="30" t="s">
        <v>12</v>
      </c>
      <c r="J9" s="30"/>
      <c r="K9" s="30"/>
      <c r="L9" s="30"/>
      <c r="M9" s="30"/>
      <c r="N9" s="31"/>
      <c r="O9" s="41">
        <f>SUM(O10:O16)</f>
        <v>232978226.81999999</v>
      </c>
      <c r="P9" s="41">
        <v>142835663</v>
      </c>
    </row>
    <row r="10" spans="1:16" ht="13.5" customHeight="1">
      <c r="A10" s="33" t="s">
        <v>13</v>
      </c>
      <c r="B10" s="34"/>
      <c r="C10" s="34"/>
      <c r="D10" s="34"/>
      <c r="E10" s="34"/>
      <c r="F10" s="35"/>
      <c r="G10" s="36">
        <v>0</v>
      </c>
      <c r="H10" s="36">
        <v>0</v>
      </c>
      <c r="I10" s="37" t="s">
        <v>13</v>
      </c>
      <c r="J10" s="34"/>
      <c r="K10" s="34"/>
      <c r="L10" s="34"/>
      <c r="M10" s="34"/>
      <c r="N10" s="35"/>
      <c r="O10" s="38">
        <v>0</v>
      </c>
      <c r="P10" s="38">
        <v>0</v>
      </c>
    </row>
    <row r="11" spans="1:16" ht="13.5" customHeight="1">
      <c r="A11" s="33" t="s">
        <v>14</v>
      </c>
      <c r="B11" s="37"/>
      <c r="C11" s="37"/>
      <c r="D11" s="37"/>
      <c r="E11" s="37"/>
      <c r="F11" s="35"/>
      <c r="G11" s="36">
        <v>0</v>
      </c>
      <c r="H11" s="36">
        <v>0</v>
      </c>
      <c r="I11" s="37" t="s">
        <v>14</v>
      </c>
      <c r="J11" s="37"/>
      <c r="K11" s="37"/>
      <c r="L11" s="37"/>
      <c r="M11" s="37"/>
      <c r="N11" s="35"/>
      <c r="O11" s="38">
        <v>0</v>
      </c>
      <c r="P11" s="38">
        <v>0</v>
      </c>
    </row>
    <row r="12" spans="1:16" ht="13.5" customHeight="1">
      <c r="A12" s="33" t="s">
        <v>15</v>
      </c>
      <c r="B12" s="37"/>
      <c r="C12" s="37"/>
      <c r="D12" s="37"/>
      <c r="E12" s="37"/>
      <c r="F12" s="35"/>
      <c r="G12" s="36">
        <v>0</v>
      </c>
      <c r="H12" s="36">
        <v>0</v>
      </c>
      <c r="I12" s="37" t="s">
        <v>15</v>
      </c>
      <c r="J12" s="37"/>
      <c r="K12" s="37"/>
      <c r="L12" s="37"/>
      <c r="M12" s="37"/>
      <c r="N12" s="35"/>
      <c r="O12" s="38">
        <v>0</v>
      </c>
      <c r="P12" s="38">
        <v>0</v>
      </c>
    </row>
    <row r="13" spans="1:16" ht="13.5" customHeight="1">
      <c r="A13" s="33" t="s">
        <v>16</v>
      </c>
      <c r="B13" s="37"/>
      <c r="C13" s="37"/>
      <c r="D13" s="37"/>
      <c r="E13" s="37"/>
      <c r="F13" s="35"/>
      <c r="G13" s="36">
        <v>0</v>
      </c>
      <c r="H13" s="36">
        <v>0</v>
      </c>
      <c r="I13" s="37" t="s">
        <v>16</v>
      </c>
      <c r="J13" s="37"/>
      <c r="K13" s="37"/>
      <c r="L13" s="37"/>
      <c r="M13" s="37"/>
      <c r="N13" s="35"/>
      <c r="O13" s="38">
        <v>0</v>
      </c>
      <c r="P13" s="38">
        <v>0</v>
      </c>
    </row>
    <row r="14" spans="1:16" ht="13.5" customHeight="1">
      <c r="A14" s="33" t="s">
        <v>17</v>
      </c>
      <c r="B14" s="37"/>
      <c r="C14" s="37"/>
      <c r="D14" s="37"/>
      <c r="E14" s="37"/>
      <c r="F14" s="35"/>
      <c r="G14" s="36">
        <v>0</v>
      </c>
      <c r="H14" s="36">
        <v>0</v>
      </c>
      <c r="I14" s="37" t="s">
        <v>17</v>
      </c>
      <c r="J14" s="37"/>
      <c r="K14" s="37"/>
      <c r="L14" s="37"/>
      <c r="M14" s="37"/>
      <c r="N14" s="35"/>
      <c r="O14" s="38">
        <v>0</v>
      </c>
      <c r="P14" s="38">
        <v>0</v>
      </c>
    </row>
    <row r="15" spans="1:16" ht="13.5" customHeight="1">
      <c r="A15" s="33" t="s">
        <v>18</v>
      </c>
      <c r="B15" s="37"/>
      <c r="C15" s="37"/>
      <c r="D15" s="37"/>
      <c r="E15" s="37"/>
      <c r="F15" s="35"/>
      <c r="G15" s="36">
        <v>0</v>
      </c>
      <c r="H15" s="36">
        <v>0</v>
      </c>
      <c r="I15" s="37" t="s">
        <v>18</v>
      </c>
      <c r="J15" s="37"/>
      <c r="K15" s="37"/>
      <c r="L15" s="37"/>
      <c r="M15" s="37"/>
      <c r="N15" s="35"/>
      <c r="O15" s="38">
        <v>0</v>
      </c>
      <c r="P15" s="38">
        <v>0</v>
      </c>
    </row>
    <row r="16" spans="1:16" ht="13.5" customHeight="1">
      <c r="A16" s="43" t="s">
        <v>19</v>
      </c>
      <c r="B16" s="44"/>
      <c r="C16" s="44"/>
      <c r="D16" s="44"/>
      <c r="E16" s="44"/>
      <c r="F16" s="45"/>
      <c r="G16" s="46">
        <f>('[1]Balancete Analítico'!K4)*-1</f>
        <v>216100640.39000002</v>
      </c>
      <c r="H16" s="46">
        <v>196547758.06999999</v>
      </c>
      <c r="I16" s="44" t="s">
        <v>19</v>
      </c>
      <c r="J16" s="44"/>
      <c r="K16" s="44"/>
      <c r="L16" s="44"/>
      <c r="M16" s="44"/>
      <c r="N16" s="45"/>
      <c r="O16" s="47">
        <v>232978226.81999999</v>
      </c>
      <c r="P16" s="47">
        <v>142835663</v>
      </c>
    </row>
    <row r="17" spans="1:17" ht="13.5" customHeight="1">
      <c r="A17" s="20" t="s">
        <v>20</v>
      </c>
      <c r="B17" s="21"/>
      <c r="C17" s="21"/>
      <c r="D17" s="21"/>
      <c r="E17" s="21"/>
      <c r="F17" s="13"/>
      <c r="G17" s="46">
        <f>SUM(G18:G21)</f>
        <v>0</v>
      </c>
      <c r="H17" s="48">
        <v>6420597.9500000002</v>
      </c>
      <c r="I17" s="21" t="s">
        <v>21</v>
      </c>
      <c r="J17" s="21"/>
      <c r="K17" s="21"/>
      <c r="L17" s="21"/>
      <c r="M17" s="21"/>
      <c r="N17" s="12"/>
      <c r="O17" s="25">
        <f>SUM(O18:O21)</f>
        <v>0</v>
      </c>
      <c r="P17" s="49">
        <v>0</v>
      </c>
    </row>
    <row r="18" spans="1:17" ht="13.5" customHeight="1">
      <c r="A18" s="27" t="s">
        <v>22</v>
      </c>
      <c r="B18" s="17"/>
      <c r="C18" s="17"/>
      <c r="D18" s="17"/>
      <c r="E18" s="17"/>
      <c r="F18" s="51"/>
      <c r="G18" s="36">
        <v>0</v>
      </c>
      <c r="H18" s="36">
        <v>6420597.9500000002</v>
      </c>
      <c r="I18" s="28" t="s">
        <v>22</v>
      </c>
      <c r="J18" s="28"/>
      <c r="K18" s="28"/>
      <c r="L18" s="28"/>
      <c r="M18" s="28"/>
      <c r="N18" s="51"/>
      <c r="O18" s="32">
        <v>0</v>
      </c>
      <c r="P18" s="52">
        <v>0</v>
      </c>
    </row>
    <row r="19" spans="1:17" ht="13.5" customHeight="1">
      <c r="A19" s="39" t="s">
        <v>23</v>
      </c>
      <c r="B19" s="30"/>
      <c r="C19" s="30"/>
      <c r="D19" s="30"/>
      <c r="E19" s="30"/>
      <c r="F19" s="53"/>
      <c r="G19" s="36">
        <v>0</v>
      </c>
      <c r="H19" s="36">
        <v>0</v>
      </c>
      <c r="I19" s="30" t="s">
        <v>23</v>
      </c>
      <c r="J19" s="30"/>
      <c r="K19" s="30"/>
      <c r="L19" s="30"/>
      <c r="M19" s="30"/>
      <c r="N19" s="53"/>
      <c r="O19" s="32">
        <v>0</v>
      </c>
      <c r="P19" s="52">
        <v>0</v>
      </c>
    </row>
    <row r="20" spans="1:17" ht="13.5" customHeight="1">
      <c r="A20" s="39" t="s">
        <v>24</v>
      </c>
      <c r="B20" s="30"/>
      <c r="C20" s="30"/>
      <c r="D20" s="30"/>
      <c r="E20" s="30"/>
      <c r="F20" s="53"/>
      <c r="G20" s="36">
        <v>0</v>
      </c>
      <c r="H20" s="36">
        <v>0</v>
      </c>
      <c r="I20" s="30" t="s">
        <v>24</v>
      </c>
      <c r="J20" s="30"/>
      <c r="K20" s="30"/>
      <c r="L20" s="30"/>
      <c r="M20" s="30"/>
      <c r="N20" s="53"/>
      <c r="O20" s="32">
        <v>0</v>
      </c>
      <c r="P20" s="52">
        <v>0</v>
      </c>
    </row>
    <row r="21" spans="1:17" ht="13.5" customHeight="1">
      <c r="A21" s="54" t="s">
        <v>25</v>
      </c>
      <c r="B21" s="55"/>
      <c r="C21" s="55"/>
      <c r="D21" s="55"/>
      <c r="E21" s="55"/>
      <c r="F21" s="56"/>
      <c r="G21" s="36">
        <v>0</v>
      </c>
      <c r="H21" s="36">
        <v>0</v>
      </c>
      <c r="I21" s="57" t="s">
        <v>25</v>
      </c>
      <c r="J21" s="57"/>
      <c r="K21" s="57"/>
      <c r="L21" s="57"/>
      <c r="M21" s="57"/>
      <c r="N21" s="56"/>
      <c r="O21" s="32">
        <v>0</v>
      </c>
      <c r="P21" s="52">
        <v>0</v>
      </c>
    </row>
    <row r="22" spans="1:17" ht="13.5" customHeight="1">
      <c r="A22" s="20" t="s">
        <v>26</v>
      </c>
      <c r="B22" s="21"/>
      <c r="C22" s="21"/>
      <c r="D22" s="21"/>
      <c r="E22" s="21"/>
      <c r="F22" s="13"/>
      <c r="G22" s="58">
        <f>SUM(G23:G26)</f>
        <v>236027711.51999998</v>
      </c>
      <c r="H22" s="58">
        <v>197506953.06</v>
      </c>
      <c r="I22" s="21" t="s">
        <v>27</v>
      </c>
      <c r="J22" s="21"/>
      <c r="K22" s="21"/>
      <c r="L22" s="21"/>
      <c r="M22" s="21"/>
      <c r="N22" s="13"/>
      <c r="O22" s="25">
        <f>SUM(O23:O26)</f>
        <v>237825648.49000001</v>
      </c>
      <c r="P22" s="59">
        <v>216886465.21999997</v>
      </c>
    </row>
    <row r="23" spans="1:17" ht="13.5" customHeight="1">
      <c r="A23" s="27" t="s">
        <v>28</v>
      </c>
      <c r="B23" s="17"/>
      <c r="C23" s="17"/>
      <c r="D23" s="17"/>
      <c r="E23" s="17"/>
      <c r="F23" s="51"/>
      <c r="G23" s="29">
        <f>('[1]Balancete Analítico'!K5)</f>
        <v>12724.14</v>
      </c>
      <c r="H23" s="29">
        <v>0</v>
      </c>
      <c r="I23" s="28" t="s">
        <v>29</v>
      </c>
      <c r="J23" s="17"/>
      <c r="K23" s="17"/>
      <c r="L23" s="17"/>
      <c r="M23" s="17"/>
      <c r="N23" s="51"/>
      <c r="O23" s="32">
        <f>'[1]Balancete Analítico'!O8</f>
        <v>0</v>
      </c>
      <c r="P23" s="52">
        <v>9680738.6999999993</v>
      </c>
    </row>
    <row r="24" spans="1:17" ht="13.5" customHeight="1">
      <c r="A24" s="39" t="s">
        <v>30</v>
      </c>
      <c r="B24" s="30"/>
      <c r="C24" s="30"/>
      <c r="D24" s="30"/>
      <c r="E24" s="30"/>
      <c r="F24" s="53"/>
      <c r="G24" s="36">
        <f>('[1]Balancete Analítico'!K6)*-1</f>
        <v>0</v>
      </c>
      <c r="H24" s="36">
        <v>574517.75</v>
      </c>
      <c r="I24" s="30" t="s">
        <v>31</v>
      </c>
      <c r="J24" s="30"/>
      <c r="K24" s="30"/>
      <c r="L24" s="30"/>
      <c r="M24" s="30"/>
      <c r="N24" s="53"/>
      <c r="O24" s="32">
        <f>'[1]Balancete Analítico'!O9</f>
        <v>9522368</v>
      </c>
      <c r="P24" s="52">
        <v>14094328.85</v>
      </c>
    </row>
    <row r="25" spans="1:17" ht="13.5" customHeight="1">
      <c r="A25" s="39" t="s">
        <v>32</v>
      </c>
      <c r="B25" s="30"/>
      <c r="C25" s="30"/>
      <c r="D25" s="30"/>
      <c r="E25" s="30"/>
      <c r="F25" s="53"/>
      <c r="G25" s="36">
        <v>98665937.349999994</v>
      </c>
      <c r="H25" s="36">
        <v>72327702.700000003</v>
      </c>
      <c r="I25" s="30" t="s">
        <v>32</v>
      </c>
      <c r="J25" s="30"/>
      <c r="K25" s="30"/>
      <c r="L25" s="30"/>
      <c r="M25" s="30"/>
      <c r="N25" s="53"/>
      <c r="O25" s="32">
        <v>89697218.890000001</v>
      </c>
      <c r="P25" s="52">
        <v>63422831.499999993</v>
      </c>
    </row>
    <row r="26" spans="1:17" ht="13.5" customHeight="1">
      <c r="A26" s="54" t="s">
        <v>33</v>
      </c>
      <c r="B26" s="57"/>
      <c r="C26" s="57"/>
      <c r="D26" s="57"/>
      <c r="E26" s="57"/>
      <c r="F26" s="56"/>
      <c r="G26" s="46">
        <v>137349050.03</v>
      </c>
      <c r="H26" s="46">
        <v>124604732.61000001</v>
      </c>
      <c r="I26" s="57" t="s">
        <v>34</v>
      </c>
      <c r="J26" s="57"/>
      <c r="K26" s="57"/>
      <c r="L26" s="57"/>
      <c r="M26" s="57"/>
      <c r="N26" s="56"/>
      <c r="O26" s="32">
        <v>138606061.59999999</v>
      </c>
      <c r="P26" s="52">
        <v>129688566.17</v>
      </c>
    </row>
    <row r="27" spans="1:17" ht="13.5" customHeight="1">
      <c r="A27" s="20" t="s">
        <v>35</v>
      </c>
      <c r="B27" s="21"/>
      <c r="C27" s="21"/>
      <c r="D27" s="21"/>
      <c r="E27" s="21"/>
      <c r="F27" s="13"/>
      <c r="G27" s="58">
        <f>SUM(G28:G29)</f>
        <v>64567247.149999999</v>
      </c>
      <c r="H27" s="58">
        <v>23814066.289999999</v>
      </c>
      <c r="I27" s="21" t="s">
        <v>36</v>
      </c>
      <c r="J27" s="21"/>
      <c r="K27" s="21"/>
      <c r="L27" s="21"/>
      <c r="M27" s="21"/>
      <c r="N27" s="13"/>
      <c r="O27" s="25">
        <f>SUM(O28:O29)</f>
        <v>45891723.75</v>
      </c>
      <c r="P27" s="59">
        <v>64567247.150000036</v>
      </c>
    </row>
    <row r="28" spans="1:17" ht="13.5" customHeight="1">
      <c r="A28" s="39" t="s">
        <v>37</v>
      </c>
      <c r="B28" s="31"/>
      <c r="C28" s="31"/>
      <c r="D28" s="31"/>
      <c r="E28" s="31"/>
      <c r="F28" s="53"/>
      <c r="G28" s="36">
        <v>64567247.149999999</v>
      </c>
      <c r="H28" s="36">
        <v>23814066.289999999</v>
      </c>
      <c r="I28" s="30" t="s">
        <v>37</v>
      </c>
      <c r="J28" s="31"/>
      <c r="K28" s="31"/>
      <c r="L28" s="31"/>
      <c r="M28" s="31"/>
      <c r="N28" s="53"/>
      <c r="O28" s="32">
        <f>'[1]Balancete Analítico'!K13</f>
        <v>45891723.75</v>
      </c>
      <c r="P28" s="32">
        <v>64567247.150000036</v>
      </c>
    </row>
    <row r="29" spans="1:17" ht="13.5" customHeight="1">
      <c r="A29" s="54" t="s">
        <v>32</v>
      </c>
      <c r="B29" s="57"/>
      <c r="C29" s="57"/>
      <c r="D29" s="57"/>
      <c r="E29" s="57"/>
      <c r="F29" s="56"/>
      <c r="G29" s="36">
        <v>0</v>
      </c>
      <c r="H29" s="36">
        <v>0</v>
      </c>
      <c r="I29" s="57" t="s">
        <v>32</v>
      </c>
      <c r="J29" s="57"/>
      <c r="K29" s="57"/>
      <c r="L29" s="57"/>
      <c r="M29" s="57"/>
      <c r="N29" s="61"/>
      <c r="O29" s="62">
        <v>0</v>
      </c>
      <c r="P29" s="63">
        <v>0</v>
      </c>
    </row>
    <row r="30" spans="1:17" ht="13.5" customHeight="1">
      <c r="A30" s="20" t="s">
        <v>38</v>
      </c>
      <c r="B30" s="12"/>
      <c r="C30" s="12"/>
      <c r="D30" s="12"/>
      <c r="E30" s="12"/>
      <c r="F30" s="13"/>
      <c r="G30" s="64">
        <f>G4+G17+G22+G27</f>
        <v>516695599.05999994</v>
      </c>
      <c r="H30" s="64">
        <v>424289375.37</v>
      </c>
      <c r="I30" s="21" t="s">
        <v>39</v>
      </c>
      <c r="J30" s="12"/>
      <c r="K30" s="12"/>
      <c r="L30" s="12"/>
      <c r="M30" s="12"/>
      <c r="N30" s="13"/>
      <c r="O30" s="25">
        <f>O4+O17+O22+O27</f>
        <v>516695599.06</v>
      </c>
      <c r="P30" s="59">
        <v>424289375.37</v>
      </c>
    </row>
    <row r="31" spans="1:17" ht="13.5" customHeight="1">
      <c r="A31" s="65"/>
      <c r="B31" s="66"/>
      <c r="C31" s="66"/>
      <c r="D31" s="66"/>
      <c r="E31" s="66"/>
      <c r="F31" s="66"/>
      <c r="G31" s="67"/>
      <c r="H31" s="67"/>
      <c r="I31" s="65"/>
      <c r="J31" s="66"/>
      <c r="K31" s="66"/>
      <c r="L31" s="66"/>
      <c r="M31" s="66"/>
      <c r="N31" s="66"/>
      <c r="O31" s="68"/>
      <c r="P31" s="68"/>
    </row>
    <row r="32" spans="1:17" ht="13.5" customHeight="1">
      <c r="A32" s="69" t="s">
        <v>40</v>
      </c>
      <c r="B32" s="70"/>
      <c r="C32" s="70"/>
      <c r="D32" s="70"/>
      <c r="E32" s="71"/>
      <c r="F32" s="71"/>
      <c r="G32" s="71"/>
      <c r="H32" s="71"/>
      <c r="I32" s="70"/>
      <c r="J32" s="70"/>
      <c r="K32" s="70"/>
      <c r="L32" s="71"/>
      <c r="M32" s="71"/>
      <c r="N32" s="71"/>
      <c r="O32" s="72"/>
      <c r="P32" s="73"/>
      <c r="Q32" s="50"/>
    </row>
    <row r="33" spans="1:16" ht="13.5" customHeight="1">
      <c r="A33" s="74" t="s">
        <v>41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13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s="76" customFormat="1" ht="13.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s="76" customFormat="1" ht="13.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s="76" customFormat="1" ht="13.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76" customFormat="1" ht="13.5" customHeight="1">
      <c r="A38" s="78" t="s">
        <v>42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1:16" ht="13.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1:16" s="76" customFormat="1" ht="13.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s="76" customFormat="1" ht="13.5" customHeight="1">
      <c r="A41" s="81" t="s">
        <v>43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s="76" customFormat="1" ht="13.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s="76" customFormat="1" ht="13.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s="76" customFormat="1" ht="13.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s="76" customFormat="1" ht="13.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s="76" customFormat="1" ht="13.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</row>
    <row r="47" spans="1:16" s="76" customFormat="1" ht="13.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</row>
    <row r="48" spans="1:16" s="76" customFormat="1" ht="13.5" customHeight="1">
      <c r="A48" s="80"/>
      <c r="B48" s="80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0"/>
      <c r="P48" s="80"/>
    </row>
    <row r="49" spans="1:15" s="76" customFormat="1" ht="13.5" customHeight="1">
      <c r="A49" s="83" t="s">
        <v>44</v>
      </c>
      <c r="B49" s="83"/>
      <c r="C49" s="83"/>
      <c r="D49" s="83"/>
      <c r="E49" s="83"/>
      <c r="F49" s="84"/>
      <c r="G49" s="85" t="s">
        <v>45</v>
      </c>
      <c r="H49" s="85"/>
      <c r="I49" s="85"/>
      <c r="J49" s="85"/>
      <c r="L49" s="84"/>
      <c r="M49" s="86" t="s">
        <v>46</v>
      </c>
      <c r="N49" s="86"/>
      <c r="O49" s="87"/>
    </row>
    <row r="50" spans="1:15" s="76" customFormat="1" ht="13.5" customHeight="1">
      <c r="A50" s="88" t="s">
        <v>47</v>
      </c>
      <c r="B50" s="88"/>
      <c r="C50" s="88"/>
      <c r="D50" s="88"/>
      <c r="E50" s="88"/>
      <c r="F50" s="89"/>
      <c r="G50" s="90" t="s">
        <v>48</v>
      </c>
      <c r="H50" s="90"/>
      <c r="I50" s="90"/>
      <c r="J50" s="90"/>
      <c r="L50" s="91"/>
      <c r="M50" s="89" t="s">
        <v>49</v>
      </c>
      <c r="N50" s="92"/>
      <c r="O50" s="93"/>
    </row>
    <row r="51" spans="1:15" s="76" customFormat="1" ht="13.5" customHeight="1">
      <c r="A51" s="88" t="s">
        <v>50</v>
      </c>
      <c r="B51" s="88"/>
      <c r="C51" s="88"/>
      <c r="D51" s="88"/>
      <c r="E51" s="94"/>
      <c r="F51" s="94"/>
      <c r="G51" s="88" t="s">
        <v>51</v>
      </c>
      <c r="H51" s="88"/>
      <c r="I51" s="88"/>
      <c r="J51" s="88"/>
      <c r="L51" s="94"/>
      <c r="M51" s="95" t="s">
        <v>52</v>
      </c>
      <c r="N51" s="96"/>
      <c r="O51" s="97"/>
    </row>
    <row r="52" spans="1:15" ht="13.5" customHeight="1"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4" spans="1:15" s="76" customFormat="1" ht="13.5" customHeight="1">
      <c r="A54" s="4"/>
      <c r="B54" s="2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26"/>
    </row>
    <row r="55" spans="1:15" s="76" customFormat="1" ht="13.5" customHeight="1">
      <c r="A55" s="4"/>
      <c r="B55" s="4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 t="s">
        <v>53</v>
      </c>
      <c r="O55" s="26"/>
    </row>
    <row r="56" spans="1:15" s="76" customFormat="1" ht="13.5" customHeight="1">
      <c r="A56" s="4"/>
      <c r="B56" s="42"/>
      <c r="C56" s="4"/>
      <c r="D56" s="60"/>
      <c r="E56" s="4"/>
      <c r="F56" s="4"/>
      <c r="G56" s="4"/>
      <c r="H56" s="4"/>
      <c r="I56" s="4"/>
      <c r="J56" s="4"/>
      <c r="K56" s="4"/>
      <c r="L56" s="4"/>
      <c r="M56" s="4"/>
      <c r="N56" s="4"/>
      <c r="O56" s="26"/>
    </row>
    <row r="57" spans="1:15" s="76" customFormat="1" ht="13.5" customHeight="1">
      <c r="A57" s="4"/>
      <c r="B57" s="4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6"/>
    </row>
  </sheetData>
  <mergeCells count="68">
    <mergeCell ref="A51:D51"/>
    <mergeCell ref="G51:J51"/>
    <mergeCell ref="A38:P39"/>
    <mergeCell ref="A41:P42"/>
    <mergeCell ref="A44:P45"/>
    <mergeCell ref="A49:E49"/>
    <mergeCell ref="G49:J49"/>
    <mergeCell ref="A50:E50"/>
    <mergeCell ref="G50:J50"/>
    <mergeCell ref="A29:F29"/>
    <mergeCell ref="I29:N29"/>
    <mergeCell ref="A30:F30"/>
    <mergeCell ref="I30:N30"/>
    <mergeCell ref="A33:P36"/>
    <mergeCell ref="A26:F26"/>
    <mergeCell ref="I26:N26"/>
    <mergeCell ref="A27:F27"/>
    <mergeCell ref="I27:N27"/>
    <mergeCell ref="A28:F28"/>
    <mergeCell ref="I28:N28"/>
    <mergeCell ref="A23:F23"/>
    <mergeCell ref="I23:N23"/>
    <mergeCell ref="A24:F24"/>
    <mergeCell ref="I24:N24"/>
    <mergeCell ref="A25:F25"/>
    <mergeCell ref="I25:N25"/>
    <mergeCell ref="A20:F20"/>
    <mergeCell ref="I20:N20"/>
    <mergeCell ref="A21:F21"/>
    <mergeCell ref="I21:N21"/>
    <mergeCell ref="A22:F22"/>
    <mergeCell ref="I22:N22"/>
    <mergeCell ref="A17:F17"/>
    <mergeCell ref="I17:N17"/>
    <mergeCell ref="A18:F18"/>
    <mergeCell ref="I18:N18"/>
    <mergeCell ref="A19:F19"/>
    <mergeCell ref="I19:N19"/>
    <mergeCell ref="A14:F14"/>
    <mergeCell ref="I14:N14"/>
    <mergeCell ref="A15:F15"/>
    <mergeCell ref="I15:N15"/>
    <mergeCell ref="A16:F16"/>
    <mergeCell ref="I16:N16"/>
    <mergeCell ref="A11:F11"/>
    <mergeCell ref="I11:N11"/>
    <mergeCell ref="A12:F12"/>
    <mergeCell ref="I12:N12"/>
    <mergeCell ref="A13:F13"/>
    <mergeCell ref="I13:N13"/>
    <mergeCell ref="A8:F8"/>
    <mergeCell ref="I8:N8"/>
    <mergeCell ref="A9:F9"/>
    <mergeCell ref="I9:N9"/>
    <mergeCell ref="A10:F10"/>
    <mergeCell ref="I10:N10"/>
    <mergeCell ref="A5:F5"/>
    <mergeCell ref="I5:N5"/>
    <mergeCell ref="A6:F6"/>
    <mergeCell ref="I6:N6"/>
    <mergeCell ref="A7:F7"/>
    <mergeCell ref="I7:N7"/>
    <mergeCell ref="A2:G2"/>
    <mergeCell ref="I2:P2"/>
    <mergeCell ref="A3:F3"/>
    <mergeCell ref="I3:N3"/>
    <mergeCell ref="A4:F4"/>
    <mergeCell ref="I4:N4"/>
  </mergeCells>
  <conditionalFormatting sqref="O30">
    <cfRule type="cellIs" dxfId="0" priority="1" operator="notEqual">
      <formula>$G$30</formula>
    </cfRule>
  </conditionalFormatting>
  <printOptions horizontalCentered="1"/>
  <pageMargins left="0.11811023622047245" right="0.15748031496062992" top="1.4960629921259843" bottom="0" header="0.35433070866141736" footer="0"/>
  <pageSetup paperSize="9" scale="65" fitToWidth="0" fitToHeight="0" orientation="portrait" verticalDpi="599" r:id="rId1"/>
  <headerFooter alignWithMargins="0">
    <oddHeader>&amp;L&amp;G&amp;C&amp;"Arial,Negrito"
FUNDO MUNICIPAL DE LIMPEZA URBANA - FMLU&amp;"Arial,Normal"
Balancete Financeiro
Competência: Dezembro 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Balancete </vt:lpstr>
      <vt:lpstr>'Balancete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2020-09-11T13:06:50Z</dcterms:created>
  <dcterms:modified xsi:type="dcterms:W3CDTF">2020-09-11T13:09:47Z</dcterms:modified>
</cp:coreProperties>
</file>