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Balancete 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'Balancete '!$B$1:$Q$51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P28" i="1"/>
  <c r="P27" s="1"/>
  <c r="H27"/>
  <c r="P24"/>
  <c r="H24"/>
  <c r="P23"/>
  <c r="P22" s="1"/>
  <c r="H23"/>
  <c r="H22" s="1"/>
  <c r="P17"/>
  <c r="H17"/>
  <c r="P16"/>
  <c r="H16"/>
  <c r="P9"/>
  <c r="P4" s="1"/>
  <c r="H9"/>
  <c r="P5"/>
  <c r="H5"/>
  <c r="H4"/>
  <c r="H30" l="1"/>
  <c r="P30"/>
</calcChain>
</file>

<file path=xl/sharedStrings.xml><?xml version="1.0" encoding="utf-8"?>
<sst xmlns="http://schemas.openxmlformats.org/spreadsheetml/2006/main" count="77" uniqueCount="54">
  <si>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</si>
  <si>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</si>
  <si>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</si>
  <si>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</si>
  <si>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</si>
  <si>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</si>
  <si>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</si>
  <si>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</si>
  <si>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</si>
  <si>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</si>
  <si>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</si>
  <si>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</si>
  <si>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</si>
  <si>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</si>
  <si>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</si>
  <si>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</si>
  <si>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</si>
  <si>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</si>
  <si>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</si>
  <si>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</si>
  <si>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</si>
  <si>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</si>
  <si>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</si>
  <si>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</si>
  <si>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</si>
  <si>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</si>
  <si>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</si>
  <si>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</si>
  <si>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</si>
  <si>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</si>
  <si>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</si>
  <si>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</si>
  <si>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</si>
  <si>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</si>
  <si>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</si>
  <si>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</si>
  <si>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</si>
  <si>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</si>
  <si>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</si>
  <si>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</si>
  <si>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</si>
  <si>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</si>
  <si>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</si>
  <si>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Outros Pagamentos Extraorçamentários: valor correspondente às receitas arrecadadas pela PMSP, pertencentes ao Fundo Municipal de Limpeza Urbana, cujo repasse financeiro será realizado.</t>
  </si>
  <si>
    <t>Paulo César Martins</t>
  </si>
  <si>
    <t>Antônio Fernando Toledo Melara</t>
  </si>
  <si>
    <t>Carlos Eduardo Balotta Barros de Oliveira</t>
  </si>
  <si>
    <t>Coordenador de Programa I</t>
  </si>
  <si>
    <t xml:space="preserve">Diretor Administrativo Financeiro </t>
  </si>
  <si>
    <t>Presidente - Substituto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</si>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</sst>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_);\(#,##0.00\);\-"/>
    <numFmt numFmtId="166" formatCode="_(* #,##0.00_);_(* \(#,##0.00\);_(* \-??_);_(@_)"/>
    <numFmt numFmtId="167" formatCode="_(* #,##0.00_);_(* \(#,##0.00\);_(* &quot;-&quot;??_);_(@_)"/>
  </numFmts>
  <fonts count="15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  <font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top"/>
    </xf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7" fontId="6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164" fontId="4" fillId="0" borderId="12" xfId="0" applyNumberFormat="1" applyFont="1" applyFill="1" applyBorder="1" applyAlignment="1">
      <alignment vertical="center"/>
    </xf>
    <xf numFmtId="43" fontId="2" fillId="0" borderId="6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3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7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18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Separador de milhares" xfId="1" builtinId="3"/>
    <cellStyle name="Separador de milhares 2" xfId="10"/>
    <cellStyle name="Separador de milhares 3" xfId="11"/>
    <cellStyle name="Separador de milhares 3 2" xfId="12"/>
    <cellStyle name="Separador de milhares 4" xfId="13"/>
    <cellStyle name="Separador de milhares 5" xfId="14"/>
    <cellStyle name="Separador de milhares 6" xfId="15"/>
    <cellStyle name="Título 5" xfId="16"/>
    <cellStyle name="Vírgula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9/04%20-%20Abril/Balancete%20Financeiro%20-%20Abril%202019%20-%2008_05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te "/>
      <sheetName val="Balancete Analítico"/>
      <sheetName val="Liquidações de Empenhos"/>
      <sheetName val="Razão"/>
      <sheetName val="SCT026R_13_05_2019 08_33_34"/>
    </sheetNames>
    <sheetDataSet>
      <sheetData sheetId="0"/>
      <sheetData sheetId="1">
        <row r="4">
          <cell r="K4">
            <v>-90395935.939999998</v>
          </cell>
          <cell r="O4">
            <v>179011176</v>
          </cell>
        </row>
        <row r="5">
          <cell r="K5">
            <v>-134258382</v>
          </cell>
        </row>
        <row r="6">
          <cell r="K6">
            <v>0</v>
          </cell>
        </row>
        <row r="8">
          <cell r="O8">
            <v>0</v>
          </cell>
        </row>
        <row r="9">
          <cell r="O9">
            <v>9522368</v>
          </cell>
        </row>
        <row r="13">
          <cell r="K13">
            <v>101277666.93000001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U57"/>
  <sheetViews>
    <sheetView showGridLines="0" tabSelected="1" showOutlineSymbols="0" zoomScaleNormal="100" workbookViewId="0">
      <selection activeCell="Y11" sqref="Y11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5.42578125" style="4" bestFit="1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7" customWidth="1"/>
    <col min="17" max="17" width="15.85546875" style="77" bestFit="1" customWidth="1"/>
    <col min="18" max="20" width="6.85546875" style="4"/>
    <col min="21" max="21" width="12" style="4" bestFit="1" customWidth="1"/>
    <col min="22" max="16384" width="6.85546875" style="4"/>
  </cols>
  <sheetData>
    <row r="1" spans="2:17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7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7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7" ht="13.5" customHeight="1">
      <c r="B4" s="20" t="s">
        <v>6</v>
      </c>
      <c r="C4" s="21"/>
      <c r="D4" s="21"/>
      <c r="E4" s="21"/>
      <c r="F4" s="21"/>
      <c r="G4" s="13"/>
      <c r="H4" s="22">
        <f>H5+H9</f>
        <v>90395935.939999998</v>
      </c>
      <c r="I4" s="23">
        <v>77581508.289999992</v>
      </c>
      <c r="J4" s="24" t="s">
        <v>7</v>
      </c>
      <c r="K4" s="24"/>
      <c r="L4" s="24"/>
      <c r="M4" s="24"/>
      <c r="N4" s="24"/>
      <c r="O4" s="25"/>
      <c r="P4" s="26">
        <f>P5+P9</f>
        <v>179011176</v>
      </c>
      <c r="Q4" s="26">
        <v>142835673</v>
      </c>
    </row>
    <row r="5" spans="2:17" ht="13.5" customHeight="1">
      <c r="B5" s="28" t="s">
        <v>8</v>
      </c>
      <c r="C5" s="29"/>
      <c r="D5" s="29"/>
      <c r="E5" s="29"/>
      <c r="F5" s="29"/>
      <c r="G5" s="17"/>
      <c r="H5" s="30">
        <f>SUM(H6:H8)</f>
        <v>0</v>
      </c>
      <c r="I5" s="30">
        <v>0</v>
      </c>
      <c r="J5" s="31" t="s">
        <v>8</v>
      </c>
      <c r="K5" s="31"/>
      <c r="L5" s="31"/>
      <c r="M5" s="31"/>
      <c r="N5" s="31"/>
      <c r="O5" s="32"/>
      <c r="P5" s="33">
        <f>SUM(P6:P8)</f>
        <v>0</v>
      </c>
      <c r="Q5" s="33">
        <v>0</v>
      </c>
    </row>
    <row r="6" spans="2:17" ht="13.5" customHeight="1">
      <c r="B6" s="34" t="s">
        <v>9</v>
      </c>
      <c r="C6" s="35"/>
      <c r="D6" s="35"/>
      <c r="E6" s="35"/>
      <c r="F6" s="35"/>
      <c r="G6" s="36"/>
      <c r="H6" s="37">
        <v>0</v>
      </c>
      <c r="I6" s="37">
        <v>0</v>
      </c>
      <c r="J6" s="38" t="s">
        <v>9</v>
      </c>
      <c r="K6" s="35"/>
      <c r="L6" s="35"/>
      <c r="M6" s="35"/>
      <c r="N6" s="35"/>
      <c r="O6" s="36"/>
      <c r="P6" s="39">
        <v>0</v>
      </c>
      <c r="Q6" s="39">
        <v>0</v>
      </c>
    </row>
    <row r="7" spans="2:17" ht="13.5" customHeight="1">
      <c r="B7" s="34" t="s">
        <v>10</v>
      </c>
      <c r="C7" s="38"/>
      <c r="D7" s="38"/>
      <c r="E7" s="38"/>
      <c r="F7" s="38"/>
      <c r="G7" s="36"/>
      <c r="H7" s="37">
        <v>0</v>
      </c>
      <c r="I7" s="37">
        <v>0</v>
      </c>
      <c r="J7" s="38" t="s">
        <v>10</v>
      </c>
      <c r="K7" s="38"/>
      <c r="L7" s="38"/>
      <c r="M7" s="38"/>
      <c r="N7" s="38"/>
      <c r="O7" s="36"/>
      <c r="P7" s="39">
        <v>0</v>
      </c>
      <c r="Q7" s="39">
        <v>0</v>
      </c>
    </row>
    <row r="8" spans="2:17" ht="13.5" customHeight="1">
      <c r="B8" s="34" t="s">
        <v>11</v>
      </c>
      <c r="C8" s="38"/>
      <c r="D8" s="38"/>
      <c r="E8" s="38"/>
      <c r="F8" s="38"/>
      <c r="G8" s="36"/>
      <c r="H8" s="37">
        <v>0</v>
      </c>
      <c r="I8" s="37">
        <v>0</v>
      </c>
      <c r="J8" s="38" t="s">
        <v>11</v>
      </c>
      <c r="K8" s="38"/>
      <c r="L8" s="38"/>
      <c r="M8" s="38"/>
      <c r="N8" s="38"/>
      <c r="O8" s="36"/>
      <c r="P8" s="39">
        <v>0</v>
      </c>
      <c r="Q8" s="39">
        <v>0</v>
      </c>
    </row>
    <row r="9" spans="2:17" ht="13.5" customHeight="1">
      <c r="B9" s="40" t="s">
        <v>12</v>
      </c>
      <c r="C9" s="31"/>
      <c r="D9" s="31"/>
      <c r="E9" s="31"/>
      <c r="F9" s="31"/>
      <c r="G9" s="32"/>
      <c r="H9" s="41">
        <f>SUM(H10:H16)</f>
        <v>90395935.939999998</v>
      </c>
      <c r="I9" s="41">
        <v>77581508.289999992</v>
      </c>
      <c r="J9" s="31" t="s">
        <v>12</v>
      </c>
      <c r="K9" s="31"/>
      <c r="L9" s="31"/>
      <c r="M9" s="31"/>
      <c r="N9" s="31"/>
      <c r="O9" s="32"/>
      <c r="P9" s="42">
        <f>SUM(P10:P16)</f>
        <v>179011176</v>
      </c>
      <c r="Q9" s="42">
        <v>142835673</v>
      </c>
    </row>
    <row r="10" spans="2:17" ht="13.5" customHeight="1">
      <c r="B10" s="34" t="s">
        <v>13</v>
      </c>
      <c r="C10" s="35"/>
      <c r="D10" s="35"/>
      <c r="E10" s="35"/>
      <c r="F10" s="35"/>
      <c r="G10" s="36"/>
      <c r="H10" s="37">
        <v>0</v>
      </c>
      <c r="I10" s="37">
        <v>0</v>
      </c>
      <c r="J10" s="38" t="s">
        <v>13</v>
      </c>
      <c r="K10" s="35"/>
      <c r="L10" s="35"/>
      <c r="M10" s="35"/>
      <c r="N10" s="35"/>
      <c r="O10" s="36"/>
      <c r="P10" s="39">
        <v>0</v>
      </c>
      <c r="Q10" s="39">
        <v>0</v>
      </c>
    </row>
    <row r="11" spans="2:17" ht="13.5" customHeight="1">
      <c r="B11" s="34" t="s">
        <v>14</v>
      </c>
      <c r="C11" s="38"/>
      <c r="D11" s="38"/>
      <c r="E11" s="38"/>
      <c r="F11" s="38"/>
      <c r="G11" s="36"/>
      <c r="H11" s="37">
        <v>0</v>
      </c>
      <c r="I11" s="37">
        <v>0</v>
      </c>
      <c r="J11" s="38" t="s">
        <v>14</v>
      </c>
      <c r="K11" s="38"/>
      <c r="L11" s="38"/>
      <c r="M11" s="38"/>
      <c r="N11" s="38"/>
      <c r="O11" s="36"/>
      <c r="P11" s="39">
        <v>0</v>
      </c>
      <c r="Q11" s="39">
        <v>0</v>
      </c>
    </row>
    <row r="12" spans="2:17" ht="13.5" customHeight="1">
      <c r="B12" s="34" t="s">
        <v>15</v>
      </c>
      <c r="C12" s="38"/>
      <c r="D12" s="38"/>
      <c r="E12" s="38"/>
      <c r="F12" s="38"/>
      <c r="G12" s="36"/>
      <c r="H12" s="37">
        <v>0</v>
      </c>
      <c r="I12" s="37">
        <v>0</v>
      </c>
      <c r="J12" s="38" t="s">
        <v>15</v>
      </c>
      <c r="K12" s="38"/>
      <c r="L12" s="38"/>
      <c r="M12" s="38"/>
      <c r="N12" s="38"/>
      <c r="O12" s="36"/>
      <c r="P12" s="39">
        <v>0</v>
      </c>
      <c r="Q12" s="39">
        <v>0</v>
      </c>
    </row>
    <row r="13" spans="2:17" ht="13.5" customHeight="1">
      <c r="B13" s="34" t="s">
        <v>16</v>
      </c>
      <c r="C13" s="38"/>
      <c r="D13" s="38"/>
      <c r="E13" s="38"/>
      <c r="F13" s="38"/>
      <c r="G13" s="36"/>
      <c r="H13" s="37">
        <v>0</v>
      </c>
      <c r="I13" s="37">
        <v>0</v>
      </c>
      <c r="J13" s="38" t="s">
        <v>16</v>
      </c>
      <c r="K13" s="38"/>
      <c r="L13" s="38"/>
      <c r="M13" s="38"/>
      <c r="N13" s="38"/>
      <c r="O13" s="36"/>
      <c r="P13" s="39">
        <v>0</v>
      </c>
      <c r="Q13" s="39">
        <v>0</v>
      </c>
    </row>
    <row r="14" spans="2:17" ht="13.5" customHeight="1">
      <c r="B14" s="34" t="s">
        <v>17</v>
      </c>
      <c r="C14" s="38"/>
      <c r="D14" s="38"/>
      <c r="E14" s="38"/>
      <c r="F14" s="38"/>
      <c r="G14" s="36"/>
      <c r="H14" s="37">
        <v>0</v>
      </c>
      <c r="I14" s="37">
        <v>0</v>
      </c>
      <c r="J14" s="38" t="s">
        <v>17</v>
      </c>
      <c r="K14" s="38"/>
      <c r="L14" s="38"/>
      <c r="M14" s="38"/>
      <c r="N14" s="38"/>
      <c r="O14" s="36"/>
      <c r="P14" s="39">
        <v>0</v>
      </c>
      <c r="Q14" s="39">
        <v>0</v>
      </c>
    </row>
    <row r="15" spans="2:17" ht="13.5" customHeight="1">
      <c r="B15" s="34" t="s">
        <v>18</v>
      </c>
      <c r="C15" s="38"/>
      <c r="D15" s="38"/>
      <c r="E15" s="38"/>
      <c r="F15" s="38"/>
      <c r="G15" s="36"/>
      <c r="H15" s="37">
        <v>0</v>
      </c>
      <c r="I15" s="37">
        <v>0</v>
      </c>
      <c r="J15" s="38" t="s">
        <v>18</v>
      </c>
      <c r="K15" s="38"/>
      <c r="L15" s="38"/>
      <c r="M15" s="38"/>
      <c r="N15" s="38"/>
      <c r="O15" s="36"/>
      <c r="P15" s="39">
        <v>0</v>
      </c>
      <c r="Q15" s="39">
        <v>0</v>
      </c>
    </row>
    <row r="16" spans="2:17" ht="13.5" customHeight="1">
      <c r="B16" s="44" t="s">
        <v>19</v>
      </c>
      <c r="C16" s="45"/>
      <c r="D16" s="45"/>
      <c r="E16" s="45"/>
      <c r="F16" s="45"/>
      <c r="G16" s="46"/>
      <c r="H16" s="47">
        <f>('[1]Balancete Analítico'!K4)*-1</f>
        <v>90395935.939999998</v>
      </c>
      <c r="I16" s="47">
        <v>77581508.289999992</v>
      </c>
      <c r="J16" s="45" t="s">
        <v>19</v>
      </c>
      <c r="K16" s="45"/>
      <c r="L16" s="45"/>
      <c r="M16" s="45"/>
      <c r="N16" s="45"/>
      <c r="O16" s="46"/>
      <c r="P16" s="48">
        <f>'[1]Balancete Analítico'!O4</f>
        <v>179011176</v>
      </c>
      <c r="Q16" s="48">
        <v>142835673</v>
      </c>
    </row>
    <row r="17" spans="2:21" ht="13.5" customHeight="1">
      <c r="B17" s="20" t="s">
        <v>20</v>
      </c>
      <c r="C17" s="21"/>
      <c r="D17" s="21"/>
      <c r="E17" s="21"/>
      <c r="F17" s="21"/>
      <c r="G17" s="13"/>
      <c r="H17" s="47">
        <f>SUM(H18:H21)</f>
        <v>0</v>
      </c>
      <c r="I17" s="49">
        <v>0</v>
      </c>
      <c r="J17" s="21" t="s">
        <v>21</v>
      </c>
      <c r="K17" s="21"/>
      <c r="L17" s="21"/>
      <c r="M17" s="21"/>
      <c r="N17" s="21"/>
      <c r="O17" s="12"/>
      <c r="P17" s="26">
        <f>SUM(P18:P21)</f>
        <v>0</v>
      </c>
      <c r="Q17" s="50">
        <v>0</v>
      </c>
    </row>
    <row r="18" spans="2:21" ht="13.5" customHeight="1">
      <c r="B18" s="28" t="s">
        <v>22</v>
      </c>
      <c r="C18" s="17"/>
      <c r="D18" s="17"/>
      <c r="E18" s="17"/>
      <c r="F18" s="17"/>
      <c r="G18" s="51"/>
      <c r="H18" s="37">
        <v>0</v>
      </c>
      <c r="I18" s="37">
        <v>0</v>
      </c>
      <c r="J18" s="29" t="s">
        <v>22</v>
      </c>
      <c r="K18" s="29"/>
      <c r="L18" s="29"/>
      <c r="M18" s="29"/>
      <c r="N18" s="29"/>
      <c r="O18" s="51"/>
      <c r="P18" s="33">
        <v>0</v>
      </c>
      <c r="Q18" s="52">
        <v>0</v>
      </c>
    </row>
    <row r="19" spans="2:21" ht="13.5" customHeight="1">
      <c r="B19" s="40" t="s">
        <v>23</v>
      </c>
      <c r="C19" s="31"/>
      <c r="D19" s="31"/>
      <c r="E19" s="31"/>
      <c r="F19" s="31"/>
      <c r="G19" s="53"/>
      <c r="H19" s="37">
        <v>0</v>
      </c>
      <c r="I19" s="37">
        <v>0</v>
      </c>
      <c r="J19" s="31" t="s">
        <v>23</v>
      </c>
      <c r="K19" s="31"/>
      <c r="L19" s="31"/>
      <c r="M19" s="31"/>
      <c r="N19" s="31"/>
      <c r="O19" s="53"/>
      <c r="P19" s="33">
        <v>0</v>
      </c>
      <c r="Q19" s="52">
        <v>0</v>
      </c>
    </row>
    <row r="20" spans="2:21" ht="13.5" customHeight="1">
      <c r="B20" s="40" t="s">
        <v>24</v>
      </c>
      <c r="C20" s="31"/>
      <c r="D20" s="31"/>
      <c r="E20" s="31"/>
      <c r="F20" s="31"/>
      <c r="G20" s="53"/>
      <c r="H20" s="37">
        <v>0</v>
      </c>
      <c r="I20" s="37">
        <v>0</v>
      </c>
      <c r="J20" s="31" t="s">
        <v>24</v>
      </c>
      <c r="K20" s="31"/>
      <c r="L20" s="31"/>
      <c r="M20" s="31"/>
      <c r="N20" s="31"/>
      <c r="O20" s="53"/>
      <c r="P20" s="33">
        <v>0</v>
      </c>
      <c r="Q20" s="52">
        <v>0</v>
      </c>
    </row>
    <row r="21" spans="2:21" ht="13.5" customHeight="1">
      <c r="B21" s="55" t="s">
        <v>25</v>
      </c>
      <c r="C21" s="56"/>
      <c r="D21" s="56"/>
      <c r="E21" s="56"/>
      <c r="F21" s="56"/>
      <c r="G21" s="57"/>
      <c r="H21" s="37">
        <v>0</v>
      </c>
      <c r="I21" s="37">
        <v>0</v>
      </c>
      <c r="J21" s="58" t="s">
        <v>25</v>
      </c>
      <c r="K21" s="58"/>
      <c r="L21" s="58"/>
      <c r="M21" s="58"/>
      <c r="N21" s="58"/>
      <c r="O21" s="57"/>
      <c r="P21" s="33">
        <v>0</v>
      </c>
      <c r="Q21" s="52">
        <v>0</v>
      </c>
    </row>
    <row r="22" spans="2:21" ht="13.5" customHeight="1">
      <c r="B22" s="20" t="s">
        <v>26</v>
      </c>
      <c r="C22" s="21"/>
      <c r="D22" s="21"/>
      <c r="E22" s="21"/>
      <c r="F22" s="21"/>
      <c r="G22" s="13"/>
      <c r="H22" s="59">
        <f>SUM(H23:H26)</f>
        <v>210845871.25</v>
      </c>
      <c r="I22" s="59">
        <v>129191714.55</v>
      </c>
      <c r="J22" s="21" t="s">
        <v>27</v>
      </c>
      <c r="K22" s="21"/>
      <c r="L22" s="21"/>
      <c r="M22" s="21"/>
      <c r="N22" s="21"/>
      <c r="O22" s="13"/>
      <c r="P22" s="26">
        <f>SUM(P23:P26)</f>
        <v>85520211.409999996</v>
      </c>
      <c r="Q22" s="60">
        <v>72817010.480000004</v>
      </c>
    </row>
    <row r="23" spans="2:21" ht="13.5" customHeight="1">
      <c r="B23" s="28" t="s">
        <v>28</v>
      </c>
      <c r="C23" s="17"/>
      <c r="D23" s="17"/>
      <c r="E23" s="17"/>
      <c r="F23" s="17"/>
      <c r="G23" s="51"/>
      <c r="H23" s="30">
        <f>('[1]Balancete Analítico'!K5)*-1</f>
        <v>134258382</v>
      </c>
      <c r="I23" s="30">
        <v>91414830</v>
      </c>
      <c r="J23" s="29" t="s">
        <v>29</v>
      </c>
      <c r="K23" s="17"/>
      <c r="L23" s="17"/>
      <c r="M23" s="17"/>
      <c r="N23" s="17"/>
      <c r="O23" s="51"/>
      <c r="P23" s="33">
        <f>'[1]Balancete Analítico'!O8</f>
        <v>0</v>
      </c>
      <c r="Q23" s="52">
        <v>9680738.6999999993</v>
      </c>
    </row>
    <row r="24" spans="2:21" ht="13.5" customHeight="1">
      <c r="B24" s="40" t="s">
        <v>30</v>
      </c>
      <c r="C24" s="31"/>
      <c r="D24" s="31"/>
      <c r="E24" s="31"/>
      <c r="F24" s="31"/>
      <c r="G24" s="53"/>
      <c r="H24" s="37">
        <f>('[1]Balancete Analítico'!K6)*-1</f>
        <v>0</v>
      </c>
      <c r="I24" s="37">
        <v>0</v>
      </c>
      <c r="J24" s="31" t="s">
        <v>31</v>
      </c>
      <c r="K24" s="31"/>
      <c r="L24" s="31"/>
      <c r="M24" s="31"/>
      <c r="N24" s="31"/>
      <c r="O24" s="53"/>
      <c r="P24" s="33">
        <f>'[1]Balancete Analítico'!O9</f>
        <v>9522368</v>
      </c>
      <c r="Q24" s="52">
        <v>14094328.85</v>
      </c>
    </row>
    <row r="25" spans="2:21" ht="13.5" customHeight="1">
      <c r="B25" s="40" t="s">
        <v>32</v>
      </c>
      <c r="C25" s="31"/>
      <c r="D25" s="31"/>
      <c r="E25" s="31"/>
      <c r="F25" s="31"/>
      <c r="G25" s="53"/>
      <c r="H25" s="37">
        <v>35865951.409999996</v>
      </c>
      <c r="I25" s="37">
        <v>8791683.9399999995</v>
      </c>
      <c r="J25" s="31" t="s">
        <v>32</v>
      </c>
      <c r="K25" s="31"/>
      <c r="L25" s="31"/>
      <c r="M25" s="31"/>
      <c r="N25" s="31"/>
      <c r="O25" s="53"/>
      <c r="P25" s="33">
        <v>17921898.760000002</v>
      </c>
      <c r="Q25" s="52">
        <v>0</v>
      </c>
    </row>
    <row r="26" spans="2:21" ht="13.5" customHeight="1">
      <c r="B26" s="55" t="s">
        <v>33</v>
      </c>
      <c r="C26" s="58"/>
      <c r="D26" s="58"/>
      <c r="E26" s="58"/>
      <c r="F26" s="58"/>
      <c r="G26" s="57"/>
      <c r="H26" s="47">
        <v>40721537.840000004</v>
      </c>
      <c r="I26" s="47">
        <v>28985200.609999999</v>
      </c>
      <c r="J26" s="58" t="s">
        <v>34</v>
      </c>
      <c r="K26" s="58"/>
      <c r="L26" s="58"/>
      <c r="M26" s="58"/>
      <c r="N26" s="58"/>
      <c r="O26" s="57"/>
      <c r="P26" s="33">
        <v>58075944.649999999</v>
      </c>
      <c r="Q26" s="52">
        <v>49041942.930000007</v>
      </c>
    </row>
    <row r="27" spans="2:21" ht="13.5" customHeight="1">
      <c r="B27" s="20" t="s">
        <v>35</v>
      </c>
      <c r="C27" s="21"/>
      <c r="D27" s="21"/>
      <c r="E27" s="21"/>
      <c r="F27" s="21"/>
      <c r="G27" s="13"/>
      <c r="H27" s="59">
        <f>SUM(H28:H29)</f>
        <v>64567247.149999999</v>
      </c>
      <c r="I27" s="59">
        <v>23814066.289999999</v>
      </c>
      <c r="J27" s="21" t="s">
        <v>36</v>
      </c>
      <c r="K27" s="21"/>
      <c r="L27" s="21"/>
      <c r="M27" s="21"/>
      <c r="N27" s="21"/>
      <c r="O27" s="13"/>
      <c r="P27" s="26">
        <f>SUM(P28:P29)</f>
        <v>101277666.93000001</v>
      </c>
      <c r="Q27" s="60">
        <v>14934605.649999961</v>
      </c>
    </row>
    <row r="28" spans="2:21" ht="13.5" customHeight="1">
      <c r="B28" s="40" t="s">
        <v>37</v>
      </c>
      <c r="C28" s="32"/>
      <c r="D28" s="32"/>
      <c r="E28" s="32"/>
      <c r="F28" s="32"/>
      <c r="G28" s="53"/>
      <c r="H28" s="37">
        <v>64567247.149999999</v>
      </c>
      <c r="I28" s="37">
        <v>23814066.289999999</v>
      </c>
      <c r="J28" s="31" t="s">
        <v>37</v>
      </c>
      <c r="K28" s="32"/>
      <c r="L28" s="32"/>
      <c r="M28" s="32"/>
      <c r="N28" s="32"/>
      <c r="O28" s="53"/>
      <c r="P28" s="33">
        <f>'[1]Balancete Analítico'!K13</f>
        <v>101277666.93000001</v>
      </c>
      <c r="Q28" s="52">
        <v>14934605.649999961</v>
      </c>
    </row>
    <row r="29" spans="2:21" ht="13.5" customHeight="1">
      <c r="B29" s="55" t="s">
        <v>32</v>
      </c>
      <c r="C29" s="58"/>
      <c r="D29" s="58"/>
      <c r="E29" s="58"/>
      <c r="F29" s="58"/>
      <c r="G29" s="57"/>
      <c r="H29" s="37">
        <v>0</v>
      </c>
      <c r="I29" s="37">
        <v>0</v>
      </c>
      <c r="J29" s="58" t="s">
        <v>32</v>
      </c>
      <c r="K29" s="58"/>
      <c r="L29" s="58"/>
      <c r="M29" s="58"/>
      <c r="N29" s="58"/>
      <c r="O29" s="62"/>
      <c r="P29" s="63">
        <v>0</v>
      </c>
      <c r="Q29" s="64">
        <v>0</v>
      </c>
    </row>
    <row r="30" spans="2:21" ht="13.5" customHeight="1">
      <c r="B30" s="20" t="s">
        <v>38</v>
      </c>
      <c r="C30" s="12"/>
      <c r="D30" s="12"/>
      <c r="E30" s="12"/>
      <c r="F30" s="12"/>
      <c r="G30" s="13"/>
      <c r="H30" s="65">
        <f>H4+H17+H22+H27</f>
        <v>365809054.33999997</v>
      </c>
      <c r="I30" s="65">
        <v>230587289.12999997</v>
      </c>
      <c r="J30" s="21" t="s">
        <v>39</v>
      </c>
      <c r="K30" s="12"/>
      <c r="L30" s="12"/>
      <c r="M30" s="12"/>
      <c r="N30" s="12"/>
      <c r="O30" s="13"/>
      <c r="P30" s="26">
        <f>P4+P17+P22+P27</f>
        <v>365809054.34000003</v>
      </c>
      <c r="Q30" s="60">
        <v>230587289.13</v>
      </c>
    </row>
    <row r="31" spans="2:21" ht="13.5" customHeight="1">
      <c r="B31" s="66"/>
      <c r="C31" s="67"/>
      <c r="D31" s="67"/>
      <c r="E31" s="67"/>
      <c r="F31" s="67"/>
      <c r="G31" s="67"/>
      <c r="H31" s="68"/>
      <c r="I31" s="68"/>
      <c r="J31" s="66"/>
      <c r="K31" s="67"/>
      <c r="L31" s="67"/>
      <c r="M31" s="67"/>
      <c r="N31" s="67"/>
      <c r="O31" s="67"/>
      <c r="P31" s="69"/>
      <c r="Q31" s="69"/>
    </row>
    <row r="32" spans="2:21" ht="13.5" customHeight="1">
      <c r="B32" s="70" t="s">
        <v>40</v>
      </c>
      <c r="C32" s="71"/>
      <c r="D32" s="71"/>
      <c r="E32" s="71"/>
      <c r="F32" s="72"/>
      <c r="G32" s="72"/>
      <c r="H32" s="72"/>
      <c r="I32" s="72"/>
      <c r="J32" s="71"/>
      <c r="K32" s="71"/>
      <c r="L32" s="71"/>
      <c r="M32" s="72"/>
      <c r="N32" s="72"/>
      <c r="O32" s="72"/>
      <c r="P32" s="73"/>
      <c r="Q32" s="74"/>
      <c r="U32" s="54"/>
    </row>
    <row r="33" spans="2:17" ht="13.5" customHeight="1">
      <c r="B33" s="75" t="s">
        <v>41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2:17" ht="13.5" customHeigh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7" s="77" customFormat="1" ht="13.5" customHeight="1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2:17" s="77" customFormat="1" ht="13.5" customHeight="1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2:17" s="77" customFormat="1" ht="13.5" customHeight="1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s="77" customFormat="1" ht="13.5" customHeight="1">
      <c r="B38" s="79" t="s">
        <v>42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  <row r="39" spans="2:17" ht="13.5" customHeight="1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2:17" s="77" customFormat="1" ht="13.5" customHeight="1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2:17" s="77" customFormat="1" ht="13.5" customHeight="1">
      <c r="B41" s="82" t="s">
        <v>43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</row>
    <row r="42" spans="2:17" s="77" customFormat="1" ht="13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</row>
    <row r="43" spans="2:17" s="77" customFormat="1" ht="13.5" customHeight="1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2:17" s="77" customFormat="1" ht="13.5" customHeight="1"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</row>
    <row r="45" spans="2:17" s="77" customFormat="1" ht="13.5" customHeight="1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2:17" s="77" customFormat="1" ht="13.5" customHeight="1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s="77" customFormat="1" ht="13.5" customHeight="1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s="77" customFormat="1" ht="13.5" customHeight="1">
      <c r="B48" s="81"/>
      <c r="C48" s="81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1"/>
      <c r="Q48" s="81"/>
    </row>
    <row r="49" spans="2:16" s="77" customFormat="1" ht="13.5" customHeight="1">
      <c r="B49" s="4"/>
      <c r="C49" s="4"/>
      <c r="D49" s="84" t="s">
        <v>44</v>
      </c>
      <c r="E49" s="85"/>
      <c r="F49" s="85"/>
      <c r="G49" s="85"/>
      <c r="H49" s="86" t="s">
        <v>45</v>
      </c>
      <c r="I49" s="86"/>
      <c r="J49" s="86"/>
      <c r="K49" s="86"/>
      <c r="M49" s="85"/>
      <c r="N49" s="84" t="s">
        <v>46</v>
      </c>
      <c r="O49" s="84"/>
      <c r="P49" s="87"/>
    </row>
    <row r="50" spans="2:16" s="77" customFormat="1" ht="13.5" customHeight="1">
      <c r="B50" s="4"/>
      <c r="C50" s="88"/>
      <c r="D50" s="89" t="s">
        <v>47</v>
      </c>
      <c r="E50" s="90"/>
      <c r="F50" s="90"/>
      <c r="G50" s="89"/>
      <c r="H50" s="91" t="s">
        <v>48</v>
      </c>
      <c r="I50" s="91"/>
      <c r="J50" s="91"/>
      <c r="K50" s="91"/>
      <c r="M50" s="90"/>
      <c r="N50" s="89" t="s">
        <v>49</v>
      </c>
      <c r="O50" s="92"/>
      <c r="P50" s="93"/>
    </row>
    <row r="51" spans="2:16" s="77" customFormat="1" ht="13.5" customHeight="1">
      <c r="B51" s="4"/>
      <c r="C51" s="4"/>
      <c r="D51" s="94" t="s">
        <v>50</v>
      </c>
      <c r="E51" s="95"/>
      <c r="F51" s="95"/>
      <c r="G51" s="95"/>
      <c r="H51" s="96" t="s">
        <v>51</v>
      </c>
      <c r="I51" s="96"/>
      <c r="J51" s="96"/>
      <c r="K51" s="96"/>
      <c r="M51" s="95"/>
      <c r="N51" s="94" t="s">
        <v>52</v>
      </c>
      <c r="O51" s="97"/>
      <c r="P51" s="98"/>
    </row>
    <row r="52" spans="2:16" ht="13.5" customHeight="1"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  <row r="54" spans="2:16" s="77" customFormat="1" ht="13.5" customHeight="1">
      <c r="B54" s="4"/>
      <c r="C54" s="2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7"/>
    </row>
    <row r="55" spans="2:16" s="77" customFormat="1" ht="13.5" customHeight="1">
      <c r="B55" s="4"/>
      <c r="C55" s="4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 t="s">
        <v>53</v>
      </c>
      <c r="P55" s="27"/>
    </row>
    <row r="56" spans="2:16" s="77" customFormat="1" ht="13.5" customHeight="1">
      <c r="B56" s="4"/>
      <c r="C56" s="43"/>
      <c r="D56" s="4"/>
      <c r="E56" s="61"/>
      <c r="F56" s="4"/>
      <c r="G56" s="4"/>
      <c r="H56" s="4"/>
      <c r="I56" s="4"/>
      <c r="J56" s="4"/>
      <c r="K56" s="4"/>
      <c r="L56" s="4"/>
      <c r="M56" s="4"/>
      <c r="N56" s="4"/>
      <c r="O56" s="4"/>
      <c r="P56" s="27"/>
    </row>
    <row r="57" spans="2:16" s="77" customFormat="1" ht="13.5" customHeight="1">
      <c r="B57" s="4"/>
      <c r="C57" s="4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7"/>
    </row>
  </sheetData>
  <mergeCells count="65">
    <mergeCell ref="B38:Q39"/>
    <mergeCell ref="B41:Q42"/>
    <mergeCell ref="B44:Q45"/>
    <mergeCell ref="H49:K49"/>
    <mergeCell ref="H50:K50"/>
    <mergeCell ref="H51:K51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0" fitToWidth="0" fitToHeight="0" orientation="portrait" verticalDpi="599" r:id="rId1"/>
  <headerFooter alignWithMargins="0">
    <oddHeader>&amp;L&amp;G&amp;C&amp;"Arial,Negrito"
FUNDO MUNICIPAL DE LIMPEZA URBANA - FMLU&amp;"Arial,Normal"
Balancete Financeiro
Competência: Abril 2019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</vt:lpstr>
      <vt:lpstr>'Balancete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2020-09-09T18:32:51Z</dcterms:created>
  <dcterms:modified xsi:type="dcterms:W3CDTF">2020-09-09T18:34:49Z</dcterms:modified>
</cp:coreProperties>
</file>