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1835"/>
  </bookViews>
  <sheets>
    <sheet name="Abril" sheetId="4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B36" i="4"/>
  <c r="E33"/>
  <c r="E32" s="1"/>
  <c r="B32"/>
  <c r="B27"/>
  <c r="B26" s="1"/>
  <c r="E26"/>
  <c r="E24"/>
  <c r="E17" s="1"/>
  <c r="B24"/>
  <c r="B17" s="1"/>
  <c r="B13"/>
  <c r="B12" s="1"/>
  <c r="B10" s="1"/>
  <c r="B41" s="1"/>
  <c r="E38" s="1"/>
  <c r="E36" s="1"/>
  <c r="E41" s="1"/>
  <c r="E12"/>
  <c r="E10" s="1"/>
</calcChain>
</file>

<file path=xl/sharedStrings.xml><?xml version="1.0" encoding="utf-8"?>
<sst xmlns="http://schemas.openxmlformats.org/spreadsheetml/2006/main" count="67" uniqueCount="45">
  <si>
    <t>AUTORIDADE MUNICIPAL DE LIMPEZA URBANA</t>
  </si>
  <si>
    <t>Fundo Municipal de Limpeza Urbana/FMLU</t>
  </si>
  <si>
    <t xml:space="preserve">Balanço Financeiro </t>
  </si>
  <si>
    <t>Abril/2017</t>
  </si>
  <si>
    <t>em R$</t>
  </si>
  <si>
    <t>INGRESSOS</t>
  </si>
  <si>
    <t>DISPÊNDIOS</t>
  </si>
  <si>
    <t xml:space="preserve">ESPECIFICAÇÃO </t>
  </si>
  <si>
    <t>Exercício Atual</t>
  </si>
  <si>
    <t>Exercício Anterior</t>
  </si>
  <si>
    <t>RECEITA ORÇAMENTÁRIA (I)</t>
  </si>
  <si>
    <t>DESPESA ORÇAMENTÁRIA (VI)</t>
  </si>
  <si>
    <t>RECEITAS CORRENTES - AMLURB</t>
  </si>
  <si>
    <t>ORDINÁRIA</t>
  </si>
  <si>
    <t>TESOURO MUNICIPAL</t>
  </si>
  <si>
    <t>RECURSOS PRÓPRIOS DA ADMINISTRAÇÃO INDIRETA</t>
  </si>
  <si>
    <t>RECURSOS PRÓPRIOS DA EMPRESA DEPENDENTE VINCULADA</t>
  </si>
  <si>
    <t>VINCULADA</t>
  </si>
  <si>
    <t>OPERAÇÃO DE CRÉDITO</t>
  </si>
  <si>
    <t>TRANSFÊNCIAS FEDERAIS</t>
  </si>
  <si>
    <t>TRANSFÊNCIAS ESTADUAIS</t>
  </si>
  <si>
    <t>FUNDO CONSTITUCIONAL DE EDUCAÇÃO</t>
  </si>
  <si>
    <t>OUTRAS FONTES</t>
  </si>
  <si>
    <t>RECEITA CONDICIONADA</t>
  </si>
  <si>
    <t>TESOURO MUNICIPAL - RECURSOS VINCULADOS</t>
  </si>
  <si>
    <t>TRANSFERÊNCIAS FINANCEIRAS RECEBIDAS (II)</t>
  </si>
  <si>
    <t>TRANSFERÊNCIAS FINANCEIRAS CONCEDIDAS (VII)</t>
  </si>
  <si>
    <t>PARA EXECUÇÃO ORÇAMENTÁRIA</t>
  </si>
  <si>
    <t>INDEPENDENTES DA EXECUÇÃO ORÇAMENTÁRIA</t>
  </si>
  <si>
    <t>PARA APORTE DE RECURSOS PARA O RPPS</t>
  </si>
  <si>
    <t>PARA APORTE DE RECURSOS PARA O RGPS</t>
  </si>
  <si>
    <t>RECEBIMENTOS EXTRAORÇAMENTÁRIOS (III)</t>
  </si>
  <si>
    <t>PAGAMENTOS EXTRAORÇAMENTÁRIOS (VIII)</t>
  </si>
  <si>
    <t>EMPENHOS NÃO LIQUIDADOS A PAGAR</t>
  </si>
  <si>
    <t>PAGAMENTOS DE RESTOS A PAGAR NÃO PROCESSADOS</t>
  </si>
  <si>
    <t>EMPENHOS LIQUIDADOS A PAGAR</t>
  </si>
  <si>
    <t>PAGAMENTOS DE RESTOS A PAGAR PROCESSADOS</t>
  </si>
  <si>
    <t>DEPÓSITOS RESTITUÍVEIS E VALORES VINCULADOS</t>
  </si>
  <si>
    <t>SALDO DO EXERCÍCIO ANTERIOR (IV)</t>
  </si>
  <si>
    <t>SALDO PARA O MÊS SEGUINTE (IX)</t>
  </si>
  <si>
    <t>CAIXA E EQUIVALENTES DE CAIXA</t>
  </si>
  <si>
    <t>TOTAL (V) = (I+II+III+IV)</t>
  </si>
  <si>
    <t>TOTAL (X) = (VI+VII+VIII+IX)</t>
  </si>
  <si>
    <t>NOTAS EXPLICATIVAS :</t>
  </si>
  <si>
    <t>1 - Houve uma restituição de numerário no importe de R$ 122,97,  cujo depósito foi efetuado na conta bancária 9068, gerando uma diferença entre o disponível do FMLU a ser regularizada no mês de maio.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</si>
</sst>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6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>
      <alignment vertical="top"/>
    </xf>
  </cellStyleXfs>
  <cellXfs count="52">
    <xf numFmtId="0" fontId="0" fillId="0" borderId="0" xfId="0"/>
    <xf numFmtId="0" fontId="2" fillId="0" borderId="0" xfId="2" applyAlignment="1">
      <alignment horizontal="left" vertical="top"/>
    </xf>
    <xf numFmtId="0" fontId="2" fillId="0" borderId="0" xfId="2">
      <alignment vertical="top"/>
    </xf>
    <xf numFmtId="43" fontId="2" fillId="0" borderId="0" xfId="1" applyFont="1" applyAlignment="1">
      <alignment vertical="top"/>
    </xf>
    <xf numFmtId="0" fontId="3" fillId="0" borderId="0" xfId="0" applyFont="1" applyBorder="1" applyAlignment="1"/>
    <xf numFmtId="0" fontId="3" fillId="0" borderId="0" xfId="2" applyFont="1" applyAlignment="1">
      <alignment horizontal="center" vertical="top"/>
    </xf>
    <xf numFmtId="0" fontId="4" fillId="0" borderId="0" xfId="2" applyFont="1" applyAlignment="1">
      <alignment horizontal="center" vertical="top" readingOrder="1"/>
    </xf>
    <xf numFmtId="49" fontId="4" fillId="0" borderId="0" xfId="2" applyNumberFormat="1" applyFont="1" applyAlignment="1">
      <alignment horizontal="center" vertical="top"/>
    </xf>
    <xf numFmtId="0" fontId="6" fillId="0" borderId="0" xfId="2" applyFont="1" applyAlignment="1">
      <alignment horizontal="left" vertical="top"/>
    </xf>
    <xf numFmtId="0" fontId="6" fillId="0" borderId="0" xfId="2" applyFont="1" applyAlignment="1">
      <alignment horizontal="center" vertical="top" readingOrder="1"/>
    </xf>
    <xf numFmtId="0" fontId="7" fillId="2" borderId="1" xfId="2" applyFont="1" applyFill="1" applyBorder="1" applyAlignment="1">
      <alignment horizontal="center" vertical="top"/>
    </xf>
    <xf numFmtId="0" fontId="7" fillId="2" borderId="2" xfId="2" applyFont="1" applyFill="1" applyBorder="1" applyAlignment="1">
      <alignment horizontal="center" vertical="top"/>
    </xf>
    <xf numFmtId="0" fontId="7" fillId="2" borderId="3" xfId="2" applyFont="1" applyFill="1" applyBorder="1" applyAlignment="1">
      <alignment horizontal="center" vertical="top"/>
    </xf>
    <xf numFmtId="0" fontId="8" fillId="2" borderId="4" xfId="2" applyFont="1" applyFill="1" applyBorder="1" applyAlignment="1">
      <alignment horizontal="left" vertical="center"/>
    </xf>
    <xf numFmtId="0" fontId="8" fillId="2" borderId="5" xfId="2" applyFont="1" applyFill="1" applyBorder="1" applyAlignment="1">
      <alignment horizontal="center" vertical="center" wrapText="1" readingOrder="1"/>
    </xf>
    <xf numFmtId="0" fontId="8" fillId="2" borderId="5" xfId="2" applyFont="1" applyFill="1" applyBorder="1" applyAlignment="1">
      <alignment horizontal="left" vertical="center"/>
    </xf>
    <xf numFmtId="0" fontId="8" fillId="2" borderId="6" xfId="2" applyFont="1" applyFill="1" applyBorder="1" applyAlignment="1">
      <alignment horizontal="center" vertical="center" wrapText="1" readingOrder="1"/>
    </xf>
    <xf numFmtId="0" fontId="8" fillId="2" borderId="4" xfId="2" applyFont="1" applyFill="1" applyBorder="1" applyAlignment="1">
      <alignment horizontal="left" vertical="top"/>
    </xf>
    <xf numFmtId="43" fontId="8" fillId="2" borderId="5" xfId="1" applyFont="1" applyFill="1" applyBorder="1" applyAlignment="1">
      <alignment horizontal="center" vertical="top" readingOrder="1"/>
    </xf>
    <xf numFmtId="0" fontId="8" fillId="2" borderId="5" xfId="2" applyFont="1" applyFill="1" applyBorder="1" applyAlignment="1">
      <alignment horizontal="left" vertical="top"/>
    </xf>
    <xf numFmtId="43" fontId="8" fillId="2" borderId="6" xfId="1" applyFont="1" applyFill="1" applyBorder="1" applyAlignment="1">
      <alignment horizontal="center" vertical="top" readingOrder="1"/>
    </xf>
    <xf numFmtId="0" fontId="2" fillId="0" borderId="7" xfId="2" applyFont="1" applyFill="1" applyBorder="1" applyAlignment="1">
      <alignment horizontal="left" vertical="top" indent="1"/>
    </xf>
    <xf numFmtId="43" fontId="2" fillId="0" borderId="8" xfId="1" applyFont="1" applyFill="1" applyBorder="1" applyAlignment="1">
      <alignment horizontal="center" vertical="top" readingOrder="1"/>
    </xf>
    <xf numFmtId="0" fontId="2" fillId="0" borderId="8" xfId="2" applyFont="1" applyFill="1" applyBorder="1" applyAlignment="1">
      <alignment horizontal="left" vertical="top"/>
    </xf>
    <xf numFmtId="0" fontId="2" fillId="0" borderId="9" xfId="2" applyFont="1" applyFill="1" applyBorder="1">
      <alignment vertical="top"/>
    </xf>
    <xf numFmtId="0" fontId="8" fillId="0" borderId="7" xfId="2" applyFont="1" applyFill="1" applyBorder="1" applyAlignment="1">
      <alignment horizontal="justify" vertical="top"/>
    </xf>
    <xf numFmtId="43" fontId="8" fillId="0" borderId="8" xfId="1" applyFont="1" applyFill="1" applyBorder="1" applyAlignment="1">
      <alignment horizontal="center" vertical="top" readingOrder="1"/>
    </xf>
    <xf numFmtId="0" fontId="2" fillId="0" borderId="8" xfId="2" applyFont="1" applyFill="1" applyBorder="1" applyAlignment="1">
      <alignment horizontal="justify" vertical="top"/>
    </xf>
    <xf numFmtId="43" fontId="8" fillId="0" borderId="9" xfId="1" applyFont="1" applyFill="1" applyBorder="1" applyAlignment="1">
      <alignment horizontal="center" vertical="top" readingOrder="1"/>
    </xf>
    <xf numFmtId="0" fontId="2" fillId="0" borderId="7" xfId="2" applyFont="1" applyFill="1" applyBorder="1" applyAlignment="1">
      <alignment horizontal="justify" vertical="top"/>
    </xf>
    <xf numFmtId="0" fontId="2" fillId="0" borderId="8" xfId="2" applyFont="1" applyFill="1" applyBorder="1" applyAlignment="1">
      <alignment horizontal="left" vertical="top" indent="1"/>
    </xf>
    <xf numFmtId="43" fontId="2" fillId="0" borderId="9" xfId="1" applyFont="1" applyFill="1" applyBorder="1" applyAlignment="1">
      <alignment horizontal="center" vertical="top" readingOrder="1"/>
    </xf>
    <xf numFmtId="43" fontId="2" fillId="0" borderId="8" xfId="1" applyFont="1" applyBorder="1" applyAlignment="1">
      <alignment vertical="top"/>
    </xf>
    <xf numFmtId="43" fontId="2" fillId="0" borderId="0" xfId="1" applyFont="1" applyBorder="1" applyAlignment="1">
      <alignment vertical="top"/>
    </xf>
    <xf numFmtId="0" fontId="2" fillId="0" borderId="8" xfId="2" applyBorder="1">
      <alignment vertical="top"/>
    </xf>
    <xf numFmtId="43" fontId="2" fillId="0" borderId="0" xfId="1" applyFont="1" applyFill="1" applyBorder="1" applyAlignment="1"/>
    <xf numFmtId="43" fontId="8" fillId="2" borderId="5" xfId="1" applyFont="1" applyFill="1" applyBorder="1" applyAlignment="1">
      <alignment vertical="top"/>
    </xf>
    <xf numFmtId="43" fontId="8" fillId="2" borderId="6" xfId="1" applyFont="1" applyFill="1" applyBorder="1" applyAlignment="1">
      <alignment vertical="top"/>
    </xf>
    <xf numFmtId="2" fontId="9" fillId="0" borderId="0" xfId="0" applyNumberFormat="1" applyFont="1" applyBorder="1"/>
    <xf numFmtId="2" fontId="9" fillId="0" borderId="10" xfId="0" applyNumberFormat="1" applyFont="1" applyBorder="1"/>
    <xf numFmtId="43" fontId="2" fillId="0" borderId="9" xfId="1" applyFont="1" applyBorder="1" applyAlignment="1">
      <alignment vertical="top"/>
    </xf>
    <xf numFmtId="0" fontId="2" fillId="0" borderId="7" xfId="2" applyFont="1" applyBorder="1" applyAlignment="1">
      <alignment horizontal="left" vertical="top" indent="1"/>
    </xf>
    <xf numFmtId="0" fontId="2" fillId="0" borderId="8" xfId="2" applyFont="1" applyBorder="1" applyAlignment="1">
      <alignment horizontal="left" vertical="top" indent="1"/>
    </xf>
    <xf numFmtId="2" fontId="9" fillId="0" borderId="8" xfId="0" applyNumberFormat="1" applyFont="1" applyBorder="1"/>
    <xf numFmtId="0" fontId="8" fillId="3" borderId="0" xfId="2" applyFont="1" applyFill="1" applyBorder="1" applyAlignment="1">
      <alignment horizontal="left" vertical="top"/>
    </xf>
    <xf numFmtId="43" fontId="8" fillId="3" borderId="0" xfId="1" applyFont="1" applyFill="1" applyBorder="1" applyAlignment="1">
      <alignment vertical="top"/>
    </xf>
    <xf numFmtId="0" fontId="5" fillId="0" borderId="0" xfId="2" applyFont="1" applyAlignment="1">
      <alignment horizontal="left" vertical="top"/>
    </xf>
    <xf numFmtId="4" fontId="2" fillId="0" borderId="0" xfId="2" applyNumberFormat="1">
      <alignment vertical="top"/>
    </xf>
    <xf numFmtId="0" fontId="8" fillId="0" borderId="0" xfId="2" applyFont="1" applyAlignment="1">
      <alignment horizontal="left" vertical="top"/>
    </xf>
    <xf numFmtId="43" fontId="2" fillId="0" borderId="0" xfId="2" applyNumberFormat="1">
      <alignment vertical="top"/>
    </xf>
    <xf numFmtId="43" fontId="2" fillId="0" borderId="0" xfId="2" applyNumberFormat="1" applyFill="1">
      <alignment vertical="top"/>
    </xf>
    <xf numFmtId="0" fontId="5" fillId="0" borderId="0" xfId="2" applyFont="1" applyAlignment="1">
      <alignment vertical="top"/>
    </xf>
  </cellXfs>
  <cellStyles count="3">
    <cellStyle name="Normal" xfId="0" builtinId="0"/>
    <cellStyle name="Normal 2" xfId="2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748243</xdr:colOff>
      <xdr:row>2</xdr:row>
      <xdr:rowOff>9524</xdr:rowOff>
    </xdr:from>
    <xdr:to>
      <xdr:col>0</xdr:col>
      <xdr:colOff>756139</xdr:colOff>
      <xdr:row>4</xdr:row>
      <xdr:rowOff>60324</xdr:rowOff>
    </xdr:to>
    <xdr:pic>
      <xdr:nvPicPr>
        <xdr:cNvPr id="2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8243" y="428624"/>
          <a:ext cx="569871" cy="565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246063</xdr:colOff>
      <xdr:row>58</xdr:row>
      <xdr:rowOff>19050</xdr:rowOff>
    </xdr:from>
    <xdr:ext cx="2886075" cy="685800"/>
    <xdr:sp macro="" textlink="">
      <xdr:nvSpPr>
        <xdr:cNvPr id="3" name="CaixaDeTexto 2"/>
        <xdr:cNvSpPr txBox="1"/>
      </xdr:nvSpPr>
      <xdr:spPr>
        <a:xfrm>
          <a:off x="4351338" y="11353800"/>
          <a:ext cx="2886075" cy="685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pt-BR" sz="14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José Marcos Joaquim</a:t>
          </a:r>
          <a:endParaRPr lang="pt-BR" sz="1400"/>
        </a:p>
        <a:p>
          <a:pPr algn="ctr"/>
          <a:r>
            <a:rPr lang="pt-BR" sz="12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Diretor Administrativo Financeiro </a:t>
          </a:r>
          <a:r>
            <a:rPr lang="pt-BR" sz="1200"/>
            <a:t> </a:t>
          </a:r>
        </a:p>
        <a:p>
          <a:pPr algn="ctr"/>
          <a:r>
            <a:rPr lang="pt-BR" sz="12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RG 505610 9</a:t>
          </a:r>
          <a:endParaRPr lang="pt-BR" sz="1200"/>
        </a:p>
      </xdr:txBody>
    </xdr:sp>
    <xdr:clientData/>
  </xdr:oneCellAnchor>
  <xdr:oneCellAnchor>
    <xdr:from>
      <xdr:col>3</xdr:col>
      <xdr:colOff>3055938</xdr:colOff>
      <xdr:row>58</xdr:row>
      <xdr:rowOff>28575</xdr:rowOff>
    </xdr:from>
    <xdr:ext cx="2438400" cy="723900"/>
    <xdr:sp macro="" textlink="">
      <xdr:nvSpPr>
        <xdr:cNvPr id="4" name="CaixaDeTexto 3"/>
        <xdr:cNvSpPr txBox="1"/>
      </xdr:nvSpPr>
      <xdr:spPr>
        <a:xfrm>
          <a:off x="9256713" y="11363325"/>
          <a:ext cx="2438400" cy="723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pt-BR" sz="14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Edson</a:t>
          </a:r>
          <a:r>
            <a:rPr lang="pt-BR" sz="1400" b="1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 Tomaz de Lima Filho</a:t>
          </a:r>
          <a:endParaRPr lang="pt-BR" sz="1400"/>
        </a:p>
        <a:p>
          <a:pPr algn="ctr"/>
          <a:r>
            <a:rPr lang="pt-BR" sz="12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Presidente</a:t>
          </a:r>
          <a:r>
            <a:rPr lang="pt-BR" sz="1200"/>
            <a:t> </a:t>
          </a:r>
        </a:p>
        <a:p>
          <a:pPr algn="ctr"/>
          <a:r>
            <a:rPr lang="pt-BR" sz="12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AMLURB</a:t>
          </a:r>
          <a:r>
            <a:rPr lang="pt-BR" sz="1200"/>
            <a:t> </a:t>
          </a:r>
        </a:p>
      </xdr:txBody>
    </xdr:sp>
    <xdr:clientData/>
  </xdr:oneCellAnchor>
  <xdr:oneCellAnchor>
    <xdr:from>
      <xdr:col>0</xdr:col>
      <xdr:colOff>0</xdr:colOff>
      <xdr:row>58</xdr:row>
      <xdr:rowOff>0</xdr:rowOff>
    </xdr:from>
    <xdr:ext cx="2876550" cy="781050"/>
    <xdr:sp macro="" textlink="">
      <xdr:nvSpPr>
        <xdr:cNvPr id="5" name="CaixaDeTexto 4"/>
        <xdr:cNvSpPr txBox="1"/>
      </xdr:nvSpPr>
      <xdr:spPr>
        <a:xfrm>
          <a:off x="0" y="11334750"/>
          <a:ext cx="2876550" cy="781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pt-BR" sz="14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Vera Regina Tognolo Etore</a:t>
          </a:r>
          <a:r>
            <a:rPr lang="pt-BR" sz="1400"/>
            <a:t> </a:t>
          </a:r>
        </a:p>
        <a:p>
          <a:pPr algn="ctr"/>
          <a:r>
            <a:rPr lang="pt-BR" sz="12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Coordenador I </a:t>
          </a:r>
          <a:r>
            <a:rPr lang="pt-BR" sz="1200"/>
            <a:t> </a:t>
          </a:r>
          <a:endParaRPr lang="pt-BR" sz="1200" b="0" i="0" u="none" strike="noStrike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pt-BR" sz="12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CRC121084-1</a:t>
          </a:r>
          <a:r>
            <a:rPr lang="pt-BR" sz="1200"/>
            <a:t> 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551671/Documents/F%20%20M%20%20L%20%20U/A%20NOVA%20VERSAO%20DOS%20BALANCETES/2017/Balan&#231;o%20Financeiro%20%20POR%20FONTE%20-%20%20PCASP%20-%20%20%20%20%202017%20-%20COM%20AS%20RECEITAS%20DA%20%20AMLURB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iário"/>
      <sheetName val="razão"/>
      <sheetName val="Transferências"/>
      <sheetName val="ARRECADAÇÃO Financeiro FMLU"/>
      <sheetName val="Janeiro"/>
      <sheetName val="Fevereiro"/>
      <sheetName val="Março"/>
      <sheetName val="Abril "/>
      <sheetName val="Maio "/>
      <sheetName val="Junho"/>
      <sheetName val="Julho"/>
      <sheetName val="Agosto"/>
      <sheetName val="Setembro"/>
      <sheetName val="Outubro"/>
      <sheetName val="Novembro"/>
      <sheetName val="Dezembro"/>
      <sheetName val="ARRECADAÇÃO (2)"/>
      <sheetName val="Plan1"/>
    </sheetNames>
    <sheetDataSet>
      <sheetData sheetId="0"/>
      <sheetData sheetId="1"/>
      <sheetData sheetId="2"/>
      <sheetData sheetId="3">
        <row r="44">
          <cell r="F44">
            <v>24337027.82</v>
          </cell>
        </row>
      </sheetData>
      <sheetData sheetId="4"/>
      <sheetData sheetId="5"/>
      <sheetData sheetId="6">
        <row r="24">
          <cell r="E24">
            <v>132528798.53</v>
          </cell>
        </row>
        <row r="27">
          <cell r="B27">
            <v>15537173.779999999</v>
          </cell>
        </row>
        <row r="33">
          <cell r="E33">
            <v>59627676.710000001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89"/>
  <sheetViews>
    <sheetView tabSelected="1" topLeftCell="A13" workbookViewId="0">
      <selection activeCell="H39" sqref="H39"/>
    </sheetView>
  </sheetViews>
  <sheetFormatPr defaultRowHeight="15"/>
  <cols>
    <col min="1" max="1" width="61.5703125" style="1" customWidth="1"/>
    <col min="2" max="3" width="15.7109375" style="2" customWidth="1"/>
    <col min="4" max="4" width="61.85546875" style="2" customWidth="1"/>
    <col min="5" max="6" width="15.7109375" style="2" customWidth="1"/>
  </cols>
  <sheetData>
    <row r="2" spans="1:6" ht="20.25">
      <c r="B2" s="4" t="s">
        <v>0</v>
      </c>
    </row>
    <row r="3" spans="1:6" ht="20.25">
      <c r="A3" s="5" t="s">
        <v>1</v>
      </c>
      <c r="B3" s="5"/>
      <c r="C3" s="5"/>
      <c r="D3" s="5"/>
      <c r="E3" s="5"/>
      <c r="F3" s="5"/>
    </row>
    <row r="4" spans="1:6">
      <c r="A4" s="6" t="s">
        <v>2</v>
      </c>
      <c r="B4" s="6"/>
      <c r="C4" s="6"/>
      <c r="D4" s="6"/>
      <c r="E4" s="6"/>
      <c r="F4" s="6"/>
    </row>
    <row r="5" spans="1:6">
      <c r="A5" s="7" t="s">
        <v>3</v>
      </c>
      <c r="B5" s="7"/>
      <c r="C5" s="7"/>
      <c r="D5" s="7"/>
      <c r="E5" s="7"/>
      <c r="F5" s="7"/>
    </row>
    <row r="6" spans="1:6">
      <c r="A6" s="8"/>
      <c r="B6" s="9"/>
      <c r="C6" s="9"/>
      <c r="D6" s="9"/>
      <c r="E6" s="9"/>
      <c r="F6" s="9"/>
    </row>
    <row r="7" spans="1:6">
      <c r="A7" s="8"/>
      <c r="B7" s="9"/>
      <c r="C7" s="9"/>
      <c r="D7" s="9"/>
      <c r="E7" s="9"/>
      <c r="F7" s="9" t="s">
        <v>4</v>
      </c>
    </row>
    <row r="8" spans="1:6" ht="18">
      <c r="A8" s="10" t="s">
        <v>5</v>
      </c>
      <c r="B8" s="10"/>
      <c r="C8" s="11"/>
      <c r="D8" s="12" t="s">
        <v>6</v>
      </c>
      <c r="E8" s="10"/>
      <c r="F8" s="10"/>
    </row>
    <row r="9" spans="1:6" ht="25.5">
      <c r="A9" s="13" t="s">
        <v>7</v>
      </c>
      <c r="B9" s="14" t="s">
        <v>8</v>
      </c>
      <c r="C9" s="14" t="s">
        <v>9</v>
      </c>
      <c r="D9" s="15" t="s">
        <v>7</v>
      </c>
      <c r="E9" s="14" t="s">
        <v>8</v>
      </c>
      <c r="F9" s="16" t="s">
        <v>9</v>
      </c>
    </row>
    <row r="10" spans="1:6">
      <c r="A10" s="17" t="s">
        <v>10</v>
      </c>
      <c r="B10" s="18">
        <f>SUM(B12)</f>
        <v>24337027.82</v>
      </c>
      <c r="C10" s="18">
        <v>21151095.909999996</v>
      </c>
      <c r="D10" s="19" t="s">
        <v>11</v>
      </c>
      <c r="E10" s="18">
        <f>SUM(E12+E17)</f>
        <v>135285753.74000001</v>
      </c>
      <c r="F10" s="20">
        <v>119609228</v>
      </c>
    </row>
    <row r="11" spans="1:6">
      <c r="A11" s="21"/>
      <c r="B11" s="22"/>
      <c r="C11" s="22"/>
      <c r="D11" s="23"/>
      <c r="E11" s="22"/>
      <c r="F11" s="24"/>
    </row>
    <row r="12" spans="1:6">
      <c r="A12" s="25" t="s">
        <v>12</v>
      </c>
      <c r="B12" s="26">
        <f>B13+B17</f>
        <v>24337027.82</v>
      </c>
      <c r="C12" s="26">
        <v>21151095.909999996</v>
      </c>
      <c r="D12" s="27" t="s">
        <v>13</v>
      </c>
      <c r="E12" s="26">
        <f>SUM(E13:E15)</f>
        <v>0</v>
      </c>
      <c r="F12" s="28">
        <v>0</v>
      </c>
    </row>
    <row r="13" spans="1:6">
      <c r="A13" s="29" t="s">
        <v>13</v>
      </c>
      <c r="B13" s="22">
        <f>SUM(B14:B16)</f>
        <v>0</v>
      </c>
      <c r="C13" s="22">
        <v>0</v>
      </c>
      <c r="D13" s="30" t="s">
        <v>14</v>
      </c>
      <c r="E13" s="22">
        <v>0</v>
      </c>
      <c r="F13" s="28">
        <v>0</v>
      </c>
    </row>
    <row r="14" spans="1:6">
      <c r="A14" s="21" t="s">
        <v>14</v>
      </c>
      <c r="B14" s="22">
        <v>0</v>
      </c>
      <c r="C14" s="22">
        <v>0</v>
      </c>
      <c r="D14" s="30" t="s">
        <v>15</v>
      </c>
      <c r="E14" s="22">
        <v>0</v>
      </c>
      <c r="F14" s="31">
        <v>0</v>
      </c>
    </row>
    <row r="15" spans="1:6">
      <c r="A15" s="21" t="s">
        <v>15</v>
      </c>
      <c r="B15" s="32">
        <v>0</v>
      </c>
      <c r="C15" s="33">
        <v>0</v>
      </c>
      <c r="D15" s="30" t="s">
        <v>16</v>
      </c>
      <c r="E15" s="22">
        <v>0</v>
      </c>
      <c r="F15" s="31">
        <v>0</v>
      </c>
    </row>
    <row r="16" spans="1:6">
      <c r="A16" s="21" t="s">
        <v>16</v>
      </c>
      <c r="B16" s="22">
        <v>0</v>
      </c>
      <c r="C16" s="22">
        <v>0</v>
      </c>
      <c r="D16" s="34"/>
      <c r="E16" s="34"/>
    </row>
    <row r="17" spans="1:6">
      <c r="A17" s="29" t="s">
        <v>17</v>
      </c>
      <c r="B17" s="22">
        <f>SUM(B18:B24)</f>
        <v>24337027.82</v>
      </c>
      <c r="C17" s="22">
        <v>21151095.909999996</v>
      </c>
      <c r="D17" s="27" t="s">
        <v>17</v>
      </c>
      <c r="E17" s="22">
        <f>SUM(E18:E24)</f>
        <v>135285753.74000001</v>
      </c>
      <c r="F17" s="31">
        <v>119609228</v>
      </c>
    </row>
    <row r="18" spans="1:6">
      <c r="A18" s="21" t="s">
        <v>18</v>
      </c>
      <c r="B18" s="22">
        <v>0</v>
      </c>
      <c r="C18" s="22">
        <v>0</v>
      </c>
      <c r="D18" s="30" t="s">
        <v>18</v>
      </c>
      <c r="E18" s="22">
        <v>0</v>
      </c>
      <c r="F18" s="31">
        <v>0</v>
      </c>
    </row>
    <row r="19" spans="1:6">
      <c r="A19" s="21" t="s">
        <v>19</v>
      </c>
      <c r="B19" s="22">
        <v>0</v>
      </c>
      <c r="C19" s="22">
        <v>0</v>
      </c>
      <c r="D19" s="30" t="s">
        <v>19</v>
      </c>
      <c r="E19" s="22">
        <v>0</v>
      </c>
      <c r="F19" s="31">
        <v>0</v>
      </c>
    </row>
    <row r="20" spans="1:6">
      <c r="A20" s="21" t="s">
        <v>20</v>
      </c>
      <c r="B20" s="22">
        <v>0</v>
      </c>
      <c r="C20" s="22">
        <v>0</v>
      </c>
      <c r="D20" s="30" t="s">
        <v>20</v>
      </c>
      <c r="E20" s="22">
        <v>0</v>
      </c>
      <c r="F20" s="31">
        <v>0</v>
      </c>
    </row>
    <row r="21" spans="1:6">
      <c r="A21" s="21" t="s">
        <v>21</v>
      </c>
      <c r="B21" s="22">
        <v>0</v>
      </c>
      <c r="C21" s="22">
        <v>0</v>
      </c>
      <c r="D21" s="30" t="s">
        <v>21</v>
      </c>
      <c r="E21" s="22">
        <v>0</v>
      </c>
      <c r="F21" s="31">
        <v>0</v>
      </c>
    </row>
    <row r="22" spans="1:6">
      <c r="A22" s="21" t="s">
        <v>22</v>
      </c>
      <c r="B22" s="22">
        <v>0</v>
      </c>
      <c r="C22" s="22">
        <v>0</v>
      </c>
      <c r="D22" s="30" t="s">
        <v>22</v>
      </c>
      <c r="E22" s="22">
        <v>0</v>
      </c>
      <c r="F22" s="31">
        <v>0</v>
      </c>
    </row>
    <row r="23" spans="1:6">
      <c r="A23" s="21" t="s">
        <v>23</v>
      </c>
      <c r="B23" s="22">
        <v>0</v>
      </c>
      <c r="C23" s="22">
        <v>0</v>
      </c>
      <c r="D23" s="30" t="s">
        <v>23</v>
      </c>
      <c r="E23" s="22">
        <v>0</v>
      </c>
      <c r="F23" s="31">
        <v>0</v>
      </c>
    </row>
    <row r="24" spans="1:6">
      <c r="A24" s="21" t="s">
        <v>24</v>
      </c>
      <c r="B24" s="22">
        <f>'[1]ARRECADAÇÃO Financeiro FMLU'!F44</f>
        <v>24337027.82</v>
      </c>
      <c r="C24" s="22">
        <v>21151095.909999996</v>
      </c>
      <c r="D24" s="30" t="s">
        <v>24</v>
      </c>
      <c r="E24" s="22">
        <f>[1]Março!E24+2756955.21</f>
        <v>135285753.74000001</v>
      </c>
      <c r="F24" s="31">
        <v>119609228</v>
      </c>
    </row>
    <row r="25" spans="1:6">
      <c r="A25" s="21"/>
      <c r="B25" s="22"/>
      <c r="C25" s="22"/>
      <c r="D25" s="23"/>
      <c r="E25" s="22"/>
      <c r="F25" s="24"/>
    </row>
    <row r="26" spans="1:6">
      <c r="A26" s="17" t="s">
        <v>25</v>
      </c>
      <c r="B26" s="18">
        <f>B27+B30</f>
        <v>20318107.219999999</v>
      </c>
      <c r="C26" s="18">
        <v>0</v>
      </c>
      <c r="D26" s="19" t="s">
        <v>26</v>
      </c>
      <c r="E26" s="18">
        <f>E27+E30</f>
        <v>0</v>
      </c>
      <c r="F26" s="20">
        <v>0</v>
      </c>
    </row>
    <row r="27" spans="1:6">
      <c r="A27" s="21" t="s">
        <v>27</v>
      </c>
      <c r="B27" s="22">
        <f>[1]Março!B27+4780933.44</f>
        <v>20318107.219999999</v>
      </c>
      <c r="C27" s="22">
        <v>0</v>
      </c>
      <c r="D27" s="30" t="s">
        <v>28</v>
      </c>
      <c r="E27" s="22">
        <v>0</v>
      </c>
      <c r="F27" s="31">
        <v>0</v>
      </c>
    </row>
    <row r="28" spans="1:6">
      <c r="A28" s="21" t="s">
        <v>27</v>
      </c>
      <c r="B28" s="22">
        <v>0</v>
      </c>
      <c r="C28" s="22">
        <v>0</v>
      </c>
      <c r="D28" s="30" t="s">
        <v>29</v>
      </c>
      <c r="E28" s="22">
        <v>0</v>
      </c>
      <c r="F28" s="31">
        <v>0</v>
      </c>
    </row>
    <row r="29" spans="1:6">
      <c r="A29" s="21" t="s">
        <v>29</v>
      </c>
      <c r="B29" s="22">
        <v>0</v>
      </c>
      <c r="C29" s="22">
        <v>0</v>
      </c>
      <c r="D29" s="30" t="s">
        <v>30</v>
      </c>
      <c r="E29" s="22">
        <v>0</v>
      </c>
      <c r="F29" s="31">
        <v>0</v>
      </c>
    </row>
    <row r="30" spans="1:6">
      <c r="A30" s="21" t="s">
        <v>30</v>
      </c>
      <c r="B30" s="22">
        <v>0</v>
      </c>
      <c r="C30" s="22">
        <v>0</v>
      </c>
      <c r="D30" s="30"/>
      <c r="E30" s="22"/>
      <c r="F30" s="31"/>
    </row>
    <row r="31" spans="1:6">
      <c r="A31" s="21"/>
      <c r="B31" s="22"/>
      <c r="C31" s="22"/>
      <c r="D31" s="30"/>
      <c r="E31" s="22"/>
      <c r="F31" s="31"/>
    </row>
    <row r="32" spans="1:6">
      <c r="A32" s="17" t="s">
        <v>31</v>
      </c>
      <c r="B32" s="18">
        <f>SUM(B33:B35)</f>
        <v>117497241.24000001</v>
      </c>
      <c r="C32" s="18">
        <v>108599228</v>
      </c>
      <c r="D32" s="19" t="s">
        <v>32</v>
      </c>
      <c r="E32" s="18">
        <f>E33+E34+E35</f>
        <v>154422958.44</v>
      </c>
      <c r="F32" s="20">
        <v>21802552.5</v>
      </c>
    </row>
    <row r="33" spans="1:6">
      <c r="A33" s="21" t="s">
        <v>33</v>
      </c>
      <c r="B33" s="22">
        <v>84671843.290000007</v>
      </c>
      <c r="C33" s="22">
        <v>105973810.92</v>
      </c>
      <c r="D33" s="30" t="s">
        <v>34</v>
      </c>
      <c r="E33" s="22">
        <f>[1]Março!E33</f>
        <v>59627676.710000001</v>
      </c>
      <c r="F33" s="31">
        <v>21802552.5</v>
      </c>
    </row>
    <row r="34" spans="1:6">
      <c r="A34" s="21" t="s">
        <v>35</v>
      </c>
      <c r="B34" s="22">
        <v>6961966.4900000002</v>
      </c>
      <c r="C34" s="22">
        <v>2625417.08</v>
      </c>
      <c r="D34" s="30" t="s">
        <v>36</v>
      </c>
      <c r="E34" s="35">
        <v>73067524.200000003</v>
      </c>
      <c r="F34" s="31">
        <v>0</v>
      </c>
    </row>
    <row r="35" spans="1:6">
      <c r="A35" s="21" t="s">
        <v>37</v>
      </c>
      <c r="B35" s="22">
        <v>25863431.460000001</v>
      </c>
      <c r="C35" s="22"/>
      <c r="D35" s="30" t="s">
        <v>37</v>
      </c>
      <c r="E35" s="22">
        <v>21727757.530000001</v>
      </c>
      <c r="F35" s="31"/>
    </row>
    <row r="36" spans="1:6">
      <c r="A36" s="17" t="s">
        <v>38</v>
      </c>
      <c r="B36" s="36">
        <f>SUM(B38:B39)</f>
        <v>142712140.97</v>
      </c>
      <c r="C36" s="36">
        <v>21802552.5</v>
      </c>
      <c r="D36" s="19" t="s">
        <v>39</v>
      </c>
      <c r="E36" s="36">
        <f>SUM(E37:E39)</f>
        <v>15155805.069999993</v>
      </c>
      <c r="F36" s="37">
        <v>10141095.909999996</v>
      </c>
    </row>
    <row r="37" spans="1:6">
      <c r="A37" s="38"/>
      <c r="B37" s="22"/>
      <c r="C37" s="22"/>
      <c r="D37" s="39"/>
      <c r="E37" s="22"/>
      <c r="F37" s="40"/>
    </row>
    <row r="38" spans="1:6">
      <c r="A38" s="41" t="s">
        <v>40</v>
      </c>
      <c r="B38" s="22">
        <v>142712140.97</v>
      </c>
      <c r="C38" s="31">
        <v>21802552.5</v>
      </c>
      <c r="D38" s="42" t="s">
        <v>40</v>
      </c>
      <c r="E38" s="22">
        <f>B41-E32-E10</f>
        <v>15155805.069999993</v>
      </c>
      <c r="F38" s="40">
        <v>10141095.909999996</v>
      </c>
    </row>
    <row r="39" spans="1:6">
      <c r="A39" s="41" t="s">
        <v>37</v>
      </c>
      <c r="B39" s="22">
        <v>0</v>
      </c>
      <c r="C39" s="31">
        <v>0</v>
      </c>
      <c r="D39" s="42" t="s">
        <v>37</v>
      </c>
      <c r="E39" s="22"/>
      <c r="F39" s="40"/>
    </row>
    <row r="40" spans="1:6">
      <c r="A40" s="38"/>
      <c r="B40" s="22"/>
      <c r="C40" s="31"/>
      <c r="D40" s="43"/>
      <c r="E40" s="22"/>
      <c r="F40" s="40"/>
    </row>
    <row r="41" spans="1:6">
      <c r="A41" s="17" t="s">
        <v>41</v>
      </c>
      <c r="B41" s="36">
        <f>B10+B26+B32+B36</f>
        <v>304864517.25</v>
      </c>
      <c r="C41" s="36">
        <v>151552876.41</v>
      </c>
      <c r="D41" s="19" t="s">
        <v>42</v>
      </c>
      <c r="E41" s="36">
        <f>SUM(E36+E32+E26+E10)</f>
        <v>304864517.25</v>
      </c>
      <c r="F41" s="37">
        <v>151552876.41</v>
      </c>
    </row>
    <row r="42" spans="1:6">
      <c r="A42" s="44"/>
      <c r="B42" s="45"/>
      <c r="C42" s="45"/>
      <c r="D42" s="44"/>
      <c r="E42" s="45"/>
      <c r="F42" s="45"/>
    </row>
    <row r="43" spans="1:6">
      <c r="A43" s="46"/>
      <c r="B43" s="45"/>
      <c r="C43" s="45"/>
      <c r="D43" s="44"/>
      <c r="E43" s="45"/>
      <c r="F43" s="45"/>
    </row>
    <row r="44" spans="1:6">
      <c r="A44" s="46"/>
      <c r="E44" s="47"/>
    </row>
    <row r="45" spans="1:6">
      <c r="A45" s="48" t="s">
        <v>43</v>
      </c>
      <c r="B45" s="49"/>
      <c r="C45" s="49"/>
      <c r="D45" s="3"/>
      <c r="E45" s="3"/>
      <c r="F45" s="49"/>
    </row>
    <row r="46" spans="1:6">
      <c r="B46" s="49"/>
      <c r="C46" s="50"/>
      <c r="D46" s="3"/>
      <c r="E46" s="3"/>
    </row>
    <row r="47" spans="1:6">
      <c r="A47" s="1" t="s">
        <v>44</v>
      </c>
      <c r="B47" s="49"/>
      <c r="C47" s="50"/>
      <c r="D47" s="3"/>
      <c r="E47" s="3"/>
    </row>
    <row r="48" spans="1:6">
      <c r="B48" s="49"/>
      <c r="C48" s="50"/>
      <c r="D48" s="3"/>
      <c r="E48" s="3"/>
    </row>
    <row r="49" spans="1:5">
      <c r="B49" s="49"/>
      <c r="C49" s="50"/>
      <c r="D49" s="3"/>
      <c r="E49" s="3"/>
    </row>
    <row r="55" spans="1:5">
      <c r="A55" s="2"/>
    </row>
    <row r="56" spans="1:5">
      <c r="A56" s="2"/>
    </row>
    <row r="57" spans="1:5">
      <c r="A57" s="2"/>
    </row>
    <row r="58" spans="1:5">
      <c r="A58" s="2"/>
    </row>
    <row r="59" spans="1:5">
      <c r="A59" s="2"/>
    </row>
    <row r="60" spans="1:5">
      <c r="A60" s="2"/>
    </row>
    <row r="61" spans="1:5">
      <c r="A61" s="2"/>
    </row>
    <row r="62" spans="1:5">
      <c r="A62" s="2"/>
    </row>
    <row r="63" spans="1:5">
      <c r="A63" s="2"/>
    </row>
    <row r="64" spans="1:5">
      <c r="A64" s="2"/>
    </row>
    <row r="65" spans="1:4">
      <c r="A65" s="2"/>
    </row>
    <row r="66" spans="1:4">
      <c r="A66" s="2"/>
    </row>
    <row r="67" spans="1:4">
      <c r="A67" s="2"/>
    </row>
    <row r="68" spans="1:4">
      <c r="A68" s="2"/>
    </row>
    <row r="69" spans="1:4">
      <c r="A69" s="2"/>
    </row>
    <row r="70" spans="1:4">
      <c r="A70" s="2"/>
    </row>
    <row r="71" spans="1:4">
      <c r="A71" s="2"/>
    </row>
    <row r="72" spans="1:4">
      <c r="A72" s="51"/>
      <c r="B72" s="51"/>
      <c r="D72" s="3"/>
    </row>
    <row r="73" spans="1:4">
      <c r="A73" s="2"/>
      <c r="D73" s="3"/>
    </row>
    <row r="74" spans="1:4">
      <c r="A74" s="2"/>
      <c r="D74" s="3"/>
    </row>
    <row r="75" spans="1:4">
      <c r="A75" s="2"/>
      <c r="D75" s="3"/>
    </row>
    <row r="76" spans="1:4">
      <c r="A76" s="2"/>
      <c r="D76" s="3"/>
    </row>
    <row r="77" spans="1:4">
      <c r="A77" s="3"/>
    </row>
    <row r="78" spans="1:4">
      <c r="A78" s="3"/>
    </row>
    <row r="79" spans="1:4">
      <c r="A79" s="3"/>
    </row>
    <row r="80" spans="1:4">
      <c r="A80" s="3"/>
    </row>
    <row r="81" spans="1:1">
      <c r="A81" s="3"/>
    </row>
    <row r="82" spans="1:1">
      <c r="A82" s="3"/>
    </row>
    <row r="83" spans="1:1">
      <c r="A83" s="3"/>
    </row>
    <row r="84" spans="1:1">
      <c r="A84" s="3"/>
    </row>
    <row r="85" spans="1:1">
      <c r="A85" s="3"/>
    </row>
    <row r="86" spans="1:1">
      <c r="A86" s="3"/>
    </row>
    <row r="87" spans="1:1">
      <c r="A87" s="3"/>
    </row>
    <row r="88" spans="1:1">
      <c r="A88" s="3"/>
    </row>
    <row r="89" spans="1:1">
      <c r="A89" s="3"/>
    </row>
  </sheetData>
  <mergeCells count="5">
    <mergeCell ref="A3:F3"/>
    <mergeCell ref="A4:F4"/>
    <mergeCell ref="A5:F5"/>
    <mergeCell ref="A8:C8"/>
    <mergeCell ref="D8:F8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d713771</dc:creator>
  <cp:lastModifiedBy>d713771</cp:lastModifiedBy>
  <dcterms:created xsi:type="dcterms:W3CDTF">2020-09-09T14:34:51Z</dcterms:created>
  <dcterms:modified xsi:type="dcterms:W3CDTF">2020-09-09T15:09:40Z</dcterms:modified>
</cp:coreProperties>
</file>