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840" windowHeight="10545" activeTab="1"/>
  </bookViews>
  <sheets>
    <sheet name="FEDERAL" sheetId="1" r:id="rId1"/>
    <sheet name="MUNICIPAL" sheetId="2" r:id="rId2"/>
    <sheet name="Plan3" sheetId="3" r:id="rId3"/>
    <sheet name="Plan1" sheetId="4" r:id="rId4"/>
  </sheets>
  <definedNames>
    <definedName name="_xlnm._FilterDatabase" localSheetId="0" hidden="1">'FEDERAL'!$A$6:$E$6</definedName>
    <definedName name="_xlnm.Print_Area" localSheetId="0">'FEDERAL'!$A$1:$E$296</definedName>
    <definedName name="_xlnm.Print_Area" localSheetId="1">'MUNICIPAL'!$A$1:$E$132</definedName>
  </definedNames>
  <calcPr fullCalcOnLoad="1"/>
</workbook>
</file>

<file path=xl/sharedStrings.xml><?xml version="1.0" encoding="utf-8"?>
<sst xmlns="http://schemas.openxmlformats.org/spreadsheetml/2006/main" count="1107" uniqueCount="360">
  <si>
    <t>EQUIPAMENTO</t>
  </si>
  <si>
    <t>QTD</t>
  </si>
  <si>
    <t>R$ TOTAL</t>
  </si>
  <si>
    <t>Aparelho de Raio X - Móvel</t>
  </si>
  <si>
    <t>ENTREGUE EM 05/08/2019</t>
  </si>
  <si>
    <t>Aquecedor de Fluídos/ Sangue</t>
  </si>
  <si>
    <t>Ar Condicionado Split de 21.000 BTUs - Frio</t>
  </si>
  <si>
    <t>Arco Cirúrgico para  Ortopedia</t>
  </si>
  <si>
    <t>ENTREGUE EM 28/08/2019</t>
  </si>
  <si>
    <t>Arquivo de aço de 3 a 4 gavetas</t>
  </si>
  <si>
    <t>ENTREGUE EM 27/08/2019</t>
  </si>
  <si>
    <t>Aspirador de Secreções Elétrico Móvel 30 lpm</t>
  </si>
  <si>
    <t>Aspirador de Secreções Elétrico Móvel 50 lpm</t>
  </si>
  <si>
    <t>Balança Antropométrica Adulto Digital</t>
  </si>
  <si>
    <t>ENTREGUE 02/09/2019</t>
  </si>
  <si>
    <t>Balança Antropométrica Infantil Digital</t>
  </si>
  <si>
    <t>Balança Antropométrica para Obesos Digital</t>
  </si>
  <si>
    <t>ENTREGUE EM 23/08/2019</t>
  </si>
  <si>
    <t>Banho-Maria (para alimentos)</t>
  </si>
  <si>
    <t>Berço Aquecido</t>
  </si>
  <si>
    <t>ENTREGUE 28/08/2019</t>
  </si>
  <si>
    <t>Bisturi Elétrico (a partir de 151 W)</t>
  </si>
  <si>
    <t>ENTREGUE  30/09/2019</t>
  </si>
  <si>
    <t>Bomba Elétrica para Sucção de Leite</t>
  </si>
  <si>
    <t>ENTREGUE 09/08/2019</t>
  </si>
  <si>
    <t>Câmara para Conservação de Hemoderivados/ Imuno/ Termolábeis - minimo 340 litros</t>
  </si>
  <si>
    <t>Câmara para Conservação de Hemoderivados/ Imuno/ Termolábeis 120 litros</t>
  </si>
  <si>
    <t>ENTREGUE 06/09/2019</t>
  </si>
  <si>
    <t>ENTREGUE 13/09/2019</t>
  </si>
  <si>
    <t>ENTREGUE 10/09/2019</t>
  </si>
  <si>
    <t>ENTREGUE 09/09/2019</t>
  </si>
  <si>
    <t>ENTREGUE 25/09/2019</t>
  </si>
  <si>
    <t>Cardiotocógrafo</t>
  </si>
  <si>
    <t>ENTREGUE EM 13/08/2019</t>
  </si>
  <si>
    <t>Carro Maca Hidráulica para Adulto com grades e Elevação de cabeceira</t>
  </si>
  <si>
    <t>ENTREGUE 23/09/2019</t>
  </si>
  <si>
    <t>ENTREGUE 24/09/2019</t>
  </si>
  <si>
    <t>ENTREGUE 26/09/2019</t>
  </si>
  <si>
    <t>Carro para Transporte de Cadáveres com cobertura</t>
  </si>
  <si>
    <t>Carro Térmico Aquecido/Refrigerado</t>
  </si>
  <si>
    <t>DEA - Desfibrilador Externo Automático</t>
  </si>
  <si>
    <t>ENTREGUE 19/09/2019</t>
  </si>
  <si>
    <t>Detector Fetal</t>
  </si>
  <si>
    <t>Esfigmomanômetro aneroide adulto</t>
  </si>
  <si>
    <t>ENTREGUE 12/09/2019</t>
  </si>
  <si>
    <t>Esfigmomanômetro aneroide adulto com pedestal</t>
  </si>
  <si>
    <t>ENTREGUE 03/09/2019</t>
  </si>
  <si>
    <t>ENTREGUE EM 05/09/2019</t>
  </si>
  <si>
    <t>ENTREGUE 05/09/2019</t>
  </si>
  <si>
    <t>Esfigmomanômetro aneroide Infantil</t>
  </si>
  <si>
    <t>Esfigmomanômetro aneroide Infantil com pedestal</t>
  </si>
  <si>
    <t>Esfigmomanômetro aneroide Obeso com pedestal</t>
  </si>
  <si>
    <t>ENTREGUE EM 06/09/2019</t>
  </si>
  <si>
    <t>Estetoscópio Adulto</t>
  </si>
  <si>
    <t>Estetoscópio Infantil</t>
  </si>
  <si>
    <t>Incubadora de Transporte Neonatal</t>
  </si>
  <si>
    <t>Incubadora Neonatal (estacionária) com balança integrada</t>
  </si>
  <si>
    <t>Longarina 3 lugares</t>
  </si>
  <si>
    <t>Longarina 4 lugares</t>
  </si>
  <si>
    <t>Maca de Transferência de dois carros</t>
  </si>
  <si>
    <t>Manta Térmica Elétrica</t>
  </si>
  <si>
    <t>Marcapasso Cardíaco Externo</t>
  </si>
  <si>
    <t>ENTREGUE EM 11/09/2019</t>
  </si>
  <si>
    <t>Mesa Auxiliar em aço inox</t>
  </si>
  <si>
    <t>Mesa Cirúrgica Elétrica Multifuncional Radiotransparente (Capacidade de Carga mínima 280 kg)</t>
  </si>
  <si>
    <t>ENTREGUE EM 11/07/2019</t>
  </si>
  <si>
    <t>ENTREGUE 11/07/2019</t>
  </si>
  <si>
    <t>ENTREGUE EM 15/07/2019</t>
  </si>
  <si>
    <t>Mesa Cirúrgica Elétrica Multifuncional radiotransparente (Capacidade de Carga mínima 280 kg)</t>
  </si>
  <si>
    <t xml:space="preserve">Mesa Cirúrgica Elétrica Multifuncional Radiotransparente Capacidade de suportar pacientes com até 350 kg (Acessórios Básicos) </t>
  </si>
  <si>
    <t>ENTREGUE 16/07/2019</t>
  </si>
  <si>
    <t>Mesa Cirúrgica Elétrica Multifuncional Radiotransparente para Cirurgia Geral e Ortopédica – Tipo II (Capacidade de carga mínima 350 Kg) COM TODOS OS ACESSÓRIOS</t>
  </si>
  <si>
    <t xml:space="preserve">Mesa Cirúrgica Motorizada para pequena, média e alta cirurgia  e Angiografia e Artroscopia - Tipo I                                         
</t>
  </si>
  <si>
    <t>Mesa de Escritório</t>
  </si>
  <si>
    <t>Mesa para Refeitório</t>
  </si>
  <si>
    <t>ENTREGUE 19/07/2019</t>
  </si>
  <si>
    <t>Negatoscópio de Parede - 1 Corpo - LED</t>
  </si>
  <si>
    <t>Negatoscópio de Parede - 2 Corpo - Lampada fluorescente</t>
  </si>
  <si>
    <t>ENTREGUE 12/08/2019</t>
  </si>
  <si>
    <t>Oxímetro de Pulso -de Mesa</t>
  </si>
  <si>
    <t>ENTREGUE 29/07/2019</t>
  </si>
  <si>
    <t>Papagaio</t>
  </si>
  <si>
    <t>ENTREGUE 19/06/2019</t>
  </si>
  <si>
    <t>ENTREGUE 30/07/2019</t>
  </si>
  <si>
    <t>Placa Refrigerada</t>
  </si>
  <si>
    <t>Processadora de Tecido (Histotécnico)</t>
  </si>
  <si>
    <t>Radiômetro para Fototerapia</t>
  </si>
  <si>
    <t>ENTREGUE 19/08/2019</t>
  </si>
  <si>
    <t>Régua de Gases (Assistência Respiratória de Parede)</t>
  </si>
  <si>
    <t>ENTREGUE 14/08/2019</t>
  </si>
  <si>
    <t>Seladora Grau Cirurgico -automática continua</t>
  </si>
  <si>
    <t>Seladora Grau Cirurgico -pedal, manual</t>
  </si>
  <si>
    <t>Serra para cortar gesso</t>
  </si>
  <si>
    <t>Ultrassom Diagnóstico - Cardio/exames avançados (Ecógrafo)</t>
  </si>
  <si>
    <t>EMENDA FEDERAL</t>
  </si>
  <si>
    <t>HOSPITAL MUNICIPAL DR. ARTHUR RIBEIRO DE SABOYA</t>
  </si>
  <si>
    <t xml:space="preserve">HOSPITAL MUNICIPAL ALIPIO CORREA NETTO </t>
  </si>
  <si>
    <t>SITUAÇÃO</t>
  </si>
  <si>
    <t xml:space="preserve">             HOSPITAL MUNICIPAL DR. ALEXANDRE ZAIO</t>
  </si>
  <si>
    <t>HOSPITAL MUNICIPAL DR. BENEDITO MONTENEGRO</t>
  </si>
  <si>
    <t>HOSPITAL MUNICIPAL DR. CARMINO CARICCHIO</t>
  </si>
  <si>
    <t>HOSPITAL MUNICPAL DR. FERNANDO MAURO PIRES DA ROCHA</t>
  </si>
  <si>
    <t>HOSPITAL MUNICIPAL DR. IGNACIO PROENÇA GOUVEIA</t>
  </si>
  <si>
    <t>HOSPITAL MUNICIPAL DR. JOSÉ SOARES HUNGRIA</t>
  </si>
  <si>
    <t>HOSPITAL MUNICIPAL MATERNIDADE MARIO DEGNI</t>
  </si>
  <si>
    <t>HOSPITAL MUNICIPAL VER. JOSÉ STOROPOLLI</t>
  </si>
  <si>
    <t>Computadores / Informática</t>
  </si>
  <si>
    <t>ENTREGUE NA AHM27/09/2019</t>
  </si>
  <si>
    <t>Monitores Multiparametricos</t>
  </si>
  <si>
    <t>Reanimador manual infantil de silicone</t>
  </si>
  <si>
    <t>Ventilador Pulmonar</t>
  </si>
  <si>
    <t>Aspirador portatil com bateria</t>
  </si>
  <si>
    <t>Capas para Encadernação transparente A4</t>
  </si>
  <si>
    <t>Cinto ergonômico para proteção lombar/coluna</t>
  </si>
  <si>
    <t>Cuffometro</t>
  </si>
  <si>
    <t>Display Porta Prontuário A4 - Acrílico</t>
  </si>
  <si>
    <t>Display Porta Prontuário A4- Consultório</t>
  </si>
  <si>
    <t>Espiral para Encardenação 3x1 A4 Prata</t>
  </si>
  <si>
    <t>Grampeador grande até 240fls</t>
  </si>
  <si>
    <t>ENTREGUE EM 10/09/2019</t>
  </si>
  <si>
    <t>HD Externo seagate Linha Expasion</t>
  </si>
  <si>
    <t>Kit Polaseal A4 Plastico para plastificação</t>
  </si>
  <si>
    <t>Mouse MO118</t>
  </si>
  <si>
    <t>Mouse sem fio usb MO251 Multilaser</t>
  </si>
  <si>
    <t>Caixa de cabo de rede logica</t>
  </si>
  <si>
    <t>Teclado</t>
  </si>
  <si>
    <t>Alicate de Crimpar</t>
  </si>
  <si>
    <t>Alicate decapador</t>
  </si>
  <si>
    <t>Porta Folheto A4</t>
  </si>
  <si>
    <t>Quadro de aviso com vidro e chave - Alumínio</t>
  </si>
  <si>
    <t>Quadro de avisos/ Gestão A4 - 6 folhas</t>
  </si>
  <si>
    <t>testador de cabos</t>
  </si>
  <si>
    <t>Uniforme - Jaleco/guarda pó</t>
  </si>
  <si>
    <t>Ventilador de Parede</t>
  </si>
  <si>
    <t>Armário Roupeiro de aço 8 portas - para vestiário</t>
  </si>
  <si>
    <t>Foco Cirúrgico de Solo Móvel</t>
  </si>
  <si>
    <t>Negatoscopio 2 corpos</t>
  </si>
  <si>
    <t>BIPAP</t>
  </si>
  <si>
    <t>Carro Maca com Elevação</t>
  </si>
  <si>
    <t>Esfigmomanômetro Tipo Aneroide</t>
  </si>
  <si>
    <t>Mesa Ortostatica</t>
  </si>
  <si>
    <t>Oxímetro</t>
  </si>
  <si>
    <t>ENTREGUE EM 20/08/2019</t>
  </si>
  <si>
    <t>Adequação do Elevador</t>
  </si>
  <si>
    <t>Ordem de inicio 005/2019- a partir de 12/08</t>
  </si>
  <si>
    <t>Acessórios para mesa cirúrgica</t>
  </si>
  <si>
    <t>ENTREGUE 22/08/2019</t>
  </si>
  <si>
    <t>Arco Cirurgico</t>
  </si>
  <si>
    <t xml:space="preserve">ENTREGUE 28/08/2019 </t>
  </si>
  <si>
    <t>HOSPITAL MUNICIPAL WALDOMIRO DE PAULA</t>
  </si>
  <si>
    <t xml:space="preserve">EMENDA MUNICIPAL </t>
  </si>
  <si>
    <t>TOTAL</t>
  </si>
  <si>
    <t>HOSPITAL MUNICIPAL DR. FERNANDO MAURO PIRES DA ROCHA</t>
  </si>
  <si>
    <t>ENTREGUE 01/10/2019</t>
  </si>
  <si>
    <t>PARLAMENTAR</t>
  </si>
  <si>
    <t>BANCADA SP</t>
  </si>
  <si>
    <t>RICARDO TRIPOLI</t>
  </si>
  <si>
    <t>PAULO TEIXEIRA</t>
  </si>
  <si>
    <t>BANCADA</t>
  </si>
  <si>
    <t>RECURSO PROGRAMAÇÃO</t>
  </si>
  <si>
    <t>JOSÉ MENTOR</t>
  </si>
  <si>
    <t>JAIR TATTO</t>
  </si>
  <si>
    <t>JONAS CAMISA NOVA</t>
  </si>
  <si>
    <t>AURÉLIO NOMURA</t>
  </si>
  <si>
    <t>RUTE COSTA</t>
  </si>
  <si>
    <t>SANDRA TADEU</t>
  </si>
  <si>
    <t xml:space="preserve">TOTAL </t>
  </si>
  <si>
    <t xml:space="preserve">TOTAL GERAL </t>
  </si>
  <si>
    <t>ENTREGUE 30/09/2019</t>
  </si>
  <si>
    <t>ENTREGUE 15/10/2019</t>
  </si>
  <si>
    <t>ENTREGUE  05/08/2019</t>
  </si>
  <si>
    <t>ENTREGUE  26/08/2019</t>
  </si>
  <si>
    <t>ENTREGUE 09/10/2019</t>
  </si>
  <si>
    <t>ENTEGUE 01/10/2019</t>
  </si>
  <si>
    <t>ENTREGUE 14/10/2019</t>
  </si>
  <si>
    <t>ENTREGUE 04/10/2019</t>
  </si>
  <si>
    <t>ENTREGUE19/08/2019</t>
  </si>
  <si>
    <t>ENTREGUE  02/09/2019</t>
  </si>
  <si>
    <t>ENTREGUE  12/09/2019</t>
  </si>
  <si>
    <t>ENTREGUE  28/08/2019</t>
  </si>
  <si>
    <t>ENTREGUE  06/09/2019</t>
  </si>
  <si>
    <t>ENTREGUE  24/09/2019</t>
  </si>
  <si>
    <t>ENTREGUE  17/06/2019</t>
  </si>
  <si>
    <t>ENTREGUE  12/08/2019</t>
  </si>
  <si>
    <t>ENTREGUE   26/07/2019</t>
  </si>
  <si>
    <t>ENTREGUE  23/08/2019</t>
  </si>
  <si>
    <t>ENTREGUE  25/09/2019</t>
  </si>
  <si>
    <t>Cadeira Fixa</t>
  </si>
  <si>
    <t>ENTREGUE 08/10/2019</t>
  </si>
  <si>
    <t xml:space="preserve"> TOTAL/ EMPENHO</t>
  </si>
  <si>
    <t>ENTREGUE 17/09/2019</t>
  </si>
  <si>
    <t>ENTREGUE  29/08/2019</t>
  </si>
  <si>
    <t>Carro de transporte de Cadáveres com cobertura</t>
  </si>
  <si>
    <t>ENTREGUE 10/10/2019</t>
  </si>
  <si>
    <t>ENTREGUE  03/09/2019</t>
  </si>
  <si>
    <t>ENTREGUE 16/09/2019</t>
  </si>
  <si>
    <t>ENTREGUE 02/10/2019</t>
  </si>
  <si>
    <t>ENTREGUE 07/10/2019</t>
  </si>
  <si>
    <t>ENTREGUE 03/10/2019</t>
  </si>
  <si>
    <t>ENTREGUE  13/08/2019</t>
  </si>
  <si>
    <t>ENTREGUE 17/06/2019</t>
  </si>
  <si>
    <t>Ecógrafo Portátil - Ultrassom</t>
  </si>
  <si>
    <t>ENTREQUE 08/10/2019</t>
  </si>
  <si>
    <t>ENTREGUE 17/10/2019</t>
  </si>
  <si>
    <t>Radiômetro</t>
  </si>
  <si>
    <t>HOSPITAL MUNICIPAL TIDE SETUBAL</t>
  </si>
  <si>
    <t>HOSPITAL MUNICIPAL DR. WALDOMIRO DE PAULA</t>
  </si>
  <si>
    <t>Tomógrafo Computadorizado (64 Cortes)</t>
  </si>
  <si>
    <t>ENTREGUE 30/10/2019</t>
  </si>
  <si>
    <t xml:space="preserve">Tomógrafo Computadorizado (16 Cortes)
</t>
  </si>
  <si>
    <t>Aparelho de Anestesia</t>
  </si>
  <si>
    <t>ENTREGA ATÉ 03/01/2020</t>
  </si>
  <si>
    <t>ENTREGUE  05/09/2019</t>
  </si>
  <si>
    <t>ENTREGUE  25/06/2019</t>
  </si>
  <si>
    <t>ENTREGUE  11/07/2019</t>
  </si>
  <si>
    <t>Cadeira de rodas - Pediátrica</t>
  </si>
  <si>
    <t>Cadeira de rodas - Obeso</t>
  </si>
  <si>
    <t>Cama Hospitalar Tipo Fawler Elétrica  Obeso - Cap. Mínima 300 kg</t>
  </si>
  <si>
    <t>Cama Hospitalar Tipo Fawler Elétrica - UTI</t>
  </si>
  <si>
    <t>Mesa de refeição no leito</t>
  </si>
  <si>
    <t>Ventilador Pulmonar Pressométrico e Volumétrico</t>
  </si>
  <si>
    <t>Armário 2 portas</t>
  </si>
  <si>
    <t>ENTREGA ATÉ 13/12/2019</t>
  </si>
  <si>
    <t>Autoclave Hospitalar Horizontal -minimo 360 litros</t>
  </si>
  <si>
    <t>Cadeira de banho higiênica</t>
  </si>
  <si>
    <t>Sistema de Vídeo Laparoscopia endoscopia rígida</t>
  </si>
  <si>
    <t>ENTREGA ATÉ 29/11/2019</t>
  </si>
  <si>
    <t>Cadeira de Banho Higiênica</t>
  </si>
  <si>
    <t>Aparelho de Anestesia com Monitor Multiparamétrico</t>
  </si>
  <si>
    <t>Garrote Pneumático</t>
  </si>
  <si>
    <t>Cadeira de rodas - obeso</t>
  </si>
  <si>
    <t>Autoclave Hospitalar Horizontal minimo 300 litros</t>
  </si>
  <si>
    <t>Câmara Mortuária</t>
  </si>
  <si>
    <t>Bipap com monitor gráfico</t>
  </si>
  <si>
    <t>Ventilador Pulmonar Pressometrico e Volumétrico</t>
  </si>
  <si>
    <t>Autoclave Hospitalar Horizontal mínimo 500 litros</t>
  </si>
  <si>
    <t>ENTREGA ATÉ 07/01/2020</t>
  </si>
  <si>
    <t>Aparelho de Anestesia com Monitor Multiparâmetros</t>
  </si>
  <si>
    <t>Autoclave Hospitalar Horizontal - mínimo 500 litros</t>
  </si>
  <si>
    <t xml:space="preserve">Monitor Multiparamétricos ECG / PA NÃO INVASIVA / SPO2  / Temperatura / Capnografia
</t>
  </si>
  <si>
    <t>Monitor Multiparamétricos ECG / PA NÃO INVASIVA / SPO2 e Temperatura. -Tela 10 a 12"</t>
  </si>
  <si>
    <t>Monitor Multiparamétricos ECG / PA NÃO INVASIVA / SPO2  / Temperatura / Capnografia</t>
  </si>
  <si>
    <t>Monitor Multiparamétricos ECG /RESP./ PNI /SPO2/TEMPERATURA / CAPNOGRAFIA_TELA 14 A 20"</t>
  </si>
  <si>
    <t>ENTREGUE 23/10/2019</t>
  </si>
  <si>
    <t>ENTREGUE 31/10/2019</t>
  </si>
  <si>
    <t>ENTREGUE 13/11/2019</t>
  </si>
  <si>
    <t>ENTREGUE  13/11/2019</t>
  </si>
  <si>
    <t>ENTREGUE 14/11/2019</t>
  </si>
  <si>
    <t>Consultório Odontologico</t>
  </si>
  <si>
    <t>ENTREGAR ATÉ 16/12/2019</t>
  </si>
  <si>
    <t>ENTREGUE 07/11/2019</t>
  </si>
  <si>
    <t>Elevador de Transposição</t>
  </si>
  <si>
    <t>Monitores Multiparametros</t>
  </si>
  <si>
    <t>GILBERTO NATALINI</t>
  </si>
  <si>
    <t>EDIR SALES</t>
  </si>
  <si>
    <t>Monitor Multiparametrico</t>
  </si>
  <si>
    <t>TOTAL/EMPENHO</t>
  </si>
  <si>
    <t>ENTREGA ATÉ 06/01/2020</t>
  </si>
  <si>
    <t>ENTREGUE 05/11/2020</t>
  </si>
  <si>
    <t>ENTREGUE 05/11/2019</t>
  </si>
  <si>
    <t>ENTREGUE 14//11/2019</t>
  </si>
  <si>
    <t>ENTREGUE 19/11/2019</t>
  </si>
  <si>
    <t>ENTREGUE 14/11//2019</t>
  </si>
  <si>
    <t>ENTREGUE  30/10/2019</t>
  </si>
  <si>
    <t>Lavadora Ultrassônica</t>
  </si>
  <si>
    <t>ENTREGA ATÉ 09/01/2020</t>
  </si>
  <si>
    <t>Lavadora Ultrassonica</t>
  </si>
  <si>
    <t>Cama PPP- 200kg</t>
  </si>
  <si>
    <t>ENTREGA ATPE 06/01/2020</t>
  </si>
  <si>
    <t>Foco Cirúrgico - teto</t>
  </si>
  <si>
    <t>ENTREGA ATÉ 03/1/2020</t>
  </si>
  <si>
    <t xml:space="preserve">Foco Cirurgico - Solo </t>
  </si>
  <si>
    <t>ENTREGA ATÉ 08/01/2020</t>
  </si>
  <si>
    <t>Foco Cirúrgico - Solo</t>
  </si>
  <si>
    <t>Foco Cirurgico - Solo</t>
  </si>
  <si>
    <t>Foco Cirurgico - solo</t>
  </si>
  <si>
    <t>Reanimador Pulmonar</t>
  </si>
  <si>
    <t>ENTREGA ATÉ 20/12/2019</t>
  </si>
  <si>
    <t>Mezanino 1 e 2</t>
  </si>
  <si>
    <t>ENTREGUE 18/10/2019</t>
  </si>
  <si>
    <t>ENTREGUE 11/10/2019</t>
  </si>
  <si>
    <t>Instrumental Cirurgico - craniotomia</t>
  </si>
  <si>
    <t>Autoclave para  lactário</t>
  </si>
  <si>
    <t>ENTREGA ATÉ 14/12/2019</t>
  </si>
  <si>
    <t>Cadeira Rodas Infantil</t>
  </si>
  <si>
    <t>Retirar Ordem de Fornecimento</t>
  </si>
  <si>
    <t>Aparelho de Fototerapia</t>
  </si>
  <si>
    <t>ENTREGA ATE 06/01/2020</t>
  </si>
  <si>
    <t>Foco Cirurgico de Teto</t>
  </si>
  <si>
    <t>Mesa Cirurgica - Acessórios Basicos</t>
  </si>
  <si>
    <t>Mesa Cirurgica - Suporte de crânio</t>
  </si>
  <si>
    <t>ENTREGA ATÉ 29/11/2018</t>
  </si>
  <si>
    <t>ENTREGUE 18/11/2019</t>
  </si>
  <si>
    <t>ENTREGUE 16/10/2019</t>
  </si>
  <si>
    <t>Elecardiografo</t>
  </si>
  <si>
    <t>Seladora Termica</t>
  </si>
  <si>
    <t>Desfrilador e cardioversor</t>
  </si>
  <si>
    <t>BETO DO SOCIAL</t>
  </si>
  <si>
    <t>REFORMA DA UNIDADE</t>
  </si>
  <si>
    <t>aguardando ordem de inicio</t>
  </si>
  <si>
    <t>HMIPG/ HMARS/ HMFMPR/ HMWP</t>
  </si>
  <si>
    <t>Material para instalação dos tomógrafos</t>
  </si>
  <si>
    <t>Aurélio Nomura</t>
  </si>
  <si>
    <t>ENTREGA ATÉ 19/12/2019</t>
  </si>
  <si>
    <t>Telas de Vetores</t>
  </si>
  <si>
    <t>Relogio de parede</t>
  </si>
  <si>
    <t>Seringa de ouvido</t>
  </si>
  <si>
    <t>Mesa Auxiliar de inox com rodízio</t>
  </si>
  <si>
    <t>Poltrona reclinável</t>
  </si>
  <si>
    <t>ENTREGA ATÉ 07/12/2019</t>
  </si>
  <si>
    <t>Cardioversor com monitor</t>
  </si>
  <si>
    <t>Carro de Emergência</t>
  </si>
  <si>
    <t>Cardiorversor com Monitor</t>
  </si>
  <si>
    <t>Cardioversor com Monitor</t>
  </si>
  <si>
    <t>carro de emergência</t>
  </si>
  <si>
    <t>Carro de emergência</t>
  </si>
  <si>
    <t>Arco Cirurgico para Hemodinâmica</t>
  </si>
  <si>
    <t>Cama Hospitalar Elétrica - tipo fawler</t>
  </si>
  <si>
    <t>Cama elétrica - tipo fawler</t>
  </si>
  <si>
    <t>Cama Elétrica - tipo fawler</t>
  </si>
  <si>
    <t>Cadeira de rodas adulto</t>
  </si>
  <si>
    <t>Cadeira de Rodas - Adulto</t>
  </si>
  <si>
    <t>Cadeira de rodas - adulto</t>
  </si>
  <si>
    <t>Cadeira Giratória</t>
  </si>
  <si>
    <t>Laringoscópio Adulto/ Infantil</t>
  </si>
  <si>
    <t>Placa Aquecedora</t>
  </si>
  <si>
    <t>Incubadora Neonatal (estacionária)</t>
  </si>
  <si>
    <t>Laringoscopio Adulto</t>
  </si>
  <si>
    <t>Cadeira de fixa de polipropileno</t>
  </si>
  <si>
    <t>Entrega até 09/01/2020</t>
  </si>
  <si>
    <t>Mesa Cirúrgica Elétrica</t>
  </si>
  <si>
    <t>Laringoscópio Adulto/ infantil</t>
  </si>
  <si>
    <t>ENTREGA ATÉ JAN. 2020</t>
  </si>
  <si>
    <t>ENTREGA ATÉ JAN.2020</t>
  </si>
  <si>
    <t>ENTREGA DEZ.</t>
  </si>
  <si>
    <t>ENTREGA ATÉ 16/01/2020</t>
  </si>
  <si>
    <t xml:space="preserve">ENTREGA DEZ. </t>
  </si>
  <si>
    <t>ENTREGA JAN.2020</t>
  </si>
  <si>
    <t>Laringoscópio adulto com 5 lâminas</t>
  </si>
  <si>
    <t>ENTREGUE 29/11/2019</t>
  </si>
  <si>
    <t>Poltrona Reclinável</t>
  </si>
  <si>
    <t>ENTREGA ATÉ 26/12/2019</t>
  </si>
  <si>
    <t>Instrumental Cirurgico - Otorrimo</t>
  </si>
  <si>
    <t>Instrumental Diversos</t>
  </si>
  <si>
    <t>Biombo Triplo</t>
  </si>
  <si>
    <t>Suporte de Soro com rodizio</t>
  </si>
  <si>
    <t>Carro Curativo</t>
  </si>
  <si>
    <t>Escadinha 2 degraus</t>
  </si>
  <si>
    <t>Mesa de Mayo</t>
  </si>
  <si>
    <t>ENTREGA ATÉ 10/12/2019</t>
  </si>
  <si>
    <t>ENTREGA ATÉ 20/01/2020</t>
  </si>
  <si>
    <t>INICIO DO SERVIÇO 06/12/2019</t>
  </si>
  <si>
    <t>ENTREGUE 26/11/2019</t>
  </si>
  <si>
    <t>ENTREGA ATÉ 02/12/2019 - INST. JAN.2020</t>
  </si>
  <si>
    <t>ENTREGA ATÉ 02/12/2019 - INSTALA EM JAN.2020</t>
  </si>
  <si>
    <t>ENTREGUE 25/11/2019</t>
  </si>
  <si>
    <t>ENTREGA ATÉ 02/12/2019 - Instalação Dez.2019</t>
  </si>
  <si>
    <t>ENTREGA ATÉ 02/12/2019 - INSTA JAN.2020</t>
  </si>
  <si>
    <t>ENTREGA DEZ.2019</t>
  </si>
  <si>
    <t>Ordem de inicio 03/12/2019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</si>
</sst>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  <numFmt numFmtId="165" formatCode="_-&quot;R$ &quot;* #,##0.00_-;&quot;-R$ &quot;* #,##0.00_-;_-&quot;R$ &quot;* \-??_-;_-@_-"/>
    <numFmt numFmtId="166" formatCode="d/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/>
      <bottom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/>
      <top style="thin">
        <color indexed="8"/>
      </top>
      <bottom style="medium"/>
    </border>
    <border>
      <left style="medium"/>
      <right/>
      <top/>
      <bottom style="medium"/>
    </border>
    <border>
      <left style="thin">
        <color indexed="8"/>
      </left>
      <right style="thin">
        <color indexed="8"/>
      </right>
      <top style="thin"/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>
        <color indexed="8"/>
      </right>
      <top style="thin"/>
      <bottom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medium"/>
      <top style="thin">
        <color indexed="8"/>
      </top>
      <bottom style="thin"/>
    </border>
    <border>
      <left style="medium"/>
      <right style="thin">
        <color indexed="8"/>
      </right>
      <top/>
      <bottom style="thin"/>
    </border>
    <border>
      <left style="medium"/>
      <right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/>
      <right style="medium"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medium"/>
      <top style="thin">
        <color indexed="8"/>
      </top>
      <bottom style="medium"/>
    </border>
    <border>
      <left style="thin"/>
      <right style="thin"/>
      <top style="thin">
        <color indexed="8"/>
      </top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/>
      <right/>
      <top style="thin"/>
      <bottom style="thin"/>
    </border>
    <border>
      <left/>
      <right/>
      <top/>
      <bottom style="thin">
        <color indexed="8"/>
      </bottom>
    </border>
    <border>
      <left style="thin"/>
      <right style="thin"/>
      <top style="thin"/>
      <bottom/>
    </border>
    <border>
      <left/>
      <right style="medium"/>
      <top style="thin">
        <color indexed="8"/>
      </top>
      <bottom/>
    </border>
    <border>
      <left/>
      <right/>
      <top style="thin"/>
      <bottom/>
    </border>
    <border>
      <left style="medium"/>
      <right/>
      <top style="thin">
        <color indexed="8"/>
      </top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 style="medium"/>
      <right style="thin"/>
      <top style="thin">
        <color indexed="8"/>
      </top>
      <bottom style="thin"/>
    </border>
    <border>
      <left/>
      <right style="medium"/>
      <top/>
      <bottom/>
    </border>
    <border>
      <left style="thin">
        <color indexed="8"/>
      </left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/>
      <right/>
      <top/>
      <bottom style="medium"/>
    </border>
    <border>
      <left/>
      <right/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164" fontId="2" fillId="0" borderId="0" applyBorder="0" applyProtection="0">
      <alignment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82">
    <xf numFmtId="0" fontId="0" fillId="0" borderId="0" xfId="0" applyFont="1" applyAlignment="1">
      <alignment/>
    </xf>
    <xf numFmtId="0" fontId="2" fillId="0" borderId="0" xfId="52">
      <alignment/>
      <protection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3" fillId="34" borderId="10" xfId="51" applyFont="1" applyFill="1" applyBorder="1" applyAlignment="1">
      <alignment horizontal="center" vertical="center" wrapText="1"/>
      <protection/>
    </xf>
    <xf numFmtId="49" fontId="3" fillId="34" borderId="10" xfId="51" applyNumberFormat="1" applyFont="1" applyFill="1" applyBorder="1" applyAlignment="1">
      <alignment horizontal="center" vertical="center" wrapText="1"/>
      <protection/>
    </xf>
    <xf numFmtId="164" fontId="3" fillId="34" borderId="11" xfId="48" applyNumberFormat="1" applyFont="1" applyFill="1" applyBorder="1" applyAlignment="1" applyProtection="1">
      <alignment horizontal="center" vertical="center" wrapText="1"/>
      <protection/>
    </xf>
    <xf numFmtId="164" fontId="3" fillId="33" borderId="12" xfId="48" applyNumberFormat="1" applyFont="1" applyFill="1" applyBorder="1" applyAlignment="1" applyProtection="1">
      <alignment horizontal="right" vertical="center" wrapText="1"/>
      <protection/>
    </xf>
    <xf numFmtId="0" fontId="4" fillId="33" borderId="0" xfId="51" applyFont="1" applyFill="1" applyBorder="1" applyAlignment="1">
      <alignment horizontal="center" vertical="center" wrapText="1"/>
      <protection/>
    </xf>
    <xf numFmtId="49" fontId="4" fillId="33" borderId="0" xfId="51" applyNumberFormat="1" applyFont="1" applyFill="1" applyBorder="1" applyAlignment="1">
      <alignment horizontal="center" vertical="center" wrapText="1"/>
      <protection/>
    </xf>
    <xf numFmtId="0" fontId="4" fillId="35" borderId="0" xfId="51" applyFont="1" applyFill="1" applyBorder="1" applyAlignment="1">
      <alignment horizontal="center" vertical="center" wrapText="1"/>
      <protection/>
    </xf>
    <xf numFmtId="0" fontId="4" fillId="33" borderId="13" xfId="51" applyFont="1" applyFill="1" applyBorder="1" applyAlignment="1">
      <alignment horizontal="center" vertical="center" wrapText="1"/>
      <protection/>
    </xf>
    <xf numFmtId="164" fontId="3" fillId="33" borderId="14" xfId="48" applyNumberFormat="1" applyFont="1" applyFill="1" applyBorder="1" applyAlignment="1" applyProtection="1">
      <alignment horizontal="right" vertical="center" wrapText="1"/>
      <protection/>
    </xf>
    <xf numFmtId="0" fontId="4" fillId="35" borderId="15" xfId="51" applyFont="1" applyFill="1" applyBorder="1" applyAlignment="1">
      <alignment horizontal="center" vertical="center" wrapText="1"/>
      <protection/>
    </xf>
    <xf numFmtId="0" fontId="4" fillId="35" borderId="15" xfId="51" applyNumberFormat="1" applyFont="1" applyFill="1" applyBorder="1" applyAlignment="1">
      <alignment horizontal="center" vertical="center" wrapText="1"/>
      <protection/>
    </xf>
    <xf numFmtId="49" fontId="4" fillId="33" borderId="13" xfId="51" applyNumberFormat="1" applyFont="1" applyFill="1" applyBorder="1" applyAlignment="1">
      <alignment horizontal="center" vertical="center" wrapText="1"/>
      <protection/>
    </xf>
    <xf numFmtId="164" fontId="3" fillId="33" borderId="0" xfId="48" applyNumberFormat="1" applyFont="1" applyFill="1" applyBorder="1" applyAlignment="1" applyProtection="1">
      <alignment horizontal="right" vertical="center" wrapText="1"/>
      <protection/>
    </xf>
    <xf numFmtId="0" fontId="4" fillId="0" borderId="16" xfId="51" applyFont="1" applyFill="1" applyBorder="1" applyAlignment="1">
      <alignment horizontal="center" vertical="center" wrapText="1"/>
      <protection/>
    </xf>
    <xf numFmtId="49" fontId="4" fillId="0" borderId="17" xfId="51" applyNumberFormat="1" applyFont="1" applyFill="1" applyBorder="1" applyAlignment="1">
      <alignment horizontal="center" vertical="center" wrapText="1"/>
      <protection/>
    </xf>
    <xf numFmtId="0" fontId="4" fillId="0" borderId="17" xfId="51" applyFont="1" applyFill="1" applyBorder="1" applyAlignment="1">
      <alignment horizontal="center" vertical="center" wrapText="1"/>
      <protection/>
    </xf>
    <xf numFmtId="0" fontId="4" fillId="0" borderId="17" xfId="51" applyNumberFormat="1" applyFont="1" applyFill="1" applyBorder="1" applyAlignment="1">
      <alignment horizontal="center" vertical="center" wrapText="1"/>
      <protection/>
    </xf>
    <xf numFmtId="49" fontId="4" fillId="0" borderId="18" xfId="51" applyNumberFormat="1" applyFont="1" applyFill="1" applyBorder="1" applyAlignment="1">
      <alignment horizontal="center" vertical="center" wrapText="1"/>
      <protection/>
    </xf>
    <xf numFmtId="0" fontId="4" fillId="0" borderId="18" xfId="51" applyNumberFormat="1" applyFont="1" applyFill="1" applyBorder="1" applyAlignment="1">
      <alignment horizontal="center" vertical="center" wrapText="1"/>
      <protection/>
    </xf>
    <xf numFmtId="49" fontId="4" fillId="0" borderId="19" xfId="51" applyNumberFormat="1" applyFont="1" applyFill="1" applyBorder="1" applyAlignment="1">
      <alignment horizontal="center" vertical="center" wrapText="1"/>
      <protection/>
    </xf>
    <xf numFmtId="0" fontId="4" fillId="33" borderId="20" xfId="51" applyFont="1" applyFill="1" applyBorder="1" applyAlignment="1">
      <alignment horizontal="center" vertical="center" wrapText="1"/>
      <protection/>
    </xf>
    <xf numFmtId="0" fontId="4" fillId="33" borderId="20" xfId="51" applyNumberFormat="1" applyFont="1" applyFill="1" applyBorder="1" applyAlignment="1">
      <alignment horizontal="center" vertical="center" wrapText="1"/>
      <protection/>
    </xf>
    <xf numFmtId="0" fontId="4" fillId="0" borderId="21" xfId="51" applyFont="1" applyFill="1" applyBorder="1" applyAlignment="1">
      <alignment horizontal="center" vertical="center" wrapText="1"/>
      <protection/>
    </xf>
    <xf numFmtId="0" fontId="4" fillId="0" borderId="21" xfId="51" applyNumberFormat="1" applyFont="1" applyFill="1" applyBorder="1" applyAlignment="1">
      <alignment horizontal="center" vertical="center" wrapText="1"/>
      <protection/>
    </xf>
    <xf numFmtId="0" fontId="4" fillId="0" borderId="13" xfId="51" applyFont="1" applyFill="1" applyBorder="1" applyAlignment="1">
      <alignment horizontal="center" vertical="center" wrapText="1"/>
      <protection/>
    </xf>
    <xf numFmtId="0" fontId="4" fillId="0" borderId="22" xfId="51" applyNumberFormat="1" applyFont="1" applyFill="1" applyBorder="1" applyAlignment="1">
      <alignment horizontal="center" vertical="center" wrapText="1"/>
      <protection/>
    </xf>
    <xf numFmtId="0" fontId="4" fillId="0" borderId="23" xfId="51" applyFont="1" applyFill="1" applyBorder="1" applyAlignment="1">
      <alignment horizontal="center" vertical="center" wrapText="1"/>
      <protection/>
    </xf>
    <xf numFmtId="0" fontId="4" fillId="0" borderId="24" xfId="51" applyNumberFormat="1" applyFont="1" applyFill="1" applyBorder="1" applyAlignment="1">
      <alignment horizontal="center" vertical="center" wrapText="1"/>
      <protection/>
    </xf>
    <xf numFmtId="49" fontId="4" fillId="0" borderId="25" xfId="51" applyNumberFormat="1" applyFont="1" applyFill="1" applyBorder="1" applyAlignment="1">
      <alignment horizontal="center" vertical="center" wrapText="1"/>
      <protection/>
    </xf>
    <xf numFmtId="0" fontId="4" fillId="0" borderId="26" xfId="51" applyNumberFormat="1" applyFont="1" applyFill="1" applyBorder="1" applyAlignment="1">
      <alignment horizontal="center" vertical="center" wrapText="1"/>
      <protection/>
    </xf>
    <xf numFmtId="0" fontId="4" fillId="0" borderId="27" xfId="51" applyFont="1" applyFill="1" applyBorder="1" applyAlignment="1">
      <alignment horizontal="center" vertical="center" wrapText="1"/>
      <protection/>
    </xf>
    <xf numFmtId="0" fontId="4" fillId="0" borderId="28" xfId="51" applyFont="1" applyFill="1" applyBorder="1" applyAlignment="1">
      <alignment horizontal="center" vertical="center" wrapText="1"/>
      <protection/>
    </xf>
    <xf numFmtId="0" fontId="4" fillId="0" borderId="16" xfId="51" applyNumberFormat="1" applyFont="1" applyFill="1" applyBorder="1" applyAlignment="1">
      <alignment horizontal="center" vertical="center" wrapText="1"/>
      <protection/>
    </xf>
    <xf numFmtId="0" fontId="4" fillId="0" borderId="25" xfId="51" applyFont="1" applyFill="1" applyBorder="1" applyAlignment="1">
      <alignment horizontal="center" vertical="center" wrapText="1"/>
      <protection/>
    </xf>
    <xf numFmtId="0" fontId="4" fillId="0" borderId="24" xfId="51" applyFont="1" applyFill="1" applyBorder="1" applyAlignment="1">
      <alignment horizontal="center" vertical="center" wrapText="1"/>
      <protection/>
    </xf>
    <xf numFmtId="0" fontId="4" fillId="0" borderId="0" xfId="51" applyFont="1" applyFill="1" applyBorder="1" applyAlignment="1">
      <alignment horizontal="center" vertical="center" wrapText="1"/>
      <protection/>
    </xf>
    <xf numFmtId="0" fontId="4" fillId="0" borderId="0" xfId="51" applyNumberFormat="1" applyFont="1" applyFill="1" applyBorder="1" applyAlignment="1">
      <alignment horizontal="center" vertical="center" wrapText="1"/>
      <protection/>
    </xf>
    <xf numFmtId="0" fontId="4" fillId="35" borderId="17" xfId="51" applyFont="1" applyFill="1" applyBorder="1" applyAlignment="1">
      <alignment horizontal="center" vertical="center" wrapText="1"/>
      <protection/>
    </xf>
    <xf numFmtId="0" fontId="4" fillId="35" borderId="17" xfId="51" applyNumberFormat="1" applyFont="1" applyFill="1" applyBorder="1" applyAlignment="1">
      <alignment horizontal="center" vertical="center" wrapText="1"/>
      <protection/>
    </xf>
    <xf numFmtId="0" fontId="4" fillId="35" borderId="18" xfId="51" applyFont="1" applyFill="1" applyBorder="1" applyAlignment="1">
      <alignment horizontal="center" vertical="center" wrapText="1"/>
      <protection/>
    </xf>
    <xf numFmtId="0" fontId="4" fillId="35" borderId="18" xfId="51" applyNumberFormat="1" applyFont="1" applyFill="1" applyBorder="1" applyAlignment="1">
      <alignment horizontal="center" vertical="center" wrapText="1"/>
      <protection/>
    </xf>
    <xf numFmtId="0" fontId="3" fillId="33" borderId="0" xfId="51" applyFont="1" applyFill="1" applyBorder="1" applyAlignment="1">
      <alignment horizontal="center" vertical="center" wrapText="1"/>
      <protection/>
    </xf>
    <xf numFmtId="49" fontId="4" fillId="33" borderId="29" xfId="51" applyNumberFormat="1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3" fillId="34" borderId="30" xfId="51" applyFont="1" applyFill="1" applyBorder="1" applyAlignment="1">
      <alignment horizontal="center" vertical="center" wrapText="1"/>
      <protection/>
    </xf>
    <xf numFmtId="0" fontId="3" fillId="34" borderId="31" xfId="51" applyFont="1" applyFill="1" applyBorder="1" applyAlignment="1">
      <alignment horizontal="center" vertical="center" wrapText="1"/>
      <protection/>
    </xf>
    <xf numFmtId="0" fontId="4" fillId="33" borderId="32" xfId="51" applyFont="1" applyFill="1" applyBorder="1" applyAlignment="1">
      <alignment horizontal="center" vertical="center" wrapText="1"/>
      <protection/>
    </xf>
    <xf numFmtId="166" fontId="4" fillId="35" borderId="33" xfId="51" applyNumberFormat="1" applyFont="1" applyFill="1" applyBorder="1" applyAlignment="1">
      <alignment horizontal="center" vertical="center" wrapText="1"/>
      <protection/>
    </xf>
    <xf numFmtId="0" fontId="4" fillId="33" borderId="34" xfId="51" applyFont="1" applyFill="1" applyBorder="1" applyAlignment="1">
      <alignment horizontal="center" vertical="center" wrapText="1"/>
      <protection/>
    </xf>
    <xf numFmtId="0" fontId="4" fillId="0" borderId="35" xfId="51" applyFont="1" applyFill="1" applyBorder="1" applyAlignment="1">
      <alignment horizontal="center" vertical="center" wrapText="1"/>
      <protection/>
    </xf>
    <xf numFmtId="0" fontId="4" fillId="14" borderId="36" xfId="51" applyFont="1" applyFill="1" applyBorder="1" applyAlignment="1">
      <alignment horizontal="center" vertical="center" wrapText="1"/>
      <protection/>
    </xf>
    <xf numFmtId="0" fontId="4" fillId="36" borderId="31" xfId="51" applyFont="1" applyFill="1" applyBorder="1" applyAlignment="1">
      <alignment horizontal="center" vertical="center" wrapText="1"/>
      <protection/>
    </xf>
    <xf numFmtId="0" fontId="4" fillId="14" borderId="37" xfId="51" applyFont="1" applyFill="1" applyBorder="1" applyAlignment="1">
      <alignment horizontal="center" vertical="center" wrapText="1"/>
      <protection/>
    </xf>
    <xf numFmtId="0" fontId="4" fillId="37" borderId="31" xfId="51" applyFont="1" applyFill="1" applyBorder="1" applyAlignment="1">
      <alignment horizontal="center" vertical="center" wrapText="1"/>
      <protection/>
    </xf>
    <xf numFmtId="166" fontId="4" fillId="35" borderId="38" xfId="51" applyNumberFormat="1" applyFont="1" applyFill="1" applyBorder="1" applyAlignment="1">
      <alignment horizontal="center" vertical="center" wrapText="1"/>
      <protection/>
    </xf>
    <xf numFmtId="166" fontId="4" fillId="35" borderId="35" xfId="51" applyNumberFormat="1" applyFont="1" applyFill="1" applyBorder="1" applyAlignment="1">
      <alignment horizontal="center" vertical="center" wrapText="1"/>
      <protection/>
    </xf>
    <xf numFmtId="0" fontId="4" fillId="33" borderId="39" xfId="51" applyFont="1" applyFill="1" applyBorder="1" applyAlignment="1">
      <alignment horizontal="center" vertical="center" wrapText="1"/>
      <protection/>
    </xf>
    <xf numFmtId="16" fontId="3" fillId="38" borderId="40" xfId="51" applyNumberFormat="1" applyFont="1" applyFill="1" applyBorder="1" applyAlignment="1">
      <alignment horizontal="center" vertical="center" wrapText="1"/>
      <protection/>
    </xf>
    <xf numFmtId="0" fontId="5" fillId="39" borderId="41" xfId="51" applyFont="1" applyFill="1" applyBorder="1" applyAlignment="1">
      <alignment horizontal="center" vertical="center" wrapText="1"/>
      <protection/>
    </xf>
    <xf numFmtId="4" fontId="48" fillId="0" borderId="0" xfId="0" applyNumberFormat="1" applyFont="1" applyBorder="1" applyAlignment="1">
      <alignment/>
    </xf>
    <xf numFmtId="0" fontId="4" fillId="33" borderId="42" xfId="51" applyFont="1" applyFill="1" applyBorder="1" applyAlignment="1">
      <alignment horizontal="center" vertical="center" wrapText="1"/>
      <protection/>
    </xf>
    <xf numFmtId="164" fontId="49" fillId="0" borderId="41" xfId="0" applyNumberFormat="1" applyFont="1" applyBorder="1" applyAlignment="1">
      <alignment/>
    </xf>
    <xf numFmtId="164" fontId="3" fillId="33" borderId="13" xfId="48" applyNumberFormat="1" applyFont="1" applyFill="1" applyBorder="1" applyAlignment="1" applyProtection="1">
      <alignment horizontal="right" vertical="center" wrapText="1"/>
      <protection/>
    </xf>
    <xf numFmtId="0" fontId="4" fillId="33" borderId="39" xfId="51" applyFont="1" applyFill="1" applyBorder="1" applyAlignment="1">
      <alignment horizontal="center" wrapText="1"/>
      <protection/>
    </xf>
    <xf numFmtId="0" fontId="4" fillId="37" borderId="41" xfId="51" applyFont="1" applyFill="1" applyBorder="1" applyAlignment="1">
      <alignment horizontal="center" vertical="center" wrapText="1"/>
      <protection/>
    </xf>
    <xf numFmtId="49" fontId="4" fillId="33" borderId="25" xfId="51" applyNumberFormat="1" applyFont="1" applyFill="1" applyBorder="1" applyAlignment="1">
      <alignment horizontal="center" wrapText="1"/>
      <protection/>
    </xf>
    <xf numFmtId="0" fontId="4" fillId="33" borderId="26" xfId="51" applyFont="1" applyFill="1" applyBorder="1" applyAlignment="1">
      <alignment horizontal="center" vertical="center" wrapText="1"/>
      <protection/>
    </xf>
    <xf numFmtId="164" fontId="3" fillId="33" borderId="41" xfId="48" applyNumberFormat="1" applyFont="1" applyFill="1" applyBorder="1" applyAlignment="1" applyProtection="1">
      <alignment horizontal="center" vertical="center" wrapText="1"/>
      <protection/>
    </xf>
    <xf numFmtId="166" fontId="4" fillId="35" borderId="43" xfId="51" applyNumberFormat="1" applyFont="1" applyFill="1" applyBorder="1" applyAlignment="1">
      <alignment horizontal="center" vertical="center" wrapText="1"/>
      <protection/>
    </xf>
    <xf numFmtId="164" fontId="3" fillId="33" borderId="41" xfId="48" applyNumberFormat="1" applyFont="1" applyFill="1" applyBorder="1" applyAlignment="1" applyProtection="1">
      <alignment horizontal="right" vertical="center" wrapText="1"/>
      <protection/>
    </xf>
    <xf numFmtId="0" fontId="4" fillId="35" borderId="13" xfId="51" applyFont="1" applyFill="1" applyBorder="1" applyAlignment="1">
      <alignment horizontal="center" vertical="center" wrapText="1"/>
      <protection/>
    </xf>
    <xf numFmtId="0" fontId="4" fillId="33" borderId="43" xfId="51" applyFont="1" applyFill="1" applyBorder="1" applyAlignment="1">
      <alignment horizontal="center" vertical="center" wrapText="1"/>
      <protection/>
    </xf>
    <xf numFmtId="0" fontId="4" fillId="0" borderId="43" xfId="51" applyFont="1" applyFill="1" applyBorder="1" applyAlignment="1">
      <alignment horizontal="center" vertical="center" wrapText="1"/>
      <protection/>
    </xf>
    <xf numFmtId="0" fontId="4" fillId="0" borderId="13" xfId="51" applyNumberFormat="1" applyFont="1" applyFill="1" applyBorder="1" applyAlignment="1">
      <alignment horizontal="center" vertical="center" wrapText="1"/>
      <protection/>
    </xf>
    <xf numFmtId="49" fontId="3" fillId="34" borderId="44" xfId="51" applyNumberFormat="1" applyFont="1" applyFill="1" applyBorder="1" applyAlignment="1">
      <alignment horizontal="center" vertical="center" wrapText="1"/>
      <protection/>
    </xf>
    <xf numFmtId="0" fontId="3" fillId="34" borderId="44" xfId="51" applyFont="1" applyFill="1" applyBorder="1" applyAlignment="1">
      <alignment horizontal="center" vertical="center" wrapText="1"/>
      <protection/>
    </xf>
    <xf numFmtId="164" fontId="3" fillId="34" borderId="12" xfId="48" applyNumberFormat="1" applyFont="1" applyFill="1" applyBorder="1" applyAlignment="1" applyProtection="1">
      <alignment horizontal="center" vertical="center" wrapText="1"/>
      <protection/>
    </xf>
    <xf numFmtId="0" fontId="3" fillId="34" borderId="45" xfId="52" applyFont="1" applyFill="1" applyBorder="1" applyAlignment="1">
      <alignment horizontal="center" vertical="center" wrapText="1"/>
      <protection/>
    </xf>
    <xf numFmtId="49" fontId="3" fillId="34" borderId="17" xfId="52" applyNumberFormat="1" applyFont="1" applyFill="1" applyBorder="1" applyAlignment="1">
      <alignment horizontal="center" vertical="center" wrapText="1"/>
      <protection/>
    </xf>
    <xf numFmtId="0" fontId="3" fillId="34" borderId="17" xfId="52" applyFont="1" applyFill="1" applyBorder="1" applyAlignment="1">
      <alignment horizontal="center" vertical="center" wrapText="1"/>
      <protection/>
    </xf>
    <xf numFmtId="49" fontId="4" fillId="0" borderId="16" xfId="52" applyNumberFormat="1" applyFont="1" applyFill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164" fontId="3" fillId="33" borderId="46" xfId="49" applyNumberFormat="1" applyFont="1" applyFill="1" applyBorder="1" applyAlignment="1" applyProtection="1">
      <alignment vertical="center" wrapText="1"/>
      <protection/>
    </xf>
    <xf numFmtId="0" fontId="4" fillId="36" borderId="47" xfId="52" applyFont="1" applyFill="1" applyBorder="1" applyAlignment="1">
      <alignment horizontal="center" vertical="center" wrapText="1"/>
      <protection/>
    </xf>
    <xf numFmtId="49" fontId="4" fillId="0" borderId="18" xfId="52" applyNumberFormat="1" applyFont="1" applyFill="1" applyBorder="1" applyAlignment="1">
      <alignment horizontal="left" vertical="center" wrapText="1"/>
      <protection/>
    </xf>
    <xf numFmtId="0" fontId="4" fillId="0" borderId="18" xfId="52" applyFont="1" applyFill="1" applyBorder="1" applyAlignment="1">
      <alignment horizontal="center" vertical="center" wrapText="1"/>
      <protection/>
    </xf>
    <xf numFmtId="164" fontId="3" fillId="33" borderId="48" xfId="49" applyNumberFormat="1" applyFont="1" applyFill="1" applyBorder="1" applyAlignment="1" applyProtection="1">
      <alignment vertical="center" wrapText="1"/>
      <protection/>
    </xf>
    <xf numFmtId="0" fontId="4" fillId="36" borderId="49" xfId="52" applyFont="1" applyFill="1" applyBorder="1" applyAlignment="1">
      <alignment horizontal="center" vertical="center" wrapText="1"/>
      <protection/>
    </xf>
    <xf numFmtId="0" fontId="4" fillId="0" borderId="45" xfId="52" applyFont="1" applyFill="1" applyBorder="1" applyAlignment="1">
      <alignment horizontal="center" vertical="center" wrapText="1"/>
      <protection/>
    </xf>
    <xf numFmtId="49" fontId="4" fillId="0" borderId="17" xfId="52" applyNumberFormat="1" applyFont="1" applyFill="1" applyBorder="1" applyAlignment="1">
      <alignment horizontal="left"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164" fontId="3" fillId="33" borderId="50" xfId="49" applyNumberFormat="1" applyFont="1" applyFill="1" applyBorder="1" applyAlignment="1" applyProtection="1">
      <alignment vertical="center" wrapText="1"/>
      <protection/>
    </xf>
    <xf numFmtId="49" fontId="4" fillId="0" borderId="21" xfId="52" applyNumberFormat="1" applyFont="1" applyFill="1" applyBorder="1" applyAlignment="1">
      <alignment horizontal="left" vertical="center" wrapText="1"/>
      <protection/>
    </xf>
    <xf numFmtId="0" fontId="4" fillId="0" borderId="21" xfId="52" applyFont="1" applyFill="1" applyBorder="1" applyAlignment="1">
      <alignment horizontal="center" vertical="center" wrapText="1"/>
      <protection/>
    </xf>
    <xf numFmtId="164" fontId="3" fillId="33" borderId="51" xfId="49" applyNumberFormat="1" applyFont="1" applyFill="1" applyBorder="1" applyAlignment="1" applyProtection="1">
      <alignment vertical="center" wrapText="1"/>
      <protection/>
    </xf>
    <xf numFmtId="0" fontId="4" fillId="33" borderId="52" xfId="52" applyFont="1" applyFill="1" applyBorder="1" applyAlignment="1">
      <alignment horizontal="center" vertical="center" wrapText="1"/>
      <protection/>
    </xf>
    <xf numFmtId="49" fontId="4" fillId="33" borderId="0" xfId="52" applyNumberFormat="1" applyFont="1" applyFill="1" applyBorder="1" applyAlignment="1">
      <alignment horizontal="left" vertical="center" wrapText="1"/>
      <protection/>
    </xf>
    <xf numFmtId="0" fontId="4" fillId="33" borderId="0" xfId="52" applyFont="1" applyFill="1" applyBorder="1" applyAlignment="1">
      <alignment horizontal="center" vertical="center" wrapText="1"/>
      <protection/>
    </xf>
    <xf numFmtId="0" fontId="48" fillId="33" borderId="53" xfId="52" applyFont="1" applyFill="1" applyBorder="1" applyAlignment="1">
      <alignment horizontal="center" vertical="center" wrapText="1"/>
      <protection/>
    </xf>
    <xf numFmtId="0" fontId="4" fillId="33" borderId="54" xfId="52" applyFont="1" applyFill="1" applyBorder="1" applyAlignment="1">
      <alignment horizontal="center" vertical="center" wrapText="1"/>
      <protection/>
    </xf>
    <xf numFmtId="49" fontId="4" fillId="33" borderId="55" xfId="52" applyNumberFormat="1" applyFont="1" applyFill="1" applyBorder="1" applyAlignment="1">
      <alignment horizontal="left" vertical="center" wrapText="1"/>
      <protection/>
    </xf>
    <xf numFmtId="0" fontId="4" fillId="33" borderId="55" xfId="52" applyFont="1" applyFill="1" applyBorder="1" applyAlignment="1">
      <alignment horizontal="center" vertical="center" wrapText="1"/>
      <protection/>
    </xf>
    <xf numFmtId="164" fontId="3" fillId="33" borderId="55" xfId="49" applyNumberFormat="1" applyFont="1" applyFill="1" applyBorder="1" applyAlignment="1" applyProtection="1">
      <alignment vertical="center" wrapText="1"/>
      <protection/>
    </xf>
    <xf numFmtId="0" fontId="48" fillId="33" borderId="56" xfId="52" applyFont="1" applyFill="1" applyBorder="1" applyAlignment="1">
      <alignment horizontal="center" vertical="center" wrapText="1"/>
      <protection/>
    </xf>
    <xf numFmtId="0" fontId="3" fillId="34" borderId="13" xfId="52" applyFont="1" applyFill="1" applyBorder="1" applyAlignment="1">
      <alignment horizontal="center" vertical="center" wrapText="1"/>
      <protection/>
    </xf>
    <xf numFmtId="49" fontId="4" fillId="0" borderId="57" xfId="52" applyNumberFormat="1" applyFont="1" applyFill="1" applyBorder="1" applyAlignment="1">
      <alignment horizontal="left" vertical="center" wrapText="1"/>
      <protection/>
    </xf>
    <xf numFmtId="0" fontId="4" fillId="0" borderId="57" xfId="52" applyFont="1" applyFill="1" applyBorder="1" applyAlignment="1">
      <alignment horizontal="center" vertical="center" wrapText="1"/>
      <protection/>
    </xf>
    <xf numFmtId="164" fontId="3" fillId="33" borderId="58" xfId="49" applyNumberFormat="1" applyFont="1" applyFill="1" applyBorder="1" applyAlignment="1" applyProtection="1">
      <alignment vertical="center" wrapText="1"/>
      <protection/>
    </xf>
    <xf numFmtId="164" fontId="3" fillId="33" borderId="17" xfId="49" applyNumberFormat="1" applyFont="1" applyFill="1" applyBorder="1" applyAlignment="1" applyProtection="1">
      <alignment vertical="center" wrapText="1"/>
      <protection/>
    </xf>
    <xf numFmtId="0" fontId="4" fillId="36" borderId="14" xfId="52" applyFont="1" applyFill="1" applyBorder="1" applyAlignment="1">
      <alignment horizontal="center" vertical="center" wrapText="1"/>
      <protection/>
    </xf>
    <xf numFmtId="164" fontId="3" fillId="33" borderId="59" xfId="49" applyNumberFormat="1" applyFont="1" applyFill="1" applyBorder="1" applyAlignment="1" applyProtection="1">
      <alignment vertical="center" wrapText="1"/>
      <protection/>
    </xf>
    <xf numFmtId="0" fontId="4" fillId="0" borderId="52" xfId="52" applyFont="1" applyFill="1" applyBorder="1" applyAlignment="1">
      <alignment horizontal="center" vertical="center" wrapText="1"/>
      <protection/>
    </xf>
    <xf numFmtId="49" fontId="4" fillId="0" borderId="0" xfId="52" applyNumberFormat="1" applyFont="1" applyFill="1" applyBorder="1" applyAlignment="1">
      <alignment horizontal="left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4" fillId="33" borderId="53" xfId="52" applyFont="1" applyFill="1" applyBorder="1" applyAlignment="1">
      <alignment horizontal="center" vertical="center" wrapText="1"/>
      <protection/>
    </xf>
    <xf numFmtId="164" fontId="3" fillId="0" borderId="0" xfId="49" applyNumberFormat="1" applyFont="1" applyFill="1" applyBorder="1" applyAlignment="1" applyProtection="1">
      <alignment vertical="center" wrapText="1"/>
      <protection/>
    </xf>
    <xf numFmtId="49" fontId="3" fillId="34" borderId="44" xfId="52" applyNumberFormat="1" applyFont="1" applyFill="1" applyBorder="1" applyAlignment="1">
      <alignment horizontal="center" vertical="center" wrapText="1"/>
      <protection/>
    </xf>
    <xf numFmtId="0" fontId="3" fillId="34" borderId="44" xfId="52" applyFont="1" applyFill="1" applyBorder="1" applyAlignment="1">
      <alignment horizontal="center" vertical="center" wrapText="1"/>
      <protection/>
    </xf>
    <xf numFmtId="49" fontId="4" fillId="0" borderId="26" xfId="52" applyNumberFormat="1" applyFont="1" applyFill="1" applyBorder="1" applyAlignment="1">
      <alignment horizontal="left" vertical="center" wrapText="1"/>
      <protection/>
    </xf>
    <xf numFmtId="0" fontId="4" fillId="0" borderId="26" xfId="52" applyFont="1" applyFill="1" applyBorder="1" applyAlignment="1">
      <alignment horizontal="center" vertical="center" wrapText="1"/>
      <protection/>
    </xf>
    <xf numFmtId="164" fontId="3" fillId="33" borderId="18" xfId="49" applyNumberFormat="1" applyFont="1" applyFill="1" applyBorder="1" applyAlignment="1" applyProtection="1">
      <alignment vertical="center" wrapText="1"/>
      <protection/>
    </xf>
    <xf numFmtId="49" fontId="4" fillId="0" borderId="18" xfId="51" applyNumberFormat="1" applyFont="1" applyFill="1" applyBorder="1" applyAlignment="1">
      <alignment horizontal="left" vertical="center" wrapText="1"/>
      <protection/>
    </xf>
    <xf numFmtId="164" fontId="3" fillId="33" borderId="21" xfId="49" applyNumberFormat="1" applyFont="1" applyFill="1" applyBorder="1" applyAlignment="1" applyProtection="1">
      <alignment vertical="center" wrapText="1"/>
      <protection/>
    </xf>
    <xf numFmtId="164" fontId="3" fillId="33" borderId="16" xfId="49" applyNumberFormat="1" applyFont="1" applyFill="1" applyBorder="1" applyAlignment="1" applyProtection="1">
      <alignment vertical="center" wrapText="1"/>
      <protection/>
    </xf>
    <xf numFmtId="164" fontId="3" fillId="33" borderId="0" xfId="49" applyNumberFormat="1" applyFont="1" applyFill="1" applyBorder="1" applyAlignment="1" applyProtection="1">
      <alignment vertical="center" wrapText="1"/>
      <protection/>
    </xf>
    <xf numFmtId="49" fontId="4" fillId="0" borderId="48" xfId="52" applyNumberFormat="1" applyFont="1" applyFill="1" applyBorder="1" applyAlignment="1">
      <alignment horizontal="left" vertical="center" wrapText="1"/>
      <protection/>
    </xf>
    <xf numFmtId="49" fontId="4" fillId="0" borderId="46" xfId="52" applyNumberFormat="1" applyFont="1" applyFill="1" applyBorder="1" applyAlignment="1">
      <alignment horizontal="left" vertical="center" wrapText="1"/>
      <protection/>
    </xf>
    <xf numFmtId="49" fontId="4" fillId="0" borderId="20" xfId="52" applyNumberFormat="1" applyFont="1" applyFill="1" applyBorder="1" applyAlignment="1">
      <alignment horizontal="left" vertical="center" wrapText="1"/>
      <protection/>
    </xf>
    <xf numFmtId="0" fontId="4" fillId="0" borderId="20" xfId="52" applyFont="1" applyFill="1" applyBorder="1" applyAlignment="1">
      <alignment horizontal="center" vertical="center" wrapText="1"/>
      <protection/>
    </xf>
    <xf numFmtId="164" fontId="3" fillId="33" borderId="60" xfId="49" applyNumberFormat="1" applyFont="1" applyFill="1" applyBorder="1" applyAlignment="1" applyProtection="1">
      <alignment vertical="center" wrapText="1"/>
      <protection/>
    </xf>
    <xf numFmtId="0" fontId="48" fillId="0" borderId="52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4" fillId="0" borderId="35" xfId="52" applyFont="1" applyFill="1" applyBorder="1" applyAlignment="1">
      <alignment horizontal="center" vertical="center" wrapText="1"/>
      <protection/>
    </xf>
    <xf numFmtId="0" fontId="4" fillId="36" borderId="61" xfId="52" applyFont="1" applyFill="1" applyBorder="1" applyAlignment="1">
      <alignment horizontal="center" vertical="center" wrapText="1"/>
      <protection/>
    </xf>
    <xf numFmtId="0" fontId="4" fillId="0" borderId="62" xfId="52" applyFont="1" applyFill="1" applyBorder="1" applyAlignment="1">
      <alignment horizontal="center" vertical="center" wrapText="1"/>
      <protection/>
    </xf>
    <xf numFmtId="0" fontId="4" fillId="36" borderId="37" xfId="52" applyFont="1" applyFill="1" applyBorder="1" applyAlignment="1">
      <alignment horizontal="center" vertical="center" wrapText="1"/>
      <protection/>
    </xf>
    <xf numFmtId="0" fontId="4" fillId="37" borderId="37" xfId="52" applyFont="1" applyFill="1" applyBorder="1" applyAlignment="1">
      <alignment horizontal="center" vertical="center" wrapText="1"/>
      <protection/>
    </xf>
    <xf numFmtId="0" fontId="4" fillId="0" borderId="38" xfId="52" applyFont="1" applyFill="1" applyBorder="1" applyAlignment="1">
      <alignment horizontal="center" vertical="center" wrapText="1"/>
      <protection/>
    </xf>
    <xf numFmtId="0" fontId="4" fillId="0" borderId="42" xfId="52" applyFont="1" applyFill="1" applyBorder="1" applyAlignment="1">
      <alignment horizontal="center" vertical="center" wrapText="1"/>
      <protection/>
    </xf>
    <xf numFmtId="164" fontId="3" fillId="33" borderId="41" xfId="49" applyNumberFormat="1" applyFont="1" applyFill="1" applyBorder="1" applyAlignment="1" applyProtection="1">
      <alignment vertical="center" wrapText="1"/>
      <protection/>
    </xf>
    <xf numFmtId="49" fontId="4" fillId="0" borderId="13" xfId="52" applyNumberFormat="1" applyFont="1" applyFill="1" applyBorder="1" applyAlignment="1">
      <alignment horizontal="left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164" fontId="3" fillId="33" borderId="13" xfId="49" applyNumberFormat="1" applyFont="1" applyFill="1" applyBorder="1" applyAlignment="1" applyProtection="1">
      <alignment vertical="center" wrapText="1"/>
      <protection/>
    </xf>
    <xf numFmtId="0" fontId="6" fillId="40" borderId="63" xfId="52" applyFont="1" applyFill="1" applyBorder="1" applyAlignment="1">
      <alignment horizontal="center" vertical="center" wrapText="1"/>
      <protection/>
    </xf>
    <xf numFmtId="0" fontId="6" fillId="41" borderId="64" xfId="52" applyFont="1" applyFill="1" applyBorder="1" applyAlignment="1">
      <alignment horizontal="center" vertical="center" wrapText="1"/>
      <protection/>
    </xf>
    <xf numFmtId="0" fontId="3" fillId="34" borderId="65" xfId="52" applyFont="1" applyFill="1" applyBorder="1" applyAlignment="1">
      <alignment horizontal="center" vertical="center" wrapText="1"/>
      <protection/>
    </xf>
    <xf numFmtId="0" fontId="3" fillId="34" borderId="66" xfId="52" applyFont="1" applyFill="1" applyBorder="1" applyAlignment="1">
      <alignment horizontal="center" vertical="center" wrapText="1"/>
      <protection/>
    </xf>
    <xf numFmtId="0" fontId="48" fillId="36" borderId="37" xfId="52" applyFont="1" applyFill="1" applyBorder="1" applyAlignment="1">
      <alignment horizontal="center" vertical="center" wrapText="1"/>
      <protection/>
    </xf>
    <xf numFmtId="0" fontId="6" fillId="41" borderId="67" xfId="52" applyFont="1" applyFill="1" applyBorder="1" applyAlignment="1">
      <alignment horizontal="center" vertical="center" wrapText="1"/>
      <protection/>
    </xf>
    <xf numFmtId="0" fontId="7" fillId="41" borderId="68" xfId="52" applyFont="1" applyFill="1" applyBorder="1" applyAlignment="1">
      <alignment horizontal="center" vertical="center" wrapText="1"/>
      <protection/>
    </xf>
    <xf numFmtId="164" fontId="6" fillId="41" borderId="68" xfId="49" applyNumberFormat="1" applyFont="1" applyFill="1" applyBorder="1" applyAlignment="1" applyProtection="1">
      <alignment vertical="center" wrapText="1"/>
      <protection/>
    </xf>
    <xf numFmtId="0" fontId="7" fillId="41" borderId="69" xfId="52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/>
    </xf>
    <xf numFmtId="49" fontId="6" fillId="41" borderId="68" xfId="52" applyNumberFormat="1" applyFont="1" applyFill="1" applyBorder="1" applyAlignment="1">
      <alignment horizontal="center"/>
      <protection/>
    </xf>
    <xf numFmtId="49" fontId="6" fillId="41" borderId="23" xfId="52" applyNumberFormat="1" applyFont="1" applyFill="1" applyBorder="1" applyAlignment="1">
      <alignment/>
      <protection/>
    </xf>
    <xf numFmtId="49" fontId="6" fillId="40" borderId="68" xfId="52" applyNumberFormat="1" applyFont="1" applyFill="1" applyBorder="1" applyAlignment="1">
      <alignment horizontal="center" vertical="center"/>
      <protection/>
    </xf>
    <xf numFmtId="0" fontId="4" fillId="36" borderId="31" xfId="52" applyFont="1" applyFill="1" applyBorder="1" applyAlignment="1">
      <alignment horizontal="center" vertical="center" wrapText="1"/>
      <protection/>
    </xf>
    <xf numFmtId="0" fontId="4" fillId="36" borderId="70" xfId="52" applyFont="1" applyFill="1" applyBorder="1" applyAlignment="1">
      <alignment horizontal="center" vertical="center" wrapText="1"/>
      <protection/>
    </xf>
    <xf numFmtId="0" fontId="4" fillId="36" borderId="66" xfId="52" applyFont="1" applyFill="1" applyBorder="1" applyAlignment="1">
      <alignment horizontal="center" vertical="center" wrapText="1"/>
      <protection/>
    </xf>
    <xf numFmtId="0" fontId="50" fillId="0" borderId="0" xfId="0" applyFont="1" applyBorder="1" applyAlignment="1">
      <alignment/>
    </xf>
    <xf numFmtId="0" fontId="4" fillId="0" borderId="39" xfId="52" applyFont="1" applyFill="1" applyBorder="1" applyAlignment="1">
      <alignment horizontal="center" vertical="center" wrapText="1"/>
      <protection/>
    </xf>
    <xf numFmtId="0" fontId="4" fillId="0" borderId="62" xfId="51" applyFont="1" applyFill="1" applyBorder="1" applyAlignment="1">
      <alignment horizontal="center" vertical="center" wrapText="1"/>
      <protection/>
    </xf>
    <xf numFmtId="0" fontId="4" fillId="0" borderId="71" xfId="51" applyFont="1" applyFill="1" applyBorder="1" applyAlignment="1">
      <alignment horizontal="center" vertical="center" wrapText="1"/>
      <protection/>
    </xf>
    <xf numFmtId="0" fontId="4" fillId="14" borderId="37" xfId="52" applyFont="1" applyFill="1" applyBorder="1" applyAlignment="1">
      <alignment horizontal="center" vertical="center" wrapText="1"/>
      <protection/>
    </xf>
    <xf numFmtId="0" fontId="4" fillId="36" borderId="72" xfId="52" applyFont="1" applyFill="1" applyBorder="1" applyAlignment="1">
      <alignment horizontal="center" vertical="center" wrapText="1"/>
      <protection/>
    </xf>
    <xf numFmtId="0" fontId="4" fillId="36" borderId="36" xfId="52" applyFont="1" applyFill="1" applyBorder="1" applyAlignment="1">
      <alignment horizontal="center" vertical="center" wrapText="1"/>
      <protection/>
    </xf>
    <xf numFmtId="0" fontId="4" fillId="0" borderId="71" xfId="52" applyFont="1" applyFill="1" applyBorder="1" applyAlignment="1">
      <alignment horizontal="center" vertical="center" wrapText="1"/>
      <protection/>
    </xf>
    <xf numFmtId="0" fontId="4" fillId="36" borderId="73" xfId="52" applyFont="1" applyFill="1" applyBorder="1" applyAlignment="1">
      <alignment horizontal="center" vertical="center" wrapText="1"/>
      <protection/>
    </xf>
    <xf numFmtId="0" fontId="4" fillId="0" borderId="74" xfId="52" applyFont="1" applyFill="1" applyBorder="1" applyAlignment="1">
      <alignment horizontal="center" vertical="center" wrapText="1"/>
      <protection/>
    </xf>
    <xf numFmtId="0" fontId="4" fillId="0" borderId="75" xfId="52" applyFont="1" applyFill="1" applyBorder="1" applyAlignment="1">
      <alignment horizontal="center" vertical="center" wrapText="1"/>
      <protection/>
    </xf>
    <xf numFmtId="0" fontId="4" fillId="36" borderId="76" xfId="52" applyFont="1" applyFill="1" applyBorder="1" applyAlignment="1">
      <alignment horizontal="center" vertical="center" wrapText="1"/>
      <protection/>
    </xf>
    <xf numFmtId="0" fontId="4" fillId="36" borderId="77" xfId="52" applyFont="1" applyFill="1" applyBorder="1" applyAlignment="1">
      <alignment horizontal="center" vertical="center" wrapText="1"/>
      <protection/>
    </xf>
    <xf numFmtId="0" fontId="4" fillId="0" borderId="78" xfId="52" applyFont="1" applyFill="1" applyBorder="1" applyAlignment="1">
      <alignment horizontal="center" vertical="center" wrapText="1"/>
      <protection/>
    </xf>
    <xf numFmtId="0" fontId="48" fillId="37" borderId="79" xfId="52" applyFont="1" applyFill="1" applyBorder="1" applyAlignment="1">
      <alignment horizontal="center" vertical="center" wrapText="1"/>
      <protection/>
    </xf>
    <xf numFmtId="0" fontId="6" fillId="40" borderId="68" xfId="52" applyFont="1" applyFill="1" applyBorder="1" applyAlignment="1">
      <alignment horizontal="center" vertical="center" wrapText="1"/>
      <protection/>
    </xf>
    <xf numFmtId="164" fontId="6" fillId="40" borderId="68" xfId="49" applyNumberFormat="1" applyFont="1" applyFill="1" applyBorder="1" applyAlignment="1" applyProtection="1">
      <alignment vertical="center" wrapText="1"/>
      <protection/>
    </xf>
    <xf numFmtId="0" fontId="6" fillId="40" borderId="69" xfId="52" applyFont="1" applyFill="1" applyBorder="1" applyAlignment="1">
      <alignment horizontal="center" vertical="center" wrapText="1"/>
      <protection/>
    </xf>
    <xf numFmtId="0" fontId="50" fillId="33" borderId="0" xfId="0" applyFont="1" applyFill="1" applyBorder="1" applyAlignment="1">
      <alignment/>
    </xf>
    <xf numFmtId="49" fontId="3" fillId="34" borderId="13" xfId="52" applyNumberFormat="1" applyFont="1" applyFill="1" applyBorder="1" applyAlignment="1">
      <alignment horizontal="center" vertical="center" wrapText="1"/>
      <protection/>
    </xf>
    <xf numFmtId="49" fontId="6" fillId="40" borderId="80" xfId="52" applyNumberFormat="1" applyFont="1" applyFill="1" applyBorder="1" applyAlignment="1">
      <alignment vertical="center"/>
      <protection/>
    </xf>
    <xf numFmtId="0" fontId="3" fillId="34" borderId="32" xfId="52" applyFont="1" applyFill="1" applyBorder="1" applyAlignment="1">
      <alignment horizontal="center" vertical="center" wrapText="1"/>
      <protection/>
    </xf>
    <xf numFmtId="0" fontId="4" fillId="0" borderId="32" xfId="52" applyFont="1" applyFill="1" applyBorder="1" applyAlignment="1">
      <alignment horizontal="center" vertical="center" wrapText="1"/>
      <protection/>
    </xf>
    <xf numFmtId="49" fontId="6" fillId="40" borderId="68" xfId="52" applyNumberFormat="1" applyFont="1" applyFill="1" applyBorder="1" applyAlignment="1">
      <alignment horizontal="center" vertical="center"/>
      <protection/>
    </xf>
    <xf numFmtId="0" fontId="4" fillId="36" borderId="81" xfId="52" applyFont="1" applyFill="1" applyBorder="1" applyAlignment="1">
      <alignment horizontal="center" vertical="center" wrapText="1"/>
      <protection/>
    </xf>
    <xf numFmtId="0" fontId="4" fillId="36" borderId="82" xfId="52" applyFont="1" applyFill="1" applyBorder="1" applyAlignment="1">
      <alignment horizontal="center" vertical="center" wrapText="1"/>
      <protection/>
    </xf>
    <xf numFmtId="49" fontId="4" fillId="0" borderId="83" xfId="52" applyNumberFormat="1" applyFont="1" applyFill="1" applyBorder="1" applyAlignment="1">
      <alignment horizontal="left" vertical="center" wrapText="1"/>
      <protection/>
    </xf>
    <xf numFmtId="0" fontId="4" fillId="0" borderId="83" xfId="52" applyFont="1" applyFill="1" applyBorder="1" applyAlignment="1">
      <alignment horizontal="center" vertical="center" wrapText="1"/>
      <protection/>
    </xf>
    <xf numFmtId="164" fontId="3" fillId="33" borderId="83" xfId="49" applyNumberFormat="1" applyFont="1" applyFill="1" applyBorder="1" applyAlignment="1" applyProtection="1">
      <alignment vertical="center" wrapText="1"/>
      <protection/>
    </xf>
    <xf numFmtId="164" fontId="49" fillId="33" borderId="48" xfId="49" applyNumberFormat="1" applyFont="1" applyFill="1" applyBorder="1" applyAlignment="1" applyProtection="1">
      <alignment vertical="center" wrapText="1"/>
      <protection/>
    </xf>
    <xf numFmtId="164" fontId="3" fillId="34" borderId="13" xfId="49" applyNumberFormat="1" applyFont="1" applyFill="1" applyBorder="1" applyAlignment="1" applyProtection="1">
      <alignment horizontal="left" vertical="center" wrapText="1"/>
      <protection/>
    </xf>
    <xf numFmtId="0" fontId="48" fillId="36" borderId="70" xfId="52" applyFont="1" applyFill="1" applyBorder="1" applyAlignment="1">
      <alignment horizontal="center" vertical="center" wrapText="1"/>
      <protection/>
    </xf>
    <xf numFmtId="0" fontId="4" fillId="36" borderId="40" xfId="52" applyFont="1" applyFill="1" applyBorder="1" applyAlignment="1">
      <alignment horizontal="center" vertical="center" wrapText="1"/>
      <protection/>
    </xf>
    <xf numFmtId="0" fontId="4" fillId="0" borderId="84" xfId="52" applyFont="1" applyFill="1" applyBorder="1" applyAlignment="1">
      <alignment horizontal="center" vertical="center" wrapText="1"/>
      <protection/>
    </xf>
    <xf numFmtId="0" fontId="4" fillId="0" borderId="85" xfId="52" applyFont="1" applyFill="1" applyBorder="1" applyAlignment="1">
      <alignment horizontal="center" vertical="center" wrapText="1"/>
      <protection/>
    </xf>
    <xf numFmtId="0" fontId="4" fillId="36" borderId="86" xfId="52" applyFont="1" applyFill="1" applyBorder="1" applyAlignment="1">
      <alignment horizontal="center" vertical="center" wrapText="1"/>
      <protection/>
    </xf>
    <xf numFmtId="0" fontId="4" fillId="37" borderId="87" xfId="51" applyFont="1" applyFill="1" applyBorder="1" applyAlignment="1">
      <alignment horizontal="center" vertical="center" wrapText="1"/>
      <protection/>
    </xf>
    <xf numFmtId="0" fontId="4" fillId="39" borderId="88" xfId="51" applyFont="1" applyFill="1" applyBorder="1" applyAlignment="1">
      <alignment horizontal="center" vertical="center" wrapText="1"/>
      <protection/>
    </xf>
    <xf numFmtId="0" fontId="4" fillId="36" borderId="36" xfId="51" applyFont="1" applyFill="1" applyBorder="1" applyAlignment="1">
      <alignment horizontal="center" vertical="center" wrapText="1"/>
      <protection/>
    </xf>
    <xf numFmtId="0" fontId="4" fillId="36" borderId="88" xfId="51" applyFont="1" applyFill="1" applyBorder="1" applyAlignment="1">
      <alignment horizontal="center" vertical="center" wrapText="1"/>
      <protection/>
    </xf>
    <xf numFmtId="0" fontId="4" fillId="36" borderId="66" xfId="51" applyFont="1" applyFill="1" applyBorder="1" applyAlignment="1">
      <alignment horizontal="center" vertical="center" wrapText="1"/>
      <protection/>
    </xf>
    <xf numFmtId="0" fontId="4" fillId="0" borderId="89" xfId="51" applyFont="1" applyFill="1" applyBorder="1" applyAlignment="1">
      <alignment horizontal="center" vertical="center" wrapText="1"/>
      <protection/>
    </xf>
    <xf numFmtId="0" fontId="4" fillId="36" borderId="90" xfId="51" applyFont="1" applyFill="1" applyBorder="1" applyAlignment="1">
      <alignment horizontal="center" vertical="center" wrapText="1"/>
      <protection/>
    </xf>
    <xf numFmtId="0" fontId="4" fillId="0" borderId="15" xfId="51" applyFont="1" applyFill="1" applyBorder="1" applyAlignment="1">
      <alignment horizontal="center" vertical="center" wrapText="1"/>
      <protection/>
    </xf>
    <xf numFmtId="0" fontId="4" fillId="0" borderId="15" xfId="51" applyNumberFormat="1" applyFont="1" applyFill="1" applyBorder="1" applyAlignment="1">
      <alignment horizontal="center" vertical="center" wrapText="1"/>
      <protection/>
    </xf>
    <xf numFmtId="164" fontId="3" fillId="33" borderId="15" xfId="48" applyNumberFormat="1" applyFont="1" applyFill="1" applyBorder="1" applyAlignment="1" applyProtection="1">
      <alignment horizontal="right" vertical="center" wrapText="1"/>
      <protection/>
    </xf>
    <xf numFmtId="0" fontId="4" fillId="0" borderId="64" xfId="51" applyFont="1" applyFill="1" applyBorder="1" applyAlignment="1">
      <alignment horizontal="center" vertical="center" wrapText="1"/>
      <protection/>
    </xf>
    <xf numFmtId="0" fontId="4" fillId="36" borderId="23" xfId="51" applyFont="1" applyFill="1" applyBorder="1" applyAlignment="1">
      <alignment horizontal="center" vertical="center" wrapText="1"/>
      <protection/>
    </xf>
    <xf numFmtId="0" fontId="4" fillId="42" borderId="36" xfId="51" applyFont="1" applyFill="1" applyBorder="1" applyAlignment="1">
      <alignment horizontal="center" vertical="center" wrapText="1"/>
      <protection/>
    </xf>
    <xf numFmtId="0" fontId="4" fillId="0" borderId="89" xfId="52" applyFont="1" applyFill="1" applyBorder="1" applyAlignment="1">
      <alignment horizontal="center" vertical="center" wrapText="1"/>
      <protection/>
    </xf>
    <xf numFmtId="49" fontId="4" fillId="0" borderId="16" xfId="51" applyNumberFormat="1" applyFont="1" applyFill="1" applyBorder="1" applyAlignment="1">
      <alignment horizontal="left" vertical="center" wrapText="1"/>
      <protection/>
    </xf>
    <xf numFmtId="0" fontId="4" fillId="37" borderId="72" xfId="52" applyFont="1" applyFill="1" applyBorder="1" applyAlignment="1">
      <alignment horizontal="center" vertical="center" wrapText="1"/>
      <protection/>
    </xf>
    <xf numFmtId="0" fontId="4" fillId="37" borderId="36" xfId="52" applyFont="1" applyFill="1" applyBorder="1" applyAlignment="1">
      <alignment horizontal="center" vertical="center" wrapText="1"/>
      <protection/>
    </xf>
    <xf numFmtId="0" fontId="48" fillId="36" borderId="76" xfId="52" applyFont="1" applyFill="1" applyBorder="1" applyAlignment="1">
      <alignment horizontal="center" vertical="center" wrapText="1"/>
      <protection/>
    </xf>
    <xf numFmtId="0" fontId="4" fillId="37" borderId="31" xfId="52" applyFont="1" applyFill="1" applyBorder="1" applyAlignment="1">
      <alignment horizontal="center" vertical="center" wrapText="1"/>
      <protection/>
    </xf>
    <xf numFmtId="164" fontId="3" fillId="33" borderId="91" xfId="49" applyNumberFormat="1" applyFont="1" applyFill="1" applyBorder="1" applyAlignment="1" applyProtection="1">
      <alignment vertical="center" wrapText="1"/>
      <protection/>
    </xf>
    <xf numFmtId="49" fontId="4" fillId="0" borderId="58" xfId="52" applyNumberFormat="1" applyFont="1" applyFill="1" applyBorder="1" applyAlignment="1">
      <alignment horizontal="left" vertical="center" wrapText="1"/>
      <protection/>
    </xf>
    <xf numFmtId="0" fontId="4" fillId="0" borderId="15" xfId="52" applyFont="1" applyFill="1" applyBorder="1" applyAlignment="1">
      <alignment horizontal="center" vertical="center" wrapText="1"/>
      <protection/>
    </xf>
    <xf numFmtId="0" fontId="4" fillId="0" borderId="64" xfId="52" applyFont="1" applyFill="1" applyBorder="1" applyAlignment="1">
      <alignment horizontal="center" vertical="center" wrapText="1"/>
      <protection/>
    </xf>
    <xf numFmtId="49" fontId="4" fillId="0" borderId="14" xfId="51" applyNumberFormat="1" applyFont="1" applyFill="1" applyBorder="1" applyAlignment="1">
      <alignment horizontal="left" vertical="center" wrapText="1"/>
      <protection/>
    </xf>
    <xf numFmtId="49" fontId="4" fillId="0" borderId="92" xfId="51" applyNumberFormat="1" applyFont="1" applyFill="1" applyBorder="1" applyAlignment="1">
      <alignment horizontal="left" vertical="center" wrapText="1"/>
      <protection/>
    </xf>
    <xf numFmtId="0" fontId="4" fillId="37" borderId="14" xfId="52" applyFont="1" applyFill="1" applyBorder="1" applyAlignment="1">
      <alignment horizontal="center" vertical="center" wrapText="1"/>
      <protection/>
    </xf>
    <xf numFmtId="0" fontId="4" fillId="37" borderId="61" xfId="52" applyFont="1" applyFill="1" applyBorder="1" applyAlignment="1">
      <alignment horizontal="center" vertical="center" wrapText="1"/>
      <protection/>
    </xf>
    <xf numFmtId="49" fontId="4" fillId="0" borderId="91" xfId="52" applyNumberFormat="1" applyFont="1" applyFill="1" applyBorder="1" applyAlignment="1">
      <alignment horizontal="left" vertical="center" wrapText="1"/>
      <protection/>
    </xf>
    <xf numFmtId="49" fontId="4" fillId="0" borderId="93" xfId="52" applyNumberFormat="1" applyFont="1" applyFill="1" applyBorder="1" applyAlignment="1">
      <alignment horizontal="left" vertical="center" wrapText="1"/>
      <protection/>
    </xf>
    <xf numFmtId="0" fontId="4" fillId="0" borderId="93" xfId="52" applyFont="1" applyFill="1" applyBorder="1" applyAlignment="1">
      <alignment horizontal="center" vertical="center" wrapText="1"/>
      <protection/>
    </xf>
    <xf numFmtId="164" fontId="3" fillId="33" borderId="93" xfId="49" applyNumberFormat="1" applyFont="1" applyFill="1" applyBorder="1" applyAlignment="1" applyProtection="1">
      <alignment vertical="center" wrapText="1"/>
      <protection/>
    </xf>
    <xf numFmtId="49" fontId="4" fillId="0" borderId="20" xfId="51" applyNumberFormat="1" applyFont="1" applyFill="1" applyBorder="1" applyAlignment="1">
      <alignment horizontal="left" vertical="center" wrapText="1"/>
      <protection/>
    </xf>
    <xf numFmtId="49" fontId="4" fillId="0" borderId="17" xfId="51" applyNumberFormat="1" applyFont="1" applyFill="1" applyBorder="1" applyAlignment="1">
      <alignment horizontal="left" vertical="center" wrapText="1"/>
      <protection/>
    </xf>
    <xf numFmtId="0" fontId="4" fillId="36" borderId="94" xfId="52" applyFont="1" applyFill="1" applyBorder="1" applyAlignment="1">
      <alignment horizontal="center" vertical="center" wrapText="1"/>
      <protection/>
    </xf>
    <xf numFmtId="0" fontId="9" fillId="0" borderId="21" xfId="51" applyFont="1" applyFill="1" applyBorder="1" applyAlignment="1">
      <alignment horizontal="center" vertical="center" wrapText="1"/>
      <protection/>
    </xf>
    <xf numFmtId="49" fontId="4" fillId="0" borderId="95" xfId="52" applyNumberFormat="1" applyFont="1" applyFill="1" applyBorder="1" applyAlignment="1">
      <alignment horizontal="left" vertical="center" wrapText="1"/>
      <protection/>
    </xf>
    <xf numFmtId="0" fontId="4" fillId="0" borderId="95" xfId="52" applyFont="1" applyFill="1" applyBorder="1" applyAlignment="1">
      <alignment horizontal="center" vertical="center" wrapText="1"/>
      <protection/>
    </xf>
    <xf numFmtId="164" fontId="3" fillId="33" borderId="95" xfId="49" applyNumberFormat="1" applyFont="1" applyFill="1" applyBorder="1" applyAlignment="1" applyProtection="1">
      <alignment vertical="center" wrapText="1"/>
      <protection/>
    </xf>
    <xf numFmtId="0" fontId="4" fillId="0" borderId="45" xfId="51" applyFont="1" applyFill="1" applyBorder="1" applyAlignment="1">
      <alignment horizontal="center" vertical="center" wrapText="1"/>
      <protection/>
    </xf>
    <xf numFmtId="0" fontId="4" fillId="0" borderId="96" xfId="52" applyFont="1" applyFill="1" applyBorder="1" applyAlignment="1">
      <alignment horizontal="center" vertical="center" wrapText="1"/>
      <protection/>
    </xf>
    <xf numFmtId="164" fontId="3" fillId="33" borderId="23" xfId="49" applyNumberFormat="1" applyFont="1" applyFill="1" applyBorder="1" applyAlignment="1" applyProtection="1">
      <alignment vertical="center" wrapText="1"/>
      <protection/>
    </xf>
    <xf numFmtId="49" fontId="4" fillId="0" borderId="64" xfId="52" applyNumberFormat="1" applyFont="1" applyFill="1" applyBorder="1" applyAlignment="1">
      <alignment horizontal="left" vertical="center" wrapText="1"/>
      <protection/>
    </xf>
    <xf numFmtId="0" fontId="4" fillId="37" borderId="97" xfId="52" applyFont="1" applyFill="1" applyBorder="1" applyAlignment="1">
      <alignment horizontal="center" vertical="center" wrapText="1"/>
      <protection/>
    </xf>
    <xf numFmtId="49" fontId="8" fillId="0" borderId="18" xfId="52" applyNumberFormat="1" applyFont="1" applyFill="1" applyBorder="1" applyAlignment="1">
      <alignment horizontal="left" vertical="center" wrapText="1"/>
      <protection/>
    </xf>
    <xf numFmtId="49" fontId="4" fillId="0" borderId="24" xfId="51" applyNumberFormat="1" applyFont="1" applyFill="1" applyBorder="1" applyAlignment="1">
      <alignment horizontal="left" vertical="center" wrapText="1"/>
      <protection/>
    </xf>
    <xf numFmtId="49" fontId="8" fillId="0" borderId="50" xfId="52" applyNumberFormat="1" applyFont="1" applyFill="1" applyBorder="1" applyAlignment="1">
      <alignment horizontal="left" vertical="center" wrapText="1"/>
      <protection/>
    </xf>
    <xf numFmtId="49" fontId="8" fillId="0" borderId="13" xfId="51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49" fontId="9" fillId="0" borderId="18" xfId="51" applyNumberFormat="1" applyFont="1" applyFill="1" applyBorder="1" applyAlignment="1">
      <alignment horizontal="left" vertical="center" wrapText="1"/>
      <protection/>
    </xf>
    <xf numFmtId="0" fontId="4" fillId="36" borderId="98" xfId="52" applyFont="1" applyFill="1" applyBorder="1" applyAlignment="1">
      <alignment horizontal="center" vertical="center" wrapText="1"/>
      <protection/>
    </xf>
    <xf numFmtId="0" fontId="48" fillId="36" borderId="79" xfId="52" applyFont="1" applyFill="1" applyBorder="1" applyAlignment="1">
      <alignment horizontal="center" vertical="center" wrapText="1"/>
      <protection/>
    </xf>
    <xf numFmtId="0" fontId="48" fillId="36" borderId="23" xfId="52" applyFont="1" applyFill="1" applyBorder="1" applyAlignment="1">
      <alignment horizontal="center" vertical="center" wrapText="1"/>
      <protection/>
    </xf>
    <xf numFmtId="0" fontId="4" fillId="36" borderId="55" xfId="52" applyFont="1" applyFill="1" applyBorder="1" applyAlignment="1">
      <alignment horizontal="center" vertical="center" wrapText="1"/>
      <protection/>
    </xf>
    <xf numFmtId="0" fontId="4" fillId="36" borderId="91" xfId="52" applyFont="1" applyFill="1" applyBorder="1" applyAlignment="1">
      <alignment horizontal="center" vertical="center" wrapText="1"/>
      <protection/>
    </xf>
    <xf numFmtId="0" fontId="4" fillId="36" borderId="99" xfId="52" applyFont="1" applyFill="1" applyBorder="1" applyAlignment="1">
      <alignment horizontal="center" vertical="center" wrapText="1"/>
      <protection/>
    </xf>
    <xf numFmtId="0" fontId="4" fillId="33" borderId="88" xfId="52" applyFont="1" applyFill="1" applyBorder="1" applyAlignment="1">
      <alignment horizontal="center" vertical="center" wrapText="1"/>
      <protection/>
    </xf>
    <xf numFmtId="0" fontId="4" fillId="0" borderId="100" xfId="52" applyFont="1" applyFill="1" applyBorder="1" applyAlignment="1">
      <alignment horizontal="center" vertical="center" wrapText="1"/>
      <protection/>
    </xf>
    <xf numFmtId="0" fontId="4" fillId="37" borderId="86" xfId="52" applyFont="1" applyFill="1" applyBorder="1" applyAlignment="1">
      <alignment horizontal="center" vertical="center" wrapText="1"/>
      <protection/>
    </xf>
    <xf numFmtId="0" fontId="4" fillId="39" borderId="86" xfId="51" applyFont="1" applyFill="1" applyBorder="1" applyAlignment="1">
      <alignment horizontal="center" vertical="center" wrapText="1"/>
      <protection/>
    </xf>
    <xf numFmtId="0" fontId="4" fillId="36" borderId="99" xfId="51" applyFont="1" applyFill="1" applyBorder="1" applyAlignment="1">
      <alignment horizontal="center" vertical="center" wrapText="1"/>
      <protection/>
    </xf>
    <xf numFmtId="0" fontId="4" fillId="14" borderId="31" xfId="51" applyFont="1" applyFill="1" applyBorder="1" applyAlignment="1">
      <alignment horizontal="center" vertical="center" wrapText="1"/>
      <protection/>
    </xf>
    <xf numFmtId="0" fontId="4" fillId="37" borderId="101" xfId="51" applyFont="1" applyFill="1" applyBorder="1" applyAlignment="1">
      <alignment horizontal="center" vertical="center" wrapText="1"/>
      <protection/>
    </xf>
    <xf numFmtId="164" fontId="3" fillId="33" borderId="64" xfId="48" applyNumberFormat="1" applyFont="1" applyFill="1" applyBorder="1" applyAlignment="1" applyProtection="1">
      <alignment horizontal="right" vertical="center" wrapText="1"/>
      <protection/>
    </xf>
    <xf numFmtId="164" fontId="3" fillId="33" borderId="102" xfId="48" applyNumberFormat="1" applyFont="1" applyFill="1" applyBorder="1" applyAlignment="1" applyProtection="1">
      <alignment horizontal="right" vertical="center" wrapText="1"/>
      <protection/>
    </xf>
    <xf numFmtId="0" fontId="4" fillId="37" borderId="93" xfId="51" applyFont="1" applyFill="1" applyBorder="1" applyAlignment="1">
      <alignment horizontal="center" wrapText="1"/>
      <protection/>
    </xf>
    <xf numFmtId="0" fontId="4" fillId="37" borderId="103" xfId="51" applyFont="1" applyFill="1" applyBorder="1" applyAlignment="1">
      <alignment horizontal="center" vertical="center" wrapText="1"/>
      <protection/>
    </xf>
    <xf numFmtId="0" fontId="4" fillId="33" borderId="96" xfId="51" applyFont="1" applyFill="1" applyBorder="1" applyAlignment="1">
      <alignment horizontal="center" vertical="center" wrapText="1"/>
      <protection/>
    </xf>
    <xf numFmtId="49" fontId="4" fillId="33" borderId="93" xfId="51" applyNumberFormat="1" applyFont="1" applyFill="1" applyBorder="1" applyAlignment="1">
      <alignment horizontal="center" vertical="center" wrapText="1"/>
      <protection/>
    </xf>
    <xf numFmtId="0" fontId="4" fillId="33" borderId="93" xfId="51" applyFont="1" applyFill="1" applyBorder="1" applyAlignment="1">
      <alignment horizontal="center" vertical="center" wrapText="1"/>
      <protection/>
    </xf>
    <xf numFmtId="164" fontId="3" fillId="33" borderId="104" xfId="48" applyNumberFormat="1" applyFont="1" applyFill="1" applyBorder="1" applyAlignment="1" applyProtection="1">
      <alignment horizontal="right" vertical="center" wrapText="1"/>
      <protection/>
    </xf>
    <xf numFmtId="0" fontId="4" fillId="37" borderId="13" xfId="51" applyFont="1" applyFill="1" applyBorder="1" applyAlignment="1">
      <alignment horizontal="center" vertical="center" wrapText="1"/>
      <protection/>
    </xf>
    <xf numFmtId="0" fontId="4" fillId="33" borderId="54" xfId="51" applyFont="1" applyFill="1" applyBorder="1" applyAlignment="1">
      <alignment horizontal="center" vertical="center" wrapText="1"/>
      <protection/>
    </xf>
    <xf numFmtId="49" fontId="4" fillId="33" borderId="55" xfId="51" applyNumberFormat="1" applyFont="1" applyFill="1" applyBorder="1" applyAlignment="1">
      <alignment horizontal="center" vertical="center" wrapText="1"/>
      <protection/>
    </xf>
    <xf numFmtId="164" fontId="3" fillId="33" borderId="55" xfId="48" applyNumberFormat="1" applyFont="1" applyFill="1" applyBorder="1" applyAlignment="1" applyProtection="1">
      <alignment horizontal="right" vertical="center" wrapText="1"/>
      <protection/>
    </xf>
    <xf numFmtId="0" fontId="4" fillId="37" borderId="56" xfId="51" applyFont="1" applyFill="1" applyBorder="1" applyAlignment="1">
      <alignment horizontal="center" vertical="center" wrapText="1"/>
      <protection/>
    </xf>
    <xf numFmtId="49" fontId="6" fillId="40" borderId="68" xfId="52" applyNumberFormat="1" applyFont="1" applyFill="1" applyBorder="1" applyAlignment="1">
      <alignment horizontal="center" vertical="center"/>
      <protection/>
    </xf>
    <xf numFmtId="0" fontId="4" fillId="36" borderId="16" xfId="51" applyFont="1" applyFill="1" applyBorder="1" applyAlignment="1">
      <alignment horizontal="center" vertical="center" wrapText="1"/>
      <protection/>
    </xf>
    <xf numFmtId="0" fontId="4" fillId="37" borderId="55" xfId="52" applyFont="1" applyFill="1" applyBorder="1" applyAlignment="1">
      <alignment horizontal="center" vertical="center" wrapText="1"/>
      <protection/>
    </xf>
    <xf numFmtId="0" fontId="4" fillId="37" borderId="70" xfId="52" applyFont="1" applyFill="1" applyBorder="1" applyAlignment="1">
      <alignment horizontal="center" vertical="center" wrapText="1"/>
      <protection/>
    </xf>
    <xf numFmtId="49" fontId="4" fillId="33" borderId="15" xfId="51" applyNumberFormat="1" applyFont="1" applyFill="1" applyBorder="1" applyAlignment="1">
      <alignment horizontal="center" vertical="center" wrapText="1"/>
      <protection/>
    </xf>
    <xf numFmtId="0" fontId="4" fillId="33" borderId="15" xfId="51" applyFont="1" applyFill="1" applyBorder="1" applyAlignment="1">
      <alignment horizontal="center" vertical="center" wrapText="1"/>
      <protection/>
    </xf>
    <xf numFmtId="0" fontId="4" fillId="39" borderId="105" xfId="51" applyFont="1" applyFill="1" applyBorder="1" applyAlignment="1">
      <alignment horizontal="center" vertical="center" wrapText="1"/>
      <protection/>
    </xf>
    <xf numFmtId="164" fontId="3" fillId="35" borderId="23" xfId="48" applyNumberFormat="1" applyFont="1" applyFill="1" applyBorder="1" applyAlignment="1" applyProtection="1">
      <alignment horizontal="center" vertical="center" wrapText="1"/>
      <protection/>
    </xf>
    <xf numFmtId="0" fontId="4" fillId="35" borderId="84" xfId="51" applyFont="1" applyFill="1" applyBorder="1" applyAlignment="1">
      <alignment horizontal="center" vertical="center" wrapText="1"/>
      <protection/>
    </xf>
    <xf numFmtId="49" fontId="4" fillId="35" borderId="91" xfId="51" applyNumberFormat="1" applyFont="1" applyFill="1" applyBorder="1" applyAlignment="1">
      <alignment horizontal="center" vertical="center" wrapText="1"/>
      <protection/>
    </xf>
    <xf numFmtId="0" fontId="4" fillId="36" borderId="87" xfId="51" applyFont="1" applyFill="1" applyBorder="1" applyAlignment="1">
      <alignment horizontal="center" vertical="center" wrapText="1"/>
      <protection/>
    </xf>
    <xf numFmtId="164" fontId="3" fillId="33" borderId="56" xfId="48" applyNumberFormat="1" applyFont="1" applyFill="1" applyBorder="1" applyAlignment="1" applyProtection="1">
      <alignment horizontal="right" vertical="center" wrapText="1"/>
      <protection/>
    </xf>
    <xf numFmtId="0" fontId="3" fillId="0" borderId="0" xfId="51" applyFont="1" applyFill="1" applyBorder="1" applyAlignment="1">
      <alignment horizontal="right" vertical="center" wrapText="1"/>
      <protection/>
    </xf>
    <xf numFmtId="164" fontId="3" fillId="33" borderId="0" xfId="48" applyNumberFormat="1" applyFont="1" applyFill="1" applyBorder="1" applyAlignment="1" applyProtection="1">
      <alignment horizontal="center" vertical="center" wrapText="1"/>
      <protection/>
    </xf>
    <xf numFmtId="16" fontId="3" fillId="42" borderId="40" xfId="51" applyNumberFormat="1" applyFont="1" applyFill="1" applyBorder="1" applyAlignment="1">
      <alignment horizontal="center" vertical="center" wrapText="1"/>
      <protection/>
    </xf>
    <xf numFmtId="0" fontId="5" fillId="35" borderId="41" xfId="51" applyFont="1" applyFill="1" applyBorder="1" applyAlignment="1">
      <alignment horizontal="center" vertical="center" wrapText="1"/>
      <protection/>
    </xf>
    <xf numFmtId="0" fontId="4" fillId="37" borderId="0" xfId="51" applyFont="1" applyFill="1" applyBorder="1" applyAlignment="1">
      <alignment horizontal="center" vertical="center" wrapText="1"/>
      <protection/>
    </xf>
    <xf numFmtId="0" fontId="4" fillId="0" borderId="106" xfId="51" applyFont="1" applyFill="1" applyBorder="1" applyAlignment="1">
      <alignment horizontal="center" vertical="center" wrapText="1"/>
      <protection/>
    </xf>
    <xf numFmtId="0" fontId="4" fillId="0" borderId="55" xfId="51" applyFont="1" applyFill="1" applyBorder="1" applyAlignment="1">
      <alignment horizontal="center" vertical="center" wrapText="1"/>
      <protection/>
    </xf>
    <xf numFmtId="0" fontId="4" fillId="36" borderId="70" xfId="51" applyFont="1" applyFill="1" applyBorder="1" applyAlignment="1">
      <alignment horizontal="center" vertical="center" wrapText="1"/>
      <protection/>
    </xf>
    <xf numFmtId="0" fontId="4" fillId="39" borderId="36" xfId="51" applyFont="1" applyFill="1" applyBorder="1" applyAlignment="1">
      <alignment horizontal="center" vertical="center" wrapText="1"/>
      <protection/>
    </xf>
    <xf numFmtId="164" fontId="3" fillId="33" borderId="23" xfId="48" applyNumberFormat="1" applyFont="1" applyFill="1" applyBorder="1" applyAlignment="1" applyProtection="1">
      <alignment horizontal="right" vertical="center" wrapText="1"/>
      <protection/>
    </xf>
    <xf numFmtId="0" fontId="3" fillId="33" borderId="99" xfId="51" applyFont="1" applyFill="1" applyBorder="1" applyAlignment="1">
      <alignment horizontal="center" vertical="center" wrapText="1"/>
      <protection/>
    </xf>
    <xf numFmtId="0" fontId="48" fillId="36" borderId="36" xfId="44" applyFont="1" applyFill="1" applyBorder="1" applyAlignment="1" applyProtection="1">
      <alignment horizontal="center" vertical="center" wrapText="1"/>
      <protection/>
    </xf>
    <xf numFmtId="166" fontId="4" fillId="35" borderId="64" xfId="51" applyNumberFormat="1" applyFont="1" applyFill="1" applyBorder="1" applyAlignment="1">
      <alignment horizontal="center" vertical="center" wrapText="1"/>
      <protection/>
    </xf>
    <xf numFmtId="0" fontId="4" fillId="37" borderId="23" xfId="51" applyFont="1" applyFill="1" applyBorder="1" applyAlignment="1">
      <alignment horizontal="center" vertical="center" wrapText="1"/>
      <protection/>
    </xf>
    <xf numFmtId="0" fontId="4" fillId="33" borderId="41" xfId="51" applyFont="1" applyFill="1" applyBorder="1" applyAlignment="1">
      <alignment horizontal="center" vertical="center" wrapText="1"/>
      <protection/>
    </xf>
    <xf numFmtId="0" fontId="4" fillId="33" borderId="78" xfId="51" applyFont="1" applyFill="1" applyBorder="1" applyAlignment="1">
      <alignment horizontal="center" vertical="center" wrapText="1"/>
      <protection/>
    </xf>
    <xf numFmtId="0" fontId="4" fillId="33" borderId="75" xfId="51" applyFont="1" applyFill="1" applyBorder="1" applyAlignment="1">
      <alignment horizontal="center" vertical="center" wrapText="1"/>
      <protection/>
    </xf>
    <xf numFmtId="166" fontId="4" fillId="35" borderId="107" xfId="51" applyNumberFormat="1" applyFont="1" applyFill="1" applyBorder="1" applyAlignment="1">
      <alignment horizontal="center" vertical="center" wrapText="1"/>
      <protection/>
    </xf>
    <xf numFmtId="166" fontId="4" fillId="35" borderId="78" xfId="51" applyNumberFormat="1" applyFont="1" applyFill="1" applyBorder="1" applyAlignment="1">
      <alignment horizontal="center" vertical="center" wrapText="1"/>
      <protection/>
    </xf>
    <xf numFmtId="166" fontId="4" fillId="35" borderId="84" xfId="51" applyNumberFormat="1" applyFont="1" applyFill="1" applyBorder="1" applyAlignment="1">
      <alignment horizontal="center" vertical="center" wrapText="1"/>
      <protection/>
    </xf>
    <xf numFmtId="164" fontId="3" fillId="33" borderId="98" xfId="48" applyNumberFormat="1" applyFont="1" applyFill="1" applyBorder="1" applyAlignment="1" applyProtection="1">
      <alignment horizontal="right" vertical="center" wrapText="1"/>
      <protection/>
    </xf>
    <xf numFmtId="49" fontId="4" fillId="33" borderId="108" xfId="51" applyNumberFormat="1" applyFont="1" applyFill="1" applyBorder="1" applyAlignment="1">
      <alignment horizontal="center" vertical="center" wrapText="1"/>
      <protection/>
    </xf>
    <xf numFmtId="0" fontId="4" fillId="33" borderId="11" xfId="51" applyFont="1" applyFill="1" applyBorder="1" applyAlignment="1">
      <alignment horizontal="center" vertical="center" wrapText="1"/>
      <protection/>
    </xf>
    <xf numFmtId="49" fontId="4" fillId="33" borderId="109" xfId="51" applyNumberFormat="1" applyFont="1" applyFill="1" applyBorder="1" applyAlignment="1">
      <alignment horizontal="center" vertical="center" wrapText="1"/>
      <protection/>
    </xf>
    <xf numFmtId="0" fontId="4" fillId="33" borderId="81" xfId="51" applyFont="1" applyFill="1" applyBorder="1" applyAlignment="1">
      <alignment horizontal="center" vertical="center" wrapText="1"/>
      <protection/>
    </xf>
    <xf numFmtId="0" fontId="4" fillId="35" borderId="110" xfId="51" applyFont="1" applyFill="1" applyBorder="1" applyAlignment="1">
      <alignment horizontal="center" vertical="center" wrapText="1"/>
      <protection/>
    </xf>
    <xf numFmtId="0" fontId="4" fillId="33" borderId="111" xfId="51" applyFont="1" applyFill="1" applyBorder="1" applyAlignment="1">
      <alignment horizontal="center" vertical="center" wrapText="1"/>
      <protection/>
    </xf>
    <xf numFmtId="49" fontId="4" fillId="33" borderId="112" xfId="51" applyNumberFormat="1" applyFont="1" applyFill="1" applyBorder="1" applyAlignment="1">
      <alignment horizontal="center" vertical="center" wrapText="1"/>
      <protection/>
    </xf>
    <xf numFmtId="0" fontId="4" fillId="33" borderId="49" xfId="51" applyFont="1" applyFill="1" applyBorder="1" applyAlignment="1">
      <alignment horizontal="center" vertical="center" wrapText="1"/>
      <protection/>
    </xf>
    <xf numFmtId="0" fontId="4" fillId="35" borderId="112" xfId="51" applyFont="1" applyFill="1" applyBorder="1" applyAlignment="1">
      <alignment horizontal="center" vertical="center" wrapText="1"/>
      <protection/>
    </xf>
    <xf numFmtId="0" fontId="4" fillId="35" borderId="109" xfId="51" applyFont="1" applyFill="1" applyBorder="1" applyAlignment="1">
      <alignment horizontal="center" vertical="center" wrapText="1"/>
      <protection/>
    </xf>
    <xf numFmtId="0" fontId="4" fillId="35" borderId="64" xfId="51" applyFont="1" applyFill="1" applyBorder="1" applyAlignment="1">
      <alignment horizontal="center" vertical="center" wrapText="1"/>
      <protection/>
    </xf>
    <xf numFmtId="0" fontId="4" fillId="33" borderId="23" xfId="51" applyFont="1" applyFill="1" applyBorder="1" applyAlignment="1">
      <alignment horizontal="center" vertical="center" wrapText="1"/>
      <protection/>
    </xf>
    <xf numFmtId="0" fontId="4" fillId="33" borderId="104" xfId="51" applyFont="1" applyFill="1" applyBorder="1" applyAlignment="1">
      <alignment horizontal="center" vertical="center" wrapText="1"/>
      <protection/>
    </xf>
    <xf numFmtId="164" fontId="49" fillId="0" borderId="0" xfId="0" applyNumberFormat="1" applyFont="1" applyBorder="1" applyAlignment="1">
      <alignment/>
    </xf>
    <xf numFmtId="16" fontId="3" fillId="35" borderId="40" xfId="51" applyNumberFormat="1" applyFont="1" applyFill="1" applyBorder="1" applyAlignment="1">
      <alignment horizontal="center" vertical="center" wrapText="1"/>
      <protection/>
    </xf>
    <xf numFmtId="166" fontId="4" fillId="35" borderId="13" xfId="51" applyNumberFormat="1" applyFont="1" applyFill="1" applyBorder="1" applyAlignment="1">
      <alignment horizontal="center" vertical="center" wrapText="1"/>
      <protection/>
    </xf>
    <xf numFmtId="0" fontId="4" fillId="35" borderId="13" xfId="51" applyNumberFormat="1" applyFont="1" applyFill="1" applyBorder="1" applyAlignment="1">
      <alignment horizontal="center" vertical="center" wrapText="1"/>
      <protection/>
    </xf>
    <xf numFmtId="0" fontId="4" fillId="42" borderId="13" xfId="51" applyFont="1" applyFill="1" applyBorder="1" applyAlignment="1">
      <alignment horizontal="center" vertical="center" wrapText="1"/>
      <protection/>
    </xf>
    <xf numFmtId="164" fontId="3" fillId="35" borderId="53" xfId="48" applyNumberFormat="1" applyFont="1" applyFill="1" applyBorder="1" applyAlignment="1" applyProtection="1">
      <alignment horizontal="center" vertical="center" wrapText="1"/>
      <protection/>
    </xf>
    <xf numFmtId="0" fontId="4" fillId="42" borderId="101" xfId="51" applyFont="1" applyFill="1" applyBorder="1" applyAlignment="1">
      <alignment horizontal="center" vertical="center" wrapText="1"/>
      <protection/>
    </xf>
    <xf numFmtId="4" fontId="8" fillId="35" borderId="106" xfId="51" applyNumberFormat="1" applyFont="1" applyFill="1" applyBorder="1" applyAlignment="1">
      <alignment horizontal="center" vertical="center" wrapText="1"/>
      <protection/>
    </xf>
    <xf numFmtId="0" fontId="8" fillId="35" borderId="64" xfId="51" applyFont="1" applyFill="1" applyBorder="1" applyAlignment="1">
      <alignment horizontal="center" vertical="center" wrapText="1"/>
      <protection/>
    </xf>
    <xf numFmtId="0" fontId="4" fillId="42" borderId="23" xfId="51" applyFont="1" applyFill="1" applyBorder="1" applyAlignment="1">
      <alignment horizontal="center" vertical="center" wrapText="1"/>
      <protection/>
    </xf>
    <xf numFmtId="49" fontId="3" fillId="34" borderId="102" xfId="51" applyNumberFormat="1" applyFont="1" applyFill="1" applyBorder="1" applyAlignment="1">
      <alignment horizontal="center" vertical="center" wrapText="1"/>
      <protection/>
    </xf>
    <xf numFmtId="49" fontId="4" fillId="33" borderId="64" xfId="51" applyNumberFormat="1" applyFont="1" applyFill="1" applyBorder="1" applyAlignment="1">
      <alignment horizontal="center" vertical="center" wrapText="1"/>
      <protection/>
    </xf>
    <xf numFmtId="49" fontId="4" fillId="33" borderId="54" xfId="51" applyNumberFormat="1" applyFont="1" applyFill="1" applyBorder="1" applyAlignment="1">
      <alignment horizontal="center" vertical="center" wrapText="1"/>
      <protection/>
    </xf>
    <xf numFmtId="0" fontId="4" fillId="35" borderId="54" xfId="51" applyFont="1" applyFill="1" applyBorder="1" applyAlignment="1">
      <alignment horizontal="center" vertical="center" wrapText="1"/>
      <protection/>
    </xf>
    <xf numFmtId="49" fontId="4" fillId="35" borderId="64" xfId="51" applyNumberFormat="1" applyFont="1" applyFill="1" applyBorder="1" applyAlignment="1">
      <alignment horizontal="center" vertical="center" wrapText="1"/>
      <protection/>
    </xf>
    <xf numFmtId="49" fontId="4" fillId="35" borderId="54" xfId="51" applyNumberFormat="1" applyFont="1" applyFill="1" applyBorder="1" applyAlignment="1">
      <alignment horizontal="center" vertical="center" wrapText="1"/>
      <protection/>
    </xf>
    <xf numFmtId="164" fontId="3" fillId="34" borderId="113" xfId="48" applyNumberFormat="1" applyFont="1" applyFill="1" applyBorder="1" applyAlignment="1" applyProtection="1">
      <alignment horizontal="center" vertical="center" wrapText="1"/>
      <protection/>
    </xf>
    <xf numFmtId="0" fontId="3" fillId="34" borderId="114" xfId="51" applyFont="1" applyFill="1" applyBorder="1" applyAlignment="1">
      <alignment horizontal="center" vertical="center" wrapText="1"/>
      <protection/>
    </xf>
    <xf numFmtId="0" fontId="4" fillId="35" borderId="103" xfId="51" applyFont="1" applyFill="1" applyBorder="1" applyAlignment="1">
      <alignment horizontal="center" vertical="center" wrapText="1"/>
      <protection/>
    </xf>
    <xf numFmtId="49" fontId="9" fillId="0" borderId="57" xfId="51" applyNumberFormat="1" applyFont="1" applyFill="1" applyBorder="1" applyAlignment="1">
      <alignment horizontal="left" vertical="center" wrapText="1"/>
      <protection/>
    </xf>
    <xf numFmtId="164" fontId="49" fillId="33" borderId="91" xfId="49" applyNumberFormat="1" applyFont="1" applyFill="1" applyBorder="1" applyAlignment="1" applyProtection="1">
      <alignment vertical="center" wrapText="1"/>
      <protection/>
    </xf>
    <xf numFmtId="164" fontId="49" fillId="33" borderId="13" xfId="49" applyNumberFormat="1" applyFont="1" applyFill="1" applyBorder="1" applyAlignment="1" applyProtection="1">
      <alignment vertical="center" wrapText="1"/>
      <protection/>
    </xf>
    <xf numFmtId="164" fontId="49" fillId="33" borderId="46" xfId="49" applyNumberFormat="1" applyFont="1" applyFill="1" applyBorder="1" applyAlignment="1" applyProtection="1">
      <alignment vertical="center" wrapText="1"/>
      <protection/>
    </xf>
    <xf numFmtId="164" fontId="49" fillId="33" borderId="50" xfId="49" applyNumberFormat="1" applyFont="1" applyFill="1" applyBorder="1" applyAlignment="1" applyProtection="1">
      <alignment vertical="center" wrapText="1"/>
      <protection/>
    </xf>
    <xf numFmtId="164" fontId="49" fillId="33" borderId="51" xfId="49" applyNumberFormat="1" applyFont="1" applyFill="1" applyBorder="1" applyAlignment="1" applyProtection="1">
      <alignment vertical="center" wrapText="1"/>
      <protection/>
    </xf>
    <xf numFmtId="164" fontId="49" fillId="33" borderId="59" xfId="49" applyNumberFormat="1" applyFont="1" applyFill="1" applyBorder="1" applyAlignment="1" applyProtection="1">
      <alignment vertical="center" wrapText="1"/>
      <protection/>
    </xf>
    <xf numFmtId="164" fontId="49" fillId="33" borderId="55" xfId="49" applyNumberFormat="1" applyFont="1" applyFill="1" applyBorder="1" applyAlignment="1" applyProtection="1">
      <alignment vertical="center" wrapText="1"/>
      <protection/>
    </xf>
    <xf numFmtId="164" fontId="49" fillId="33" borderId="60" xfId="49" applyNumberFormat="1" applyFont="1" applyFill="1" applyBorder="1" applyAlignment="1" applyProtection="1">
      <alignment vertical="center" wrapText="1"/>
      <protection/>
    </xf>
    <xf numFmtId="164" fontId="49" fillId="33" borderId="59" xfId="48" applyNumberFormat="1" applyFont="1" applyFill="1" applyBorder="1" applyAlignment="1" applyProtection="1">
      <alignment horizontal="center" vertical="center" wrapText="1"/>
      <protection/>
    </xf>
    <xf numFmtId="164" fontId="49" fillId="33" borderId="51" xfId="48" applyNumberFormat="1" applyFont="1" applyFill="1" applyBorder="1" applyAlignment="1" applyProtection="1">
      <alignment horizontal="center" vertical="center" wrapText="1"/>
      <protection/>
    </xf>
    <xf numFmtId="0" fontId="9" fillId="0" borderId="48" xfId="51" applyFont="1" applyFill="1" applyBorder="1" applyAlignment="1">
      <alignment horizontal="center" vertical="center" wrapText="1"/>
      <protection/>
    </xf>
    <xf numFmtId="0" fontId="9" fillId="0" borderId="59" xfId="51" applyFont="1" applyFill="1" applyBorder="1" applyAlignment="1">
      <alignment horizontal="center" vertical="center" wrapText="1"/>
      <protection/>
    </xf>
    <xf numFmtId="164" fontId="3" fillId="33" borderId="15" xfId="49" applyNumberFormat="1" applyFont="1" applyFill="1" applyBorder="1" applyAlignment="1" applyProtection="1">
      <alignment vertical="center" wrapText="1"/>
      <protection/>
    </xf>
    <xf numFmtId="0" fontId="4" fillId="37" borderId="90" xfId="52" applyFont="1" applyFill="1" applyBorder="1" applyAlignment="1">
      <alignment horizontal="center" vertical="center" wrapText="1"/>
      <protection/>
    </xf>
    <xf numFmtId="0" fontId="4" fillId="33" borderId="55" xfId="51" applyFont="1" applyFill="1" applyBorder="1" applyAlignment="1">
      <alignment horizontal="center" vertical="center" wrapText="1"/>
      <protection/>
    </xf>
    <xf numFmtId="0" fontId="5" fillId="42" borderId="41" xfId="51" applyFont="1" applyFill="1" applyBorder="1" applyAlignment="1">
      <alignment horizontal="center" vertical="center" wrapText="1"/>
      <protection/>
    </xf>
    <xf numFmtId="16" fontId="3" fillId="42" borderId="80" xfId="51" applyNumberFormat="1" applyFont="1" applyFill="1" applyBorder="1" applyAlignment="1">
      <alignment horizontal="center" vertical="center" wrapText="1"/>
      <protection/>
    </xf>
    <xf numFmtId="164" fontId="3" fillId="0" borderId="41" xfId="48" applyNumberFormat="1" applyFont="1" applyFill="1" applyBorder="1" applyAlignment="1" applyProtection="1">
      <alignment horizontal="right" vertical="center" wrapText="1"/>
      <protection/>
    </xf>
    <xf numFmtId="0" fontId="4" fillId="14" borderId="18" xfId="51" applyFont="1" applyFill="1" applyBorder="1" applyAlignment="1">
      <alignment horizontal="center" vertical="center" wrapText="1"/>
      <protection/>
    </xf>
    <xf numFmtId="0" fontId="4" fillId="14" borderId="23" xfId="52" applyFont="1" applyFill="1" applyBorder="1" applyAlignment="1">
      <alignment horizontal="center" vertical="center" wrapText="1"/>
      <protection/>
    </xf>
    <xf numFmtId="0" fontId="4" fillId="14" borderId="55" xfId="52" applyFont="1" applyFill="1" applyBorder="1" applyAlignment="1">
      <alignment horizontal="center" vertical="center" wrapText="1"/>
      <protection/>
    </xf>
    <xf numFmtId="0" fontId="9" fillId="0" borderId="60" xfId="51" applyFont="1" applyFill="1" applyBorder="1" applyAlignment="1">
      <alignment horizontal="center" vertical="center" wrapText="1"/>
      <protection/>
    </xf>
    <xf numFmtId="0" fontId="4" fillId="0" borderId="50" xfId="52" applyFont="1" applyFill="1" applyBorder="1" applyAlignment="1">
      <alignment horizontal="center" vertical="center" wrapText="1"/>
      <protection/>
    </xf>
    <xf numFmtId="0" fontId="51" fillId="0" borderId="0" xfId="0" applyFont="1" applyBorder="1" applyAlignment="1">
      <alignment horizontal="right" vertical="center"/>
    </xf>
    <xf numFmtId="164" fontId="51" fillId="0" borderId="0" xfId="0" applyNumberFormat="1" applyFont="1" applyBorder="1" applyAlignment="1">
      <alignment horizontal="center" vertical="center"/>
    </xf>
    <xf numFmtId="49" fontId="3" fillId="33" borderId="43" xfId="52" applyNumberFormat="1" applyFont="1" applyFill="1" applyBorder="1" applyAlignment="1">
      <alignment horizontal="right" vertical="center" wrapText="1"/>
      <protection/>
    </xf>
    <xf numFmtId="49" fontId="3" fillId="33" borderId="115" xfId="52" applyNumberFormat="1" applyFont="1" applyFill="1" applyBorder="1" applyAlignment="1">
      <alignment horizontal="right" vertical="center" wrapText="1"/>
      <protection/>
    </xf>
    <xf numFmtId="49" fontId="6" fillId="41" borderId="68" xfId="52" applyNumberFormat="1" applyFont="1" applyFill="1" applyBorder="1" applyAlignment="1">
      <alignment horizontal="center"/>
      <protection/>
    </xf>
    <xf numFmtId="49" fontId="6" fillId="41" borderId="68" xfId="52" applyNumberFormat="1" applyFont="1" applyFill="1" applyBorder="1" applyAlignment="1">
      <alignment horizontal="center" vertical="center"/>
      <protection/>
    </xf>
    <xf numFmtId="49" fontId="3" fillId="33" borderId="42" xfId="52" applyNumberFormat="1" applyFont="1" applyFill="1" applyBorder="1" applyAlignment="1">
      <alignment horizontal="right" vertical="center" wrapText="1"/>
      <protection/>
    </xf>
    <xf numFmtId="49" fontId="3" fillId="33" borderId="116" xfId="52" applyNumberFormat="1" applyFont="1" applyFill="1" applyBorder="1" applyAlignment="1">
      <alignment horizontal="right" vertical="center" wrapText="1"/>
      <protection/>
    </xf>
    <xf numFmtId="49" fontId="6" fillId="41" borderId="91" xfId="52" applyNumberFormat="1" applyFont="1" applyFill="1" applyBorder="1" applyAlignment="1">
      <alignment horizontal="center"/>
      <protection/>
    </xf>
    <xf numFmtId="49" fontId="6" fillId="40" borderId="117" xfId="52" applyNumberFormat="1" applyFont="1" applyFill="1" applyBorder="1" applyAlignment="1">
      <alignment horizontal="center" vertical="center"/>
      <protection/>
    </xf>
    <xf numFmtId="0" fontId="3" fillId="0" borderId="43" xfId="51" applyFont="1" applyFill="1" applyBorder="1" applyAlignment="1">
      <alignment horizontal="right" vertical="center" wrapText="1"/>
      <protection/>
    </xf>
    <xf numFmtId="0" fontId="3" fillId="0" borderId="115" xfId="51" applyFont="1" applyFill="1" applyBorder="1" applyAlignment="1">
      <alignment horizontal="right" vertical="center" wrapText="1"/>
      <protection/>
    </xf>
    <xf numFmtId="49" fontId="6" fillId="40" borderId="118" xfId="52" applyNumberFormat="1" applyFont="1" applyFill="1" applyBorder="1" applyAlignment="1">
      <alignment horizontal="center" vertical="center"/>
      <protection/>
    </xf>
    <xf numFmtId="49" fontId="6" fillId="40" borderId="68" xfId="52" applyNumberFormat="1" applyFont="1" applyFill="1" applyBorder="1" applyAlignment="1">
      <alignment horizontal="center" vertical="center"/>
      <protection/>
    </xf>
    <xf numFmtId="0" fontId="3" fillId="0" borderId="15" xfId="51" applyFont="1" applyFill="1" applyBorder="1" applyAlignment="1">
      <alignment horizontal="right" vertical="center" wrapText="1"/>
      <protection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Moeda 2" xfId="48"/>
    <cellStyle name="Moeda 3" xfId="49"/>
    <cellStyle name="Neutra" xfId="50"/>
    <cellStyle name="Normal 2" xfId="51"/>
    <cellStyle name="Normal 3" xfId="52"/>
    <cellStyle name="Normal 3 2" xfId="53"/>
    <cellStyle name="Normal 4" xfId="54"/>
    <cellStyle name="Nota" xfId="55"/>
    <cellStyle name="Percent" xfId="56"/>
    <cellStyle name="Porcentagem 2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714375</xdr:colOff>
      <xdr:row>0</xdr:row>
      <xdr:rowOff>0</xdr:rowOff>
    </xdr:from>
    <xdr:to>
      <xdr:col>4</xdr:col>
      <xdr:colOff>2686050</xdr:colOff>
      <xdr:row>3</xdr:row>
      <xdr:rowOff>142875</xdr:rowOff>
    </xdr:to>
    <xdr:pic>
      <xdr:nvPicPr>
        <xdr:cNvPr id="1" name="Imagem 1" descr="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0"/>
          <a:ext cx="11125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296"/>
  <sheetViews>
    <sheetView zoomScaleSheetLayoutView="100" zoomScalePageLayoutView="0" workbookViewId="0" topLeftCell="A1">
      <selection activeCell="B5" sqref="B5:D5"/>
    </sheetView>
  </sheetViews>
  <sheetFormatPr defaultColWidth="9.140625" defaultRowHeight="15"/>
  <cols>
    <col min="1" max="1" width="26.57421875" style="49" bestFit="1" customWidth="1"/>
    <col min="2" max="2" width="82.00390625" style="49" customWidth="1"/>
    <col min="3" max="3" width="6.7109375" style="49" customWidth="1"/>
    <col min="4" max="4" width="22.00390625" style="139" bestFit="1" customWidth="1"/>
    <col min="5" max="5" width="54.00390625" style="49" customWidth="1"/>
  </cols>
  <sheetData>
    <row r="1" ht="15.75"/>
    <row r="2" ht="15.75"/>
    <row r="3" ht="15.75"/>
    <row r="4" ht="16.5" thickBot="1"/>
    <row r="5" spans="1:6" ht="18.75">
      <c r="A5" s="151" t="s">
        <v>94</v>
      </c>
      <c r="B5" s="376" t="s">
        <v>96</v>
      </c>
      <c r="C5" s="376"/>
      <c r="D5" s="376"/>
      <c r="E5" s="187"/>
      <c r="F5" s="1"/>
    </row>
    <row r="6" spans="1:6" ht="15.75">
      <c r="A6" s="188" t="s">
        <v>154</v>
      </c>
      <c r="B6" s="186" t="s">
        <v>0</v>
      </c>
      <c r="C6" s="110" t="s">
        <v>1</v>
      </c>
      <c r="D6" s="197" t="s">
        <v>189</v>
      </c>
      <c r="E6" s="154" t="s">
        <v>97</v>
      </c>
      <c r="F6" s="1"/>
    </row>
    <row r="7" spans="1:6" ht="15.75">
      <c r="A7" s="189" t="s">
        <v>155</v>
      </c>
      <c r="B7" s="148" t="s">
        <v>3</v>
      </c>
      <c r="C7" s="149">
        <v>3</v>
      </c>
      <c r="D7" s="345">
        <v>267000</v>
      </c>
      <c r="E7" s="166" t="s">
        <v>170</v>
      </c>
      <c r="F7" s="1"/>
    </row>
    <row r="8" spans="1:6" ht="15.75">
      <c r="A8" s="189" t="s">
        <v>156</v>
      </c>
      <c r="B8" s="148" t="s">
        <v>26</v>
      </c>
      <c r="C8" s="149">
        <v>5</v>
      </c>
      <c r="D8" s="345">
        <v>39270</v>
      </c>
      <c r="E8" s="166" t="s">
        <v>29</v>
      </c>
      <c r="F8" s="1"/>
    </row>
    <row r="9" spans="1:6" ht="15.75">
      <c r="A9" s="189" t="s">
        <v>155</v>
      </c>
      <c r="B9" s="127" t="s">
        <v>38</v>
      </c>
      <c r="C9" s="149">
        <v>2</v>
      </c>
      <c r="D9" s="345">
        <v>4100</v>
      </c>
      <c r="E9" s="166" t="s">
        <v>168</v>
      </c>
      <c r="F9" s="1"/>
    </row>
    <row r="10" spans="1:6" ht="15.75">
      <c r="A10" s="189" t="s">
        <v>155</v>
      </c>
      <c r="B10" s="148" t="s">
        <v>45</v>
      </c>
      <c r="C10" s="149">
        <v>10</v>
      </c>
      <c r="D10" s="345">
        <v>2840</v>
      </c>
      <c r="E10" s="166" t="s">
        <v>20</v>
      </c>
      <c r="F10" s="1"/>
    </row>
    <row r="11" spans="1:6" ht="15.75">
      <c r="A11" s="140" t="s">
        <v>157</v>
      </c>
      <c r="B11" s="86" t="s">
        <v>45</v>
      </c>
      <c r="C11" s="87">
        <v>15</v>
      </c>
      <c r="D11" s="346">
        <v>4686</v>
      </c>
      <c r="E11" s="141" t="s">
        <v>146</v>
      </c>
      <c r="F11" s="1"/>
    </row>
    <row r="12" spans="1:6" ht="15.75">
      <c r="A12" s="142" t="s">
        <v>157</v>
      </c>
      <c r="B12" s="90" t="s">
        <v>53</v>
      </c>
      <c r="C12" s="91">
        <v>20</v>
      </c>
      <c r="D12" s="196">
        <v>976.6</v>
      </c>
      <c r="E12" s="141" t="s">
        <v>171</v>
      </c>
      <c r="F12" s="1"/>
    </row>
    <row r="13" spans="1:6" ht="15.75">
      <c r="A13" s="142" t="s">
        <v>157</v>
      </c>
      <c r="B13" s="90" t="s">
        <v>58</v>
      </c>
      <c r="C13" s="91">
        <v>20</v>
      </c>
      <c r="D13" s="196">
        <v>4700</v>
      </c>
      <c r="E13" s="143" t="s">
        <v>169</v>
      </c>
      <c r="F13" s="1"/>
    </row>
    <row r="14" spans="1:6" ht="15.75">
      <c r="A14" s="145" t="s">
        <v>155</v>
      </c>
      <c r="B14" s="95" t="s">
        <v>59</v>
      </c>
      <c r="C14" s="96">
        <v>5</v>
      </c>
      <c r="D14" s="347">
        <v>13155</v>
      </c>
      <c r="E14" s="165" t="s">
        <v>172</v>
      </c>
      <c r="F14" s="1"/>
    </row>
    <row r="15" spans="1:6" ht="15.75">
      <c r="A15" s="142" t="s">
        <v>155</v>
      </c>
      <c r="B15" s="124" t="s">
        <v>60</v>
      </c>
      <c r="C15" s="125">
        <v>2</v>
      </c>
      <c r="D15" s="348">
        <v>1080.46</v>
      </c>
      <c r="E15" s="141" t="s">
        <v>173</v>
      </c>
      <c r="F15" s="1"/>
    </row>
    <row r="16" spans="1:6" ht="15.75">
      <c r="A16" s="177" t="s">
        <v>155</v>
      </c>
      <c r="B16" s="148" t="s">
        <v>63</v>
      </c>
      <c r="C16" s="149">
        <v>20</v>
      </c>
      <c r="D16" s="345">
        <v>3400</v>
      </c>
      <c r="E16" s="220" t="s">
        <v>174</v>
      </c>
      <c r="F16" s="1"/>
    </row>
    <row r="17" spans="1:6" ht="31.5">
      <c r="A17" s="140" t="s">
        <v>157</v>
      </c>
      <c r="B17" s="86" t="s">
        <v>64</v>
      </c>
      <c r="C17" s="87">
        <v>1</v>
      </c>
      <c r="D17" s="346">
        <v>81000</v>
      </c>
      <c r="E17" s="141" t="s">
        <v>66</v>
      </c>
      <c r="F17" s="1"/>
    </row>
    <row r="18" spans="1:6" ht="31.5">
      <c r="A18" s="142" t="s">
        <v>156</v>
      </c>
      <c r="B18" s="90" t="s">
        <v>68</v>
      </c>
      <c r="C18" s="91">
        <v>1</v>
      </c>
      <c r="D18" s="196">
        <v>81000</v>
      </c>
      <c r="E18" s="143" t="s">
        <v>66</v>
      </c>
      <c r="F18" s="1"/>
    </row>
    <row r="19" spans="1:6" ht="47.25">
      <c r="A19" s="142" t="s">
        <v>155</v>
      </c>
      <c r="B19" s="90" t="s">
        <v>71</v>
      </c>
      <c r="C19" s="91">
        <v>2</v>
      </c>
      <c r="D19" s="196">
        <v>300000</v>
      </c>
      <c r="E19" s="143" t="s">
        <v>214</v>
      </c>
      <c r="F19" s="1"/>
    </row>
    <row r="20" spans="1:6" ht="33" customHeight="1">
      <c r="A20" s="142" t="s">
        <v>155</v>
      </c>
      <c r="B20" s="90" t="s">
        <v>72</v>
      </c>
      <c r="C20" s="91">
        <v>1</v>
      </c>
      <c r="D20" s="196">
        <v>118260</v>
      </c>
      <c r="E20" s="143" t="s">
        <v>66</v>
      </c>
      <c r="F20" s="1"/>
    </row>
    <row r="21" spans="1:6" ht="15.75">
      <c r="A21" s="142" t="s">
        <v>155</v>
      </c>
      <c r="B21" s="90" t="s">
        <v>77</v>
      </c>
      <c r="C21" s="91">
        <v>20</v>
      </c>
      <c r="D21" s="196">
        <v>5860</v>
      </c>
      <c r="E21" s="143" t="s">
        <v>212</v>
      </c>
      <c r="F21" s="1"/>
    </row>
    <row r="22" spans="1:5" ht="15.75">
      <c r="A22" s="142" t="s">
        <v>157</v>
      </c>
      <c r="B22" s="90" t="s">
        <v>91</v>
      </c>
      <c r="C22" s="91">
        <v>2</v>
      </c>
      <c r="D22" s="196">
        <v>2500</v>
      </c>
      <c r="E22" s="143" t="s">
        <v>181</v>
      </c>
    </row>
    <row r="23" spans="1:5" ht="15.75">
      <c r="A23" s="168" t="s">
        <v>157</v>
      </c>
      <c r="B23" s="98" t="s">
        <v>92</v>
      </c>
      <c r="C23" s="99">
        <v>3</v>
      </c>
      <c r="D23" s="349">
        <v>5799</v>
      </c>
      <c r="E23" s="165" t="s">
        <v>213</v>
      </c>
    </row>
    <row r="24" spans="1:5" s="250" customFormat="1" ht="15.75">
      <c r="A24" s="225" t="s">
        <v>155</v>
      </c>
      <c r="B24" s="226" t="s">
        <v>220</v>
      </c>
      <c r="C24" s="224">
        <v>4</v>
      </c>
      <c r="D24" s="350">
        <v>322600.4</v>
      </c>
      <c r="E24" s="255" t="s">
        <v>243</v>
      </c>
    </row>
    <row r="25" spans="1:5" s="250" customFormat="1" ht="15.75">
      <c r="A25" s="149" t="s">
        <v>156</v>
      </c>
      <c r="B25" s="227" t="s">
        <v>220</v>
      </c>
      <c r="C25" s="149">
        <v>1</v>
      </c>
      <c r="D25" s="344">
        <v>80650.1</v>
      </c>
      <c r="E25" s="256" t="s">
        <v>243</v>
      </c>
    </row>
    <row r="26" spans="1:5" s="250" customFormat="1" ht="15.75">
      <c r="A26" s="216" t="s">
        <v>157</v>
      </c>
      <c r="B26" s="223" t="s">
        <v>219</v>
      </c>
      <c r="C26" s="224">
        <v>70</v>
      </c>
      <c r="D26" s="350">
        <v>28000</v>
      </c>
      <c r="E26" s="173" t="s">
        <v>258</v>
      </c>
    </row>
    <row r="27" spans="1:5" s="250" customFormat="1" ht="15.75">
      <c r="A27" s="142" t="s">
        <v>157</v>
      </c>
      <c r="B27" s="127" t="s">
        <v>218</v>
      </c>
      <c r="C27" s="96">
        <v>3</v>
      </c>
      <c r="D27" s="352">
        <v>26061</v>
      </c>
      <c r="E27" s="279" t="s">
        <v>259</v>
      </c>
    </row>
    <row r="28" spans="1:5" ht="15.75">
      <c r="A28" s="142" t="s">
        <v>155</v>
      </c>
      <c r="B28" s="127" t="s">
        <v>217</v>
      </c>
      <c r="C28" s="96">
        <v>2</v>
      </c>
      <c r="D28" s="353">
        <v>19800</v>
      </c>
      <c r="E28" s="362" t="s">
        <v>352</v>
      </c>
    </row>
    <row r="29" spans="1:5" s="250" customFormat="1" ht="15.75">
      <c r="A29" s="145" t="s">
        <v>155</v>
      </c>
      <c r="B29" s="95" t="s">
        <v>215</v>
      </c>
      <c r="C29" s="96">
        <v>5</v>
      </c>
      <c r="D29" s="347">
        <v>4279</v>
      </c>
      <c r="E29" s="221" t="s">
        <v>257</v>
      </c>
    </row>
    <row r="30" spans="1:5" s="250" customFormat="1" ht="15.75">
      <c r="A30" s="145" t="s">
        <v>155</v>
      </c>
      <c r="B30" s="95" t="s">
        <v>216</v>
      </c>
      <c r="C30" s="96">
        <v>4</v>
      </c>
      <c r="D30" s="347">
        <v>11998</v>
      </c>
      <c r="E30" s="221" t="s">
        <v>257</v>
      </c>
    </row>
    <row r="31" spans="1:5" ht="15.75">
      <c r="A31" s="176" t="s">
        <v>157</v>
      </c>
      <c r="B31" s="133" t="s">
        <v>210</v>
      </c>
      <c r="C31" s="134">
        <v>1</v>
      </c>
      <c r="D31" s="351">
        <v>76000</v>
      </c>
      <c r="E31" s="219" t="s">
        <v>211</v>
      </c>
    </row>
    <row r="32" spans="1:5" ht="30">
      <c r="A32" s="145" t="s">
        <v>155</v>
      </c>
      <c r="B32" s="248" t="s">
        <v>239</v>
      </c>
      <c r="C32" s="149">
        <v>4</v>
      </c>
      <c r="D32" s="344">
        <v>56760</v>
      </c>
      <c r="E32" s="221" t="s">
        <v>222</v>
      </c>
    </row>
    <row r="33" spans="1:5" s="250" customFormat="1" ht="15.75">
      <c r="A33" s="145" t="s">
        <v>156</v>
      </c>
      <c r="B33" s="249" t="s">
        <v>240</v>
      </c>
      <c r="C33" s="149">
        <v>10</v>
      </c>
      <c r="D33" s="344">
        <v>129000</v>
      </c>
      <c r="E33" s="221" t="s">
        <v>222</v>
      </c>
    </row>
    <row r="34" spans="1:5" s="250" customFormat="1" ht="15.75">
      <c r="A34" s="145" t="s">
        <v>155</v>
      </c>
      <c r="B34" s="249" t="s">
        <v>276</v>
      </c>
      <c r="C34" s="149">
        <v>10</v>
      </c>
      <c r="D34" s="344">
        <v>1584.2</v>
      </c>
      <c r="E34" s="221" t="s">
        <v>277</v>
      </c>
    </row>
    <row r="35" spans="1:5" s="250" customFormat="1" ht="15.75">
      <c r="A35" s="145" t="s">
        <v>155</v>
      </c>
      <c r="B35" s="249" t="s">
        <v>324</v>
      </c>
      <c r="C35" s="149">
        <v>10</v>
      </c>
      <c r="D35" s="344">
        <v>2700</v>
      </c>
      <c r="E35" s="221" t="s">
        <v>336</v>
      </c>
    </row>
    <row r="36" spans="1:5" s="250" customFormat="1" ht="15.75">
      <c r="A36" s="145" t="s">
        <v>155</v>
      </c>
      <c r="B36" s="249" t="s">
        <v>274</v>
      </c>
      <c r="C36" s="149">
        <v>5</v>
      </c>
      <c r="D36" s="344">
        <v>23650</v>
      </c>
      <c r="E36" s="221" t="s">
        <v>272</v>
      </c>
    </row>
    <row r="37" spans="1:5" s="250" customFormat="1" ht="15.75">
      <c r="A37" s="145" t="s">
        <v>157</v>
      </c>
      <c r="B37" s="249" t="s">
        <v>264</v>
      </c>
      <c r="C37" s="149">
        <v>1</v>
      </c>
      <c r="D37" s="344">
        <v>30000</v>
      </c>
      <c r="E37" s="221" t="s">
        <v>265</v>
      </c>
    </row>
    <row r="38" spans="1:5" s="250" customFormat="1" ht="15.75">
      <c r="A38" s="145" t="s">
        <v>156</v>
      </c>
      <c r="B38" s="249" t="s">
        <v>264</v>
      </c>
      <c r="C38" s="149">
        <v>1</v>
      </c>
      <c r="D38" s="344">
        <v>30000</v>
      </c>
      <c r="E38" s="221" t="s">
        <v>265</v>
      </c>
    </row>
    <row r="39" spans="1:5" s="250" customFormat="1" ht="15.75">
      <c r="A39" s="145" t="s">
        <v>156</v>
      </c>
      <c r="B39" s="249" t="s">
        <v>323</v>
      </c>
      <c r="C39" s="149">
        <v>8</v>
      </c>
      <c r="D39" s="344">
        <v>2480</v>
      </c>
      <c r="E39" s="221" t="s">
        <v>332</v>
      </c>
    </row>
    <row r="40" spans="1:5" s="250" customFormat="1" ht="15.75">
      <c r="A40" s="145" t="s">
        <v>157</v>
      </c>
      <c r="B40" s="249" t="s">
        <v>323</v>
      </c>
      <c r="C40" s="149">
        <v>17</v>
      </c>
      <c r="D40" s="344">
        <v>5270</v>
      </c>
      <c r="E40" s="221" t="s">
        <v>332</v>
      </c>
    </row>
    <row r="41" spans="1:5" s="250" customFormat="1" ht="15.75">
      <c r="A41" s="145" t="s">
        <v>155</v>
      </c>
      <c r="B41" s="249" t="s">
        <v>311</v>
      </c>
      <c r="C41" s="149">
        <v>10</v>
      </c>
      <c r="D41" s="344">
        <v>14750</v>
      </c>
      <c r="E41" s="221" t="s">
        <v>332</v>
      </c>
    </row>
    <row r="42" spans="1:5" s="250" customFormat="1" ht="15.75">
      <c r="A42" s="145" t="s">
        <v>155</v>
      </c>
      <c r="B42" s="249" t="s">
        <v>310</v>
      </c>
      <c r="C42" s="149">
        <v>10</v>
      </c>
      <c r="D42" s="344">
        <v>175000</v>
      </c>
      <c r="E42" s="221" t="s">
        <v>332</v>
      </c>
    </row>
    <row r="43" spans="1:5" ht="15.75">
      <c r="A43" s="145" t="s">
        <v>155</v>
      </c>
      <c r="B43" s="249" t="s">
        <v>320</v>
      </c>
      <c r="C43" s="149">
        <v>4</v>
      </c>
      <c r="D43" s="344">
        <v>2216</v>
      </c>
      <c r="E43" s="221" t="s">
        <v>332</v>
      </c>
    </row>
    <row r="44" spans="1:6" ht="16.5" thickBot="1">
      <c r="A44" s="101"/>
      <c r="B44" s="369" t="s">
        <v>151</v>
      </c>
      <c r="C44" s="370"/>
      <c r="D44" s="147">
        <f>SUM(D7:D43)</f>
        <v>1978425.76</v>
      </c>
      <c r="E44" s="104"/>
      <c r="F44" s="1"/>
    </row>
    <row r="45" spans="1:6" ht="15.75">
      <c r="A45" s="105"/>
      <c r="B45" s="106"/>
      <c r="C45" s="107"/>
      <c r="D45" s="108"/>
      <c r="E45" s="109"/>
      <c r="F45" s="1"/>
    </row>
    <row r="46" spans="1:5" ht="18.75">
      <c r="A46" s="152" t="s">
        <v>94</v>
      </c>
      <c r="B46" s="375" t="s">
        <v>95</v>
      </c>
      <c r="C46" s="375"/>
      <c r="D46" s="375"/>
      <c r="E46" s="162"/>
    </row>
    <row r="47" spans="1:6" ht="15.75">
      <c r="A47" s="83" t="s">
        <v>154</v>
      </c>
      <c r="B47" s="84" t="s">
        <v>0</v>
      </c>
      <c r="C47" s="85" t="s">
        <v>1</v>
      </c>
      <c r="D47" s="197" t="s">
        <v>189</v>
      </c>
      <c r="E47" s="110" t="s">
        <v>97</v>
      </c>
      <c r="F47" s="1"/>
    </row>
    <row r="48" spans="1:5" ht="25.5" customHeight="1">
      <c r="A48" s="94" t="s">
        <v>155</v>
      </c>
      <c r="B48" s="111" t="s">
        <v>7</v>
      </c>
      <c r="C48" s="112">
        <v>1</v>
      </c>
      <c r="D48" s="113">
        <v>284000</v>
      </c>
      <c r="E48" s="89" t="s">
        <v>8</v>
      </c>
    </row>
    <row r="49" spans="1:5" ht="15.75">
      <c r="A49" s="94" t="s">
        <v>155</v>
      </c>
      <c r="B49" s="90" t="s">
        <v>9</v>
      </c>
      <c r="C49" s="91">
        <v>4</v>
      </c>
      <c r="D49" s="92">
        <v>1760</v>
      </c>
      <c r="E49" s="93" t="s">
        <v>10</v>
      </c>
    </row>
    <row r="50" spans="1:5" ht="15.75">
      <c r="A50" s="94" t="s">
        <v>155</v>
      </c>
      <c r="B50" s="90" t="s">
        <v>21</v>
      </c>
      <c r="C50" s="91">
        <v>3</v>
      </c>
      <c r="D50" s="92">
        <v>60000</v>
      </c>
      <c r="E50" s="93" t="s">
        <v>175</v>
      </c>
    </row>
    <row r="51" spans="1:5" ht="15.75">
      <c r="A51" s="94" t="s">
        <v>155</v>
      </c>
      <c r="B51" s="90" t="s">
        <v>34</v>
      </c>
      <c r="C51" s="91">
        <v>12</v>
      </c>
      <c r="D51" s="92">
        <v>94200</v>
      </c>
      <c r="E51" s="93" t="s">
        <v>37</v>
      </c>
    </row>
    <row r="52" spans="1:5" ht="15.75">
      <c r="A52" s="94" t="s">
        <v>155</v>
      </c>
      <c r="B52" s="90" t="s">
        <v>38</v>
      </c>
      <c r="C52" s="91">
        <v>2</v>
      </c>
      <c r="D52" s="92">
        <v>4100</v>
      </c>
      <c r="E52" s="93" t="s">
        <v>36</v>
      </c>
    </row>
    <row r="53" spans="1:5" ht="15.75">
      <c r="A53" s="94" t="s">
        <v>155</v>
      </c>
      <c r="B53" s="90" t="s">
        <v>187</v>
      </c>
      <c r="C53" s="91">
        <v>40</v>
      </c>
      <c r="D53" s="92">
        <v>3880</v>
      </c>
      <c r="E53" s="93" t="s">
        <v>31</v>
      </c>
    </row>
    <row r="54" spans="1:5" ht="15.75">
      <c r="A54" s="94" t="s">
        <v>155</v>
      </c>
      <c r="B54" s="90" t="s">
        <v>45</v>
      </c>
      <c r="C54" s="91">
        <v>7</v>
      </c>
      <c r="D54" s="92">
        <v>2186.8</v>
      </c>
      <c r="E54" s="93" t="s">
        <v>47</v>
      </c>
    </row>
    <row r="55" spans="1:5" ht="15.75">
      <c r="A55" s="94" t="s">
        <v>155</v>
      </c>
      <c r="B55" s="95" t="s">
        <v>51</v>
      </c>
      <c r="C55" s="96">
        <v>3</v>
      </c>
      <c r="D55" s="114">
        <v>1176</v>
      </c>
      <c r="E55" s="115" t="s">
        <v>47</v>
      </c>
    </row>
    <row r="56" spans="1:5" ht="15.75">
      <c r="A56" s="94" t="s">
        <v>155</v>
      </c>
      <c r="B56" s="98" t="s">
        <v>57</v>
      </c>
      <c r="C56" s="99">
        <v>50</v>
      </c>
      <c r="D56" s="116">
        <v>10850</v>
      </c>
      <c r="E56" s="191" t="s">
        <v>174</v>
      </c>
    </row>
    <row r="57" spans="1:5" ht="30">
      <c r="A57" s="94" t="s">
        <v>155</v>
      </c>
      <c r="B57" s="246" t="s">
        <v>71</v>
      </c>
      <c r="C57" s="91">
        <v>1</v>
      </c>
      <c r="D57" s="92">
        <v>150000</v>
      </c>
      <c r="E57" s="93" t="s">
        <v>65</v>
      </c>
    </row>
    <row r="58" spans="1:5" ht="15.75">
      <c r="A58" s="94" t="s">
        <v>155</v>
      </c>
      <c r="B58" s="90" t="s">
        <v>77</v>
      </c>
      <c r="C58" s="91">
        <v>10</v>
      </c>
      <c r="D58" s="92">
        <v>2930</v>
      </c>
      <c r="E58" s="93" t="s">
        <v>78</v>
      </c>
    </row>
    <row r="59" spans="1:5" ht="15.75">
      <c r="A59" s="94" t="s">
        <v>155</v>
      </c>
      <c r="B59" s="127" t="s">
        <v>218</v>
      </c>
      <c r="C59" s="91">
        <v>10</v>
      </c>
      <c r="D59" s="92">
        <v>86870</v>
      </c>
      <c r="E59" s="93" t="s">
        <v>259</v>
      </c>
    </row>
    <row r="60" spans="1:5" s="250" customFormat="1" ht="15.75">
      <c r="A60" s="94" t="s">
        <v>155</v>
      </c>
      <c r="B60" s="127" t="s">
        <v>323</v>
      </c>
      <c r="C60" s="91">
        <v>40</v>
      </c>
      <c r="D60" s="92">
        <v>12400</v>
      </c>
      <c r="E60" s="221" t="s">
        <v>332</v>
      </c>
    </row>
    <row r="61" spans="1:5" s="250" customFormat="1" ht="15.75">
      <c r="A61" s="94" t="s">
        <v>155</v>
      </c>
      <c r="B61" s="127" t="s">
        <v>310</v>
      </c>
      <c r="C61" s="91">
        <v>11</v>
      </c>
      <c r="D61" s="92">
        <v>192500</v>
      </c>
      <c r="E61" s="221" t="s">
        <v>332</v>
      </c>
    </row>
    <row r="62" spans="1:5" ht="15.75">
      <c r="A62" s="94" t="s">
        <v>155</v>
      </c>
      <c r="B62" s="90" t="s">
        <v>311</v>
      </c>
      <c r="C62" s="91">
        <v>11</v>
      </c>
      <c r="D62" s="92">
        <v>16225</v>
      </c>
      <c r="E62" s="221" t="s">
        <v>332</v>
      </c>
    </row>
    <row r="63" spans="1:5" s="2" customFormat="1" ht="16.5" thickBot="1">
      <c r="A63" s="117"/>
      <c r="B63" s="373" t="s">
        <v>151</v>
      </c>
      <c r="C63" s="374"/>
      <c r="D63" s="147">
        <f>SUM(D48:D62)</f>
        <v>923077.8</v>
      </c>
      <c r="E63" s="120"/>
    </row>
    <row r="64" spans="1:5" s="2" customFormat="1" ht="16.5" thickBot="1">
      <c r="A64" s="117"/>
      <c r="B64" s="118"/>
      <c r="C64" s="119"/>
      <c r="D64" s="121"/>
      <c r="E64" s="120"/>
    </row>
    <row r="65" spans="1:5" s="160" customFormat="1" ht="18.75">
      <c r="A65" s="156" t="s">
        <v>94</v>
      </c>
      <c r="B65" s="371" t="s">
        <v>98</v>
      </c>
      <c r="C65" s="371"/>
      <c r="D65" s="371"/>
      <c r="E65" s="159"/>
    </row>
    <row r="66" spans="1:5" s="2" customFormat="1" ht="15.75">
      <c r="A66" s="153" t="s">
        <v>154</v>
      </c>
      <c r="B66" s="122" t="s">
        <v>0</v>
      </c>
      <c r="C66" s="123" t="s">
        <v>1</v>
      </c>
      <c r="D66" s="197" t="s">
        <v>189</v>
      </c>
      <c r="E66" s="154" t="s">
        <v>97</v>
      </c>
    </row>
    <row r="67" spans="1:5" ht="15.75">
      <c r="A67" s="142" t="s">
        <v>155</v>
      </c>
      <c r="B67" s="90" t="s">
        <v>6</v>
      </c>
      <c r="C67" s="91">
        <v>1</v>
      </c>
      <c r="D67" s="92">
        <v>3900</v>
      </c>
      <c r="E67" s="143" t="s">
        <v>31</v>
      </c>
    </row>
    <row r="68" spans="1:5" ht="15.75">
      <c r="A68" s="142" t="s">
        <v>155</v>
      </c>
      <c r="B68" s="90" t="s">
        <v>13</v>
      </c>
      <c r="C68" s="91">
        <v>1</v>
      </c>
      <c r="D68" s="92">
        <v>865</v>
      </c>
      <c r="E68" s="143" t="s">
        <v>14</v>
      </c>
    </row>
    <row r="69" spans="1:5" ht="15.75">
      <c r="A69" s="142" t="s">
        <v>155</v>
      </c>
      <c r="B69" s="90" t="s">
        <v>15</v>
      </c>
      <c r="C69" s="91">
        <v>1</v>
      </c>
      <c r="D69" s="92">
        <v>697.64</v>
      </c>
      <c r="E69" s="143" t="s">
        <v>177</v>
      </c>
    </row>
    <row r="70" spans="1:5" ht="15.75">
      <c r="A70" s="142" t="s">
        <v>155</v>
      </c>
      <c r="B70" s="90" t="s">
        <v>18</v>
      </c>
      <c r="C70" s="91">
        <v>2</v>
      </c>
      <c r="D70" s="92">
        <v>1078.8</v>
      </c>
      <c r="E70" s="143" t="s">
        <v>178</v>
      </c>
    </row>
    <row r="71" spans="1:5" ht="15.75">
      <c r="A71" s="142" t="s">
        <v>155</v>
      </c>
      <c r="B71" s="90" t="s">
        <v>26</v>
      </c>
      <c r="C71" s="91">
        <v>3</v>
      </c>
      <c r="D71" s="92">
        <v>21420</v>
      </c>
      <c r="E71" s="143" t="s">
        <v>28</v>
      </c>
    </row>
    <row r="72" spans="1:5" ht="15.75">
      <c r="A72" s="142" t="s">
        <v>155</v>
      </c>
      <c r="B72" s="90" t="s">
        <v>187</v>
      </c>
      <c r="C72" s="91">
        <v>43</v>
      </c>
      <c r="D72" s="92">
        <v>4171</v>
      </c>
      <c r="E72" s="143" t="s">
        <v>31</v>
      </c>
    </row>
    <row r="73" spans="1:5" ht="15.75">
      <c r="A73" s="142" t="s">
        <v>155</v>
      </c>
      <c r="B73" s="90" t="s">
        <v>40</v>
      </c>
      <c r="C73" s="91">
        <v>1</v>
      </c>
      <c r="D73" s="92">
        <v>6100</v>
      </c>
      <c r="E73" s="155" t="s">
        <v>41</v>
      </c>
    </row>
    <row r="74" spans="1:5" ht="15.75">
      <c r="A74" s="142" t="s">
        <v>155</v>
      </c>
      <c r="B74" s="90" t="s">
        <v>45</v>
      </c>
      <c r="C74" s="91">
        <v>10</v>
      </c>
      <c r="D74" s="92">
        <v>2840</v>
      </c>
      <c r="E74" s="143" t="s">
        <v>20</v>
      </c>
    </row>
    <row r="75" spans="1:5" ht="15.75">
      <c r="A75" s="142" t="s">
        <v>155</v>
      </c>
      <c r="B75" s="90" t="s">
        <v>45</v>
      </c>
      <c r="C75" s="91">
        <v>20</v>
      </c>
      <c r="D75" s="92">
        <v>5680</v>
      </c>
      <c r="E75" s="143" t="s">
        <v>20</v>
      </c>
    </row>
    <row r="76" spans="1:5" ht="15.75">
      <c r="A76" s="142" t="s">
        <v>155</v>
      </c>
      <c r="B76" s="124" t="s">
        <v>50</v>
      </c>
      <c r="C76" s="125">
        <v>4</v>
      </c>
      <c r="D76" s="100">
        <v>1560</v>
      </c>
      <c r="E76" s="143" t="s">
        <v>179</v>
      </c>
    </row>
    <row r="77" spans="1:5" ht="15.75">
      <c r="A77" s="142" t="s">
        <v>155</v>
      </c>
      <c r="B77" s="90" t="s">
        <v>51</v>
      </c>
      <c r="C77" s="91">
        <v>4</v>
      </c>
      <c r="D77" s="92">
        <v>1568</v>
      </c>
      <c r="E77" s="143" t="s">
        <v>180</v>
      </c>
    </row>
    <row r="78" spans="1:5" ht="15.75">
      <c r="A78" s="142" t="s">
        <v>155</v>
      </c>
      <c r="B78" s="90" t="s">
        <v>53</v>
      </c>
      <c r="C78" s="91">
        <v>23</v>
      </c>
      <c r="D78" s="92">
        <v>1123.09</v>
      </c>
      <c r="E78" s="143" t="s">
        <v>171</v>
      </c>
    </row>
    <row r="79" spans="1:5" ht="15.75">
      <c r="A79" s="142" t="s">
        <v>155</v>
      </c>
      <c r="B79" s="90" t="s">
        <v>54</v>
      </c>
      <c r="C79" s="91">
        <v>7</v>
      </c>
      <c r="D79" s="92">
        <v>896</v>
      </c>
      <c r="E79" s="143" t="s">
        <v>176</v>
      </c>
    </row>
    <row r="80" spans="1:5" ht="15.75">
      <c r="A80" s="177" t="s">
        <v>155</v>
      </c>
      <c r="B80" s="193" t="s">
        <v>57</v>
      </c>
      <c r="C80" s="194">
        <v>24</v>
      </c>
      <c r="D80" s="195">
        <v>5208</v>
      </c>
      <c r="E80" s="178" t="s">
        <v>169</v>
      </c>
    </row>
    <row r="81" spans="1:5" ht="15.75">
      <c r="A81" s="140" t="s">
        <v>155</v>
      </c>
      <c r="B81" s="86" t="s">
        <v>61</v>
      </c>
      <c r="C81" s="87">
        <v>1</v>
      </c>
      <c r="D81" s="88">
        <v>8000</v>
      </c>
      <c r="E81" s="141" t="s">
        <v>181</v>
      </c>
    </row>
    <row r="82" spans="1:5" ht="31.5">
      <c r="A82" s="142" t="s">
        <v>155</v>
      </c>
      <c r="B82" s="90" t="s">
        <v>64</v>
      </c>
      <c r="C82" s="91">
        <v>1</v>
      </c>
      <c r="D82" s="92">
        <v>81000</v>
      </c>
      <c r="E82" s="143" t="s">
        <v>66</v>
      </c>
    </row>
    <row r="83" spans="1:5" ht="15.75">
      <c r="A83" s="142" t="s">
        <v>155</v>
      </c>
      <c r="B83" s="90" t="s">
        <v>73</v>
      </c>
      <c r="C83" s="91">
        <v>11</v>
      </c>
      <c r="D83" s="92">
        <v>3299.89</v>
      </c>
      <c r="E83" s="143" t="s">
        <v>182</v>
      </c>
    </row>
    <row r="84" spans="1:5" ht="15.75">
      <c r="A84" s="142" t="s">
        <v>155</v>
      </c>
      <c r="B84" s="90" t="s">
        <v>74</v>
      </c>
      <c r="C84" s="91">
        <v>10</v>
      </c>
      <c r="D84" s="92">
        <v>6900</v>
      </c>
      <c r="E84" s="143" t="s">
        <v>75</v>
      </c>
    </row>
    <row r="85" spans="1:5" ht="15.75">
      <c r="A85" s="142" t="s">
        <v>155</v>
      </c>
      <c r="B85" s="90" t="s">
        <v>77</v>
      </c>
      <c r="C85" s="91">
        <v>5</v>
      </c>
      <c r="D85" s="92">
        <v>1465</v>
      </c>
      <c r="E85" s="143" t="s">
        <v>183</v>
      </c>
    </row>
    <row r="86" spans="1:5" ht="15.75">
      <c r="A86" s="142" t="s">
        <v>155</v>
      </c>
      <c r="B86" s="90" t="s">
        <v>88</v>
      </c>
      <c r="C86" s="91">
        <v>4</v>
      </c>
      <c r="D86" s="92">
        <v>4980</v>
      </c>
      <c r="E86" s="143" t="s">
        <v>89</v>
      </c>
    </row>
    <row r="87" spans="1:5" s="250" customFormat="1" ht="15.75">
      <c r="A87" s="142" t="s">
        <v>155</v>
      </c>
      <c r="B87" s="124" t="s">
        <v>39</v>
      </c>
      <c r="C87" s="125">
        <v>2</v>
      </c>
      <c r="D87" s="100">
        <v>25400</v>
      </c>
      <c r="E87" s="143" t="s">
        <v>261</v>
      </c>
    </row>
    <row r="88" spans="1:5" s="250" customFormat="1" ht="15.75">
      <c r="A88" s="142" t="s">
        <v>155</v>
      </c>
      <c r="B88" s="124" t="s">
        <v>338</v>
      </c>
      <c r="C88" s="125">
        <v>7</v>
      </c>
      <c r="D88" s="100">
        <v>3493</v>
      </c>
      <c r="E88" s="143" t="s">
        <v>339</v>
      </c>
    </row>
    <row r="89" spans="1:5" s="250" customFormat="1" ht="15.75">
      <c r="A89" s="142" t="s">
        <v>155</v>
      </c>
      <c r="B89" s="124" t="s">
        <v>225</v>
      </c>
      <c r="C89" s="125">
        <v>1</v>
      </c>
      <c r="D89" s="100">
        <v>267500</v>
      </c>
      <c r="E89" s="171" t="s">
        <v>247</v>
      </c>
    </row>
    <row r="90" spans="1:5" ht="15.75">
      <c r="A90" s="142" t="s">
        <v>155</v>
      </c>
      <c r="B90" s="124" t="s">
        <v>221</v>
      </c>
      <c r="C90" s="125">
        <v>29</v>
      </c>
      <c r="D90" s="100">
        <v>14268</v>
      </c>
      <c r="E90" s="144" t="s">
        <v>222</v>
      </c>
    </row>
    <row r="91" spans="1:5" ht="15.75">
      <c r="A91" s="142" t="s">
        <v>155</v>
      </c>
      <c r="B91" s="124" t="s">
        <v>224</v>
      </c>
      <c r="C91" s="125">
        <v>10</v>
      </c>
      <c r="D91" s="100">
        <v>9360</v>
      </c>
      <c r="E91" s="144" t="s">
        <v>257</v>
      </c>
    </row>
    <row r="92" spans="1:5" ht="15.75">
      <c r="A92" s="142" t="s">
        <v>155</v>
      </c>
      <c r="B92" s="124" t="s">
        <v>223</v>
      </c>
      <c r="C92" s="125">
        <v>1</v>
      </c>
      <c r="D92" s="100">
        <v>236833</v>
      </c>
      <c r="E92" s="144" t="s">
        <v>353</v>
      </c>
    </row>
    <row r="93" spans="1:5" s="250" customFormat="1" ht="15.75">
      <c r="A93" s="142" t="s">
        <v>155</v>
      </c>
      <c r="B93" s="124" t="s">
        <v>276</v>
      </c>
      <c r="C93" s="125">
        <v>6</v>
      </c>
      <c r="D93" s="100">
        <v>916.68</v>
      </c>
      <c r="E93" s="144" t="s">
        <v>277</v>
      </c>
    </row>
    <row r="94" spans="1:5" s="250" customFormat="1" ht="15.75">
      <c r="A94" s="168" t="s">
        <v>155</v>
      </c>
      <c r="B94" s="98" t="s">
        <v>264</v>
      </c>
      <c r="C94" s="99">
        <v>1</v>
      </c>
      <c r="D94" s="128">
        <v>30000</v>
      </c>
      <c r="E94" s="144" t="s">
        <v>265</v>
      </c>
    </row>
    <row r="95" spans="1:5" s="250" customFormat="1" ht="15.75">
      <c r="A95" s="174" t="s">
        <v>155</v>
      </c>
      <c r="B95" s="124" t="s">
        <v>323</v>
      </c>
      <c r="C95" s="125">
        <v>40</v>
      </c>
      <c r="D95" s="100">
        <v>12400</v>
      </c>
      <c r="E95" s="357" t="s">
        <v>337</v>
      </c>
    </row>
    <row r="96" spans="1:5" s="250" customFormat="1" ht="15.75">
      <c r="A96" s="174" t="s">
        <v>155</v>
      </c>
      <c r="B96" s="124" t="s">
        <v>317</v>
      </c>
      <c r="C96" s="125">
        <v>8</v>
      </c>
      <c r="D96" s="100">
        <v>64000</v>
      </c>
      <c r="E96" s="221" t="s">
        <v>332</v>
      </c>
    </row>
    <row r="97" spans="1:5" s="250" customFormat="1" ht="15.75">
      <c r="A97" s="174" t="s">
        <v>155</v>
      </c>
      <c r="B97" s="124" t="s">
        <v>312</v>
      </c>
      <c r="C97" s="125">
        <v>8</v>
      </c>
      <c r="D97" s="100">
        <v>140000</v>
      </c>
      <c r="E97" s="221" t="s">
        <v>332</v>
      </c>
    </row>
    <row r="98" spans="1:5" ht="15.75">
      <c r="A98" s="168" t="s">
        <v>155</v>
      </c>
      <c r="B98" s="98" t="s">
        <v>311</v>
      </c>
      <c r="C98" s="99">
        <v>8</v>
      </c>
      <c r="D98" s="128">
        <v>11800</v>
      </c>
      <c r="E98" s="221" t="s">
        <v>332</v>
      </c>
    </row>
    <row r="99" spans="1:5" s="2" customFormat="1" ht="16.5" thickBot="1">
      <c r="A99" s="117"/>
      <c r="B99" s="369" t="s">
        <v>151</v>
      </c>
      <c r="C99" s="370"/>
      <c r="D99" s="147">
        <f>SUM(D67:D98)</f>
        <v>978723.1000000001</v>
      </c>
      <c r="E99" s="120"/>
    </row>
    <row r="100" spans="1:5" s="2" customFormat="1" ht="16.5" thickBot="1">
      <c r="A100" s="117"/>
      <c r="B100" s="118"/>
      <c r="C100" s="119"/>
      <c r="D100" s="121"/>
      <c r="E100" s="120"/>
    </row>
    <row r="101" spans="1:5" s="160" customFormat="1" ht="18.75">
      <c r="A101" s="156" t="s">
        <v>94</v>
      </c>
      <c r="B101" s="371" t="s">
        <v>99</v>
      </c>
      <c r="C101" s="371"/>
      <c r="D101" s="371"/>
      <c r="E101" s="159"/>
    </row>
    <row r="102" spans="1:5" s="2" customFormat="1" ht="15.75">
      <c r="A102" s="153" t="s">
        <v>154</v>
      </c>
      <c r="B102" s="122" t="s">
        <v>0</v>
      </c>
      <c r="C102" s="123" t="s">
        <v>1</v>
      </c>
      <c r="D102" s="197" t="s">
        <v>189</v>
      </c>
      <c r="E102" s="154" t="s">
        <v>97</v>
      </c>
    </row>
    <row r="103" spans="1:5" ht="15.75">
      <c r="A103" s="142" t="s">
        <v>155</v>
      </c>
      <c r="B103" s="90" t="s">
        <v>13</v>
      </c>
      <c r="C103" s="91">
        <v>1</v>
      </c>
      <c r="D103" s="92">
        <v>865</v>
      </c>
      <c r="E103" s="141" t="s">
        <v>177</v>
      </c>
    </row>
    <row r="104" spans="1:5" ht="15.75">
      <c r="A104" s="142" t="s">
        <v>155</v>
      </c>
      <c r="B104" s="95" t="s">
        <v>15</v>
      </c>
      <c r="C104" s="96">
        <v>1</v>
      </c>
      <c r="D104" s="97">
        <v>697.64</v>
      </c>
      <c r="E104" s="164" t="s">
        <v>184</v>
      </c>
    </row>
    <row r="105" spans="1:5" ht="15.75">
      <c r="A105" s="142" t="s">
        <v>155</v>
      </c>
      <c r="B105" s="98" t="s">
        <v>16</v>
      </c>
      <c r="C105" s="99">
        <v>1</v>
      </c>
      <c r="D105" s="116">
        <v>980</v>
      </c>
      <c r="E105" s="165" t="s">
        <v>185</v>
      </c>
    </row>
    <row r="106" spans="1:5" ht="15.75">
      <c r="A106" s="142" t="s">
        <v>155</v>
      </c>
      <c r="B106" s="111" t="s">
        <v>26</v>
      </c>
      <c r="C106" s="112">
        <v>3</v>
      </c>
      <c r="D106" s="113">
        <v>21420</v>
      </c>
      <c r="E106" s="166" t="s">
        <v>30</v>
      </c>
    </row>
    <row r="107" spans="1:5" ht="15.75">
      <c r="A107" s="142" t="s">
        <v>155</v>
      </c>
      <c r="B107" s="90" t="s">
        <v>34</v>
      </c>
      <c r="C107" s="91">
        <v>5</v>
      </c>
      <c r="D107" s="92">
        <v>39250</v>
      </c>
      <c r="E107" s="143" t="s">
        <v>186</v>
      </c>
    </row>
    <row r="108" spans="1:5" ht="15.75">
      <c r="A108" s="142" t="s">
        <v>155</v>
      </c>
      <c r="B108" s="90" t="s">
        <v>187</v>
      </c>
      <c r="C108" s="91">
        <v>30</v>
      </c>
      <c r="D108" s="196">
        <v>2910</v>
      </c>
      <c r="E108" s="143" t="s">
        <v>172</v>
      </c>
    </row>
    <row r="109" spans="1:5" ht="15.75">
      <c r="A109" s="142" t="s">
        <v>155</v>
      </c>
      <c r="B109" s="90" t="s">
        <v>57</v>
      </c>
      <c r="C109" s="91">
        <v>8</v>
      </c>
      <c r="D109" s="92">
        <v>1736</v>
      </c>
      <c r="E109" s="143" t="s">
        <v>174</v>
      </c>
    </row>
    <row r="110" spans="1:5" ht="15.75">
      <c r="A110" s="142" t="s">
        <v>155</v>
      </c>
      <c r="B110" s="90" t="s">
        <v>61</v>
      </c>
      <c r="C110" s="91">
        <v>1</v>
      </c>
      <c r="D110" s="92">
        <v>8000</v>
      </c>
      <c r="E110" s="143" t="s">
        <v>181</v>
      </c>
    </row>
    <row r="111" spans="1:5" ht="35.25" customHeight="1">
      <c r="A111" s="142" t="s">
        <v>155</v>
      </c>
      <c r="B111" s="90" t="s">
        <v>71</v>
      </c>
      <c r="C111" s="87">
        <v>1</v>
      </c>
      <c r="D111" s="92">
        <v>150000</v>
      </c>
      <c r="E111" s="143" t="s">
        <v>66</v>
      </c>
    </row>
    <row r="112" spans="1:5" ht="15.75">
      <c r="A112" s="142" t="s">
        <v>155</v>
      </c>
      <c r="B112" s="90" t="s">
        <v>77</v>
      </c>
      <c r="C112" s="91">
        <v>3</v>
      </c>
      <c r="D112" s="92">
        <v>879</v>
      </c>
      <c r="E112" s="143" t="s">
        <v>78</v>
      </c>
    </row>
    <row r="113" spans="1:5" ht="15.75">
      <c r="A113" s="174" t="s">
        <v>155</v>
      </c>
      <c r="B113" s="90" t="s">
        <v>81</v>
      </c>
      <c r="C113" s="91">
        <v>10</v>
      </c>
      <c r="D113" s="92">
        <v>1089.6</v>
      </c>
      <c r="E113" s="143" t="s">
        <v>82</v>
      </c>
    </row>
    <row r="114" spans="1:5" ht="16.5" thickBot="1">
      <c r="A114" s="149" t="s">
        <v>155</v>
      </c>
      <c r="B114" s="148" t="s">
        <v>90</v>
      </c>
      <c r="C114" s="149">
        <v>1</v>
      </c>
      <c r="D114" s="150">
        <v>3500</v>
      </c>
      <c r="E114" s="192" t="s">
        <v>36</v>
      </c>
    </row>
    <row r="115" spans="1:5" ht="15.75">
      <c r="A115" s="142" t="s">
        <v>155</v>
      </c>
      <c r="B115" s="124" t="s">
        <v>59</v>
      </c>
      <c r="C115" s="125">
        <v>2</v>
      </c>
      <c r="D115" s="100">
        <v>5000</v>
      </c>
      <c r="E115" s="143" t="s">
        <v>245</v>
      </c>
    </row>
    <row r="116" spans="1:5" ht="15.75">
      <c r="A116" s="180" t="s">
        <v>155</v>
      </c>
      <c r="B116" s="148" t="s">
        <v>63</v>
      </c>
      <c r="C116" s="149">
        <v>4</v>
      </c>
      <c r="D116" s="150">
        <v>680</v>
      </c>
      <c r="E116" s="253" t="s">
        <v>174</v>
      </c>
    </row>
    <row r="117" spans="1:5" s="250" customFormat="1" ht="15.75">
      <c r="A117" s="140" t="s">
        <v>155</v>
      </c>
      <c r="B117" s="90" t="s">
        <v>11</v>
      </c>
      <c r="C117" s="91">
        <v>4</v>
      </c>
      <c r="D117" s="92">
        <v>24000</v>
      </c>
      <c r="E117" s="143" t="s">
        <v>262</v>
      </c>
    </row>
    <row r="118" spans="1:5" s="250" customFormat="1" ht="15.75">
      <c r="A118" s="180" t="s">
        <v>155</v>
      </c>
      <c r="B118" s="251" t="s">
        <v>241</v>
      </c>
      <c r="C118" s="149">
        <v>3</v>
      </c>
      <c r="D118" s="150">
        <v>42570</v>
      </c>
      <c r="E118" s="181" t="s">
        <v>222</v>
      </c>
    </row>
    <row r="119" spans="1:5" s="250" customFormat="1" ht="15.75">
      <c r="A119" s="180" t="s">
        <v>155</v>
      </c>
      <c r="B119" s="148" t="s">
        <v>227</v>
      </c>
      <c r="C119" s="149">
        <v>5</v>
      </c>
      <c r="D119" s="150">
        <v>4680</v>
      </c>
      <c r="E119" s="181" t="s">
        <v>257</v>
      </c>
    </row>
    <row r="120" spans="1:5" s="250" customFormat="1" ht="15.75">
      <c r="A120" s="180" t="s">
        <v>155</v>
      </c>
      <c r="B120" s="148" t="s">
        <v>275</v>
      </c>
      <c r="C120" s="149">
        <v>1</v>
      </c>
      <c r="D120" s="150">
        <v>12000</v>
      </c>
      <c r="E120" s="181" t="s">
        <v>211</v>
      </c>
    </row>
    <row r="121" spans="1:5" s="250" customFormat="1" ht="15.75">
      <c r="A121" s="180" t="s">
        <v>155</v>
      </c>
      <c r="B121" s="148" t="s">
        <v>323</v>
      </c>
      <c r="C121" s="149">
        <v>50</v>
      </c>
      <c r="D121" s="150">
        <v>15500</v>
      </c>
      <c r="E121" s="181" t="s">
        <v>333</v>
      </c>
    </row>
    <row r="122" spans="1:5" s="250" customFormat="1" ht="15.75">
      <c r="A122" s="180" t="s">
        <v>155</v>
      </c>
      <c r="B122" s="148" t="s">
        <v>331</v>
      </c>
      <c r="C122" s="149">
        <v>7</v>
      </c>
      <c r="D122" s="150">
        <v>3146</v>
      </c>
      <c r="E122" s="181" t="s">
        <v>334</v>
      </c>
    </row>
    <row r="123" spans="1:5" s="250" customFormat="1" ht="15.75">
      <c r="A123" s="180" t="s">
        <v>155</v>
      </c>
      <c r="B123" s="148" t="s">
        <v>266</v>
      </c>
      <c r="C123" s="149">
        <v>1</v>
      </c>
      <c r="D123" s="150">
        <v>30000</v>
      </c>
      <c r="E123" s="181" t="s">
        <v>265</v>
      </c>
    </row>
    <row r="124" spans="1:5" s="250" customFormat="1" ht="15.75">
      <c r="A124" s="180" t="s">
        <v>155</v>
      </c>
      <c r="B124" s="148" t="s">
        <v>313</v>
      </c>
      <c r="C124" s="149">
        <v>4</v>
      </c>
      <c r="D124" s="150">
        <v>70000</v>
      </c>
      <c r="E124" s="181" t="s">
        <v>333</v>
      </c>
    </row>
    <row r="125" spans="1:5" ht="15.75">
      <c r="A125" s="180" t="s">
        <v>155</v>
      </c>
      <c r="B125" s="148" t="s">
        <v>311</v>
      </c>
      <c r="C125" s="149">
        <v>4</v>
      </c>
      <c r="D125" s="150">
        <v>5900</v>
      </c>
      <c r="E125" s="181" t="s">
        <v>333</v>
      </c>
    </row>
    <row r="126" spans="1:5" s="2" customFormat="1" ht="16.5" thickBot="1">
      <c r="A126" s="119"/>
      <c r="B126" s="369" t="s">
        <v>151</v>
      </c>
      <c r="C126" s="370"/>
      <c r="D126" s="147">
        <f>SUM(D103:D125)</f>
        <v>444803.24</v>
      </c>
      <c r="E126" s="103"/>
    </row>
    <row r="127" spans="1:5" s="2" customFormat="1" ht="16.5" thickBot="1">
      <c r="A127" s="119"/>
      <c r="B127" s="118"/>
      <c r="C127" s="119"/>
      <c r="D127" s="121"/>
      <c r="E127" s="103"/>
    </row>
    <row r="128" spans="1:5" s="167" customFormat="1" ht="18.75">
      <c r="A128" s="156" t="s">
        <v>94</v>
      </c>
      <c r="B128" s="371" t="s">
        <v>100</v>
      </c>
      <c r="C128" s="371"/>
      <c r="D128" s="371"/>
      <c r="E128" s="159"/>
    </row>
    <row r="129" spans="1:5" s="2" customFormat="1" ht="15.75">
      <c r="A129" s="153" t="s">
        <v>154</v>
      </c>
      <c r="B129" s="122" t="s">
        <v>0</v>
      </c>
      <c r="C129" s="123" t="s">
        <v>1</v>
      </c>
      <c r="D129" s="197" t="s">
        <v>189</v>
      </c>
      <c r="E129" s="154" t="s">
        <v>97</v>
      </c>
    </row>
    <row r="130" spans="1:5" s="2" customFormat="1" ht="15.75">
      <c r="A130" s="142" t="s">
        <v>155</v>
      </c>
      <c r="B130" s="90" t="s">
        <v>21</v>
      </c>
      <c r="C130" s="125">
        <v>14</v>
      </c>
      <c r="D130" s="196">
        <v>280000</v>
      </c>
      <c r="E130" s="143" t="s">
        <v>188</v>
      </c>
    </row>
    <row r="131" spans="1:5" ht="15.75">
      <c r="A131" s="142" t="s">
        <v>155</v>
      </c>
      <c r="B131" s="90" t="s">
        <v>26</v>
      </c>
      <c r="C131" s="125">
        <v>5</v>
      </c>
      <c r="D131" s="92">
        <v>35700</v>
      </c>
      <c r="E131" s="143" t="s">
        <v>29</v>
      </c>
    </row>
    <row r="132" spans="1:5" ht="15.75">
      <c r="A132" s="140" t="s">
        <v>155</v>
      </c>
      <c r="B132" s="90" t="s">
        <v>45</v>
      </c>
      <c r="C132" s="91">
        <v>80</v>
      </c>
      <c r="D132" s="126">
        <v>22720</v>
      </c>
      <c r="E132" s="143" t="s">
        <v>153</v>
      </c>
    </row>
    <row r="133" spans="1:5" ht="15.75">
      <c r="A133" s="140" t="s">
        <v>155</v>
      </c>
      <c r="B133" s="86" t="s">
        <v>61</v>
      </c>
      <c r="C133" s="87">
        <v>5</v>
      </c>
      <c r="D133" s="88">
        <v>40000</v>
      </c>
      <c r="E133" s="143" t="s">
        <v>190</v>
      </c>
    </row>
    <row r="134" spans="1:5" ht="15.75">
      <c r="A134" s="142" t="s">
        <v>156</v>
      </c>
      <c r="B134" s="90" t="s">
        <v>61</v>
      </c>
      <c r="C134" s="91">
        <v>7</v>
      </c>
      <c r="D134" s="92">
        <v>56000</v>
      </c>
      <c r="E134" s="143" t="s">
        <v>190</v>
      </c>
    </row>
    <row r="135" spans="1:5" ht="31.5">
      <c r="A135" s="142" t="s">
        <v>156</v>
      </c>
      <c r="B135" s="90" t="s">
        <v>69</v>
      </c>
      <c r="C135" s="91">
        <v>1</v>
      </c>
      <c r="D135" s="92">
        <v>93186.33</v>
      </c>
      <c r="E135" s="143" t="s">
        <v>70</v>
      </c>
    </row>
    <row r="136" spans="1:5" ht="31.5">
      <c r="A136" s="142" t="s">
        <v>155</v>
      </c>
      <c r="B136" s="90" t="s">
        <v>69</v>
      </c>
      <c r="C136" s="91">
        <v>3</v>
      </c>
      <c r="D136" s="92">
        <v>279558</v>
      </c>
      <c r="E136" s="143" t="s">
        <v>70</v>
      </c>
    </row>
    <row r="137" spans="1:5" ht="30.75" customHeight="1">
      <c r="A137" s="142" t="s">
        <v>155</v>
      </c>
      <c r="B137" s="90" t="s">
        <v>72</v>
      </c>
      <c r="C137" s="91">
        <v>1</v>
      </c>
      <c r="D137" s="92">
        <v>118260</v>
      </c>
      <c r="E137" s="143" t="s">
        <v>70</v>
      </c>
    </row>
    <row r="138" spans="1:5" ht="15.75">
      <c r="A138" s="142" t="s">
        <v>156</v>
      </c>
      <c r="B138" s="90" t="s">
        <v>84</v>
      </c>
      <c r="C138" s="91">
        <v>1</v>
      </c>
      <c r="D138" s="92">
        <v>4250</v>
      </c>
      <c r="E138" s="143" t="s">
        <v>83</v>
      </c>
    </row>
    <row r="139" spans="1:5" ht="15.75">
      <c r="A139" s="168" t="s">
        <v>156</v>
      </c>
      <c r="B139" s="98" t="s">
        <v>85</v>
      </c>
      <c r="C139" s="99">
        <v>1</v>
      </c>
      <c r="D139" s="116">
        <v>22100</v>
      </c>
      <c r="E139" s="165" t="s">
        <v>83</v>
      </c>
    </row>
    <row r="140" spans="1:5" ht="15.75">
      <c r="A140" s="145" t="s">
        <v>155</v>
      </c>
      <c r="B140" s="235" t="s">
        <v>207</v>
      </c>
      <c r="C140" s="96">
        <v>1</v>
      </c>
      <c r="D140" s="97">
        <v>2140000</v>
      </c>
      <c r="E140" s="164" t="s">
        <v>208</v>
      </c>
    </row>
    <row r="141" spans="1:5" s="250" customFormat="1" ht="15.75">
      <c r="A141" s="140" t="s">
        <v>155</v>
      </c>
      <c r="B141" s="217" t="s">
        <v>229</v>
      </c>
      <c r="C141" s="134">
        <v>2</v>
      </c>
      <c r="D141" s="135">
        <v>49795.6</v>
      </c>
      <c r="E141" s="173" t="s">
        <v>263</v>
      </c>
    </row>
    <row r="142" spans="1:5" ht="15.75">
      <c r="A142" s="94" t="s">
        <v>155</v>
      </c>
      <c r="B142" s="95" t="s">
        <v>210</v>
      </c>
      <c r="C142" s="96">
        <v>8</v>
      </c>
      <c r="D142" s="97">
        <v>608000</v>
      </c>
      <c r="E142" s="228" t="s">
        <v>211</v>
      </c>
    </row>
    <row r="143" spans="1:5" s="250" customFormat="1" ht="15.75">
      <c r="A143" s="94" t="s">
        <v>156</v>
      </c>
      <c r="B143" s="95" t="s">
        <v>228</v>
      </c>
      <c r="C143" s="96">
        <v>2</v>
      </c>
      <c r="D143" s="97">
        <v>193100</v>
      </c>
      <c r="E143" s="228" t="s">
        <v>211</v>
      </c>
    </row>
    <row r="144" spans="1:5" s="250" customFormat="1" ht="15.75">
      <c r="A144" s="94" t="s">
        <v>155</v>
      </c>
      <c r="B144" s="95" t="s">
        <v>275</v>
      </c>
      <c r="C144" s="96">
        <v>12</v>
      </c>
      <c r="D144" s="97">
        <v>144000</v>
      </c>
      <c r="E144" s="228" t="s">
        <v>211</v>
      </c>
    </row>
    <row r="145" spans="1:5" s="250" customFormat="1" ht="15.75">
      <c r="A145" s="94" t="s">
        <v>155</v>
      </c>
      <c r="B145" s="95" t="s">
        <v>264</v>
      </c>
      <c r="C145" s="96">
        <v>1</v>
      </c>
      <c r="D145" s="97">
        <v>30000</v>
      </c>
      <c r="E145" s="228" t="s">
        <v>265</v>
      </c>
    </row>
    <row r="146" spans="1:5" s="250" customFormat="1" ht="15.75">
      <c r="A146" s="94" t="s">
        <v>156</v>
      </c>
      <c r="B146" s="95" t="s">
        <v>325</v>
      </c>
      <c r="C146" s="96">
        <v>1</v>
      </c>
      <c r="D146" s="97">
        <v>2027.03</v>
      </c>
      <c r="E146" s="228" t="s">
        <v>333</v>
      </c>
    </row>
    <row r="147" spans="1:5" s="250" customFormat="1" ht="15.75">
      <c r="A147" s="94" t="s">
        <v>155</v>
      </c>
      <c r="B147" s="95" t="s">
        <v>318</v>
      </c>
      <c r="C147" s="96">
        <v>30</v>
      </c>
      <c r="D147" s="97">
        <v>240000</v>
      </c>
      <c r="E147" s="228" t="s">
        <v>333</v>
      </c>
    </row>
    <row r="148" spans="1:5" s="250" customFormat="1" ht="15.75">
      <c r="A148" s="94" t="s">
        <v>155</v>
      </c>
      <c r="B148" s="95" t="s">
        <v>316</v>
      </c>
      <c r="C148" s="96">
        <v>1</v>
      </c>
      <c r="D148" s="97">
        <v>698000</v>
      </c>
      <c r="E148" s="228" t="s">
        <v>333</v>
      </c>
    </row>
    <row r="149" spans="1:5" s="250" customFormat="1" ht="15.75">
      <c r="A149" s="94" t="s">
        <v>155</v>
      </c>
      <c r="B149" s="95" t="s">
        <v>310</v>
      </c>
      <c r="C149" s="96">
        <v>36</v>
      </c>
      <c r="D149" s="97">
        <v>630000</v>
      </c>
      <c r="E149" s="228" t="s">
        <v>333</v>
      </c>
    </row>
    <row r="150" spans="1:5" ht="15.75">
      <c r="A150" s="94" t="s">
        <v>155</v>
      </c>
      <c r="B150" s="95" t="s">
        <v>311</v>
      </c>
      <c r="C150" s="96">
        <v>44</v>
      </c>
      <c r="D150" s="97">
        <v>64900</v>
      </c>
      <c r="E150" s="228" t="s">
        <v>333</v>
      </c>
    </row>
    <row r="151" spans="1:5" ht="16.5" thickBot="1">
      <c r="A151" s="119"/>
      <c r="B151" s="369" t="s">
        <v>151</v>
      </c>
      <c r="C151" s="370"/>
      <c r="D151" s="147">
        <f>SUM(D130:D150)</f>
        <v>5751596.96</v>
      </c>
      <c r="E151" s="103"/>
    </row>
    <row r="152" spans="1:5" ht="16.5" thickBot="1">
      <c r="A152" s="119"/>
      <c r="B152" s="118"/>
      <c r="C152" s="119"/>
      <c r="D152" s="121"/>
      <c r="E152" s="103"/>
    </row>
    <row r="153" spans="1:5" s="160" customFormat="1" ht="18.75">
      <c r="A153" s="156" t="s">
        <v>94</v>
      </c>
      <c r="B153" s="372" t="s">
        <v>101</v>
      </c>
      <c r="C153" s="372"/>
      <c r="D153" s="372"/>
      <c r="E153" s="159"/>
    </row>
    <row r="154" spans="1:5" ht="15.75">
      <c r="A154" s="153" t="s">
        <v>154</v>
      </c>
      <c r="B154" s="122" t="s">
        <v>0</v>
      </c>
      <c r="C154" s="123" t="s">
        <v>1</v>
      </c>
      <c r="D154" s="197" t="s">
        <v>189</v>
      </c>
      <c r="E154" s="154" t="s">
        <v>97</v>
      </c>
    </row>
    <row r="155" spans="1:5" ht="15.75">
      <c r="A155" s="142" t="s">
        <v>155</v>
      </c>
      <c r="B155" s="124" t="s">
        <v>21</v>
      </c>
      <c r="C155" s="125">
        <v>7</v>
      </c>
      <c r="D155" s="100">
        <v>140000</v>
      </c>
      <c r="E155" s="143" t="s">
        <v>22</v>
      </c>
    </row>
    <row r="156" spans="1:5" ht="15.75">
      <c r="A156" s="142" t="s">
        <v>155</v>
      </c>
      <c r="B156" s="98" t="s">
        <v>26</v>
      </c>
      <c r="C156" s="99">
        <v>2</v>
      </c>
      <c r="D156" s="128">
        <v>14280</v>
      </c>
      <c r="E156" s="165" t="s">
        <v>28</v>
      </c>
    </row>
    <row r="157" spans="1:5" ht="15.75">
      <c r="A157" s="142" t="s">
        <v>155</v>
      </c>
      <c r="B157" s="86" t="s">
        <v>34</v>
      </c>
      <c r="C157" s="87">
        <v>10</v>
      </c>
      <c r="D157" s="129">
        <v>78500</v>
      </c>
      <c r="E157" s="141" t="s">
        <v>35</v>
      </c>
    </row>
    <row r="158" spans="1:5" ht="15.75">
      <c r="A158" s="168" t="s">
        <v>155</v>
      </c>
      <c r="B158" s="98" t="s">
        <v>187</v>
      </c>
      <c r="C158" s="99">
        <v>17</v>
      </c>
      <c r="D158" s="128">
        <v>1649</v>
      </c>
      <c r="E158" s="165" t="s">
        <v>172</v>
      </c>
    </row>
    <row r="159" spans="1:5" ht="34.5" customHeight="1">
      <c r="A159" s="140" t="s">
        <v>155</v>
      </c>
      <c r="B159" s="111" t="s">
        <v>71</v>
      </c>
      <c r="C159" s="112">
        <v>1</v>
      </c>
      <c r="D159" s="113">
        <v>150000</v>
      </c>
      <c r="E159" s="141" t="s">
        <v>65</v>
      </c>
    </row>
    <row r="160" spans="1:5" s="250" customFormat="1" ht="16.5" thickBot="1">
      <c r="A160" s="146" t="s">
        <v>155</v>
      </c>
      <c r="B160" s="148" t="s">
        <v>59</v>
      </c>
      <c r="C160" s="149">
        <v>7</v>
      </c>
      <c r="D160" s="150">
        <v>18417</v>
      </c>
      <c r="E160" s="192" t="s">
        <v>172</v>
      </c>
    </row>
    <row r="161" spans="1:5" s="250" customFormat="1" ht="15.75">
      <c r="A161" s="94" t="s">
        <v>155</v>
      </c>
      <c r="B161" s="95" t="s">
        <v>224</v>
      </c>
      <c r="C161" s="96">
        <v>15</v>
      </c>
      <c r="D161" s="97">
        <v>14040</v>
      </c>
      <c r="E161" s="228" t="s">
        <v>257</v>
      </c>
    </row>
    <row r="162" spans="1:5" s="250" customFormat="1" ht="15.75">
      <c r="A162" s="94" t="s">
        <v>155</v>
      </c>
      <c r="B162" s="95" t="s">
        <v>230</v>
      </c>
      <c r="C162" s="96">
        <v>6</v>
      </c>
      <c r="D162" s="97">
        <v>12000</v>
      </c>
      <c r="E162" s="228" t="s">
        <v>257</v>
      </c>
    </row>
    <row r="163" spans="1:5" s="250" customFormat="1" ht="15.75">
      <c r="A163" s="94" t="s">
        <v>155</v>
      </c>
      <c r="B163" s="95" t="s">
        <v>273</v>
      </c>
      <c r="C163" s="96">
        <v>1</v>
      </c>
      <c r="D163" s="97">
        <v>12000</v>
      </c>
      <c r="E163" s="228" t="s">
        <v>272</v>
      </c>
    </row>
    <row r="164" spans="1:5" s="250" customFormat="1" ht="15.75">
      <c r="A164" s="94" t="s">
        <v>155</v>
      </c>
      <c r="B164" s="95" t="s">
        <v>323</v>
      </c>
      <c r="C164" s="96">
        <v>22</v>
      </c>
      <c r="D164" s="97">
        <v>6820</v>
      </c>
      <c r="E164" s="228" t="s">
        <v>333</v>
      </c>
    </row>
    <row r="165" spans="1:5" s="250" customFormat="1" ht="15.75">
      <c r="A165" s="94" t="s">
        <v>155</v>
      </c>
      <c r="B165" s="95" t="s">
        <v>326</v>
      </c>
      <c r="C165" s="96">
        <v>3</v>
      </c>
      <c r="D165" s="97">
        <v>72300</v>
      </c>
      <c r="E165" s="228" t="s">
        <v>333</v>
      </c>
    </row>
    <row r="166" spans="1:5" s="250" customFormat="1" ht="15.75">
      <c r="A166" s="94" t="s">
        <v>155</v>
      </c>
      <c r="B166" s="95" t="s">
        <v>264</v>
      </c>
      <c r="C166" s="96">
        <v>1</v>
      </c>
      <c r="D166" s="97">
        <v>30000</v>
      </c>
      <c r="E166" s="228" t="s">
        <v>257</v>
      </c>
    </row>
    <row r="167" spans="1:5" s="250" customFormat="1" ht="15.75">
      <c r="A167" s="94" t="s">
        <v>155</v>
      </c>
      <c r="B167" s="95" t="s">
        <v>313</v>
      </c>
      <c r="C167" s="96">
        <v>18</v>
      </c>
      <c r="D167" s="97">
        <v>315000</v>
      </c>
      <c r="E167" s="228" t="s">
        <v>333</v>
      </c>
    </row>
    <row r="168" spans="1:5" s="250" customFormat="1" ht="15.75">
      <c r="A168" s="94" t="s">
        <v>155</v>
      </c>
      <c r="B168" s="95" t="s">
        <v>311</v>
      </c>
      <c r="C168" s="96">
        <v>18</v>
      </c>
      <c r="D168" s="97">
        <v>26550</v>
      </c>
      <c r="E168" s="228" t="s">
        <v>333</v>
      </c>
    </row>
    <row r="169" spans="1:5" s="250" customFormat="1" ht="15.75">
      <c r="A169" s="94" t="s">
        <v>155</v>
      </c>
      <c r="B169" s="95" t="s">
        <v>321</v>
      </c>
      <c r="C169" s="96">
        <v>16</v>
      </c>
      <c r="D169" s="97">
        <v>8864</v>
      </c>
      <c r="E169" s="228" t="s">
        <v>333</v>
      </c>
    </row>
    <row r="170" spans="1:5" ht="16.5" thickBot="1">
      <c r="A170" s="119"/>
      <c r="B170" s="369" t="s">
        <v>151</v>
      </c>
      <c r="C170" s="370"/>
      <c r="D170" s="147">
        <f>SUM(D155:D169)</f>
        <v>900420</v>
      </c>
      <c r="E170" s="103"/>
    </row>
    <row r="171" spans="1:5" ht="16.5" thickBot="1">
      <c r="A171" s="119"/>
      <c r="B171" s="118"/>
      <c r="C171" s="119"/>
      <c r="D171" s="121"/>
      <c r="E171" s="103"/>
    </row>
    <row r="172" spans="1:5" s="160" customFormat="1" ht="18.75">
      <c r="A172" s="156" t="s">
        <v>94</v>
      </c>
      <c r="B172" s="371" t="s">
        <v>102</v>
      </c>
      <c r="C172" s="371"/>
      <c r="D172" s="371"/>
      <c r="E172" s="159"/>
    </row>
    <row r="173" spans="1:5" ht="15.75">
      <c r="A173" s="153" t="s">
        <v>154</v>
      </c>
      <c r="B173" s="122" t="s">
        <v>0</v>
      </c>
      <c r="C173" s="123" t="s">
        <v>1</v>
      </c>
      <c r="D173" s="197" t="s">
        <v>189</v>
      </c>
      <c r="E173" s="154" t="s">
        <v>97</v>
      </c>
    </row>
    <row r="174" spans="1:5" ht="22.5" customHeight="1">
      <c r="A174" s="142" t="s">
        <v>155</v>
      </c>
      <c r="B174" s="90" t="s">
        <v>25</v>
      </c>
      <c r="C174" s="91">
        <v>2</v>
      </c>
      <c r="D174" s="92">
        <v>20980</v>
      </c>
      <c r="E174" s="198" t="s">
        <v>29</v>
      </c>
    </row>
    <row r="175" spans="1:5" ht="15.75">
      <c r="A175" s="142" t="s">
        <v>155</v>
      </c>
      <c r="B175" s="90" t="s">
        <v>26</v>
      </c>
      <c r="C175" s="91">
        <v>4</v>
      </c>
      <c r="D175" s="92">
        <v>28560</v>
      </c>
      <c r="E175" s="165" t="s">
        <v>29</v>
      </c>
    </row>
    <row r="176" spans="1:5" ht="15.75">
      <c r="A176" s="142" t="s">
        <v>155</v>
      </c>
      <c r="B176" s="90" t="s">
        <v>32</v>
      </c>
      <c r="C176" s="91">
        <v>1</v>
      </c>
      <c r="D176" s="92">
        <v>8780</v>
      </c>
      <c r="E176" s="165" t="s">
        <v>183</v>
      </c>
    </row>
    <row r="177" spans="1:5" ht="15.75">
      <c r="A177" s="142" t="s">
        <v>155</v>
      </c>
      <c r="B177" s="90" t="s">
        <v>34</v>
      </c>
      <c r="C177" s="91">
        <v>6</v>
      </c>
      <c r="D177" s="92">
        <v>47100</v>
      </c>
      <c r="E177" s="165" t="s">
        <v>36</v>
      </c>
    </row>
    <row r="178" spans="1:5" ht="15.75">
      <c r="A178" s="142" t="s">
        <v>155</v>
      </c>
      <c r="B178" s="86" t="s">
        <v>192</v>
      </c>
      <c r="C178" s="87">
        <v>1</v>
      </c>
      <c r="D178" s="88">
        <v>2050</v>
      </c>
      <c r="E178" s="165" t="s">
        <v>36</v>
      </c>
    </row>
    <row r="179" spans="1:5" ht="15.75">
      <c r="A179" s="142" t="s">
        <v>155</v>
      </c>
      <c r="B179" s="86" t="s">
        <v>187</v>
      </c>
      <c r="C179" s="87">
        <v>50</v>
      </c>
      <c r="D179" s="88">
        <v>4850</v>
      </c>
      <c r="E179" s="165" t="s">
        <v>172</v>
      </c>
    </row>
    <row r="180" spans="1:5" ht="15.75">
      <c r="A180" s="142" t="s">
        <v>155</v>
      </c>
      <c r="B180" s="86" t="s">
        <v>45</v>
      </c>
      <c r="C180" s="87">
        <v>10</v>
      </c>
      <c r="D180" s="129">
        <v>3124</v>
      </c>
      <c r="E180" s="165" t="s">
        <v>48</v>
      </c>
    </row>
    <row r="181" spans="1:5" ht="15.75">
      <c r="A181" s="142" t="s">
        <v>155</v>
      </c>
      <c r="B181" s="90" t="s">
        <v>57</v>
      </c>
      <c r="C181" s="91">
        <v>6</v>
      </c>
      <c r="D181" s="92">
        <v>1302</v>
      </c>
      <c r="E181" s="143" t="s">
        <v>193</v>
      </c>
    </row>
    <row r="182" spans="1:5" ht="15.75">
      <c r="A182" s="142" t="s">
        <v>155</v>
      </c>
      <c r="B182" s="90" t="s">
        <v>76</v>
      </c>
      <c r="C182" s="91">
        <v>7</v>
      </c>
      <c r="D182" s="92">
        <v>1351</v>
      </c>
      <c r="E182" s="143" t="s">
        <v>191</v>
      </c>
    </row>
    <row r="183" spans="1:5" ht="15.75">
      <c r="A183" s="174" t="s">
        <v>155</v>
      </c>
      <c r="B183" s="124" t="s">
        <v>59</v>
      </c>
      <c r="C183" s="125">
        <v>2</v>
      </c>
      <c r="D183" s="100">
        <v>5262</v>
      </c>
      <c r="E183" s="172" t="s">
        <v>246</v>
      </c>
    </row>
    <row r="184" spans="1:5" ht="15.75">
      <c r="A184" s="225" t="s">
        <v>155</v>
      </c>
      <c r="B184" s="148" t="s">
        <v>63</v>
      </c>
      <c r="C184" s="149">
        <v>30</v>
      </c>
      <c r="D184" s="150">
        <v>5100</v>
      </c>
      <c r="E184" s="254" t="s">
        <v>174</v>
      </c>
    </row>
    <row r="185" spans="1:5" s="250" customFormat="1" ht="15.75">
      <c r="A185" s="149" t="s">
        <v>155</v>
      </c>
      <c r="B185" s="247" t="s">
        <v>218</v>
      </c>
      <c r="C185" s="237">
        <v>1</v>
      </c>
      <c r="D185" s="150">
        <v>17374</v>
      </c>
      <c r="E185" s="254" t="s">
        <v>259</v>
      </c>
    </row>
    <row r="186" spans="1:5" s="250" customFormat="1" ht="15.75">
      <c r="A186" s="174" t="s">
        <v>155</v>
      </c>
      <c r="B186" s="235" t="s">
        <v>217</v>
      </c>
      <c r="C186" s="354">
        <v>1</v>
      </c>
      <c r="D186" s="150">
        <v>9900</v>
      </c>
      <c r="E186" s="363" t="s">
        <v>355</v>
      </c>
    </row>
    <row r="187" spans="1:5" s="250" customFormat="1" ht="15.75">
      <c r="A187" s="168" t="s">
        <v>155</v>
      </c>
      <c r="B187" s="234" t="s">
        <v>327</v>
      </c>
      <c r="C187" s="355">
        <v>10</v>
      </c>
      <c r="D187" s="356">
        <v>4990</v>
      </c>
      <c r="E187" s="364" t="s">
        <v>339</v>
      </c>
    </row>
    <row r="188" spans="1:5" ht="15.75">
      <c r="A188" s="145" t="s">
        <v>155</v>
      </c>
      <c r="B188" s="95" t="s">
        <v>231</v>
      </c>
      <c r="C188" s="366">
        <v>2</v>
      </c>
      <c r="D188" s="150">
        <v>384000</v>
      </c>
      <c r="E188" s="260" t="s">
        <v>354</v>
      </c>
    </row>
    <row r="189" spans="1:5" s="250" customFormat="1" ht="15.75">
      <c r="A189" s="176" t="s">
        <v>155</v>
      </c>
      <c r="B189" s="234" t="s">
        <v>232</v>
      </c>
      <c r="C189" s="365">
        <v>1</v>
      </c>
      <c r="D189" s="356">
        <v>36700</v>
      </c>
      <c r="E189" s="280" t="s">
        <v>309</v>
      </c>
    </row>
    <row r="190" spans="1:5" s="250" customFormat="1" ht="15.75">
      <c r="A190" s="168" t="s">
        <v>155</v>
      </c>
      <c r="B190" s="234" t="s">
        <v>267</v>
      </c>
      <c r="C190" s="355">
        <v>1</v>
      </c>
      <c r="D190" s="356">
        <v>19813.83</v>
      </c>
      <c r="E190" s="280" t="s">
        <v>268</v>
      </c>
    </row>
    <row r="191" spans="1:5" s="250" customFormat="1" ht="15.75">
      <c r="A191" s="168" t="s">
        <v>155</v>
      </c>
      <c r="B191" s="234" t="s">
        <v>274</v>
      </c>
      <c r="C191" s="355">
        <v>2</v>
      </c>
      <c r="D191" s="356">
        <v>24000</v>
      </c>
      <c r="E191" s="280" t="s">
        <v>211</v>
      </c>
    </row>
    <row r="192" spans="1:5" s="250" customFormat="1" ht="15.75">
      <c r="A192" s="168" t="s">
        <v>155</v>
      </c>
      <c r="B192" s="234" t="s">
        <v>264</v>
      </c>
      <c r="C192" s="355">
        <v>1</v>
      </c>
      <c r="D192" s="356">
        <v>30000</v>
      </c>
      <c r="E192" s="280" t="s">
        <v>265</v>
      </c>
    </row>
    <row r="193" spans="1:5" s="250" customFormat="1" ht="15.75">
      <c r="A193" s="168" t="s">
        <v>155</v>
      </c>
      <c r="B193" s="234" t="s">
        <v>310</v>
      </c>
      <c r="C193" s="355">
        <v>9</v>
      </c>
      <c r="D193" s="356">
        <v>157500</v>
      </c>
      <c r="E193" s="280" t="s">
        <v>332</v>
      </c>
    </row>
    <row r="194" spans="1:5" ht="15.75">
      <c r="A194" s="168" t="s">
        <v>155</v>
      </c>
      <c r="B194" s="234" t="s">
        <v>314</v>
      </c>
      <c r="C194" s="355">
        <v>9</v>
      </c>
      <c r="D194" s="356">
        <v>13275</v>
      </c>
      <c r="E194" s="280" t="s">
        <v>332</v>
      </c>
    </row>
    <row r="195" spans="1:5" s="3" customFormat="1" ht="16.5" thickBot="1">
      <c r="A195" s="101"/>
      <c r="B195" s="369" t="s">
        <v>151</v>
      </c>
      <c r="C195" s="370"/>
      <c r="D195" s="147">
        <f>SUM(D174:D194)</f>
        <v>826011.83</v>
      </c>
      <c r="E195" s="120"/>
    </row>
    <row r="196" spans="1:5" s="3" customFormat="1" ht="16.5" thickBot="1">
      <c r="A196" s="101"/>
      <c r="B196" s="102"/>
      <c r="C196" s="103"/>
      <c r="D196" s="130"/>
      <c r="E196" s="120"/>
    </row>
    <row r="197" spans="1:5" ht="18.75">
      <c r="A197" s="156" t="s">
        <v>94</v>
      </c>
      <c r="B197" s="371" t="s">
        <v>103</v>
      </c>
      <c r="C197" s="371"/>
      <c r="D197" s="371"/>
      <c r="E197" s="159"/>
    </row>
    <row r="198" spans="1:5" ht="15.75">
      <c r="A198" s="153" t="s">
        <v>154</v>
      </c>
      <c r="B198" s="122" t="s">
        <v>0</v>
      </c>
      <c r="C198" s="123" t="s">
        <v>1</v>
      </c>
      <c r="D198" s="197" t="s">
        <v>189</v>
      </c>
      <c r="E198" s="154" t="s">
        <v>97</v>
      </c>
    </row>
    <row r="199" spans="1:5" ht="15.75">
      <c r="A199" s="169" t="s">
        <v>156</v>
      </c>
      <c r="B199" s="90" t="s">
        <v>3</v>
      </c>
      <c r="C199" s="91">
        <v>1</v>
      </c>
      <c r="D199" s="92">
        <v>89000</v>
      </c>
      <c r="E199" s="143" t="s">
        <v>170</v>
      </c>
    </row>
    <row r="200" spans="1:5" ht="15.75">
      <c r="A200" s="169" t="s">
        <v>156</v>
      </c>
      <c r="B200" s="90" t="s">
        <v>26</v>
      </c>
      <c r="C200" s="91">
        <v>2</v>
      </c>
      <c r="D200" s="92">
        <v>15708</v>
      </c>
      <c r="E200" s="143" t="s">
        <v>194</v>
      </c>
    </row>
    <row r="201" spans="1:5" ht="15.75">
      <c r="A201" s="169" t="s">
        <v>156</v>
      </c>
      <c r="B201" s="90" t="s">
        <v>45</v>
      </c>
      <c r="C201" s="91">
        <v>5</v>
      </c>
      <c r="D201" s="92">
        <v>1562</v>
      </c>
      <c r="E201" s="143" t="s">
        <v>48</v>
      </c>
    </row>
    <row r="202" spans="1:5" ht="15.75">
      <c r="A202" s="169" t="s">
        <v>156</v>
      </c>
      <c r="B202" s="231" t="s">
        <v>57</v>
      </c>
      <c r="C202" s="232">
        <v>15</v>
      </c>
      <c r="D202" s="233">
        <v>3255</v>
      </c>
      <c r="E202" s="236" t="s">
        <v>193</v>
      </c>
    </row>
    <row r="203" spans="1:5" ht="15.75">
      <c r="A203" s="170" t="s">
        <v>156</v>
      </c>
      <c r="B203" s="238" t="s">
        <v>233</v>
      </c>
      <c r="C203" s="239">
        <v>2</v>
      </c>
      <c r="D203" s="240">
        <v>34000</v>
      </c>
      <c r="E203" s="252" t="s">
        <v>244</v>
      </c>
    </row>
    <row r="204" spans="1:5" s="250" customFormat="1" ht="15.75">
      <c r="A204" s="241" t="s">
        <v>155</v>
      </c>
      <c r="B204" s="95" t="s">
        <v>11</v>
      </c>
      <c r="C204" s="96">
        <v>4</v>
      </c>
      <c r="D204" s="97">
        <v>24000</v>
      </c>
      <c r="E204" s="115" t="s">
        <v>260</v>
      </c>
    </row>
    <row r="205" spans="1:5" s="250" customFormat="1" ht="15.75">
      <c r="A205" s="241" t="s">
        <v>156</v>
      </c>
      <c r="B205" s="95" t="s">
        <v>328</v>
      </c>
      <c r="C205" s="96">
        <v>50</v>
      </c>
      <c r="D205" s="97">
        <v>6000</v>
      </c>
      <c r="E205" s="228" t="s">
        <v>333</v>
      </c>
    </row>
    <row r="206" spans="1:5" s="250" customFormat="1" ht="15.75">
      <c r="A206" s="241" t="s">
        <v>155</v>
      </c>
      <c r="B206" s="95" t="s">
        <v>264</v>
      </c>
      <c r="C206" s="96">
        <v>2</v>
      </c>
      <c r="D206" s="97">
        <v>60000</v>
      </c>
      <c r="E206" s="228" t="s">
        <v>329</v>
      </c>
    </row>
    <row r="207" spans="1:5" s="250" customFormat="1" ht="15.75">
      <c r="A207" s="241" t="s">
        <v>155</v>
      </c>
      <c r="B207" s="95" t="s">
        <v>310</v>
      </c>
      <c r="C207" s="96">
        <v>11</v>
      </c>
      <c r="D207" s="97">
        <v>192500</v>
      </c>
      <c r="E207" s="228" t="s">
        <v>333</v>
      </c>
    </row>
    <row r="208" spans="1:5" ht="15.75">
      <c r="A208" s="241" t="s">
        <v>155</v>
      </c>
      <c r="B208" s="95" t="s">
        <v>315</v>
      </c>
      <c r="C208" s="96">
        <v>11</v>
      </c>
      <c r="D208" s="97">
        <v>16225</v>
      </c>
      <c r="E208" s="228" t="s">
        <v>333</v>
      </c>
    </row>
    <row r="209" spans="1:5" s="3" customFormat="1" ht="16.5" thickBot="1">
      <c r="A209" s="101"/>
      <c r="B209" s="369" t="s">
        <v>151</v>
      </c>
      <c r="C209" s="370"/>
      <c r="D209" s="147">
        <f>SUM(D199:D208)</f>
        <v>442250</v>
      </c>
      <c r="E209" s="120"/>
    </row>
    <row r="210" spans="1:5" s="3" customFormat="1" ht="16.5" thickBot="1">
      <c r="A210" s="101"/>
      <c r="B210" s="102"/>
      <c r="C210" s="103"/>
      <c r="D210" s="130"/>
      <c r="E210" s="120"/>
    </row>
    <row r="211" spans="1:5" s="160" customFormat="1" ht="18.75">
      <c r="A211" s="156" t="s">
        <v>94</v>
      </c>
      <c r="B211" s="161" t="s">
        <v>104</v>
      </c>
      <c r="C211" s="157"/>
      <c r="D211" s="158"/>
      <c r="E211" s="159"/>
    </row>
    <row r="212" spans="1:5" ht="15.75">
      <c r="A212" s="153" t="s">
        <v>154</v>
      </c>
      <c r="B212" s="122" t="s">
        <v>0</v>
      </c>
      <c r="C212" s="123" t="s">
        <v>1</v>
      </c>
      <c r="D212" s="197" t="s">
        <v>189</v>
      </c>
      <c r="E212" s="154" t="s">
        <v>97</v>
      </c>
    </row>
    <row r="213" spans="1:5" ht="15.75">
      <c r="A213" s="142" t="s">
        <v>155</v>
      </c>
      <c r="B213" s="124" t="s">
        <v>5</v>
      </c>
      <c r="C213" s="125">
        <v>1</v>
      </c>
      <c r="D213" s="100">
        <v>13779.33</v>
      </c>
      <c r="E213" s="172" t="s">
        <v>195</v>
      </c>
    </row>
    <row r="214" spans="1:5" ht="15.75">
      <c r="A214" s="142" t="s">
        <v>155</v>
      </c>
      <c r="B214" s="90" t="s">
        <v>26</v>
      </c>
      <c r="C214" s="91">
        <v>1</v>
      </c>
      <c r="D214" s="92">
        <v>7140</v>
      </c>
      <c r="E214" s="143" t="s">
        <v>27</v>
      </c>
    </row>
    <row r="215" spans="1:5" ht="15.75">
      <c r="A215" s="142" t="s">
        <v>155</v>
      </c>
      <c r="B215" s="124" t="s">
        <v>34</v>
      </c>
      <c r="C215" s="125">
        <v>2</v>
      </c>
      <c r="D215" s="100">
        <v>15700</v>
      </c>
      <c r="E215" s="143" t="s">
        <v>31</v>
      </c>
    </row>
    <row r="216" spans="1:5" ht="15.75">
      <c r="A216" s="142" t="s">
        <v>155</v>
      </c>
      <c r="B216" s="90" t="s">
        <v>45</v>
      </c>
      <c r="C216" s="91">
        <v>50</v>
      </c>
      <c r="D216" s="126">
        <v>14200</v>
      </c>
      <c r="E216" s="143" t="s">
        <v>46</v>
      </c>
    </row>
    <row r="217" spans="1:5" ht="15.75">
      <c r="A217" s="140" t="s">
        <v>155</v>
      </c>
      <c r="B217" s="86" t="s">
        <v>56</v>
      </c>
      <c r="C217" s="87">
        <v>7</v>
      </c>
      <c r="D217" s="88">
        <v>157500</v>
      </c>
      <c r="E217" s="141" t="s">
        <v>14</v>
      </c>
    </row>
    <row r="218" spans="1:5" ht="15.75">
      <c r="A218" s="177" t="s">
        <v>155</v>
      </c>
      <c r="B218" s="193" t="s">
        <v>60</v>
      </c>
      <c r="C218" s="194">
        <v>2</v>
      </c>
      <c r="D218" s="195">
        <v>1080.46</v>
      </c>
      <c r="E218" s="178" t="s">
        <v>196</v>
      </c>
    </row>
    <row r="219" spans="1:5" ht="15.75">
      <c r="A219" s="142" t="s">
        <v>155</v>
      </c>
      <c r="B219" s="90" t="s">
        <v>86</v>
      </c>
      <c r="C219" s="91">
        <v>2</v>
      </c>
      <c r="D219" s="92">
        <v>4800</v>
      </c>
      <c r="E219" s="143" t="s">
        <v>87</v>
      </c>
    </row>
    <row r="220" spans="1:5" s="250" customFormat="1" ht="15.75">
      <c r="A220" s="142" t="s">
        <v>155</v>
      </c>
      <c r="B220" s="127" t="s">
        <v>218</v>
      </c>
      <c r="C220" s="91">
        <v>6</v>
      </c>
      <c r="D220" s="92">
        <v>52122</v>
      </c>
      <c r="E220" s="143" t="s">
        <v>259</v>
      </c>
    </row>
    <row r="221" spans="1:5" s="250" customFormat="1" ht="31.5">
      <c r="A221" s="142" t="s">
        <v>155</v>
      </c>
      <c r="B221" s="127" t="s">
        <v>241</v>
      </c>
      <c r="C221" s="91">
        <v>5</v>
      </c>
      <c r="D221" s="92">
        <v>74500</v>
      </c>
      <c r="E221" s="144" t="s">
        <v>222</v>
      </c>
    </row>
    <row r="222" spans="1:5" s="250" customFormat="1" ht="15.75">
      <c r="A222" s="142" t="s">
        <v>155</v>
      </c>
      <c r="B222" s="127" t="s">
        <v>269</v>
      </c>
      <c r="C222" s="91">
        <v>1</v>
      </c>
      <c r="D222" s="92">
        <v>37000</v>
      </c>
      <c r="E222" s="144" t="s">
        <v>270</v>
      </c>
    </row>
    <row r="223" spans="1:5" s="250" customFormat="1" ht="15.75">
      <c r="A223" s="142" t="s">
        <v>155</v>
      </c>
      <c r="B223" s="95" t="s">
        <v>310</v>
      </c>
      <c r="C223" s="91">
        <v>8</v>
      </c>
      <c r="D223" s="92">
        <v>140000</v>
      </c>
      <c r="E223" s="144" t="s">
        <v>333</v>
      </c>
    </row>
    <row r="224" spans="1:5" s="250" customFormat="1" ht="15.75">
      <c r="A224" s="142" t="s">
        <v>155</v>
      </c>
      <c r="B224" s="95" t="s">
        <v>315</v>
      </c>
      <c r="C224" s="91">
        <v>8</v>
      </c>
      <c r="D224" s="92">
        <v>11800</v>
      </c>
      <c r="E224" s="144" t="s">
        <v>333</v>
      </c>
    </row>
    <row r="225" spans="1:5" s="3" customFormat="1" ht="16.5" thickBot="1">
      <c r="A225" s="101"/>
      <c r="B225" s="369" t="s">
        <v>151</v>
      </c>
      <c r="C225" s="370"/>
      <c r="D225" s="147">
        <f>SUM(D213:D224)</f>
        <v>529621.79</v>
      </c>
      <c r="E225" s="120"/>
    </row>
    <row r="226" spans="1:5" s="3" customFormat="1" ht="16.5" thickBot="1">
      <c r="A226" s="101"/>
      <c r="B226" s="102"/>
      <c r="C226" s="103"/>
      <c r="D226" s="130"/>
      <c r="E226" s="120"/>
    </row>
    <row r="227" spans="1:5" ht="18.75">
      <c r="A227" s="156" t="s">
        <v>94</v>
      </c>
      <c r="B227" s="161" t="s">
        <v>205</v>
      </c>
      <c r="C227" s="157"/>
      <c r="D227" s="158"/>
      <c r="E227" s="159"/>
    </row>
    <row r="228" spans="1:5" ht="15.75">
      <c r="A228" s="153" t="s">
        <v>154</v>
      </c>
      <c r="B228" s="84" t="s">
        <v>0</v>
      </c>
      <c r="C228" s="85" t="s">
        <v>1</v>
      </c>
      <c r="D228" s="197" t="s">
        <v>189</v>
      </c>
      <c r="E228" s="154" t="s">
        <v>97</v>
      </c>
    </row>
    <row r="229" spans="1:5" ht="15.75">
      <c r="A229" s="142" t="s">
        <v>157</v>
      </c>
      <c r="B229" s="90" t="s">
        <v>3</v>
      </c>
      <c r="C229" s="91">
        <v>1</v>
      </c>
      <c r="D229" s="92">
        <v>89000</v>
      </c>
      <c r="E229" s="143" t="s">
        <v>4</v>
      </c>
    </row>
    <row r="230" spans="1:5" ht="15.75">
      <c r="A230" s="177" t="s">
        <v>155</v>
      </c>
      <c r="B230" s="193" t="s">
        <v>21</v>
      </c>
      <c r="C230" s="194">
        <v>1</v>
      </c>
      <c r="D230" s="195">
        <v>20000</v>
      </c>
      <c r="E230" s="178" t="s">
        <v>197</v>
      </c>
    </row>
    <row r="231" spans="1:5" ht="15.75">
      <c r="A231" s="140" t="s">
        <v>157</v>
      </c>
      <c r="B231" s="86" t="s">
        <v>23</v>
      </c>
      <c r="C231" s="87">
        <v>2</v>
      </c>
      <c r="D231" s="88">
        <v>1956.1</v>
      </c>
      <c r="E231" s="141" t="s">
        <v>24</v>
      </c>
    </row>
    <row r="232" spans="1:5" ht="15.75">
      <c r="A232" s="142" t="s">
        <v>157</v>
      </c>
      <c r="B232" s="90" t="s">
        <v>26</v>
      </c>
      <c r="C232" s="91">
        <v>3</v>
      </c>
      <c r="D232" s="92">
        <v>21420</v>
      </c>
      <c r="E232" s="143" t="s">
        <v>31</v>
      </c>
    </row>
    <row r="233" spans="1:5" ht="15.75">
      <c r="A233" s="142" t="s">
        <v>157</v>
      </c>
      <c r="B233" s="90" t="s">
        <v>32</v>
      </c>
      <c r="C233" s="125">
        <v>2</v>
      </c>
      <c r="D233" s="92">
        <v>17560</v>
      </c>
      <c r="E233" s="143" t="s">
        <v>33</v>
      </c>
    </row>
    <row r="234" spans="1:5" ht="15.75">
      <c r="A234" s="142" t="s">
        <v>157</v>
      </c>
      <c r="B234" s="131" t="s">
        <v>43</v>
      </c>
      <c r="C234" s="91">
        <v>11</v>
      </c>
      <c r="D234" s="92">
        <v>638</v>
      </c>
      <c r="E234" s="171" t="s">
        <v>27</v>
      </c>
    </row>
    <row r="235" spans="1:5" ht="15.75">
      <c r="A235" s="142" t="s">
        <v>157</v>
      </c>
      <c r="B235" s="132" t="s">
        <v>45</v>
      </c>
      <c r="C235" s="91">
        <v>2</v>
      </c>
      <c r="D235" s="92">
        <v>638</v>
      </c>
      <c r="E235" s="171" t="s">
        <v>27</v>
      </c>
    </row>
    <row r="236" spans="1:5" ht="15.75">
      <c r="A236" s="142" t="s">
        <v>157</v>
      </c>
      <c r="B236" s="90" t="s">
        <v>49</v>
      </c>
      <c r="C236" s="87">
        <v>1</v>
      </c>
      <c r="D236" s="92">
        <v>63</v>
      </c>
      <c r="E236" s="171" t="s">
        <v>27</v>
      </c>
    </row>
    <row r="237" spans="1:5" ht="15.75">
      <c r="A237" s="142" t="s">
        <v>157</v>
      </c>
      <c r="B237" s="98" t="s">
        <v>61</v>
      </c>
      <c r="C237" s="99">
        <v>2</v>
      </c>
      <c r="D237" s="116">
        <v>16000</v>
      </c>
      <c r="E237" s="165" t="s">
        <v>62</v>
      </c>
    </row>
    <row r="238" spans="1:5" ht="15.75" customHeight="1">
      <c r="A238" s="142" t="s">
        <v>155</v>
      </c>
      <c r="B238" s="124" t="s">
        <v>209</v>
      </c>
      <c r="C238" s="125">
        <v>1</v>
      </c>
      <c r="D238" s="100">
        <v>1270000</v>
      </c>
      <c r="E238" s="164" t="s">
        <v>247</v>
      </c>
    </row>
    <row r="239" spans="1:5" ht="15.75" customHeight="1">
      <c r="A239" s="142" t="s">
        <v>155</v>
      </c>
      <c r="B239" s="124" t="s">
        <v>234</v>
      </c>
      <c r="C239" s="125">
        <v>13</v>
      </c>
      <c r="D239" s="100">
        <v>1048451.3</v>
      </c>
      <c r="E239" s="141" t="s">
        <v>243</v>
      </c>
    </row>
    <row r="240" spans="1:5" s="250" customFormat="1" ht="15.75">
      <c r="A240" s="142" t="s">
        <v>157</v>
      </c>
      <c r="B240" s="124" t="s">
        <v>12</v>
      </c>
      <c r="C240" s="125">
        <v>2</v>
      </c>
      <c r="D240" s="100">
        <v>13200</v>
      </c>
      <c r="E240" s="143" t="s">
        <v>247</v>
      </c>
    </row>
    <row r="241" spans="1:5" s="250" customFormat="1" ht="15.75">
      <c r="A241" s="174" t="s">
        <v>155</v>
      </c>
      <c r="B241" s="124" t="s">
        <v>271</v>
      </c>
      <c r="C241" s="125">
        <v>1</v>
      </c>
      <c r="D241" s="100">
        <v>6370</v>
      </c>
      <c r="E241" s="218" t="s">
        <v>272</v>
      </c>
    </row>
    <row r="242" spans="1:5" s="250" customFormat="1" ht="15.75">
      <c r="A242" s="168" t="s">
        <v>155</v>
      </c>
      <c r="B242" s="98" t="s">
        <v>264</v>
      </c>
      <c r="C242" s="99">
        <v>1</v>
      </c>
      <c r="D242" s="116">
        <v>30000</v>
      </c>
      <c r="E242" s="281" t="s">
        <v>265</v>
      </c>
    </row>
    <row r="243" spans="1:5" s="250" customFormat="1" ht="15.75">
      <c r="A243" s="174" t="s">
        <v>157</v>
      </c>
      <c r="B243" s="133" t="s">
        <v>330</v>
      </c>
      <c r="C243" s="125">
        <v>1</v>
      </c>
      <c r="D243" s="100">
        <v>49900</v>
      </c>
      <c r="E243" s="218" t="s">
        <v>335</v>
      </c>
    </row>
    <row r="244" spans="1:5" s="250" customFormat="1" ht="15.75">
      <c r="A244" s="174" t="s">
        <v>157</v>
      </c>
      <c r="B244" s="133" t="s">
        <v>323</v>
      </c>
      <c r="C244" s="125">
        <v>7</v>
      </c>
      <c r="D244" s="100">
        <v>2170</v>
      </c>
      <c r="E244" s="218" t="s">
        <v>332</v>
      </c>
    </row>
    <row r="245" spans="1:5" s="250" customFormat="1" ht="15.75">
      <c r="A245" s="174" t="s">
        <v>155</v>
      </c>
      <c r="B245" s="95" t="s">
        <v>310</v>
      </c>
      <c r="C245" s="125">
        <v>13</v>
      </c>
      <c r="D245" s="100">
        <v>227500</v>
      </c>
      <c r="E245" s="218" t="s">
        <v>332</v>
      </c>
    </row>
    <row r="246" spans="1:5" s="250" customFormat="1" ht="15.75">
      <c r="A246" s="174" t="s">
        <v>157</v>
      </c>
      <c r="B246" s="95" t="s">
        <v>310</v>
      </c>
      <c r="C246" s="125">
        <v>18</v>
      </c>
      <c r="D246" s="100">
        <v>87500</v>
      </c>
      <c r="E246" s="218" t="s">
        <v>332</v>
      </c>
    </row>
    <row r="247" spans="1:5" s="250" customFormat="1" ht="15.75">
      <c r="A247" s="174" t="s">
        <v>157</v>
      </c>
      <c r="B247" s="95" t="s">
        <v>315</v>
      </c>
      <c r="C247" s="125">
        <v>5</v>
      </c>
      <c r="D247" s="100">
        <v>7375</v>
      </c>
      <c r="E247" s="218" t="s">
        <v>332</v>
      </c>
    </row>
    <row r="248" spans="1:5" ht="15.75">
      <c r="A248" s="168" t="s">
        <v>155</v>
      </c>
      <c r="B248" s="95" t="s">
        <v>315</v>
      </c>
      <c r="C248" s="99">
        <v>13</v>
      </c>
      <c r="D248" s="116">
        <v>19175</v>
      </c>
      <c r="E248" s="281" t="s">
        <v>332</v>
      </c>
    </row>
    <row r="249" spans="1:5" s="2" customFormat="1" ht="16.5" thickBot="1">
      <c r="A249" s="117"/>
      <c r="B249" s="369" t="s">
        <v>151</v>
      </c>
      <c r="C249" s="370"/>
      <c r="D249" s="147">
        <f>SUM(D229:D248)</f>
        <v>2928916.4000000004</v>
      </c>
      <c r="E249" s="120"/>
    </row>
    <row r="250" spans="1:5" s="2" customFormat="1" ht="16.5" thickBot="1">
      <c r="A250" s="117"/>
      <c r="B250" s="118"/>
      <c r="C250" s="119"/>
      <c r="D250" s="121"/>
      <c r="E250" s="120"/>
    </row>
    <row r="251" spans="1:5" ht="18.75">
      <c r="A251" s="156" t="s">
        <v>94</v>
      </c>
      <c r="B251" s="161" t="s">
        <v>105</v>
      </c>
      <c r="C251" s="157"/>
      <c r="D251" s="158"/>
      <c r="E251" s="159"/>
    </row>
    <row r="252" spans="1:5" ht="15.75">
      <c r="A252" s="153" t="s">
        <v>154</v>
      </c>
      <c r="B252" s="122" t="s">
        <v>0</v>
      </c>
      <c r="C252" s="123" t="s">
        <v>1</v>
      </c>
      <c r="D252" s="197" t="s">
        <v>189</v>
      </c>
      <c r="E252" s="154" t="s">
        <v>97</v>
      </c>
    </row>
    <row r="253" spans="1:5" ht="15.75">
      <c r="A253" s="142" t="s">
        <v>155</v>
      </c>
      <c r="B253" s="90" t="s">
        <v>19</v>
      </c>
      <c r="C253" s="91">
        <v>2</v>
      </c>
      <c r="D253" s="92">
        <v>20400</v>
      </c>
      <c r="E253" s="143" t="s">
        <v>20</v>
      </c>
    </row>
    <row r="254" spans="1:5" ht="15.75">
      <c r="A254" s="142" t="s">
        <v>155</v>
      </c>
      <c r="B254" s="124" t="s">
        <v>43</v>
      </c>
      <c r="C254" s="125">
        <v>20</v>
      </c>
      <c r="D254" s="100">
        <v>1160</v>
      </c>
      <c r="E254" s="172" t="s">
        <v>44</v>
      </c>
    </row>
    <row r="255" spans="1:5" ht="15.75">
      <c r="A255" s="142" t="s">
        <v>155</v>
      </c>
      <c r="B255" s="95" t="s">
        <v>49</v>
      </c>
      <c r="C255" s="96">
        <v>5</v>
      </c>
      <c r="D255" s="97">
        <v>315</v>
      </c>
      <c r="E255" s="164" t="s">
        <v>44</v>
      </c>
    </row>
    <row r="256" spans="1:5" ht="15.75">
      <c r="A256" s="142" t="s">
        <v>155</v>
      </c>
      <c r="B256" s="133" t="s">
        <v>56</v>
      </c>
      <c r="C256" s="134">
        <v>2</v>
      </c>
      <c r="D256" s="135">
        <v>45000</v>
      </c>
      <c r="E256" s="173" t="s">
        <v>14</v>
      </c>
    </row>
    <row r="257" spans="1:5" ht="31.5">
      <c r="A257" s="142" t="s">
        <v>155</v>
      </c>
      <c r="B257" s="95" t="s">
        <v>64</v>
      </c>
      <c r="C257" s="96">
        <v>2</v>
      </c>
      <c r="D257" s="97">
        <v>162000</v>
      </c>
      <c r="E257" s="164" t="s">
        <v>67</v>
      </c>
    </row>
    <row r="258" spans="1:5" s="250" customFormat="1" ht="16.5" thickBot="1">
      <c r="A258" s="146" t="s">
        <v>155</v>
      </c>
      <c r="B258" s="244" t="s">
        <v>93</v>
      </c>
      <c r="C258" s="149">
        <v>1</v>
      </c>
      <c r="D258" s="243">
        <v>117000</v>
      </c>
      <c r="E258" s="257" t="s">
        <v>245</v>
      </c>
    </row>
    <row r="259" spans="1:5" ht="15.75">
      <c r="A259" s="242" t="s">
        <v>155</v>
      </c>
      <c r="B259" s="230" t="s">
        <v>210</v>
      </c>
      <c r="C259" s="149">
        <v>2</v>
      </c>
      <c r="D259" s="222">
        <v>152000</v>
      </c>
      <c r="E259" s="245" t="s">
        <v>211</v>
      </c>
    </row>
    <row r="260" spans="1:5" ht="15.75">
      <c r="A260" s="259" t="s">
        <v>155</v>
      </c>
      <c r="B260" s="244" t="s">
        <v>235</v>
      </c>
      <c r="C260" s="149">
        <v>1</v>
      </c>
      <c r="D260" s="222">
        <v>216000</v>
      </c>
      <c r="E260" s="260" t="s">
        <v>356</v>
      </c>
    </row>
    <row r="261" spans="1:5" s="3" customFormat="1" ht="16.5" thickBot="1">
      <c r="A261" s="258"/>
      <c r="B261" s="369" t="s">
        <v>151</v>
      </c>
      <c r="C261" s="370"/>
      <c r="D261" s="147">
        <f>SUM(D253:D260)</f>
        <v>713875</v>
      </c>
      <c r="E261" s="120"/>
    </row>
    <row r="262" spans="1:5" s="3" customFormat="1" ht="16.5" thickBot="1">
      <c r="A262" s="101"/>
      <c r="B262" s="102"/>
      <c r="C262" s="103"/>
      <c r="D262" s="130"/>
      <c r="E262" s="120"/>
    </row>
    <row r="263" spans="1:5" s="160" customFormat="1" ht="18.75">
      <c r="A263" s="156" t="s">
        <v>94</v>
      </c>
      <c r="B263" s="161" t="s">
        <v>149</v>
      </c>
      <c r="C263" s="157"/>
      <c r="D263" s="158"/>
      <c r="E263" s="159"/>
    </row>
    <row r="264" spans="1:5" ht="15.75">
      <c r="A264" s="153" t="s">
        <v>154</v>
      </c>
      <c r="B264" s="122" t="s">
        <v>0</v>
      </c>
      <c r="C264" s="123" t="s">
        <v>1</v>
      </c>
      <c r="D264" s="197" t="s">
        <v>189</v>
      </c>
      <c r="E264" s="154" t="s">
        <v>97</v>
      </c>
    </row>
    <row r="265" spans="1:5" ht="15.75">
      <c r="A265" s="142" t="s">
        <v>159</v>
      </c>
      <c r="B265" s="90" t="s">
        <v>3</v>
      </c>
      <c r="C265" s="91">
        <v>1</v>
      </c>
      <c r="D265" s="92">
        <v>89000</v>
      </c>
      <c r="E265" s="143" t="s">
        <v>78</v>
      </c>
    </row>
    <row r="266" spans="1:5" ht="15.75">
      <c r="A266" s="142" t="s">
        <v>155</v>
      </c>
      <c r="B266" s="90" t="s">
        <v>21</v>
      </c>
      <c r="C266" s="91">
        <v>3</v>
      </c>
      <c r="D266" s="92">
        <v>60000</v>
      </c>
      <c r="E266" s="143" t="s">
        <v>198</v>
      </c>
    </row>
    <row r="267" spans="1:5" ht="15.75">
      <c r="A267" s="142" t="s">
        <v>155</v>
      </c>
      <c r="B267" s="90" t="s">
        <v>32</v>
      </c>
      <c r="C267" s="125">
        <v>1</v>
      </c>
      <c r="D267" s="92">
        <v>8780</v>
      </c>
      <c r="E267" s="143" t="s">
        <v>199</v>
      </c>
    </row>
    <row r="268" spans="1:5" ht="15.75">
      <c r="A268" s="174" t="s">
        <v>157</v>
      </c>
      <c r="B268" s="124" t="s">
        <v>32</v>
      </c>
      <c r="C268" s="125">
        <v>2</v>
      </c>
      <c r="D268" s="100">
        <v>17560</v>
      </c>
      <c r="E268" s="143" t="s">
        <v>199</v>
      </c>
    </row>
    <row r="269" spans="1:5" ht="15.75">
      <c r="A269" s="142" t="s">
        <v>160</v>
      </c>
      <c r="B269" s="90" t="s">
        <v>34</v>
      </c>
      <c r="C269" s="91">
        <v>1</v>
      </c>
      <c r="D269" s="126">
        <v>7850</v>
      </c>
      <c r="E269" s="143" t="s">
        <v>31</v>
      </c>
    </row>
    <row r="270" spans="1:5" ht="16.5" customHeight="1">
      <c r="A270" s="142" t="s">
        <v>157</v>
      </c>
      <c r="B270" s="90" t="s">
        <v>25</v>
      </c>
      <c r="C270" s="91">
        <v>1</v>
      </c>
      <c r="D270" s="92">
        <v>10490</v>
      </c>
      <c r="E270" s="155" t="s">
        <v>175</v>
      </c>
    </row>
    <row r="271" spans="1:5" ht="15.75">
      <c r="A271" s="168" t="s">
        <v>155</v>
      </c>
      <c r="B271" s="98" t="s">
        <v>42</v>
      </c>
      <c r="C271" s="99">
        <v>2</v>
      </c>
      <c r="D271" s="116">
        <v>1999.32</v>
      </c>
      <c r="E271" s="175" t="s">
        <v>200</v>
      </c>
    </row>
    <row r="272" spans="1:5" ht="15.75">
      <c r="A272" s="140" t="s">
        <v>157</v>
      </c>
      <c r="B272" s="86" t="s">
        <v>45</v>
      </c>
      <c r="C272" s="87">
        <v>17</v>
      </c>
      <c r="D272" s="88">
        <v>5310.8</v>
      </c>
      <c r="E272" s="173" t="s">
        <v>27</v>
      </c>
    </row>
    <row r="273" spans="1:5" ht="15.75">
      <c r="A273" s="142" t="s">
        <v>157</v>
      </c>
      <c r="B273" s="90" t="s">
        <v>50</v>
      </c>
      <c r="C273" s="91">
        <v>5</v>
      </c>
      <c r="D273" s="92">
        <v>1950</v>
      </c>
      <c r="E273" s="173" t="s">
        <v>27</v>
      </c>
    </row>
    <row r="274" spans="1:5" ht="15.75">
      <c r="A274" s="168" t="s">
        <v>157</v>
      </c>
      <c r="B274" s="98" t="s">
        <v>51</v>
      </c>
      <c r="C274" s="99">
        <v>5</v>
      </c>
      <c r="D274" s="116">
        <v>1960</v>
      </c>
      <c r="E274" s="173" t="s">
        <v>27</v>
      </c>
    </row>
    <row r="275" spans="1:5" ht="15.75">
      <c r="A275" s="176" t="s">
        <v>156</v>
      </c>
      <c r="B275" s="133" t="s">
        <v>55</v>
      </c>
      <c r="C275" s="134">
        <v>8</v>
      </c>
      <c r="D275" s="135">
        <v>199200</v>
      </c>
      <c r="E275" s="173" t="s">
        <v>48</v>
      </c>
    </row>
    <row r="276" spans="1:5" ht="15.75">
      <c r="A276" s="201" t="s">
        <v>157</v>
      </c>
      <c r="B276" s="148" t="s">
        <v>59</v>
      </c>
      <c r="C276" s="149">
        <v>2</v>
      </c>
      <c r="D276" s="150">
        <v>5000</v>
      </c>
      <c r="E276" s="202" t="s">
        <v>172</v>
      </c>
    </row>
    <row r="277" spans="1:5" ht="15.75">
      <c r="A277" s="200" t="s">
        <v>159</v>
      </c>
      <c r="B277" s="133" t="s">
        <v>61</v>
      </c>
      <c r="C277" s="134">
        <v>3</v>
      </c>
      <c r="D277" s="135">
        <v>24000</v>
      </c>
      <c r="E277" s="199" t="s">
        <v>14</v>
      </c>
    </row>
    <row r="278" spans="1:5" ht="31.5">
      <c r="A278" s="140" t="s">
        <v>159</v>
      </c>
      <c r="B278" s="86" t="s">
        <v>64</v>
      </c>
      <c r="C278" s="87">
        <v>1</v>
      </c>
      <c r="D278" s="129">
        <v>81000</v>
      </c>
      <c r="E278" s="179" t="s">
        <v>66</v>
      </c>
    </row>
    <row r="279" spans="1:5" ht="15.75">
      <c r="A279" s="177" t="s">
        <v>155</v>
      </c>
      <c r="B279" s="98" t="s">
        <v>79</v>
      </c>
      <c r="C279" s="99">
        <v>10</v>
      </c>
      <c r="D279" s="116">
        <v>16420</v>
      </c>
      <c r="E279" s="165" t="s">
        <v>80</v>
      </c>
    </row>
    <row r="280" spans="1:5" ht="15.75">
      <c r="A280" s="140" t="s">
        <v>156</v>
      </c>
      <c r="B280" s="86" t="s">
        <v>79</v>
      </c>
      <c r="C280" s="87">
        <v>4</v>
      </c>
      <c r="D280" s="88">
        <v>6568</v>
      </c>
      <c r="E280" s="141" t="s">
        <v>80</v>
      </c>
    </row>
    <row r="281" spans="1:5" s="250" customFormat="1" ht="15.75">
      <c r="A281" s="140" t="s">
        <v>159</v>
      </c>
      <c r="B281" s="86" t="s">
        <v>220</v>
      </c>
      <c r="C281" s="87">
        <v>3</v>
      </c>
      <c r="D281" s="88">
        <v>241950.3</v>
      </c>
      <c r="E281" s="141" t="s">
        <v>243</v>
      </c>
    </row>
    <row r="282" spans="1:5" s="250" customFormat="1" ht="15.75">
      <c r="A282" s="142" t="s">
        <v>155</v>
      </c>
      <c r="B282" s="90" t="s">
        <v>93</v>
      </c>
      <c r="C282" s="91">
        <v>1</v>
      </c>
      <c r="D282" s="92">
        <v>117000</v>
      </c>
      <c r="E282" s="143" t="s">
        <v>245</v>
      </c>
    </row>
    <row r="283" spans="1:5" ht="15.75">
      <c r="A283" s="140" t="s">
        <v>155</v>
      </c>
      <c r="B283" s="86" t="s">
        <v>210</v>
      </c>
      <c r="C283" s="87">
        <v>3</v>
      </c>
      <c r="D283" s="88">
        <v>250800</v>
      </c>
      <c r="E283" s="229" t="s">
        <v>236</v>
      </c>
    </row>
    <row r="284" spans="1:5" ht="15.75">
      <c r="A284" s="140" t="s">
        <v>159</v>
      </c>
      <c r="B284" s="86" t="s">
        <v>237</v>
      </c>
      <c r="C284" s="87">
        <v>3</v>
      </c>
      <c r="D284" s="88">
        <v>289650</v>
      </c>
      <c r="E284" s="229" t="s">
        <v>211</v>
      </c>
    </row>
    <row r="285" spans="1:5" ht="15.75">
      <c r="A285" s="140" t="s">
        <v>159</v>
      </c>
      <c r="B285" s="86" t="s">
        <v>238</v>
      </c>
      <c r="C285" s="87">
        <v>2</v>
      </c>
      <c r="D285" s="88">
        <v>432000</v>
      </c>
      <c r="E285" s="229" t="s">
        <v>357</v>
      </c>
    </row>
    <row r="286" spans="1:5" s="250" customFormat="1" ht="15.75">
      <c r="A286" s="140" t="s">
        <v>155</v>
      </c>
      <c r="B286" s="251" t="s">
        <v>241</v>
      </c>
      <c r="C286" s="87">
        <v>10</v>
      </c>
      <c r="D286" s="88">
        <v>149000</v>
      </c>
      <c r="E286" s="229" t="s">
        <v>222</v>
      </c>
    </row>
    <row r="287" spans="1:5" s="250" customFormat="1" ht="15.75">
      <c r="A287" s="140" t="s">
        <v>155</v>
      </c>
      <c r="B287" s="251" t="s">
        <v>242</v>
      </c>
      <c r="C287" s="87">
        <v>3</v>
      </c>
      <c r="D287" s="88">
        <v>44700</v>
      </c>
      <c r="E287" s="229" t="s">
        <v>222</v>
      </c>
    </row>
    <row r="288" spans="1:5" s="250" customFormat="1" ht="15.75">
      <c r="A288" s="140" t="s">
        <v>160</v>
      </c>
      <c r="B288" s="251" t="s">
        <v>319</v>
      </c>
      <c r="C288" s="87">
        <v>7</v>
      </c>
      <c r="D288" s="88">
        <v>56000</v>
      </c>
      <c r="E288" s="229" t="s">
        <v>333</v>
      </c>
    </row>
    <row r="289" spans="1:5" s="250" customFormat="1" ht="15.75">
      <c r="A289" s="140" t="s">
        <v>155</v>
      </c>
      <c r="B289" s="251" t="s">
        <v>264</v>
      </c>
      <c r="C289" s="87">
        <v>1</v>
      </c>
      <c r="D289" s="88">
        <v>30000</v>
      </c>
      <c r="E289" s="229" t="s">
        <v>265</v>
      </c>
    </row>
    <row r="290" spans="1:5" s="250" customFormat="1" ht="15.75">
      <c r="A290" s="140" t="s">
        <v>157</v>
      </c>
      <c r="B290" s="343" t="s">
        <v>322</v>
      </c>
      <c r="C290" s="87">
        <v>10</v>
      </c>
      <c r="D290" s="88">
        <v>5540</v>
      </c>
      <c r="E290" s="229" t="s">
        <v>333</v>
      </c>
    </row>
    <row r="291" spans="1:5" s="250" customFormat="1" ht="15.75">
      <c r="A291" s="140" t="s">
        <v>155</v>
      </c>
      <c r="B291" s="95" t="s">
        <v>310</v>
      </c>
      <c r="C291" s="87">
        <v>12</v>
      </c>
      <c r="D291" s="88">
        <v>210000</v>
      </c>
      <c r="E291" s="229" t="s">
        <v>333</v>
      </c>
    </row>
    <row r="292" spans="1:5" s="250" customFormat="1" ht="15.75">
      <c r="A292" s="140" t="s">
        <v>155</v>
      </c>
      <c r="B292" s="95" t="s">
        <v>315</v>
      </c>
      <c r="C292" s="87">
        <v>9</v>
      </c>
      <c r="D292" s="88">
        <v>13275</v>
      </c>
      <c r="E292" s="229" t="s">
        <v>333</v>
      </c>
    </row>
    <row r="293" spans="1:6" ht="16.5" thickBot="1">
      <c r="A293" s="136"/>
      <c r="B293" s="369" t="s">
        <v>151</v>
      </c>
      <c r="C293" s="370"/>
      <c r="D293" s="147">
        <f>SUM(D265:D292)</f>
        <v>2377003.42</v>
      </c>
      <c r="E293" s="137"/>
      <c r="F293" s="2"/>
    </row>
    <row r="294" spans="1:6" ht="15.75">
      <c r="A294" s="136"/>
      <c r="B294" s="137"/>
      <c r="C294" s="137"/>
      <c r="D294" s="138"/>
      <c r="E294" s="137"/>
      <c r="F294" s="2"/>
    </row>
    <row r="295" spans="1:5" ht="15.75">
      <c r="A295" s="136"/>
      <c r="B295" s="367" t="s">
        <v>167</v>
      </c>
      <c r="C295" s="367"/>
      <c r="D295" s="368">
        <f>(D44+D63+D99+D126+D151+D170+D195+D209+D225+D249+D261+D293)</f>
        <v>18794725.3</v>
      </c>
      <c r="E295" s="137"/>
    </row>
    <row r="296" spans="1:4" ht="15.75">
      <c r="A296" s="136"/>
      <c r="B296" s="367"/>
      <c r="C296" s="367"/>
      <c r="D296" s="368"/>
    </row>
  </sheetData>
  <sheetProtection/>
  <autoFilter ref="A6:E6"/>
  <mergeCells count="22">
    <mergeCell ref="B5:D5"/>
    <mergeCell ref="B170:C170"/>
    <mergeCell ref="B172:D172"/>
    <mergeCell ref="B195:C195"/>
    <mergeCell ref="B197:D197"/>
    <mergeCell ref="B209:C209"/>
    <mergeCell ref="B44:C44"/>
    <mergeCell ref="B63:C63"/>
    <mergeCell ref="B65:D65"/>
    <mergeCell ref="B46:D46"/>
    <mergeCell ref="B99:C99"/>
    <mergeCell ref="B101:D101"/>
    <mergeCell ref="B126:C126"/>
    <mergeCell ref="B128:D128"/>
    <mergeCell ref="B151:C151"/>
    <mergeCell ref="B153:D153"/>
    <mergeCell ref="B295:C296"/>
    <mergeCell ref="D295:D296"/>
    <mergeCell ref="B249:C249"/>
    <mergeCell ref="B261:C261"/>
    <mergeCell ref="B293:C293"/>
    <mergeCell ref="B225:C22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0" r:id="rId2"/>
  <rowBreaks count="3" manualBreakCount="3">
    <brk id="63" max="4" man="1"/>
    <brk id="170" max="4" man="1"/>
    <brk id="261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1"/>
  <sheetViews>
    <sheetView tabSelected="1" view="pageBreakPreview" zoomScaleSheetLayoutView="100" zoomScalePageLayoutView="0" workbookViewId="0" topLeftCell="A94">
      <selection activeCell="B2" sqref="B2"/>
    </sheetView>
  </sheetViews>
  <sheetFormatPr defaultColWidth="9.140625" defaultRowHeight="15"/>
  <cols>
    <col min="1" max="1" width="22.421875" style="49" bestFit="1" customWidth="1"/>
    <col min="2" max="2" width="64.57421875" style="49" bestFit="1" customWidth="1"/>
    <col min="3" max="3" width="5.421875" style="49" bestFit="1" customWidth="1"/>
    <col min="4" max="4" width="18.7109375" style="49" bestFit="1" customWidth="1"/>
    <col min="5" max="5" width="59.140625" style="49" customWidth="1"/>
    <col min="10" max="10" width="10.140625" style="0" bestFit="1" customWidth="1"/>
  </cols>
  <sheetData>
    <row r="1" spans="1:5" s="160" customFormat="1" ht="37.5">
      <c r="A1" s="151" t="s">
        <v>150</v>
      </c>
      <c r="B1" s="379" t="s">
        <v>96</v>
      </c>
      <c r="C1" s="380"/>
      <c r="D1" s="380"/>
      <c r="E1" s="184"/>
    </row>
    <row r="2" spans="1:5" ht="31.5">
      <c r="A2" s="50" t="s">
        <v>154</v>
      </c>
      <c r="B2" s="80" t="s">
        <v>0</v>
      </c>
      <c r="C2" s="81" t="s">
        <v>1</v>
      </c>
      <c r="D2" s="82" t="s">
        <v>256</v>
      </c>
      <c r="E2" s="51"/>
    </row>
    <row r="3" spans="1:5" s="250" customFormat="1" ht="15.75">
      <c r="A3" s="286" t="s">
        <v>164</v>
      </c>
      <c r="B3" s="287" t="s">
        <v>278</v>
      </c>
      <c r="C3" s="76">
        <v>1</v>
      </c>
      <c r="D3" s="285">
        <v>55800</v>
      </c>
      <c r="E3" s="261" t="s">
        <v>359</v>
      </c>
    </row>
    <row r="4" spans="1:5" s="250" customFormat="1" ht="16.5" thickBot="1">
      <c r="A4" s="77" t="s">
        <v>155</v>
      </c>
      <c r="B4" s="282" t="s">
        <v>106</v>
      </c>
      <c r="C4" s="283">
        <v>45</v>
      </c>
      <c r="D4" s="212">
        <v>98280</v>
      </c>
      <c r="E4" s="284" t="s">
        <v>107</v>
      </c>
    </row>
    <row r="5" spans="1:5" s="250" customFormat="1" ht="16.5" thickBot="1">
      <c r="A5" s="77" t="s">
        <v>155</v>
      </c>
      <c r="B5" s="282" t="s">
        <v>340</v>
      </c>
      <c r="C5" s="283">
        <v>92</v>
      </c>
      <c r="D5" s="212">
        <v>67459</v>
      </c>
      <c r="E5" s="284" t="s">
        <v>107</v>
      </c>
    </row>
    <row r="6" spans="1:5" ht="16.5" thickBot="1">
      <c r="A6" s="77" t="s">
        <v>155</v>
      </c>
      <c r="B6" s="282" t="s">
        <v>323</v>
      </c>
      <c r="C6" s="283">
        <v>32</v>
      </c>
      <c r="D6" s="212">
        <v>9920</v>
      </c>
      <c r="E6" s="284" t="s">
        <v>107</v>
      </c>
    </row>
    <row r="7" spans="1:5" s="4" customFormat="1" ht="16.5" thickBot="1">
      <c r="A7" s="10"/>
      <c r="B7" s="377" t="s">
        <v>166</v>
      </c>
      <c r="C7" s="378"/>
      <c r="D7" s="75">
        <f>(D3+D4+D5+D6)</f>
        <v>231459</v>
      </c>
      <c r="E7" s="12"/>
    </row>
    <row r="8" spans="1:5" ht="16.5" thickBot="1">
      <c r="A8" s="10"/>
      <c r="B8" s="11"/>
      <c r="C8" s="10"/>
      <c r="D8" s="18"/>
      <c r="E8" s="12"/>
    </row>
    <row r="9" spans="1:5" s="160" customFormat="1" ht="37.5">
      <c r="A9" s="151" t="s">
        <v>150</v>
      </c>
      <c r="B9" s="379" t="s">
        <v>95</v>
      </c>
      <c r="C9" s="380"/>
      <c r="D9" s="380"/>
      <c r="E9" s="184"/>
    </row>
    <row r="10" spans="1:5" ht="15" customHeight="1">
      <c r="A10" s="50" t="s">
        <v>154</v>
      </c>
      <c r="B10" s="334" t="s">
        <v>0</v>
      </c>
      <c r="C10" s="341" t="s">
        <v>1</v>
      </c>
      <c r="D10" s="340" t="s">
        <v>2</v>
      </c>
      <c r="E10" s="51"/>
    </row>
    <row r="11" spans="1:5" ht="15" customHeight="1" thickBot="1">
      <c r="A11" s="54" t="s">
        <v>155</v>
      </c>
      <c r="B11" s="335" t="s">
        <v>110</v>
      </c>
      <c r="C11" s="13">
        <v>1</v>
      </c>
      <c r="D11" s="299">
        <v>80650.1</v>
      </c>
      <c r="E11" s="288" t="s">
        <v>280</v>
      </c>
    </row>
    <row r="12" spans="1:10" ht="15.75">
      <c r="A12" s="52" t="s">
        <v>155</v>
      </c>
      <c r="B12" s="336" t="s">
        <v>108</v>
      </c>
      <c r="C12" s="13">
        <v>4</v>
      </c>
      <c r="D12" s="299">
        <v>63600</v>
      </c>
      <c r="E12" s="206" t="s">
        <v>279</v>
      </c>
      <c r="J12" s="5"/>
    </row>
    <row r="13" spans="1:10" ht="15.75">
      <c r="A13" s="53" t="s">
        <v>161</v>
      </c>
      <c r="B13" s="337" t="s">
        <v>109</v>
      </c>
      <c r="C13" s="16">
        <v>12</v>
      </c>
      <c r="D13" s="289">
        <v>2118.96</v>
      </c>
      <c r="E13" s="204" t="s">
        <v>172</v>
      </c>
      <c r="J13" s="5"/>
    </row>
    <row r="14" spans="1:10" s="250" customFormat="1" ht="15.75">
      <c r="A14" s="326" t="s">
        <v>162</v>
      </c>
      <c r="B14" s="321" t="s">
        <v>281</v>
      </c>
      <c r="C14" s="327">
        <v>1</v>
      </c>
      <c r="D14" s="299">
        <v>10000</v>
      </c>
      <c r="E14" s="328" t="s">
        <v>341</v>
      </c>
      <c r="J14" s="5"/>
    </row>
    <row r="15" spans="1:10" s="250" customFormat="1" ht="15.75">
      <c r="A15" s="302" t="s">
        <v>162</v>
      </c>
      <c r="B15" s="321" t="s">
        <v>342</v>
      </c>
      <c r="C15" s="327">
        <v>1</v>
      </c>
      <c r="D15" s="299">
        <v>369.52</v>
      </c>
      <c r="E15" s="333" t="s">
        <v>341</v>
      </c>
      <c r="J15" s="5"/>
    </row>
    <row r="16" spans="1:10" s="250" customFormat="1" ht="15.75">
      <c r="A16" s="302" t="s">
        <v>162</v>
      </c>
      <c r="B16" s="321" t="s">
        <v>343</v>
      </c>
      <c r="C16" s="327">
        <v>1</v>
      </c>
      <c r="D16" s="299">
        <v>5757.72</v>
      </c>
      <c r="E16" s="333" t="s">
        <v>341</v>
      </c>
      <c r="J16" s="5"/>
    </row>
    <row r="17" spans="1:5" s="250" customFormat="1" ht="15" customHeight="1">
      <c r="A17" s="332" t="s">
        <v>162</v>
      </c>
      <c r="B17" s="338" t="s">
        <v>201</v>
      </c>
      <c r="C17" s="76">
        <v>1</v>
      </c>
      <c r="D17" s="285">
        <v>180000</v>
      </c>
      <c r="E17" s="333" t="s">
        <v>358</v>
      </c>
    </row>
    <row r="18" spans="1:5" s="250" customFormat="1" ht="15" customHeight="1">
      <c r="A18" s="331" t="s">
        <v>161</v>
      </c>
      <c r="B18" s="339" t="s">
        <v>308</v>
      </c>
      <c r="C18" s="342">
        <v>29</v>
      </c>
      <c r="D18" s="329">
        <v>27840</v>
      </c>
      <c r="E18" s="330" t="s">
        <v>335</v>
      </c>
    </row>
    <row r="19" spans="1:5" ht="16.5" thickBot="1">
      <c r="A19" s="54" t="s">
        <v>161</v>
      </c>
      <c r="B19" s="335" t="s">
        <v>307</v>
      </c>
      <c r="C19" s="13">
        <v>10</v>
      </c>
      <c r="D19" s="299">
        <v>2780</v>
      </c>
      <c r="E19" s="203" t="s">
        <v>335</v>
      </c>
    </row>
    <row r="20" spans="1:5" s="2" customFormat="1" ht="16.5" thickBot="1">
      <c r="A20" s="10"/>
      <c r="B20" s="377" t="s">
        <v>166</v>
      </c>
      <c r="C20" s="378"/>
      <c r="D20" s="75">
        <f>SUM(D11:D19)</f>
        <v>373116.3</v>
      </c>
      <c r="E20" s="10"/>
    </row>
    <row r="21" spans="1:5" s="2" customFormat="1" ht="16.5" thickBot="1">
      <c r="A21" s="10"/>
      <c r="B21" s="11"/>
      <c r="C21" s="10"/>
      <c r="D21" s="18"/>
      <c r="E21" s="10"/>
    </row>
    <row r="22" spans="1:5" s="160" customFormat="1" ht="37.5">
      <c r="A22" s="151" t="s">
        <v>150</v>
      </c>
      <c r="B22" s="379" t="s">
        <v>152</v>
      </c>
      <c r="C22" s="380"/>
      <c r="D22" s="380"/>
      <c r="E22" s="184"/>
    </row>
    <row r="23" spans="1:5" ht="15.75">
      <c r="A23" s="50" t="s">
        <v>154</v>
      </c>
      <c r="B23" s="7" t="s">
        <v>0</v>
      </c>
      <c r="C23" s="6" t="s">
        <v>1</v>
      </c>
      <c r="D23" s="8" t="s">
        <v>2</v>
      </c>
      <c r="E23" s="51"/>
    </row>
    <row r="24" spans="1:5" ht="15.75">
      <c r="A24" s="55" t="s">
        <v>162</v>
      </c>
      <c r="B24" s="20" t="s">
        <v>114</v>
      </c>
      <c r="C24" s="21">
        <v>1</v>
      </c>
      <c r="D24" s="14">
        <v>1500</v>
      </c>
      <c r="E24" s="56" t="s">
        <v>52</v>
      </c>
    </row>
    <row r="25" spans="1:5" ht="15.75">
      <c r="A25" s="55" t="s">
        <v>162</v>
      </c>
      <c r="B25" s="21" t="s">
        <v>118</v>
      </c>
      <c r="C25" s="22">
        <v>30</v>
      </c>
      <c r="D25" s="14">
        <v>2018.7</v>
      </c>
      <c r="E25" s="57" t="s">
        <v>119</v>
      </c>
    </row>
    <row r="26" spans="1:5" ht="15.75">
      <c r="A26" s="55" t="s">
        <v>162</v>
      </c>
      <c r="B26" s="23" t="s">
        <v>133</v>
      </c>
      <c r="C26" s="24">
        <v>40</v>
      </c>
      <c r="D26" s="14">
        <v>6847.5</v>
      </c>
      <c r="E26" s="58" t="s">
        <v>17</v>
      </c>
    </row>
    <row r="27" spans="1:5" ht="15.75">
      <c r="A27" s="55" t="s">
        <v>162</v>
      </c>
      <c r="B27" s="25" t="s">
        <v>111</v>
      </c>
      <c r="C27" s="19">
        <v>3</v>
      </c>
      <c r="D27" s="14">
        <v>10399.98</v>
      </c>
      <c r="E27" s="205" t="s">
        <v>195</v>
      </c>
    </row>
    <row r="28" spans="1:5" ht="15.75">
      <c r="A28" s="55" t="s">
        <v>162</v>
      </c>
      <c r="B28" s="26" t="s">
        <v>113</v>
      </c>
      <c r="C28" s="27">
        <v>20</v>
      </c>
      <c r="D28" s="14">
        <v>630.58</v>
      </c>
      <c r="E28" s="206" t="s">
        <v>41</v>
      </c>
    </row>
    <row r="29" spans="1:5" ht="15.75">
      <c r="A29" s="55" t="s">
        <v>162</v>
      </c>
      <c r="B29" s="28" t="s">
        <v>112</v>
      </c>
      <c r="C29" s="29">
        <v>5</v>
      </c>
      <c r="D29" s="14">
        <v>664.65</v>
      </c>
      <c r="E29" s="57" t="s">
        <v>41</v>
      </c>
    </row>
    <row r="30" spans="1:5" ht="15.75">
      <c r="A30" s="55" t="s">
        <v>162</v>
      </c>
      <c r="B30" s="30" t="s">
        <v>115</v>
      </c>
      <c r="C30" s="31">
        <v>24</v>
      </c>
      <c r="D30" s="14">
        <v>701.04</v>
      </c>
      <c r="E30" s="207" t="s">
        <v>193</v>
      </c>
    </row>
    <row r="31" spans="1:5" ht="15.75">
      <c r="A31" s="55" t="s">
        <v>162</v>
      </c>
      <c r="B31" s="32" t="s">
        <v>116</v>
      </c>
      <c r="C31" s="33">
        <v>100</v>
      </c>
      <c r="D31" s="14">
        <v>2050</v>
      </c>
      <c r="E31" s="207" t="s">
        <v>193</v>
      </c>
    </row>
    <row r="32" spans="1:5" ht="15.75">
      <c r="A32" s="55" t="s">
        <v>162</v>
      </c>
      <c r="B32" s="34" t="s">
        <v>117</v>
      </c>
      <c r="C32" s="35">
        <v>30</v>
      </c>
      <c r="D32" s="14">
        <v>300</v>
      </c>
      <c r="E32" s="57" t="s">
        <v>193</v>
      </c>
    </row>
    <row r="33" spans="1:5" ht="15.75">
      <c r="A33" s="55" t="s">
        <v>162</v>
      </c>
      <c r="B33" s="20" t="s">
        <v>121</v>
      </c>
      <c r="C33" s="21">
        <v>3</v>
      </c>
      <c r="D33" s="14">
        <v>361.26</v>
      </c>
      <c r="E33" s="57" t="s">
        <v>41</v>
      </c>
    </row>
    <row r="34" spans="1:5" ht="15.75">
      <c r="A34" s="55" t="s">
        <v>162</v>
      </c>
      <c r="B34" s="36" t="s">
        <v>128</v>
      </c>
      <c r="C34" s="22">
        <v>40</v>
      </c>
      <c r="D34" s="14">
        <v>1099.6</v>
      </c>
      <c r="E34" s="207" t="s">
        <v>193</v>
      </c>
    </row>
    <row r="35" spans="1:5" ht="15.75">
      <c r="A35" s="55" t="s">
        <v>162</v>
      </c>
      <c r="B35" s="37" t="s">
        <v>129</v>
      </c>
      <c r="C35" s="29">
        <v>10</v>
      </c>
      <c r="D35" s="14">
        <v>2713.6</v>
      </c>
      <c r="E35" s="207" t="s">
        <v>202</v>
      </c>
    </row>
    <row r="36" spans="1:5" ht="15.75">
      <c r="A36" s="55" t="s">
        <v>162</v>
      </c>
      <c r="B36" s="19" t="s">
        <v>130</v>
      </c>
      <c r="C36" s="38">
        <v>30</v>
      </c>
      <c r="D36" s="14">
        <v>6666.6</v>
      </c>
      <c r="E36" s="207" t="s">
        <v>193</v>
      </c>
    </row>
    <row r="37" spans="1:5" ht="15.75">
      <c r="A37" s="55" t="s">
        <v>162</v>
      </c>
      <c r="B37" s="21" t="s">
        <v>120</v>
      </c>
      <c r="C37" s="22">
        <v>8</v>
      </c>
      <c r="D37" s="14">
        <v>2050</v>
      </c>
      <c r="E37" s="205" t="s">
        <v>36</v>
      </c>
    </row>
    <row r="38" spans="1:5" s="2" customFormat="1" ht="15.75">
      <c r="A38" s="55" t="s">
        <v>162</v>
      </c>
      <c r="B38" s="19" t="s">
        <v>122</v>
      </c>
      <c r="C38" s="38">
        <v>80</v>
      </c>
      <c r="D38" s="14">
        <v>872</v>
      </c>
      <c r="E38" s="205" t="s">
        <v>36</v>
      </c>
    </row>
    <row r="39" spans="1:5" s="2" customFormat="1" ht="15.75">
      <c r="A39" s="55" t="s">
        <v>162</v>
      </c>
      <c r="B39" s="39" t="s">
        <v>123</v>
      </c>
      <c r="C39" s="35">
        <v>6</v>
      </c>
      <c r="D39" s="14">
        <v>173.94</v>
      </c>
      <c r="E39" s="205" t="s">
        <v>36</v>
      </c>
    </row>
    <row r="40" spans="1:5" s="2" customFormat="1" ht="15.75">
      <c r="A40" s="55" t="s">
        <v>162</v>
      </c>
      <c r="B40" s="40" t="s">
        <v>124</v>
      </c>
      <c r="C40" s="24">
        <v>3</v>
      </c>
      <c r="D40" s="14">
        <v>810.93</v>
      </c>
      <c r="E40" s="205" t="s">
        <v>203</v>
      </c>
    </row>
    <row r="41" spans="1:5" s="2" customFormat="1" ht="15.75">
      <c r="A41" s="55" t="s">
        <v>162</v>
      </c>
      <c r="B41" s="40" t="s">
        <v>125</v>
      </c>
      <c r="C41" s="24">
        <v>80</v>
      </c>
      <c r="D41" s="14">
        <v>1753.6</v>
      </c>
      <c r="E41" s="205" t="s">
        <v>36</v>
      </c>
    </row>
    <row r="42" spans="1:5" s="2" customFormat="1" ht="15.75">
      <c r="A42" s="55" t="s">
        <v>162</v>
      </c>
      <c r="B42" s="40" t="s">
        <v>126</v>
      </c>
      <c r="C42" s="24">
        <v>5</v>
      </c>
      <c r="D42" s="14">
        <v>214.75</v>
      </c>
      <c r="E42" s="205" t="s">
        <v>36</v>
      </c>
    </row>
    <row r="43" spans="1:5" s="2" customFormat="1" ht="15.75">
      <c r="A43" s="208" t="s">
        <v>162</v>
      </c>
      <c r="B43" s="39" t="s">
        <v>127</v>
      </c>
      <c r="C43" s="35">
        <v>5</v>
      </c>
      <c r="D43" s="9">
        <v>148.4</v>
      </c>
      <c r="E43" s="209" t="s">
        <v>36</v>
      </c>
    </row>
    <row r="44" spans="1:5" s="2" customFormat="1" ht="15.75">
      <c r="A44" s="213" t="s">
        <v>162</v>
      </c>
      <c r="B44" s="30" t="s">
        <v>131</v>
      </c>
      <c r="C44" s="79">
        <v>5</v>
      </c>
      <c r="D44" s="68">
        <v>308.6</v>
      </c>
      <c r="E44" s="214" t="s">
        <v>36</v>
      </c>
    </row>
    <row r="45" spans="1:5" s="250" customFormat="1" ht="15.75">
      <c r="A45" s="55" t="s">
        <v>162</v>
      </c>
      <c r="B45" s="20" t="s">
        <v>132</v>
      </c>
      <c r="C45" s="22">
        <v>60</v>
      </c>
      <c r="D45" s="14">
        <v>2730.36</v>
      </c>
      <c r="E45" s="297" t="s">
        <v>292</v>
      </c>
    </row>
    <row r="46" spans="1:5" s="2" customFormat="1" ht="15.75">
      <c r="A46" s="41" t="s">
        <v>162</v>
      </c>
      <c r="B46" s="210" t="s">
        <v>286</v>
      </c>
      <c r="C46" s="211">
        <v>5</v>
      </c>
      <c r="D46" s="212">
        <v>28500</v>
      </c>
      <c r="E46" s="294" t="s">
        <v>287</v>
      </c>
    </row>
    <row r="47" spans="1:5" s="2" customFormat="1" ht="16.5" thickBot="1">
      <c r="A47" s="78" t="s">
        <v>162</v>
      </c>
      <c r="B47" s="210" t="s">
        <v>248</v>
      </c>
      <c r="C47" s="211">
        <v>1</v>
      </c>
      <c r="D47" s="212">
        <v>25100</v>
      </c>
      <c r="E47" s="70" t="s">
        <v>249</v>
      </c>
    </row>
    <row r="48" spans="1:5" s="2" customFormat="1" ht="16.5" thickBot="1">
      <c r="A48" s="78" t="s">
        <v>162</v>
      </c>
      <c r="B48" s="210" t="s">
        <v>305</v>
      </c>
      <c r="C48" s="211">
        <v>20</v>
      </c>
      <c r="D48" s="212">
        <v>567.8</v>
      </c>
      <c r="E48" s="264" t="s">
        <v>349</v>
      </c>
    </row>
    <row r="49" spans="1:5" s="2" customFormat="1" ht="16.5" thickBot="1">
      <c r="A49" s="78" t="s">
        <v>162</v>
      </c>
      <c r="B49" s="210" t="s">
        <v>306</v>
      </c>
      <c r="C49" s="211">
        <v>3</v>
      </c>
      <c r="D49" s="212">
        <v>1266</v>
      </c>
      <c r="E49" s="264" t="s">
        <v>341</v>
      </c>
    </row>
    <row r="50" spans="1:5" s="2" customFormat="1" ht="15.75">
      <c r="A50" s="295" t="s">
        <v>162</v>
      </c>
      <c r="B50" s="210" t="s">
        <v>204</v>
      </c>
      <c r="C50" s="211">
        <v>3</v>
      </c>
      <c r="D50" s="212">
        <v>7500</v>
      </c>
      <c r="E50" s="264" t="s">
        <v>291</v>
      </c>
    </row>
    <row r="51" spans="1:5" s="2" customFormat="1" ht="15.75">
      <c r="A51" s="30" t="s">
        <v>162</v>
      </c>
      <c r="B51" s="296" t="s">
        <v>289</v>
      </c>
      <c r="C51" s="211">
        <v>2</v>
      </c>
      <c r="D51" s="289">
        <v>74000</v>
      </c>
      <c r="E51" s="273" t="s">
        <v>335</v>
      </c>
    </row>
    <row r="52" spans="1:5" s="2" customFormat="1" ht="15.75">
      <c r="A52" s="30" t="s">
        <v>162</v>
      </c>
      <c r="B52" s="296" t="s">
        <v>290</v>
      </c>
      <c r="C52" s="211">
        <v>1</v>
      </c>
      <c r="D52" s="289">
        <v>34400</v>
      </c>
      <c r="E52" s="273" t="s">
        <v>335</v>
      </c>
    </row>
    <row r="53" spans="1:5" s="2" customFormat="1" ht="15.75">
      <c r="A53" s="30" t="s">
        <v>162</v>
      </c>
      <c r="B53" s="296" t="s">
        <v>288</v>
      </c>
      <c r="C53" s="79">
        <v>1</v>
      </c>
      <c r="D53" s="289">
        <v>26000</v>
      </c>
      <c r="E53" s="264" t="s">
        <v>272</v>
      </c>
    </row>
    <row r="54" spans="1:5" s="2" customFormat="1" ht="16.5" thickBot="1">
      <c r="A54" s="41"/>
      <c r="B54" s="377" t="s">
        <v>166</v>
      </c>
      <c r="C54" s="378"/>
      <c r="D54" s="361">
        <f>SUM(D24:D53)</f>
        <v>242349.89</v>
      </c>
      <c r="E54" s="41"/>
    </row>
    <row r="55" spans="1:5" s="2" customFormat="1" ht="16.5" thickBot="1">
      <c r="A55" s="41"/>
      <c r="B55" s="41"/>
      <c r="C55" s="42"/>
      <c r="D55" s="18"/>
      <c r="E55" s="41"/>
    </row>
    <row r="56" spans="1:5" s="185" customFormat="1" ht="37.5">
      <c r="A56" s="151" t="s">
        <v>150</v>
      </c>
      <c r="B56" s="379" t="s">
        <v>102</v>
      </c>
      <c r="C56" s="380"/>
      <c r="D56" s="380"/>
      <c r="E56" s="184"/>
    </row>
    <row r="57" spans="1:5" s="4" customFormat="1" ht="15.75">
      <c r="A57" s="50" t="s">
        <v>154</v>
      </c>
      <c r="B57" s="7" t="s">
        <v>0</v>
      </c>
      <c r="C57" s="6" t="s">
        <v>1</v>
      </c>
      <c r="D57" s="8" t="s">
        <v>2</v>
      </c>
      <c r="E57" s="51"/>
    </row>
    <row r="58" spans="1:5" s="250" customFormat="1" ht="15.75">
      <c r="A58" s="61" t="s">
        <v>155</v>
      </c>
      <c r="B58" s="45" t="s">
        <v>135</v>
      </c>
      <c r="C58" s="46">
        <v>1</v>
      </c>
      <c r="D58" s="14">
        <v>8190</v>
      </c>
      <c r="E58" s="261" t="s">
        <v>250</v>
      </c>
    </row>
    <row r="59" spans="1:5" s="250" customFormat="1" ht="16.5" thickBot="1">
      <c r="A59" s="77" t="s">
        <v>155</v>
      </c>
      <c r="B59" s="17" t="s">
        <v>136</v>
      </c>
      <c r="C59" s="13">
        <v>3</v>
      </c>
      <c r="D59" s="68">
        <v>2970</v>
      </c>
      <c r="E59" s="262" t="s">
        <v>198</v>
      </c>
    </row>
    <row r="60" spans="1:5" s="250" customFormat="1" ht="15.75">
      <c r="A60" s="60" t="s">
        <v>155</v>
      </c>
      <c r="B60" s="43" t="s">
        <v>134</v>
      </c>
      <c r="C60" s="44">
        <v>20</v>
      </c>
      <c r="D60" s="14">
        <v>20706.5</v>
      </c>
      <c r="E60" s="298" t="s">
        <v>293</v>
      </c>
    </row>
    <row r="61" spans="1:5" s="250" customFormat="1" ht="15.75">
      <c r="A61" s="60" t="s">
        <v>155</v>
      </c>
      <c r="B61" s="43" t="s">
        <v>264</v>
      </c>
      <c r="C61" s="44">
        <v>1</v>
      </c>
      <c r="D61" s="14">
        <v>30000</v>
      </c>
      <c r="E61" s="215" t="s">
        <v>265</v>
      </c>
    </row>
    <row r="62" spans="1:5" ht="16.5" thickBot="1">
      <c r="A62" s="77"/>
      <c r="B62" s="17"/>
      <c r="C62" s="13"/>
      <c r="D62" s="68"/>
      <c r="E62" s="300"/>
    </row>
    <row r="63" spans="1:5" s="3" customFormat="1" ht="16.5" thickBot="1">
      <c r="A63" s="10"/>
      <c r="B63" s="377" t="s">
        <v>166</v>
      </c>
      <c r="C63" s="378"/>
      <c r="D63" s="75">
        <f>SUM(D58:D62)</f>
        <v>61866.5</v>
      </c>
      <c r="E63" s="47"/>
    </row>
    <row r="64" spans="1:5" s="3" customFormat="1" ht="16.5" thickBot="1">
      <c r="A64" s="10"/>
      <c r="B64" s="11"/>
      <c r="C64" s="10"/>
      <c r="D64" s="18"/>
      <c r="E64" s="47"/>
    </row>
    <row r="65" spans="1:5" s="160" customFormat="1" ht="37.5">
      <c r="A65" s="151" t="s">
        <v>150</v>
      </c>
      <c r="B65" s="163" t="s">
        <v>103</v>
      </c>
      <c r="C65" s="182"/>
      <c r="D65" s="183"/>
      <c r="E65" s="184"/>
    </row>
    <row r="66" spans="1:5" ht="15.75">
      <c r="A66" s="50" t="s">
        <v>154</v>
      </c>
      <c r="B66" s="80" t="s">
        <v>0</v>
      </c>
      <c r="C66" s="81" t="s">
        <v>1</v>
      </c>
      <c r="D66" s="8" t="s">
        <v>2</v>
      </c>
      <c r="E66" s="51"/>
    </row>
    <row r="67" spans="1:5" ht="15.75">
      <c r="A67" s="305" t="s">
        <v>155</v>
      </c>
      <c r="B67" s="311" t="s">
        <v>139</v>
      </c>
      <c r="C67" s="312">
        <v>10</v>
      </c>
      <c r="D67" s="299">
        <v>890</v>
      </c>
      <c r="E67" s="263" t="s">
        <v>17</v>
      </c>
    </row>
    <row r="68" spans="1:5" ht="15.75">
      <c r="A68" s="306" t="s">
        <v>155</v>
      </c>
      <c r="B68" s="313" t="s">
        <v>141</v>
      </c>
      <c r="C68" s="314">
        <v>3</v>
      </c>
      <c r="D68" s="299">
        <v>5299.98</v>
      </c>
      <c r="E68" s="56" t="s">
        <v>142</v>
      </c>
    </row>
    <row r="69" spans="1:5" s="250" customFormat="1" ht="15.75">
      <c r="A69" s="307" t="s">
        <v>155</v>
      </c>
      <c r="B69" s="315" t="s">
        <v>137</v>
      </c>
      <c r="C69" s="316">
        <v>2</v>
      </c>
      <c r="D69" s="310">
        <v>34000</v>
      </c>
      <c r="E69" s="57" t="s">
        <v>244</v>
      </c>
    </row>
    <row r="70" spans="1:5" ht="15.75">
      <c r="A70" s="305" t="s">
        <v>155</v>
      </c>
      <c r="B70" s="317" t="s">
        <v>138</v>
      </c>
      <c r="C70" s="318">
        <v>2</v>
      </c>
      <c r="D70" s="299">
        <v>15800</v>
      </c>
      <c r="E70" s="57" t="s">
        <v>197</v>
      </c>
    </row>
    <row r="71" spans="1:5" ht="15.75">
      <c r="A71" s="308" t="s">
        <v>155</v>
      </c>
      <c r="B71" s="319" t="s">
        <v>140</v>
      </c>
      <c r="C71" s="318">
        <v>1</v>
      </c>
      <c r="D71" s="299">
        <v>4663.33</v>
      </c>
      <c r="E71" s="301" t="s">
        <v>203</v>
      </c>
    </row>
    <row r="72" spans="1:5" ht="15.75">
      <c r="A72" s="309" t="s">
        <v>155</v>
      </c>
      <c r="B72" s="320" t="s">
        <v>251</v>
      </c>
      <c r="C72" s="314">
        <v>1</v>
      </c>
      <c r="D72" s="299">
        <v>8000</v>
      </c>
      <c r="E72" s="59" t="s">
        <v>226</v>
      </c>
    </row>
    <row r="73" spans="1:5" s="250" customFormat="1" ht="15.75">
      <c r="A73" s="302" t="s">
        <v>155</v>
      </c>
      <c r="B73" s="321" t="s">
        <v>252</v>
      </c>
      <c r="C73" s="322">
        <v>1</v>
      </c>
      <c r="D73" s="299">
        <v>12900</v>
      </c>
      <c r="E73" s="303" t="s">
        <v>222</v>
      </c>
    </row>
    <row r="74" spans="1:5" s="250" customFormat="1" ht="15.75">
      <c r="A74" s="302" t="s">
        <v>254</v>
      </c>
      <c r="B74" s="321" t="s">
        <v>294</v>
      </c>
      <c r="C74" s="322">
        <v>1</v>
      </c>
      <c r="D74" s="299">
        <v>5800</v>
      </c>
      <c r="E74" s="303" t="s">
        <v>350</v>
      </c>
    </row>
    <row r="75" spans="1:5" s="250" customFormat="1" ht="15.75">
      <c r="A75" s="302" t="s">
        <v>155</v>
      </c>
      <c r="B75" s="321" t="s">
        <v>295</v>
      </c>
      <c r="C75" s="322">
        <v>1</v>
      </c>
      <c r="D75" s="299">
        <v>1200</v>
      </c>
      <c r="E75" s="303" t="s">
        <v>277</v>
      </c>
    </row>
    <row r="76" spans="1:5" ht="16.5" thickBot="1">
      <c r="A76" s="74"/>
      <c r="B76" s="15"/>
      <c r="C76" s="283"/>
      <c r="D76" s="289"/>
      <c r="E76" s="304"/>
    </row>
    <row r="77" spans="1:5" s="4" customFormat="1" ht="16.5" thickBot="1">
      <c r="A77" s="10"/>
      <c r="B77" s="381" t="s">
        <v>166</v>
      </c>
      <c r="C77" s="381"/>
      <c r="D77" s="75">
        <f>SUM(D67:D76)</f>
        <v>88553.31</v>
      </c>
      <c r="E77" s="47"/>
    </row>
    <row r="78" spans="1:5" ht="16.5" thickBot="1">
      <c r="A78" s="10"/>
      <c r="B78" s="11"/>
      <c r="C78" s="10"/>
      <c r="D78" s="18"/>
      <c r="E78" s="47"/>
    </row>
    <row r="79" spans="1:5" s="160" customFormat="1" ht="37.5">
      <c r="A79" s="151" t="s">
        <v>150</v>
      </c>
      <c r="B79" s="190" t="s">
        <v>205</v>
      </c>
      <c r="C79" s="182"/>
      <c r="D79" s="183"/>
      <c r="E79" s="184"/>
    </row>
    <row r="80" spans="1:5" ht="15.75">
      <c r="A80" s="50" t="s">
        <v>154</v>
      </c>
      <c r="B80" s="7" t="s">
        <v>0</v>
      </c>
      <c r="C80" s="6" t="s">
        <v>1</v>
      </c>
      <c r="D80" s="8" t="s">
        <v>2</v>
      </c>
      <c r="E80" s="51"/>
    </row>
    <row r="81" spans="1:5" ht="15.75">
      <c r="A81" s="69" t="s">
        <v>163</v>
      </c>
      <c r="B81" s="71" t="s">
        <v>143</v>
      </c>
      <c r="C81" s="72">
        <v>1</v>
      </c>
      <c r="D81" s="266">
        <v>100000</v>
      </c>
      <c r="E81" s="267" t="s">
        <v>144</v>
      </c>
    </row>
    <row r="82" spans="1:5" s="250" customFormat="1" ht="15.75">
      <c r="A82" s="269" t="s">
        <v>164</v>
      </c>
      <c r="B82" s="270" t="s">
        <v>143</v>
      </c>
      <c r="C82" s="271">
        <v>1</v>
      </c>
      <c r="D82" s="272">
        <v>100000</v>
      </c>
      <c r="E82" s="268"/>
    </row>
    <row r="83" spans="1:5" ht="15.75">
      <c r="A83" s="323" t="s">
        <v>253</v>
      </c>
      <c r="B83" s="17" t="s">
        <v>143</v>
      </c>
      <c r="C83" s="13">
        <v>1</v>
      </c>
      <c r="D83" s="265">
        <v>65868</v>
      </c>
      <c r="E83" s="273"/>
    </row>
    <row r="84" spans="1:5" s="250" customFormat="1" ht="15.75">
      <c r="A84" s="13" t="s">
        <v>254</v>
      </c>
      <c r="B84" s="275" t="s">
        <v>296</v>
      </c>
      <c r="C84" s="13">
        <v>1</v>
      </c>
      <c r="D84" s="276">
        <v>22000</v>
      </c>
      <c r="E84" s="277" t="s">
        <v>350</v>
      </c>
    </row>
    <row r="85" spans="1:5" s="250" customFormat="1" ht="15.75">
      <c r="A85" s="274" t="s">
        <v>254</v>
      </c>
      <c r="B85" s="275" t="s">
        <v>255</v>
      </c>
      <c r="C85" s="283">
        <v>6</v>
      </c>
      <c r="D85" s="276">
        <v>82560</v>
      </c>
      <c r="E85" s="277" t="s">
        <v>222</v>
      </c>
    </row>
    <row r="86" spans="1:5" ht="16.5" thickBot="1">
      <c r="A86" s="10"/>
      <c r="B86" s="377" t="s">
        <v>166</v>
      </c>
      <c r="C86" s="378"/>
      <c r="D86" s="73">
        <f>SUM(D81:D85)</f>
        <v>370428</v>
      </c>
      <c r="E86" s="10"/>
    </row>
    <row r="87" spans="1:5" s="250" customFormat="1" ht="16.5" thickBot="1">
      <c r="A87" s="10"/>
      <c r="B87" s="290"/>
      <c r="C87" s="290"/>
      <c r="D87" s="291"/>
      <c r="E87" s="10"/>
    </row>
    <row r="88" spans="1:5" s="160" customFormat="1" ht="37.5">
      <c r="A88" s="151" t="s">
        <v>150</v>
      </c>
      <c r="B88" s="278" t="s">
        <v>100</v>
      </c>
      <c r="C88" s="182"/>
      <c r="D88" s="183"/>
      <c r="E88" s="184"/>
    </row>
    <row r="89" spans="1:5" s="250" customFormat="1" ht="15.75">
      <c r="A89" s="50" t="s">
        <v>154</v>
      </c>
      <c r="B89" s="7" t="s">
        <v>0</v>
      </c>
      <c r="C89" s="6" t="s">
        <v>1</v>
      </c>
      <c r="D89" s="8" t="s">
        <v>2</v>
      </c>
      <c r="E89" s="51"/>
    </row>
    <row r="90" spans="1:5" s="250" customFormat="1" ht="15.75">
      <c r="A90" s="62" t="s">
        <v>158</v>
      </c>
      <c r="B90" s="48" t="s">
        <v>282</v>
      </c>
      <c r="C90" s="26">
        <v>1</v>
      </c>
      <c r="D90" s="14">
        <v>175000</v>
      </c>
      <c r="E90" s="292" t="s">
        <v>283</v>
      </c>
    </row>
    <row r="91" spans="1:5" s="250" customFormat="1" ht="16.5" thickBot="1">
      <c r="A91" s="66" t="s">
        <v>254</v>
      </c>
      <c r="B91" s="17" t="s">
        <v>284</v>
      </c>
      <c r="C91" s="13">
        <v>8</v>
      </c>
      <c r="D91" s="68">
        <v>8000</v>
      </c>
      <c r="E91" s="293" t="s">
        <v>285</v>
      </c>
    </row>
    <row r="92" spans="1:5" s="250" customFormat="1" ht="15.75">
      <c r="A92" s="269" t="s">
        <v>254</v>
      </c>
      <c r="B92" s="275" t="s">
        <v>344</v>
      </c>
      <c r="C92" s="358">
        <v>31</v>
      </c>
      <c r="D92" s="299">
        <v>14699.89</v>
      </c>
      <c r="E92" s="360" t="s">
        <v>337</v>
      </c>
    </row>
    <row r="93" spans="1:5" s="250" customFormat="1" ht="16.5" thickBot="1">
      <c r="A93" s="66" t="s">
        <v>158</v>
      </c>
      <c r="B93" s="17" t="s">
        <v>345</v>
      </c>
      <c r="C93" s="13">
        <v>40</v>
      </c>
      <c r="D93" s="68">
        <v>4880</v>
      </c>
      <c r="E93" s="359" t="s">
        <v>337</v>
      </c>
    </row>
    <row r="94" spans="1:5" s="250" customFormat="1" ht="16.5" thickBot="1">
      <c r="A94" s="49"/>
      <c r="B94" s="377" t="s">
        <v>166</v>
      </c>
      <c r="C94" s="378"/>
      <c r="D94" s="67">
        <f>SUM(D90:D93)</f>
        <v>202579.89</v>
      </c>
      <c r="E94" s="49"/>
    </row>
    <row r="95" spans="1:5" s="250" customFormat="1" ht="15.75">
      <c r="A95" s="49"/>
      <c r="B95" s="290"/>
      <c r="C95" s="290"/>
      <c r="D95" s="324"/>
      <c r="E95" s="49"/>
    </row>
    <row r="96" spans="1:5" s="250" customFormat="1" ht="16.5" thickBot="1">
      <c r="A96" s="49"/>
      <c r="B96" s="290"/>
      <c r="C96" s="290"/>
      <c r="D96" s="324"/>
      <c r="E96" s="49"/>
    </row>
    <row r="97" spans="1:5" s="160" customFormat="1" ht="37.5">
      <c r="A97" s="151" t="s">
        <v>150</v>
      </c>
      <c r="B97" s="278" t="s">
        <v>104</v>
      </c>
      <c r="C97" s="182"/>
      <c r="D97" s="183"/>
      <c r="E97" s="184"/>
    </row>
    <row r="98" spans="1:5" s="250" customFormat="1" ht="15.75">
      <c r="A98" s="50" t="s">
        <v>154</v>
      </c>
      <c r="B98" s="7" t="s">
        <v>0</v>
      </c>
      <c r="C98" s="6" t="s">
        <v>1</v>
      </c>
      <c r="D98" s="8" t="s">
        <v>2</v>
      </c>
      <c r="E98" s="51"/>
    </row>
    <row r="99" spans="1:5" s="250" customFormat="1" ht="15.75">
      <c r="A99" s="62" t="s">
        <v>297</v>
      </c>
      <c r="B99" s="48" t="s">
        <v>298</v>
      </c>
      <c r="C99" s="26">
        <v>1</v>
      </c>
      <c r="D99" s="14">
        <v>516271.58</v>
      </c>
      <c r="E99" s="325" t="s">
        <v>299</v>
      </c>
    </row>
    <row r="100" spans="1:5" s="250" customFormat="1" ht="16.5" thickBot="1">
      <c r="A100" s="66"/>
      <c r="B100" s="17"/>
      <c r="C100" s="13"/>
      <c r="D100" s="68"/>
      <c r="E100" s="293"/>
    </row>
    <row r="101" spans="1:5" s="250" customFormat="1" ht="16.5" thickBot="1">
      <c r="A101" s="49"/>
      <c r="B101" s="377" t="s">
        <v>166</v>
      </c>
      <c r="C101" s="378"/>
      <c r="D101" s="67">
        <f>SUM(D99:D100)</f>
        <v>516271.58</v>
      </c>
      <c r="E101" s="49"/>
    </row>
    <row r="102" spans="1:5" ht="16.5" thickBot="1">
      <c r="A102" s="10"/>
      <c r="B102" s="11"/>
      <c r="C102" s="10"/>
      <c r="D102" s="18"/>
      <c r="E102" s="10"/>
    </row>
    <row r="103" spans="1:5" s="160" customFormat="1" ht="37.5">
      <c r="A103" s="151" t="s">
        <v>150</v>
      </c>
      <c r="B103" s="190" t="s">
        <v>206</v>
      </c>
      <c r="C103" s="182"/>
      <c r="D103" s="183"/>
      <c r="E103" s="184"/>
    </row>
    <row r="104" spans="1:5" ht="15.75">
      <c r="A104" s="50" t="s">
        <v>154</v>
      </c>
      <c r="B104" s="7" t="s">
        <v>0</v>
      </c>
      <c r="C104" s="6" t="s">
        <v>1</v>
      </c>
      <c r="D104" s="8" t="s">
        <v>2</v>
      </c>
      <c r="E104" s="51"/>
    </row>
    <row r="105" spans="1:5" s="250" customFormat="1" ht="15.75">
      <c r="A105" s="62" t="s">
        <v>158</v>
      </c>
      <c r="B105" s="48" t="s">
        <v>145</v>
      </c>
      <c r="C105" s="26">
        <v>1</v>
      </c>
      <c r="D105" s="14">
        <v>55101.5</v>
      </c>
      <c r="E105" s="63" t="s">
        <v>146</v>
      </c>
    </row>
    <row r="106" spans="1:5" s="250" customFormat="1" ht="16.5" thickBot="1">
      <c r="A106" s="66" t="s">
        <v>165</v>
      </c>
      <c r="B106" s="17" t="s">
        <v>147</v>
      </c>
      <c r="C106" s="13">
        <v>1</v>
      </c>
      <c r="D106" s="68">
        <v>284000</v>
      </c>
      <c r="E106" s="64" t="s">
        <v>148</v>
      </c>
    </row>
    <row r="107" spans="1:5" s="250" customFormat="1" ht="16.5" thickBot="1">
      <c r="A107" s="66" t="s">
        <v>163</v>
      </c>
      <c r="B107" s="17" t="s">
        <v>304</v>
      </c>
      <c r="C107" s="13">
        <v>1</v>
      </c>
      <c r="D107" s="68">
        <v>56542.76</v>
      </c>
      <c r="E107" s="293" t="s">
        <v>351</v>
      </c>
    </row>
    <row r="108" spans="1:5" ht="15.75">
      <c r="A108" s="62"/>
      <c r="B108" s="48" t="s">
        <v>346</v>
      </c>
      <c r="C108" s="26">
        <v>15</v>
      </c>
      <c r="D108" s="14">
        <v>8220</v>
      </c>
      <c r="E108" s="292" t="s">
        <v>333</v>
      </c>
    </row>
    <row r="109" spans="1:5" s="250" customFormat="1" ht="16.5" thickBot="1">
      <c r="A109" s="66"/>
      <c r="B109" s="17" t="s">
        <v>347</v>
      </c>
      <c r="C109" s="13">
        <v>15</v>
      </c>
      <c r="D109" s="68">
        <v>2475</v>
      </c>
      <c r="E109" s="359" t="s">
        <v>333</v>
      </c>
    </row>
    <row r="110" spans="1:5" ht="16.5" thickBot="1">
      <c r="A110" s="66"/>
      <c r="B110" s="17" t="s">
        <v>348</v>
      </c>
      <c r="C110" s="13">
        <v>5</v>
      </c>
      <c r="D110" s="68">
        <v>1385</v>
      </c>
      <c r="E110" s="359" t="s">
        <v>333</v>
      </c>
    </row>
    <row r="111" spans="2:4" ht="16.5" thickBot="1">
      <c r="B111" s="377" t="s">
        <v>166</v>
      </c>
      <c r="C111" s="378"/>
      <c r="D111" s="67">
        <f>SUM(D105:D110)</f>
        <v>407724.26</v>
      </c>
    </row>
    <row r="112" spans="1:5" s="250" customFormat="1" ht="16.5" thickBot="1">
      <c r="A112" s="49"/>
      <c r="B112" s="290"/>
      <c r="C112" s="290"/>
      <c r="D112" s="324"/>
      <c r="E112" s="49"/>
    </row>
    <row r="113" spans="1:5" s="250" customFormat="1" ht="37.5">
      <c r="A113" s="151" t="s">
        <v>150</v>
      </c>
      <c r="B113" s="278" t="s">
        <v>300</v>
      </c>
      <c r="C113" s="182"/>
      <c r="D113" s="183"/>
      <c r="E113" s="184"/>
    </row>
    <row r="114" spans="1:5" s="250" customFormat="1" ht="15.75">
      <c r="A114" s="50" t="s">
        <v>154</v>
      </c>
      <c r="B114" s="7" t="s">
        <v>0</v>
      </c>
      <c r="C114" s="6" t="s">
        <v>1</v>
      </c>
      <c r="D114" s="8" t="s">
        <v>2</v>
      </c>
      <c r="E114" s="51"/>
    </row>
    <row r="115" spans="1:5" s="250" customFormat="1" ht="15.75">
      <c r="A115" s="62" t="s">
        <v>302</v>
      </c>
      <c r="B115" s="48" t="s">
        <v>301</v>
      </c>
      <c r="C115" s="26">
        <v>1</v>
      </c>
      <c r="D115" s="14">
        <v>166708.35</v>
      </c>
      <c r="E115" s="292" t="s">
        <v>303</v>
      </c>
    </row>
    <row r="116" spans="1:5" s="250" customFormat="1" ht="15.75">
      <c r="A116" s="49"/>
      <c r="B116" s="290"/>
      <c r="C116" s="290"/>
      <c r="D116" s="324"/>
      <c r="E116" s="49"/>
    </row>
    <row r="117" spans="1:5" s="250" customFormat="1" ht="15.75">
      <c r="A117" s="49"/>
      <c r="B117" s="290"/>
      <c r="C117" s="290"/>
      <c r="D117" s="324"/>
      <c r="E117" s="49"/>
    </row>
    <row r="118" ht="15.75">
      <c r="D118" s="65"/>
    </row>
    <row r="120" spans="2:4" ht="15.75">
      <c r="B120" s="367" t="s">
        <v>167</v>
      </c>
      <c r="C120" s="367"/>
      <c r="D120" s="368">
        <f>SUM(D7,D20,D54,D63,D77,D86,D94,D101,D111,D115)</f>
        <v>2661057.0800000005</v>
      </c>
    </row>
    <row r="121" spans="2:4" ht="15.75">
      <c r="B121" s="367"/>
      <c r="C121" s="367"/>
      <c r="D121" s="368"/>
    </row>
  </sheetData>
  <sheetProtection/>
  <mergeCells count="15">
    <mergeCell ref="B63:C63"/>
    <mergeCell ref="B77:C77"/>
    <mergeCell ref="B86:C86"/>
    <mergeCell ref="B94:C94"/>
    <mergeCell ref="B101:C101"/>
    <mergeCell ref="B111:C111"/>
    <mergeCell ref="B120:C121"/>
    <mergeCell ref="D120:D121"/>
    <mergeCell ref="B1:D1"/>
    <mergeCell ref="B9:D9"/>
    <mergeCell ref="B22:D22"/>
    <mergeCell ref="B56:D56"/>
    <mergeCell ref="B54:C54"/>
    <mergeCell ref="B20:C20"/>
    <mergeCell ref="B7:C7"/>
  </mergeCells>
  <printOptions horizontalCentered="1"/>
  <pageMargins left="0.31496062992125984" right="0.31496062992125984" top="0.5905511811023623" bottom="0.5905511811023623" header="0" footer="0"/>
  <pageSetup horizontalDpi="600" verticalDpi="600" orientation="landscape" paperSize="9" scale="61" r:id="rId1"/>
  <rowBreaks count="1" manualBreakCount="1">
    <brk id="54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x304291</dc:creator>
  <cp:keywords/>
  <dc:description/>
  <cp:lastModifiedBy>Keyla dos Santos da Silva</cp:lastModifiedBy>
  <cp:lastPrinted>2019-11-26T18:04:09Z</cp:lastPrinted>
  <dcterms:created xsi:type="dcterms:W3CDTF">2019-10-01T19:43:16Z</dcterms:created>
  <dcterms:modified xsi:type="dcterms:W3CDTF">2019-12-09T20:11:52Z</dcterms:modified>
  <cp:category/>
  <cp:version/>
  <cp:contentType/>
  <cp:contentStatus/>
</cp:coreProperties>
</file>