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190" activeTab="0"/>
  </bookViews>
  <sheets>
    <sheet name="Atendimentos" sheetId="1" r:id="rId1"/>
    <sheet name="Protocolos" sheetId="2" r:id="rId2"/>
    <sheet name="Secretarias Geral" sheetId="3" r:id="rId3"/>
    <sheet name="Secretarias e Un Geral" sheetId="4" r:id="rId4"/>
    <sheet name="Subprefeituras" sheetId="5" r:id="rId5"/>
    <sheet name="Naturezas Geral" sheetId="6" r:id="rId6"/>
  </sheets>
  <definedNames/>
  <calcPr fullCalcOnLoad="1"/>
</workbook>
</file>

<file path=xl/sharedStrings.xml><?xml version="1.0" encoding="utf-8"?>
<sst xmlns="http://schemas.openxmlformats.org/spreadsheetml/2006/main" count="219" uniqueCount="173">
  <si>
    <t>Controladoria Geral do Município - Ouvidoria Geral</t>
  </si>
  <si>
    <t>SIDOGM* - Comparativo dos canais de atendimentos</t>
  </si>
  <si>
    <t>média**</t>
  </si>
  <si>
    <t>TOTAL</t>
  </si>
  <si>
    <t>* Sistema de Informação e Documentação da Ouvidoria Geral do Município</t>
  </si>
  <si>
    <t>SIDOGM* - Evolução dos protocolos registrados de toda a Prefeitura</t>
  </si>
  <si>
    <t>meses</t>
  </si>
  <si>
    <t>protocolos</t>
  </si>
  <si>
    <t>variação**</t>
  </si>
  <si>
    <t>** variação percentual em relação ao mês imediatamente anterior</t>
  </si>
  <si>
    <t>SIDOGM* - Demonstrativo dos protocolos registrados de toda a Prefeitura</t>
  </si>
  <si>
    <t>SECRETARIA</t>
  </si>
  <si>
    <t>Controladoria Geral do Município</t>
  </si>
  <si>
    <t>Gabinete do Prefeito</t>
  </si>
  <si>
    <t>Secretaria do Governo Municipal</t>
  </si>
  <si>
    <t>Secretaria Executiva de Comunicação</t>
  </si>
  <si>
    <t>Secretaria Municipal da Saúde</t>
  </si>
  <si>
    <t>Secretaria Municipal de Assistência e Desenvolvimento Social</t>
  </si>
  <si>
    <t>Secretaria Municipal de Coordenação das Subprefeituras</t>
  </si>
  <si>
    <t>Secretaria Municipal de Cultura</t>
  </si>
  <si>
    <t>Secretaria Municipal de Desenvolvimento Urbano</t>
  </si>
  <si>
    <t>Secretaria Municipal de Direitos Humanos e Cidadania</t>
  </si>
  <si>
    <t>Secretaria Municipal de Educação</t>
  </si>
  <si>
    <t>Secretaria Municipal de Esportes, Lazer e Recreação</t>
  </si>
  <si>
    <t>Secretaria Municipal de Finanças e Desenvolvimento Econômico</t>
  </si>
  <si>
    <t>Secretaria Municipal de Habitação</t>
  </si>
  <si>
    <t>Secretaria Municipal de Infraestrutura Urbana e Obras</t>
  </si>
  <si>
    <t>Secretaria Municipal de Licenciamento</t>
  </si>
  <si>
    <t>Secretaria Municipal de Planejamento, Orçamento e Gestão</t>
  </si>
  <si>
    <t>Secretaria Municipal de Segurança Urbana</t>
  </si>
  <si>
    <t>Secretaria Municipal de Serviços</t>
  </si>
  <si>
    <t>Secretaria Municipal de Transportes</t>
  </si>
  <si>
    <t>Secretaria Municipal do Desenvolvimento, Trabalho e Empreendedorismo</t>
  </si>
  <si>
    <t>Secretaria Municipal do Verde e do Meio Ambiente</t>
  </si>
  <si>
    <t>Secretaria Municipal dos Negócios Jurídicos</t>
  </si>
  <si>
    <t>Outros Órgãos***</t>
  </si>
  <si>
    <t>*** não pertinentes à esfera municipal</t>
  </si>
  <si>
    <t>SIDOGM* - Demonstrativo dos protocolos registrados por Secretaria (exceto Subprefeituras)</t>
  </si>
  <si>
    <t>ÓRGÃO</t>
  </si>
  <si>
    <t xml:space="preserve">    Ouvidoria Geral do Município - OGM</t>
  </si>
  <si>
    <t xml:space="preserve">    Central 156</t>
  </si>
  <si>
    <t xml:space="preserve">    Coordenação de Vigilância em Saúde - COVISA</t>
  </si>
  <si>
    <t xml:space="preserve">    Coordenadorias Regionais de Saúde - COORD</t>
  </si>
  <si>
    <t xml:space="preserve">    Ouvidoria Central da Saúde - OSMS</t>
  </si>
  <si>
    <t xml:space="preserve">    Serviço de Atendimento Móvel de Urgência - SAMU</t>
  </si>
  <si>
    <t xml:space="preserve">    Programa de Silêncio Urbano - PSIU</t>
  </si>
  <si>
    <t xml:space="preserve">    Superintendência das Usinas de Asfalto - SPUA</t>
  </si>
  <si>
    <t xml:space="preserve">    Companhia Metropolitana de Habitação - COHAB</t>
  </si>
  <si>
    <t xml:space="preserve">    São Paulo Obras - SPObras</t>
  </si>
  <si>
    <t xml:space="preserve">    Coordenadoria de Atendimento ao Cidadão e Inovação em Serviços Públicos - CACISP</t>
  </si>
  <si>
    <t xml:space="preserve">    Departamento de Recursos Humanos - DERH</t>
  </si>
  <si>
    <t xml:space="preserve">    Departamento de Saúde do Servidor - DESS</t>
  </si>
  <si>
    <t xml:space="preserve">    Instituto de Previdência Municipal - IPREM</t>
  </si>
  <si>
    <t xml:space="preserve">    Ouvidoria da Guarda Civil Metropolitana - OGCM</t>
  </si>
  <si>
    <t xml:space="preserve">    Guarda Civil Metropolitana - GCM</t>
  </si>
  <si>
    <t xml:space="preserve">    Autoridade Municipal de Limpeza Urbana - AMLURB</t>
  </si>
  <si>
    <t xml:space="preserve">    Coordenadoria de Conectividade e Convergência Digital - CCCD</t>
  </si>
  <si>
    <t xml:space="preserve">    Departamento de Iluminação Pública - ILUME</t>
  </si>
  <si>
    <t xml:space="preserve">    Serviço Funerário - SFMSP</t>
  </si>
  <si>
    <t xml:space="preserve">    Companhia de Engenharia de Tráfego - CET</t>
  </si>
  <si>
    <t xml:space="preserve">    Departamento de Operação do Sistema Viário - DSV</t>
  </si>
  <si>
    <t xml:space="preserve">    Departamento de Transportes Internos - DTI</t>
  </si>
  <si>
    <t xml:space="preserve">    Departamento de Transportes Públicos - DTP</t>
  </si>
  <si>
    <t xml:space="preserve">    São Paulo Transporte - SPTrans</t>
  </si>
  <si>
    <t xml:space="preserve">    Procuradoria Geral do Município - PGM</t>
  </si>
  <si>
    <t>SIDOGM* - Demonstrativo dos registros de protocolos por Subprefeitura</t>
  </si>
  <si>
    <t>SUBPREFEITURA</t>
  </si>
  <si>
    <t>Aricanduva</t>
  </si>
  <si>
    <t>Butantã</t>
  </si>
  <si>
    <t>Campo Limpo</t>
  </si>
  <si>
    <t>Capela do Socorro</t>
  </si>
  <si>
    <t>Casa Verde</t>
  </si>
  <si>
    <t>Cidade Ademar</t>
  </si>
  <si>
    <t>Cidade Tiradentes</t>
  </si>
  <si>
    <t>Ermelino Matarazzo</t>
  </si>
  <si>
    <t>Freguesia/ Brasilândia</t>
  </si>
  <si>
    <t>Guaianases</t>
  </si>
  <si>
    <t>Ipiranga</t>
  </si>
  <si>
    <t>Itaim Paulista</t>
  </si>
  <si>
    <t>Itaquera</t>
  </si>
  <si>
    <t>Jabaquara</t>
  </si>
  <si>
    <t>Jaçanã/ Tremembé</t>
  </si>
  <si>
    <t>Lapa</t>
  </si>
  <si>
    <t>M´Boi Mirim</t>
  </si>
  <si>
    <t>Moóca</t>
  </si>
  <si>
    <t>Parelheiros</t>
  </si>
  <si>
    <t>Penha</t>
  </si>
  <si>
    <t>Perus</t>
  </si>
  <si>
    <t>Pinheiros</t>
  </si>
  <si>
    <t>Pirituba/ Jaraguá</t>
  </si>
  <si>
    <t>Santana/ Tucuruvi</t>
  </si>
  <si>
    <t>Santo Amaro</t>
  </si>
  <si>
    <t>São Mateus</t>
  </si>
  <si>
    <t>São Miguel Paulista</t>
  </si>
  <si>
    <t>Sé</t>
  </si>
  <si>
    <t>Sapopemba</t>
  </si>
  <si>
    <t>Vila Maria/ Vila Guilherme</t>
  </si>
  <si>
    <t>Vila Mariana</t>
  </si>
  <si>
    <t>Vila Prudente</t>
  </si>
  <si>
    <t>SIDOGM* - Comparativo dos assuntos demandados</t>
  </si>
  <si>
    <t xml:space="preserve">Atendimento </t>
  </si>
  <si>
    <t xml:space="preserve">Jardinagem </t>
  </si>
  <si>
    <t>Via pública/ logradouro</t>
  </si>
  <si>
    <t xml:space="preserve">Trânsito </t>
  </si>
  <si>
    <t xml:space="preserve">Bilhete único </t>
  </si>
  <si>
    <t xml:space="preserve">Perturbação do silêncio </t>
  </si>
  <si>
    <t xml:space="preserve">Iluminação pública </t>
  </si>
  <si>
    <t xml:space="preserve">Transporte público </t>
  </si>
  <si>
    <t xml:space="preserve">Assuntos diversos </t>
  </si>
  <si>
    <t xml:space="preserve">Limpeza pública/ lixo </t>
  </si>
  <si>
    <r>
      <t>Tributos (impostos/ taxas/ contribuições)</t>
    </r>
  </si>
  <si>
    <t>Multas</t>
  </si>
  <si>
    <t>Água e esgoto</t>
  </si>
  <si>
    <t>Áreas públicas municipais</t>
  </si>
  <si>
    <t xml:space="preserve">Elogio </t>
  </si>
  <si>
    <t xml:space="preserve">Animais </t>
  </si>
  <si>
    <t xml:space="preserve">Sugestão </t>
  </si>
  <si>
    <t xml:space="preserve">Edificações </t>
  </si>
  <si>
    <t>Denúncia de irregularidade grave</t>
  </si>
  <si>
    <t xml:space="preserve">Escolas </t>
  </si>
  <si>
    <t xml:space="preserve">Programa social </t>
  </si>
  <si>
    <t>Infração disciplinar</t>
  </si>
  <si>
    <t xml:space="preserve">Saúde </t>
  </si>
  <si>
    <t xml:space="preserve">Parques municipais </t>
  </si>
  <si>
    <t xml:space="preserve">Creches </t>
  </si>
  <si>
    <t>Alvarás/ autorizações administrativas</t>
  </si>
  <si>
    <t>Poluição ambiental</t>
  </si>
  <si>
    <t xml:space="preserve">Camelôs e ambulantes </t>
  </si>
  <si>
    <t xml:space="preserve">Inspeção sanitária </t>
  </si>
  <si>
    <t xml:space="preserve">Praca pública </t>
  </si>
  <si>
    <t xml:space="preserve">Moradia popular </t>
  </si>
  <si>
    <t xml:space="preserve">Córregos </t>
  </si>
  <si>
    <t xml:space="preserve">Dengue </t>
  </si>
  <si>
    <t>Acessibilidade</t>
  </si>
  <si>
    <t xml:space="preserve">Feira livre/ sacolão/ mercado municipal </t>
  </si>
  <si>
    <t xml:space="preserve">Albergues </t>
  </si>
  <si>
    <t>Obras municipais</t>
  </si>
  <si>
    <t xml:space="preserve">Cultura </t>
  </si>
  <si>
    <t xml:space="preserve">Bancas de jornal </t>
  </si>
  <si>
    <t xml:space="preserve">Programa Leve Leite </t>
  </si>
  <si>
    <t>Poluição visual</t>
  </si>
  <si>
    <t xml:space="preserve">Clubes/ CDM/ CDC </t>
  </si>
  <si>
    <t xml:space="preserve">Instituições/ espaços públicos </t>
  </si>
  <si>
    <t>5 mais</t>
  </si>
  <si>
    <t>Inspeção veicular</t>
  </si>
  <si>
    <t xml:space="preserve">    Departamento Fiscal -FISC</t>
  </si>
  <si>
    <t>NATUREZA</t>
  </si>
  <si>
    <t>Outros</t>
  </si>
  <si>
    <t>Terrenos/ imóveis</t>
  </si>
  <si>
    <t>Construção</t>
  </si>
  <si>
    <t>Comércio/ estabelecimento</t>
  </si>
  <si>
    <t>Servidor público</t>
  </si>
  <si>
    <t>Remoção de veículo/ carcaça</t>
  </si>
  <si>
    <t>Solicitação de informação/ documento</t>
  </si>
  <si>
    <t>Pessoas em situação de rua</t>
  </si>
  <si>
    <t>Manifestação livre</t>
  </si>
  <si>
    <t>Administração pública</t>
  </si>
  <si>
    <t>Cemitérios</t>
  </si>
  <si>
    <t>Direitos humanos</t>
  </si>
  <si>
    <t>Telecentros</t>
  </si>
  <si>
    <t xml:space="preserve">** média mensal do ano </t>
  </si>
  <si>
    <t>ATENDIMENTOS</t>
  </si>
  <si>
    <t>Telefone</t>
  </si>
  <si>
    <t>Formulário eletrônico</t>
  </si>
  <si>
    <t>Carta</t>
  </si>
  <si>
    <t>E-mail</t>
  </si>
  <si>
    <t>Pessoalmente</t>
  </si>
  <si>
    <t>Ofício</t>
  </si>
  <si>
    <t>Fax</t>
  </si>
  <si>
    <t>** média mensal do ano</t>
  </si>
  <si>
    <t xml:space="preserve">    OSPTuris</t>
  </si>
  <si>
    <t xml:space="preserve">    Departamento de Desapropriações - JUD</t>
  </si>
  <si>
    <t>Merenda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</si>
</sst>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/>
    </xf>
    <xf numFmtId="17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3" fontId="44" fillId="33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3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3" fontId="45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3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1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2" fillId="0" borderId="11" xfId="133" applyFont="1" applyFill="1" applyBorder="1" applyAlignment="1">
      <alignment wrapText="1"/>
      <protection/>
    </xf>
    <xf numFmtId="0" fontId="47" fillId="0" borderId="11" xfId="0" applyFont="1" applyBorder="1" applyAlignment="1">
      <alignment/>
    </xf>
    <xf numFmtId="0" fontId="44" fillId="33" borderId="11" xfId="0" applyFont="1" applyFill="1" applyBorder="1" applyAlignment="1">
      <alignment/>
    </xf>
    <xf numFmtId="0" fontId="45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5" fillId="34" borderId="0" xfId="0" applyFont="1" applyFill="1" applyAlignment="1">
      <alignment/>
    </xf>
    <xf numFmtId="2" fontId="45" fillId="0" borderId="1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17" fontId="44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2" fontId="45" fillId="0" borderId="0" xfId="0" applyNumberFormat="1" applyFont="1" applyFill="1" applyBorder="1" applyAlignment="1">
      <alignment horizontal="center"/>
    </xf>
    <xf numFmtId="3" fontId="44" fillId="0" borderId="0" xfId="0" applyNumberFormat="1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3" fontId="45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45" fillId="0" borderId="0" xfId="0" applyFont="1" applyAlignment="1">
      <alignment horizontal="center"/>
    </xf>
    <xf numFmtId="0" fontId="48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8" fillId="0" borderId="0" xfId="0" applyFont="1" applyFill="1" applyAlignment="1">
      <alignment horizontal="left" vertical="center" wrapText="1"/>
    </xf>
  </cellXfs>
  <cellStyles count="13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 2" xfId="45"/>
    <cellStyle name="Hyperlink 2 10" xfId="46"/>
    <cellStyle name="Hyperlink 2 11" xfId="47"/>
    <cellStyle name="Hyperlink 2 12" xfId="48"/>
    <cellStyle name="Hyperlink 2 13" xfId="49"/>
    <cellStyle name="Hyperlink 2 14" xfId="50"/>
    <cellStyle name="Hyperlink 2 15" xfId="51"/>
    <cellStyle name="Hyperlink 2 16" xfId="52"/>
    <cellStyle name="Hyperlink 2 17" xfId="53"/>
    <cellStyle name="Hyperlink 2 18" xfId="54"/>
    <cellStyle name="Hyperlink 2 19" xfId="55"/>
    <cellStyle name="Hyperlink 2 2" xfId="56"/>
    <cellStyle name="Hyperlink 2 2 2" xfId="57"/>
    <cellStyle name="Hyperlink 2 2 3" xfId="58"/>
    <cellStyle name="Hyperlink 2 2 4" xfId="59"/>
    <cellStyle name="Hyperlink 2 2 5" xfId="60"/>
    <cellStyle name="Hyperlink 2 2 6" xfId="61"/>
    <cellStyle name="Hyperlink 2 2 7" xfId="62"/>
    <cellStyle name="Hyperlink 2 2 8" xfId="63"/>
    <cellStyle name="Hyperlink 2 2 9" xfId="64"/>
    <cellStyle name="Hyperlink 2 20" xfId="65"/>
    <cellStyle name="Hyperlink 2 21" xfId="66"/>
    <cellStyle name="Hyperlink 2 22" xfId="67"/>
    <cellStyle name="Hyperlink 2 23" xfId="68"/>
    <cellStyle name="Hyperlink 2 24" xfId="69"/>
    <cellStyle name="Hyperlink 2 25" xfId="70"/>
    <cellStyle name="Hyperlink 2 26" xfId="71"/>
    <cellStyle name="Hyperlink 2 27" xfId="72"/>
    <cellStyle name="Hyperlink 2 28" xfId="73"/>
    <cellStyle name="Hyperlink 2 29" xfId="74"/>
    <cellStyle name="Hyperlink 2 3" xfId="75"/>
    <cellStyle name="Hyperlink 2 30" xfId="76"/>
    <cellStyle name="Hyperlink 2 31" xfId="77"/>
    <cellStyle name="Hyperlink 2 32" xfId="78"/>
    <cellStyle name="Hyperlink 2 33" xfId="79"/>
    <cellStyle name="Hyperlink 2 34" xfId="80"/>
    <cellStyle name="Hyperlink 2 35" xfId="81"/>
    <cellStyle name="Hyperlink 2 36" xfId="82"/>
    <cellStyle name="Hyperlink 2 37" xfId="83"/>
    <cellStyle name="Hyperlink 2 38" xfId="84"/>
    <cellStyle name="Hyperlink 2 39" xfId="85"/>
    <cellStyle name="Hyperlink 2 4" xfId="86"/>
    <cellStyle name="Hyperlink 2 40" xfId="87"/>
    <cellStyle name="Hyperlink 2 41" xfId="88"/>
    <cellStyle name="Hyperlink 2 42" xfId="89"/>
    <cellStyle name="Hyperlink 2 43" xfId="90"/>
    <cellStyle name="Hyperlink 2 44" xfId="91"/>
    <cellStyle name="Hyperlink 2 45" xfId="92"/>
    <cellStyle name="Hyperlink 2 46" xfId="93"/>
    <cellStyle name="Hyperlink 2 47" xfId="94"/>
    <cellStyle name="Hyperlink 2 48" xfId="95"/>
    <cellStyle name="Hyperlink 2 49" xfId="96"/>
    <cellStyle name="Hyperlink 2 5" xfId="97"/>
    <cellStyle name="Hyperlink 2 50" xfId="98"/>
    <cellStyle name="Hyperlink 2 51" xfId="99"/>
    <cellStyle name="Hyperlink 2 52" xfId="100"/>
    <cellStyle name="Hyperlink 2 53" xfId="101"/>
    <cellStyle name="Hyperlink 2 54" xfId="102"/>
    <cellStyle name="Hyperlink 2 55" xfId="103"/>
    <cellStyle name="Hyperlink 2 6" xfId="104"/>
    <cellStyle name="Hyperlink 2 7" xfId="105"/>
    <cellStyle name="Hyperlink 2 8" xfId="106"/>
    <cellStyle name="Hyperlink 2 9" xfId="107"/>
    <cellStyle name="Incorreto" xfId="108"/>
    <cellStyle name="Currency" xfId="109"/>
    <cellStyle name="Currency [0]" xfId="110"/>
    <cellStyle name="Neutra" xfId="111"/>
    <cellStyle name="Normal 2" xfId="112"/>
    <cellStyle name="Normal 2 10" xfId="113"/>
    <cellStyle name="Normal 2 11" xfId="114"/>
    <cellStyle name="Normal 2 12" xfId="115"/>
    <cellStyle name="Normal 2 13" xfId="116"/>
    <cellStyle name="Normal 2 14" xfId="117"/>
    <cellStyle name="Normal 2 15" xfId="118"/>
    <cellStyle name="Normal 2 16" xfId="119"/>
    <cellStyle name="Normal 2 17" xfId="120"/>
    <cellStyle name="Normal 2 18" xfId="121"/>
    <cellStyle name="Normal 2 19" xfId="122"/>
    <cellStyle name="Normal 2 2" xfId="123"/>
    <cellStyle name="Normal 2 20" xfId="124"/>
    <cellStyle name="Normal 2 3" xfId="125"/>
    <cellStyle name="Normal 2 4" xfId="126"/>
    <cellStyle name="Normal 2 5" xfId="127"/>
    <cellStyle name="Normal 2 6" xfId="128"/>
    <cellStyle name="Normal 2 7" xfId="129"/>
    <cellStyle name="Normal 2 8" xfId="130"/>
    <cellStyle name="Normal 2 9" xfId="131"/>
    <cellStyle name="Normal 3" xfId="132"/>
    <cellStyle name="Normal_Reclamações SOMENTE Sec" xfId="133"/>
    <cellStyle name="Nota" xfId="134"/>
    <cellStyle name="Percent" xfId="135"/>
    <cellStyle name="Porcentagem 2" xfId="136"/>
    <cellStyle name="Saída" xfId="137"/>
    <cellStyle name="Comma" xfId="138"/>
    <cellStyle name="Comma [0]" xfId="139"/>
    <cellStyle name="Texto de Aviso" xfId="140"/>
    <cellStyle name="Texto Explicativo" xfId="141"/>
    <cellStyle name="Título" xfId="142"/>
    <cellStyle name="Título 1" xfId="143"/>
    <cellStyle name="Título 2" xfId="144"/>
    <cellStyle name="Título 3" xfId="145"/>
    <cellStyle name="Título 4" xfId="146"/>
    <cellStyle name="Total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I16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42.57421875" style="0" customWidth="1"/>
  </cols>
  <sheetData>
    <row r="1" ht="15">
      <c r="A1" s="1" t="s">
        <v>0</v>
      </c>
    </row>
    <row r="2" ht="15">
      <c r="A2" s="1" t="s">
        <v>1</v>
      </c>
    </row>
    <row r="4" spans="1:9" ht="15">
      <c r="A4" s="2" t="s">
        <v>161</v>
      </c>
      <c r="B4" s="3">
        <v>42036</v>
      </c>
      <c r="C4" s="3">
        <v>42005</v>
      </c>
      <c r="D4" s="4" t="s">
        <v>2</v>
      </c>
      <c r="G4" s="41"/>
      <c r="H4" s="41"/>
      <c r="I4" s="41"/>
    </row>
    <row r="5" spans="1:9" ht="15">
      <c r="A5" s="6" t="s">
        <v>162</v>
      </c>
      <c r="B5" s="7">
        <v>2837</v>
      </c>
      <c r="C5" s="7">
        <v>4012</v>
      </c>
      <c r="D5" s="7">
        <v>2780.5</v>
      </c>
      <c r="G5" s="10"/>
      <c r="H5" s="41"/>
      <c r="I5" s="32"/>
    </row>
    <row r="6" spans="1:9" ht="15">
      <c r="A6" s="6" t="s">
        <v>163</v>
      </c>
      <c r="B6" s="7">
        <v>379</v>
      </c>
      <c r="C6" s="8">
        <v>400</v>
      </c>
      <c r="D6" s="7">
        <v>389.5</v>
      </c>
      <c r="G6" s="10"/>
      <c r="H6" s="41"/>
      <c r="I6" s="32"/>
    </row>
    <row r="7" spans="1:9" ht="15">
      <c r="A7" s="6" t="s">
        <v>164</v>
      </c>
      <c r="B7" s="7">
        <v>90</v>
      </c>
      <c r="C7" s="8">
        <v>97</v>
      </c>
      <c r="D7" s="7">
        <v>93.5</v>
      </c>
      <c r="G7" s="10"/>
      <c r="H7" s="41"/>
      <c r="I7" s="32"/>
    </row>
    <row r="8" spans="1:9" ht="15">
      <c r="A8" s="6" t="s">
        <v>165</v>
      </c>
      <c r="B8" s="7">
        <v>83</v>
      </c>
      <c r="C8" s="8">
        <v>91</v>
      </c>
      <c r="D8" s="7">
        <v>87</v>
      </c>
      <c r="G8" s="10"/>
      <c r="H8" s="41"/>
      <c r="I8" s="32"/>
    </row>
    <row r="9" spans="1:9" ht="15">
      <c r="A9" s="6" t="s">
        <v>166</v>
      </c>
      <c r="B9" s="7">
        <v>62</v>
      </c>
      <c r="C9" s="8">
        <v>60</v>
      </c>
      <c r="D9" s="7">
        <v>61</v>
      </c>
      <c r="G9" s="10"/>
      <c r="H9" s="41"/>
      <c r="I9" s="32"/>
    </row>
    <row r="10" spans="1:9" ht="15">
      <c r="A10" s="6" t="s">
        <v>167</v>
      </c>
      <c r="B10" s="7">
        <v>9</v>
      </c>
      <c r="C10" s="8">
        <v>6</v>
      </c>
      <c r="D10" s="7">
        <v>7.5</v>
      </c>
      <c r="G10" s="10"/>
      <c r="H10" s="41"/>
      <c r="I10" s="32"/>
    </row>
    <row r="11" spans="1:9" ht="15">
      <c r="A11" s="6" t="s">
        <v>168</v>
      </c>
      <c r="B11" s="7">
        <v>6</v>
      </c>
      <c r="C11" s="8">
        <v>3</v>
      </c>
      <c r="D11" s="7">
        <v>4.5</v>
      </c>
      <c r="G11" s="10"/>
      <c r="H11" s="41"/>
      <c r="I11" s="32"/>
    </row>
    <row r="12" spans="1:9" ht="15">
      <c r="A12" s="6" t="s">
        <v>147</v>
      </c>
      <c r="B12" s="8">
        <v>0</v>
      </c>
      <c r="C12" s="8">
        <v>2</v>
      </c>
      <c r="D12" s="7">
        <v>1</v>
      </c>
      <c r="G12" s="41"/>
      <c r="H12" s="41"/>
      <c r="I12" s="34"/>
    </row>
    <row r="13" spans="1:9" ht="15">
      <c r="A13" s="2" t="s">
        <v>3</v>
      </c>
      <c r="B13" s="5">
        <f>SUM(B5:B12)</f>
        <v>3466</v>
      </c>
      <c r="C13" s="5">
        <f>SUM(C5:C12)</f>
        <v>4671</v>
      </c>
      <c r="D13" s="5">
        <f>SUM(D5:D12)</f>
        <v>3424.5</v>
      </c>
      <c r="G13" s="41"/>
      <c r="H13" s="41"/>
      <c r="I13" s="41"/>
    </row>
    <row r="15" ht="15">
      <c r="A15" s="11" t="s">
        <v>4</v>
      </c>
    </row>
    <row r="16" ht="15">
      <c r="A16" s="43" t="s">
        <v>169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H19"/>
  <sheetViews>
    <sheetView zoomScalePageLayoutView="0" workbookViewId="0" topLeftCell="A1">
      <selection activeCell="C18" sqref="C18"/>
    </sheetView>
  </sheetViews>
  <sheetFormatPr defaultColWidth="9.140625" defaultRowHeight="15"/>
  <cols>
    <col min="2" max="2" width="11.8515625" style="0" bestFit="1" customWidth="1"/>
    <col min="3" max="3" width="12.00390625" style="0" bestFit="1" customWidth="1"/>
    <col min="6" max="6" width="7.7109375" style="0" bestFit="1" customWidth="1"/>
    <col min="7" max="7" width="11.8515625" style="0" bestFit="1" customWidth="1"/>
    <col min="11" max="11" width="11.8515625" style="0" bestFit="1" customWidth="1"/>
    <col min="12" max="12" width="11.28125" style="0" bestFit="1" customWidth="1"/>
  </cols>
  <sheetData>
    <row r="1" ht="15">
      <c r="A1" s="1" t="s">
        <v>0</v>
      </c>
    </row>
    <row r="2" ht="15">
      <c r="A2" s="1" t="s">
        <v>5</v>
      </c>
    </row>
    <row r="4" spans="1:8" ht="15">
      <c r="A4" s="4" t="s">
        <v>6</v>
      </c>
      <c r="B4" s="4" t="s">
        <v>7</v>
      </c>
      <c r="C4" s="4" t="s">
        <v>8</v>
      </c>
      <c r="F4" s="30"/>
      <c r="G4" s="30"/>
      <c r="H4" s="30"/>
    </row>
    <row r="5" spans="1:8" ht="15">
      <c r="A5" s="3">
        <v>41699</v>
      </c>
      <c r="B5" s="12">
        <v>1435</v>
      </c>
      <c r="C5" s="29">
        <f>(B5-1644)*100/1644</f>
        <v>-12.712895377128953</v>
      </c>
      <c r="F5" s="31"/>
      <c r="G5" s="32"/>
      <c r="H5" s="33"/>
    </row>
    <row r="6" spans="1:8" ht="15">
      <c r="A6" s="3">
        <v>41730</v>
      </c>
      <c r="B6" s="12">
        <v>1703</v>
      </c>
      <c r="C6" s="29">
        <f aca="true" t="shared" si="0" ref="C6:C14">(B6-B5)*100/B5</f>
        <v>18.67595818815331</v>
      </c>
      <c r="F6" s="31"/>
      <c r="G6" s="32"/>
      <c r="H6" s="33"/>
    </row>
    <row r="7" spans="1:8" ht="15">
      <c r="A7" s="3">
        <v>41760</v>
      </c>
      <c r="B7" s="12">
        <v>1735</v>
      </c>
      <c r="C7" s="29">
        <f t="shared" si="0"/>
        <v>1.8790369935408104</v>
      </c>
      <c r="F7" s="31"/>
      <c r="G7" s="32"/>
      <c r="H7" s="33"/>
    </row>
    <row r="8" spans="1:8" ht="15">
      <c r="A8" s="3">
        <v>41791</v>
      </c>
      <c r="B8" s="12">
        <v>1419</v>
      </c>
      <c r="C8" s="29">
        <f t="shared" si="0"/>
        <v>-18.213256484149856</v>
      </c>
      <c r="F8" s="31"/>
      <c r="G8" s="32"/>
      <c r="H8" s="33"/>
    </row>
    <row r="9" spans="1:8" ht="15">
      <c r="A9" s="3">
        <v>41821</v>
      </c>
      <c r="B9" s="12">
        <v>1582</v>
      </c>
      <c r="C9" s="29">
        <f t="shared" si="0"/>
        <v>11.486962649753348</v>
      </c>
      <c r="F9" s="31"/>
      <c r="G9" s="32"/>
      <c r="H9" s="33"/>
    </row>
    <row r="10" spans="1:8" ht="15">
      <c r="A10" s="3">
        <v>41852</v>
      </c>
      <c r="B10" s="12">
        <v>1187</v>
      </c>
      <c r="C10" s="29">
        <f t="shared" si="0"/>
        <v>-24.968394437420987</v>
      </c>
      <c r="F10" s="31"/>
      <c r="G10" s="32"/>
      <c r="H10" s="33"/>
    </row>
    <row r="11" spans="1:8" ht="15">
      <c r="A11" s="3">
        <v>41883</v>
      </c>
      <c r="B11" s="12">
        <v>1187</v>
      </c>
      <c r="C11" s="29">
        <f t="shared" si="0"/>
        <v>0</v>
      </c>
      <c r="F11" s="31"/>
      <c r="G11" s="32"/>
      <c r="H11" s="33"/>
    </row>
    <row r="12" spans="1:8" ht="15">
      <c r="A12" s="3">
        <v>41913</v>
      </c>
      <c r="B12" s="12">
        <v>1388</v>
      </c>
      <c r="C12" s="29">
        <f t="shared" si="0"/>
        <v>16.93344566133109</v>
      </c>
      <c r="F12" s="31"/>
      <c r="G12" s="32"/>
      <c r="H12" s="33"/>
    </row>
    <row r="13" spans="1:8" ht="15">
      <c r="A13" s="3">
        <v>41944</v>
      </c>
      <c r="B13" s="12">
        <v>1246</v>
      </c>
      <c r="C13" s="29">
        <f t="shared" si="0"/>
        <v>-10.230547550432277</v>
      </c>
      <c r="F13" s="31"/>
      <c r="G13" s="32"/>
      <c r="H13" s="33"/>
    </row>
    <row r="14" spans="1:8" ht="15">
      <c r="A14" s="3">
        <v>41974</v>
      </c>
      <c r="B14" s="12">
        <v>1051</v>
      </c>
      <c r="C14" s="29">
        <f t="shared" si="0"/>
        <v>-15.65008025682183</v>
      </c>
      <c r="F14" s="31"/>
      <c r="G14" s="32"/>
      <c r="H14" s="33"/>
    </row>
    <row r="15" spans="1:8" ht="15">
      <c r="A15" s="3">
        <v>42005</v>
      </c>
      <c r="B15" s="12">
        <v>1162</v>
      </c>
      <c r="C15" s="29">
        <f>(B15-B14)*100/B14</f>
        <v>10.561370123691722</v>
      </c>
      <c r="F15" s="31"/>
      <c r="G15" s="32"/>
      <c r="H15" s="33"/>
    </row>
    <row r="16" spans="1:8" ht="15">
      <c r="A16" s="3">
        <v>42036</v>
      </c>
      <c r="B16" s="12">
        <v>1132</v>
      </c>
      <c r="C16" s="29">
        <f>(B16-B15)*100/B15</f>
        <v>-2.5817555938037864</v>
      </c>
      <c r="F16" s="31"/>
      <c r="G16" s="34"/>
      <c r="H16" s="35"/>
    </row>
    <row r="18" ht="15">
      <c r="A18" s="9" t="s">
        <v>4</v>
      </c>
    </row>
    <row r="19" ht="15">
      <c r="A19" s="11" t="s">
        <v>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D37"/>
  <sheetViews>
    <sheetView zoomScalePageLayoutView="0" workbookViewId="0" topLeftCell="A16">
      <selection activeCell="A33" sqref="A33"/>
    </sheetView>
  </sheetViews>
  <sheetFormatPr defaultColWidth="9.140625" defaultRowHeight="15"/>
  <cols>
    <col min="1" max="1" width="78.140625" style="0" bestFit="1" customWidth="1"/>
  </cols>
  <sheetData>
    <row r="1" ht="15">
      <c r="A1" s="1" t="s">
        <v>0</v>
      </c>
    </row>
    <row r="2" ht="15">
      <c r="A2" s="1" t="s">
        <v>10</v>
      </c>
    </row>
    <row r="4" spans="1:4" ht="15">
      <c r="A4" s="2" t="s">
        <v>11</v>
      </c>
      <c r="B4" s="3">
        <v>42036</v>
      </c>
      <c r="C4" s="3">
        <v>42005</v>
      </c>
      <c r="D4" s="5" t="s">
        <v>2</v>
      </c>
    </row>
    <row r="5" spans="1:4" ht="15">
      <c r="A5" s="6" t="s">
        <v>12</v>
      </c>
      <c r="B5" s="8">
        <v>6</v>
      </c>
      <c r="C5" s="8">
        <v>9</v>
      </c>
      <c r="D5" s="7">
        <f>(B5+C5)/2</f>
        <v>7.5</v>
      </c>
    </row>
    <row r="6" spans="1:4" ht="15">
      <c r="A6" s="6" t="s">
        <v>13</v>
      </c>
      <c r="B6" s="8">
        <v>0</v>
      </c>
      <c r="C6" s="8">
        <v>1</v>
      </c>
      <c r="D6" s="7">
        <f aca="true" t="shared" si="0" ref="D6:D28">(B6+C6)/2</f>
        <v>0.5</v>
      </c>
    </row>
    <row r="7" spans="1:4" ht="15">
      <c r="A7" s="6" t="s">
        <v>14</v>
      </c>
      <c r="B7" s="8">
        <v>31</v>
      </c>
      <c r="C7" s="8">
        <v>12</v>
      </c>
      <c r="D7" s="7">
        <f t="shared" si="0"/>
        <v>21.5</v>
      </c>
    </row>
    <row r="8" spans="1:4" ht="15">
      <c r="A8" s="6" t="s">
        <v>15</v>
      </c>
      <c r="B8" s="8">
        <v>15</v>
      </c>
      <c r="C8" s="8">
        <v>17</v>
      </c>
      <c r="D8" s="7">
        <f t="shared" si="0"/>
        <v>16</v>
      </c>
    </row>
    <row r="9" spans="1:4" ht="15">
      <c r="A9" s="6" t="s">
        <v>16</v>
      </c>
      <c r="B9" s="8">
        <v>53</v>
      </c>
      <c r="C9" s="8">
        <v>56</v>
      </c>
      <c r="D9" s="7">
        <f t="shared" si="0"/>
        <v>54.5</v>
      </c>
    </row>
    <row r="10" spans="1:4" ht="15">
      <c r="A10" s="6" t="s">
        <v>17</v>
      </c>
      <c r="B10" s="8">
        <v>15</v>
      </c>
      <c r="C10" s="8">
        <v>23</v>
      </c>
      <c r="D10" s="7">
        <f t="shared" si="0"/>
        <v>19</v>
      </c>
    </row>
    <row r="11" spans="1:4" ht="15">
      <c r="A11" s="6" t="s">
        <v>18</v>
      </c>
      <c r="B11" s="8">
        <v>493</v>
      </c>
      <c r="C11" s="8">
        <v>553</v>
      </c>
      <c r="D11" s="7">
        <f t="shared" si="0"/>
        <v>523</v>
      </c>
    </row>
    <row r="12" spans="1:4" ht="15">
      <c r="A12" s="6" t="s">
        <v>19</v>
      </c>
      <c r="B12" s="8">
        <v>2</v>
      </c>
      <c r="C12" s="8">
        <v>6</v>
      </c>
      <c r="D12" s="7">
        <f t="shared" si="0"/>
        <v>4</v>
      </c>
    </row>
    <row r="13" spans="1:4" ht="15">
      <c r="A13" s="6" t="s">
        <v>20</v>
      </c>
      <c r="B13" s="8">
        <v>5</v>
      </c>
      <c r="C13" s="8">
        <v>3</v>
      </c>
      <c r="D13" s="7">
        <f t="shared" si="0"/>
        <v>4</v>
      </c>
    </row>
    <row r="14" spans="1:4" ht="15">
      <c r="A14" s="6" t="s">
        <v>21</v>
      </c>
      <c r="B14" s="8">
        <v>0</v>
      </c>
      <c r="C14" s="8">
        <v>2</v>
      </c>
      <c r="D14" s="7">
        <f t="shared" si="0"/>
        <v>1</v>
      </c>
    </row>
    <row r="15" spans="1:4" ht="15">
      <c r="A15" s="6" t="s">
        <v>22</v>
      </c>
      <c r="B15" s="8">
        <v>58</v>
      </c>
      <c r="C15" s="8">
        <v>41</v>
      </c>
      <c r="D15" s="7">
        <f t="shared" si="0"/>
        <v>49.5</v>
      </c>
    </row>
    <row r="16" spans="1:4" ht="15">
      <c r="A16" s="6" t="s">
        <v>23</v>
      </c>
      <c r="B16" s="8">
        <v>1</v>
      </c>
      <c r="C16" s="8">
        <v>7</v>
      </c>
      <c r="D16" s="7">
        <f t="shared" si="0"/>
        <v>4</v>
      </c>
    </row>
    <row r="17" spans="1:4" ht="15">
      <c r="A17" s="6" t="s">
        <v>24</v>
      </c>
      <c r="B17" s="8">
        <v>54</v>
      </c>
      <c r="C17" s="8">
        <v>45</v>
      </c>
      <c r="D17" s="7">
        <f t="shared" si="0"/>
        <v>49.5</v>
      </c>
    </row>
    <row r="18" spans="1:4" ht="15">
      <c r="A18" s="6" t="s">
        <v>25</v>
      </c>
      <c r="B18" s="8">
        <v>19</v>
      </c>
      <c r="C18" s="8">
        <v>17</v>
      </c>
      <c r="D18" s="7">
        <f t="shared" si="0"/>
        <v>18</v>
      </c>
    </row>
    <row r="19" spans="1:4" ht="15">
      <c r="A19" s="6" t="s">
        <v>26</v>
      </c>
      <c r="B19" s="8">
        <v>2</v>
      </c>
      <c r="C19" s="8">
        <v>2</v>
      </c>
      <c r="D19" s="7">
        <f t="shared" si="0"/>
        <v>2</v>
      </c>
    </row>
    <row r="20" spans="1:4" ht="15">
      <c r="A20" s="6" t="s">
        <v>27</v>
      </c>
      <c r="B20" s="8">
        <v>5</v>
      </c>
      <c r="C20" s="8">
        <v>4</v>
      </c>
      <c r="D20" s="7">
        <f t="shared" si="0"/>
        <v>4.5</v>
      </c>
    </row>
    <row r="21" spans="1:4" ht="15">
      <c r="A21" s="6" t="s">
        <v>28</v>
      </c>
      <c r="B21" s="8">
        <v>3</v>
      </c>
      <c r="C21" s="8">
        <v>10</v>
      </c>
      <c r="D21" s="7">
        <f t="shared" si="0"/>
        <v>6.5</v>
      </c>
    </row>
    <row r="22" spans="1:4" ht="15">
      <c r="A22" s="6" t="s">
        <v>29</v>
      </c>
      <c r="B22" s="8">
        <v>8</v>
      </c>
      <c r="C22" s="8">
        <v>2</v>
      </c>
      <c r="D22" s="7">
        <f t="shared" si="0"/>
        <v>5</v>
      </c>
    </row>
    <row r="23" spans="1:4" ht="15">
      <c r="A23" s="6" t="s">
        <v>30</v>
      </c>
      <c r="B23" s="8">
        <v>72</v>
      </c>
      <c r="C23" s="8">
        <v>73</v>
      </c>
      <c r="D23" s="7">
        <f t="shared" si="0"/>
        <v>72.5</v>
      </c>
    </row>
    <row r="24" spans="1:4" ht="15">
      <c r="A24" s="6" t="s">
        <v>31</v>
      </c>
      <c r="B24" s="8">
        <v>259</v>
      </c>
      <c r="C24" s="8">
        <v>222</v>
      </c>
      <c r="D24" s="7">
        <f t="shared" si="0"/>
        <v>240.5</v>
      </c>
    </row>
    <row r="25" spans="1:4" ht="15">
      <c r="A25" s="6" t="s">
        <v>32</v>
      </c>
      <c r="B25" s="8">
        <v>2</v>
      </c>
      <c r="C25" s="8">
        <v>1</v>
      </c>
      <c r="D25" s="7">
        <f t="shared" si="0"/>
        <v>1.5</v>
      </c>
    </row>
    <row r="26" spans="1:4" ht="15">
      <c r="A26" s="6" t="s">
        <v>33</v>
      </c>
      <c r="B26" s="8">
        <v>10</v>
      </c>
      <c r="C26" s="8">
        <v>20</v>
      </c>
      <c r="D26" s="7">
        <f t="shared" si="0"/>
        <v>15</v>
      </c>
    </row>
    <row r="27" spans="1:4" ht="15">
      <c r="A27" s="6" t="s">
        <v>34</v>
      </c>
      <c r="B27" s="8">
        <v>6</v>
      </c>
      <c r="C27" s="8">
        <v>5</v>
      </c>
      <c r="D27" s="7">
        <f t="shared" si="0"/>
        <v>5.5</v>
      </c>
    </row>
    <row r="28" spans="1:4" ht="15">
      <c r="A28" s="13" t="s">
        <v>35</v>
      </c>
      <c r="B28" s="15">
        <v>13</v>
      </c>
      <c r="C28" s="15">
        <v>31</v>
      </c>
      <c r="D28" s="14">
        <f t="shared" si="0"/>
        <v>22</v>
      </c>
    </row>
    <row r="29" spans="1:4" ht="15">
      <c r="A29" s="2" t="s">
        <v>3</v>
      </c>
      <c r="B29" s="5">
        <f>SUM(B5:B28)</f>
        <v>1132</v>
      </c>
      <c r="C29" s="5">
        <f>SUM(C5:C28)</f>
        <v>1162</v>
      </c>
      <c r="D29" s="5">
        <f>SUM(D5:D28)</f>
        <v>1147</v>
      </c>
    </row>
    <row r="31" ht="15">
      <c r="A31" s="9" t="s">
        <v>4</v>
      </c>
    </row>
    <row r="32" ht="15">
      <c r="A32" s="10" t="s">
        <v>160</v>
      </c>
    </row>
    <row r="33" ht="15">
      <c r="A33" s="11" t="s">
        <v>36</v>
      </c>
    </row>
    <row r="37" ht="15">
      <c r="A37" s="10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G67"/>
  <sheetViews>
    <sheetView zoomScale="90" zoomScaleNormal="90" zoomScalePageLayoutView="0" workbookViewId="0" topLeftCell="A46">
      <selection activeCell="A62" sqref="A62"/>
    </sheetView>
  </sheetViews>
  <sheetFormatPr defaultColWidth="9.140625" defaultRowHeight="15"/>
  <cols>
    <col min="1" max="1" width="97.8515625" style="0" customWidth="1"/>
    <col min="2" max="2" width="7.140625" style="0" bestFit="1" customWidth="1"/>
    <col min="6" max="7" width="9.140625" style="41" customWidth="1"/>
  </cols>
  <sheetData>
    <row r="1" ht="15">
      <c r="A1" s="1" t="s">
        <v>0</v>
      </c>
    </row>
    <row r="2" ht="15">
      <c r="A2" s="1" t="s">
        <v>37</v>
      </c>
    </row>
    <row r="4" spans="1:6" ht="15">
      <c r="A4" s="2" t="s">
        <v>38</v>
      </c>
      <c r="B4" s="3">
        <v>42036</v>
      </c>
      <c r="C4" s="3">
        <v>42005</v>
      </c>
      <c r="D4" s="5" t="s">
        <v>2</v>
      </c>
      <c r="F4" s="39"/>
    </row>
    <row r="5" spans="1:6" ht="15">
      <c r="A5" s="16" t="s">
        <v>12</v>
      </c>
      <c r="B5" s="8">
        <v>1</v>
      </c>
      <c r="C5" s="8">
        <v>1</v>
      </c>
      <c r="D5" s="7">
        <f>(B5+C5)/2</f>
        <v>1</v>
      </c>
      <c r="F5" s="39"/>
    </row>
    <row r="6" spans="1:4" ht="15">
      <c r="A6" s="18" t="s">
        <v>39</v>
      </c>
      <c r="B6" s="8">
        <v>5</v>
      </c>
      <c r="C6" s="8">
        <v>8</v>
      </c>
      <c r="D6" s="7">
        <f aca="true" t="shared" si="0" ref="D6:D57">(B6+C6)/2</f>
        <v>6.5</v>
      </c>
    </row>
    <row r="7" spans="1:6" ht="15">
      <c r="A7" s="19" t="s">
        <v>13</v>
      </c>
      <c r="B7" s="8">
        <v>0</v>
      </c>
      <c r="C7" s="8">
        <v>1</v>
      </c>
      <c r="D7" s="7">
        <f t="shared" si="0"/>
        <v>0.5</v>
      </c>
      <c r="F7" s="39"/>
    </row>
    <row r="8" spans="1:4" ht="15">
      <c r="A8" s="16" t="s">
        <v>14</v>
      </c>
      <c r="B8" s="8">
        <v>30</v>
      </c>
      <c r="C8" s="8">
        <v>12</v>
      </c>
      <c r="D8" s="7">
        <f t="shared" si="0"/>
        <v>21</v>
      </c>
    </row>
    <row r="9" spans="1:4" ht="15">
      <c r="A9" s="18" t="s">
        <v>170</v>
      </c>
      <c r="B9" s="8">
        <v>1</v>
      </c>
      <c r="C9" s="8">
        <v>0</v>
      </c>
      <c r="D9" s="7">
        <f t="shared" si="0"/>
        <v>0.5</v>
      </c>
    </row>
    <row r="10" spans="1:6" ht="15">
      <c r="A10" s="16" t="s">
        <v>15</v>
      </c>
      <c r="B10" s="8">
        <v>1</v>
      </c>
      <c r="C10" s="8">
        <v>0</v>
      </c>
      <c r="D10" s="7">
        <f t="shared" si="0"/>
        <v>0.5</v>
      </c>
      <c r="F10" s="39"/>
    </row>
    <row r="11" spans="1:6" ht="15">
      <c r="A11" s="18" t="s">
        <v>40</v>
      </c>
      <c r="B11" s="8">
        <v>14</v>
      </c>
      <c r="C11" s="8">
        <v>17</v>
      </c>
      <c r="D11" s="7">
        <f t="shared" si="0"/>
        <v>15.5</v>
      </c>
      <c r="F11" s="39"/>
    </row>
    <row r="12" spans="1:6" ht="15">
      <c r="A12" s="16" t="s">
        <v>16</v>
      </c>
      <c r="B12" s="8">
        <v>3</v>
      </c>
      <c r="C12" s="8">
        <v>4</v>
      </c>
      <c r="D12" s="7">
        <f t="shared" si="0"/>
        <v>3.5</v>
      </c>
      <c r="F12" s="39"/>
    </row>
    <row r="13" spans="1:6" ht="15">
      <c r="A13" s="17" t="s">
        <v>41</v>
      </c>
      <c r="B13" s="8">
        <v>35</v>
      </c>
      <c r="C13" s="8">
        <v>31</v>
      </c>
      <c r="D13" s="7">
        <f t="shared" si="0"/>
        <v>33</v>
      </c>
      <c r="F13" s="39"/>
    </row>
    <row r="14" spans="1:6" ht="15">
      <c r="A14" s="20" t="s">
        <v>42</v>
      </c>
      <c r="B14" s="8">
        <v>10</v>
      </c>
      <c r="C14" s="8">
        <v>13</v>
      </c>
      <c r="D14" s="7">
        <f t="shared" si="0"/>
        <v>11.5</v>
      </c>
      <c r="F14" s="39"/>
    </row>
    <row r="15" spans="1:6" ht="15">
      <c r="A15" s="17" t="s">
        <v>43</v>
      </c>
      <c r="B15" s="8">
        <v>4</v>
      </c>
      <c r="C15" s="8">
        <v>3</v>
      </c>
      <c r="D15" s="7">
        <f t="shared" si="0"/>
        <v>3.5</v>
      </c>
      <c r="F15" s="39"/>
    </row>
    <row r="16" spans="1:6" ht="15">
      <c r="A16" s="17" t="s">
        <v>44</v>
      </c>
      <c r="B16" s="8">
        <v>1</v>
      </c>
      <c r="C16" s="8">
        <v>5</v>
      </c>
      <c r="D16" s="7">
        <f t="shared" si="0"/>
        <v>3</v>
      </c>
      <c r="F16" s="39"/>
    </row>
    <row r="17" spans="1:6" ht="15">
      <c r="A17" s="16" t="s">
        <v>17</v>
      </c>
      <c r="B17" s="8">
        <v>15</v>
      </c>
      <c r="C17" s="8">
        <v>23</v>
      </c>
      <c r="D17" s="7">
        <f t="shared" si="0"/>
        <v>19</v>
      </c>
      <c r="F17" s="39"/>
    </row>
    <row r="18" spans="1:6" ht="15">
      <c r="A18" s="19" t="s">
        <v>18</v>
      </c>
      <c r="B18" s="8">
        <v>1</v>
      </c>
      <c r="C18" s="8">
        <v>0</v>
      </c>
      <c r="D18" s="7">
        <f t="shared" si="0"/>
        <v>0.5</v>
      </c>
      <c r="F18" s="39"/>
    </row>
    <row r="19" spans="1:6" ht="15">
      <c r="A19" s="17" t="s">
        <v>45</v>
      </c>
      <c r="B19" s="8">
        <v>57</v>
      </c>
      <c r="C19" s="8">
        <v>49</v>
      </c>
      <c r="D19" s="7">
        <f t="shared" si="0"/>
        <v>53</v>
      </c>
      <c r="F19" s="39"/>
    </row>
    <row r="20" spans="1:6" ht="15">
      <c r="A20" s="17" t="s">
        <v>46</v>
      </c>
      <c r="B20" s="8">
        <v>4</v>
      </c>
      <c r="C20" s="8">
        <v>23</v>
      </c>
      <c r="D20" s="7">
        <f t="shared" si="0"/>
        <v>13.5</v>
      </c>
      <c r="F20" s="39"/>
    </row>
    <row r="21" spans="1:6" ht="15">
      <c r="A21" s="16" t="s">
        <v>19</v>
      </c>
      <c r="B21" s="8">
        <v>2</v>
      </c>
      <c r="C21" s="8">
        <v>6</v>
      </c>
      <c r="D21" s="7">
        <f t="shared" si="0"/>
        <v>4</v>
      </c>
      <c r="F21" s="39"/>
    </row>
    <row r="22" spans="1:6" ht="15">
      <c r="A22" s="16" t="s">
        <v>20</v>
      </c>
      <c r="B22" s="8">
        <v>5</v>
      </c>
      <c r="C22" s="8">
        <v>3</v>
      </c>
      <c r="D22" s="7">
        <f t="shared" si="0"/>
        <v>4</v>
      </c>
      <c r="F22" s="39"/>
    </row>
    <row r="23" spans="1:6" ht="15">
      <c r="A23" s="16" t="s">
        <v>21</v>
      </c>
      <c r="B23" s="8">
        <v>0</v>
      </c>
      <c r="C23" s="8">
        <v>2</v>
      </c>
      <c r="D23" s="7">
        <f t="shared" si="0"/>
        <v>1</v>
      </c>
      <c r="F23" s="39"/>
    </row>
    <row r="24" spans="1:6" ht="15">
      <c r="A24" s="16" t="s">
        <v>22</v>
      </c>
      <c r="B24" s="8">
        <v>58</v>
      </c>
      <c r="C24" s="8">
        <v>41</v>
      </c>
      <c r="D24" s="7">
        <f t="shared" si="0"/>
        <v>49.5</v>
      </c>
      <c r="F24" s="39"/>
    </row>
    <row r="25" spans="1:6" ht="15">
      <c r="A25" s="16" t="s">
        <v>23</v>
      </c>
      <c r="B25" s="8">
        <v>1</v>
      </c>
      <c r="C25" s="8">
        <v>7</v>
      </c>
      <c r="D25" s="7">
        <f t="shared" si="0"/>
        <v>4</v>
      </c>
      <c r="F25" s="39"/>
    </row>
    <row r="26" spans="1:6" ht="15">
      <c r="A26" s="16" t="s">
        <v>24</v>
      </c>
      <c r="B26" s="8">
        <v>54</v>
      </c>
      <c r="C26" s="8">
        <v>45</v>
      </c>
      <c r="D26" s="7">
        <f t="shared" si="0"/>
        <v>49.5</v>
      </c>
      <c r="F26" s="39"/>
    </row>
    <row r="27" spans="1:6" ht="15">
      <c r="A27" s="16" t="s">
        <v>25</v>
      </c>
      <c r="B27" s="8">
        <v>5</v>
      </c>
      <c r="C27" s="8">
        <v>4</v>
      </c>
      <c r="D27" s="7">
        <f t="shared" si="0"/>
        <v>4.5</v>
      </c>
      <c r="F27" s="39"/>
    </row>
    <row r="28" spans="1:6" ht="15">
      <c r="A28" s="17" t="s">
        <v>47</v>
      </c>
      <c r="B28" s="8">
        <v>14</v>
      </c>
      <c r="C28" s="8">
        <v>13</v>
      </c>
      <c r="D28" s="7">
        <f t="shared" si="0"/>
        <v>13.5</v>
      </c>
      <c r="F28" s="39"/>
    </row>
    <row r="29" spans="1:6" ht="15">
      <c r="A29" s="16" t="s">
        <v>26</v>
      </c>
      <c r="B29" s="8">
        <v>0</v>
      </c>
      <c r="C29" s="8">
        <v>2</v>
      </c>
      <c r="D29" s="7">
        <f t="shared" si="0"/>
        <v>1</v>
      </c>
      <c r="F29" s="39"/>
    </row>
    <row r="30" spans="1:6" ht="15">
      <c r="A30" s="17" t="s">
        <v>48</v>
      </c>
      <c r="B30" s="8">
        <v>2</v>
      </c>
      <c r="C30" s="8">
        <v>0</v>
      </c>
      <c r="D30" s="7">
        <f t="shared" si="0"/>
        <v>1</v>
      </c>
      <c r="F30" s="39"/>
    </row>
    <row r="31" spans="1:6" ht="15">
      <c r="A31" s="16" t="s">
        <v>27</v>
      </c>
      <c r="B31" s="8">
        <v>5</v>
      </c>
      <c r="C31" s="8">
        <v>4</v>
      </c>
      <c r="D31" s="7">
        <f t="shared" si="0"/>
        <v>4.5</v>
      </c>
      <c r="F31" s="39"/>
    </row>
    <row r="32" spans="1:6" ht="15">
      <c r="A32" s="16" t="s">
        <v>28</v>
      </c>
      <c r="B32" s="8">
        <v>1</v>
      </c>
      <c r="C32" s="8">
        <v>1</v>
      </c>
      <c r="D32" s="7">
        <f t="shared" si="0"/>
        <v>1</v>
      </c>
      <c r="F32" s="39"/>
    </row>
    <row r="33" spans="1:7" ht="15">
      <c r="A33" s="45" t="s">
        <v>49</v>
      </c>
      <c r="B33" s="8">
        <v>2</v>
      </c>
      <c r="C33" s="8">
        <v>1</v>
      </c>
      <c r="D33" s="7">
        <f t="shared" si="0"/>
        <v>1.5</v>
      </c>
      <c r="G33" s="39"/>
    </row>
    <row r="34" spans="1:7" ht="15">
      <c r="A34" s="20" t="s">
        <v>50</v>
      </c>
      <c r="B34" s="8">
        <v>0</v>
      </c>
      <c r="C34" s="8">
        <v>4</v>
      </c>
      <c r="D34" s="7">
        <f t="shared" si="0"/>
        <v>2</v>
      </c>
      <c r="G34" s="39"/>
    </row>
    <row r="35" spans="1:7" ht="15">
      <c r="A35" s="20" t="s">
        <v>51</v>
      </c>
      <c r="B35" s="8">
        <v>0</v>
      </c>
      <c r="C35" s="8">
        <v>1</v>
      </c>
      <c r="D35" s="7">
        <f t="shared" si="0"/>
        <v>0.5</v>
      </c>
      <c r="G35" s="39"/>
    </row>
    <row r="36" spans="1:7" ht="15">
      <c r="A36" s="17" t="s">
        <v>52</v>
      </c>
      <c r="B36" s="8">
        <v>0</v>
      </c>
      <c r="C36" s="8">
        <v>3</v>
      </c>
      <c r="D36" s="7">
        <f t="shared" si="0"/>
        <v>1.5</v>
      </c>
      <c r="G36" s="39"/>
    </row>
    <row r="37" spans="1:7" ht="15">
      <c r="A37" s="19" t="s">
        <v>29</v>
      </c>
      <c r="B37" s="8">
        <v>2</v>
      </c>
      <c r="C37" s="8">
        <v>0</v>
      </c>
      <c r="D37" s="7">
        <f t="shared" si="0"/>
        <v>1</v>
      </c>
      <c r="G37" s="39"/>
    </row>
    <row r="38" spans="1:7" ht="15">
      <c r="A38" s="18" t="s">
        <v>54</v>
      </c>
      <c r="B38" s="8">
        <v>4</v>
      </c>
      <c r="C38" s="8">
        <v>1</v>
      </c>
      <c r="D38" s="7">
        <f t="shared" si="0"/>
        <v>2.5</v>
      </c>
      <c r="G38" s="39"/>
    </row>
    <row r="39" spans="1:7" ht="15">
      <c r="A39" s="17" t="s">
        <v>53</v>
      </c>
      <c r="B39" s="8">
        <v>2</v>
      </c>
      <c r="C39" s="8">
        <v>1</v>
      </c>
      <c r="D39" s="7">
        <f t="shared" si="0"/>
        <v>1.5</v>
      </c>
      <c r="G39" s="39"/>
    </row>
    <row r="40" spans="1:7" ht="15">
      <c r="A40" s="19" t="s">
        <v>30</v>
      </c>
      <c r="B40" s="8">
        <v>0</v>
      </c>
      <c r="C40" s="8">
        <v>0</v>
      </c>
      <c r="D40" s="7">
        <f t="shared" si="0"/>
        <v>0</v>
      </c>
      <c r="G40" s="39"/>
    </row>
    <row r="41" spans="1:7" ht="15">
      <c r="A41" s="17" t="s">
        <v>55</v>
      </c>
      <c r="B41" s="8">
        <v>35</v>
      </c>
      <c r="C41" s="8">
        <v>39</v>
      </c>
      <c r="D41" s="7">
        <f t="shared" si="0"/>
        <v>37</v>
      </c>
      <c r="G41" s="39"/>
    </row>
    <row r="42" spans="1:7" ht="15">
      <c r="A42" s="6" t="s">
        <v>56</v>
      </c>
      <c r="B42" s="8">
        <v>4</v>
      </c>
      <c r="C42" s="8">
        <v>2</v>
      </c>
      <c r="D42" s="7">
        <f t="shared" si="0"/>
        <v>3</v>
      </c>
      <c r="G42" s="39"/>
    </row>
    <row r="43" spans="1:7" ht="15">
      <c r="A43" s="17" t="s">
        <v>57</v>
      </c>
      <c r="B43" s="8">
        <v>32</v>
      </c>
      <c r="C43" s="8">
        <v>29</v>
      </c>
      <c r="D43" s="7">
        <f t="shared" si="0"/>
        <v>30.5</v>
      </c>
      <c r="G43" s="39"/>
    </row>
    <row r="44" spans="1:7" ht="15">
      <c r="A44" s="17" t="s">
        <v>58</v>
      </c>
      <c r="B44" s="8">
        <v>1</v>
      </c>
      <c r="C44" s="8">
        <v>3</v>
      </c>
      <c r="D44" s="7">
        <f t="shared" si="0"/>
        <v>2</v>
      </c>
      <c r="G44" s="39"/>
    </row>
    <row r="45" spans="1:7" ht="15">
      <c r="A45" s="16" t="s">
        <v>31</v>
      </c>
      <c r="B45" s="8">
        <v>0</v>
      </c>
      <c r="C45" s="8">
        <v>0</v>
      </c>
      <c r="D45" s="7">
        <f t="shared" si="0"/>
        <v>0</v>
      </c>
      <c r="G45" s="39"/>
    </row>
    <row r="46" spans="1:7" ht="15">
      <c r="A46" s="17" t="s">
        <v>59</v>
      </c>
      <c r="B46" s="8">
        <v>102</v>
      </c>
      <c r="C46" s="8">
        <v>92</v>
      </c>
      <c r="D46" s="7">
        <f t="shared" si="0"/>
        <v>97</v>
      </c>
      <c r="G46" s="39"/>
    </row>
    <row r="47" spans="1:7" ht="15">
      <c r="A47" s="17" t="s">
        <v>60</v>
      </c>
      <c r="B47" s="8">
        <v>18</v>
      </c>
      <c r="C47" s="8">
        <v>23</v>
      </c>
      <c r="D47" s="7">
        <f t="shared" si="0"/>
        <v>20.5</v>
      </c>
      <c r="G47" s="39"/>
    </row>
    <row r="48" spans="1:7" ht="15">
      <c r="A48" s="17" t="s">
        <v>61</v>
      </c>
      <c r="B48" s="8">
        <v>0</v>
      </c>
      <c r="C48" s="8">
        <v>1</v>
      </c>
      <c r="D48" s="7">
        <f t="shared" si="0"/>
        <v>0.5</v>
      </c>
      <c r="G48" s="39"/>
    </row>
    <row r="49" spans="1:7" ht="15">
      <c r="A49" s="17" t="s">
        <v>62</v>
      </c>
      <c r="B49" s="8">
        <v>3</v>
      </c>
      <c r="C49" s="8">
        <v>2</v>
      </c>
      <c r="D49" s="7">
        <f t="shared" si="0"/>
        <v>2.5</v>
      </c>
      <c r="G49" s="39"/>
    </row>
    <row r="50" spans="1:7" ht="15">
      <c r="A50" s="17" t="s">
        <v>63</v>
      </c>
      <c r="B50" s="8">
        <v>136</v>
      </c>
      <c r="C50" s="8">
        <v>104</v>
      </c>
      <c r="D50" s="7">
        <f t="shared" si="0"/>
        <v>120</v>
      </c>
      <c r="G50" s="39"/>
    </row>
    <row r="51" spans="1:7" ht="15">
      <c r="A51" s="16" t="s">
        <v>32</v>
      </c>
      <c r="B51" s="8">
        <v>2</v>
      </c>
      <c r="C51" s="8">
        <v>1</v>
      </c>
      <c r="D51" s="7">
        <f t="shared" si="0"/>
        <v>1.5</v>
      </c>
      <c r="G51" s="39"/>
    </row>
    <row r="52" spans="1:7" ht="15">
      <c r="A52" s="16" t="s">
        <v>33</v>
      </c>
      <c r="B52" s="8">
        <v>10</v>
      </c>
      <c r="C52" s="8">
        <v>20</v>
      </c>
      <c r="D52" s="7">
        <f t="shared" si="0"/>
        <v>15</v>
      </c>
      <c r="G52" s="39"/>
    </row>
    <row r="53" spans="1:7" ht="15">
      <c r="A53" s="23" t="s">
        <v>34</v>
      </c>
      <c r="B53" s="8">
        <v>2</v>
      </c>
      <c r="C53" s="8">
        <v>2</v>
      </c>
      <c r="D53" s="7">
        <f t="shared" si="0"/>
        <v>2</v>
      </c>
      <c r="G53" s="39"/>
    </row>
    <row r="54" spans="1:7" ht="15">
      <c r="A54" s="44" t="s">
        <v>171</v>
      </c>
      <c r="B54" s="8">
        <v>1</v>
      </c>
      <c r="C54" s="8">
        <v>1</v>
      </c>
      <c r="D54" s="7">
        <f t="shared" si="0"/>
        <v>1</v>
      </c>
      <c r="G54" s="39"/>
    </row>
    <row r="55" spans="1:7" ht="15">
      <c r="A55" s="36" t="s">
        <v>145</v>
      </c>
      <c r="B55" s="8">
        <v>1</v>
      </c>
      <c r="C55" s="8">
        <v>1</v>
      </c>
      <c r="D55" s="7">
        <f t="shared" si="0"/>
        <v>1</v>
      </c>
      <c r="G55" s="39"/>
    </row>
    <row r="56" spans="1:7" ht="15">
      <c r="A56" s="17" t="s">
        <v>64</v>
      </c>
      <c r="B56" s="8">
        <v>2</v>
      </c>
      <c r="C56" s="8">
        <v>1</v>
      </c>
      <c r="D56" s="7">
        <f t="shared" si="0"/>
        <v>1.5</v>
      </c>
      <c r="G56" s="39"/>
    </row>
    <row r="57" spans="1:7" ht="15">
      <c r="A57" s="24" t="s">
        <v>35</v>
      </c>
      <c r="B57" s="15">
        <v>13</v>
      </c>
      <c r="C57" s="15">
        <v>31</v>
      </c>
      <c r="D57" s="14">
        <f t="shared" si="0"/>
        <v>22</v>
      </c>
      <c r="G57" s="39"/>
    </row>
    <row r="58" spans="1:7" ht="15">
      <c r="A58" s="25" t="s">
        <v>3</v>
      </c>
      <c r="B58" s="4">
        <f>SUM(B5:B57)</f>
        <v>701</v>
      </c>
      <c r="C58" s="4">
        <f>SUM(C5:C57)</f>
        <v>681</v>
      </c>
      <c r="D58" s="5">
        <f>SUM(D5:D57)</f>
        <v>691</v>
      </c>
      <c r="G58" s="39"/>
    </row>
    <row r="59" ht="15">
      <c r="G59" s="39"/>
    </row>
    <row r="60" spans="1:7" ht="15">
      <c r="A60" s="9" t="s">
        <v>4</v>
      </c>
      <c r="B60" s="39"/>
      <c r="G60" s="39"/>
    </row>
    <row r="61" spans="1:7" ht="15">
      <c r="A61" s="11" t="s">
        <v>160</v>
      </c>
      <c r="G61" s="39"/>
    </row>
    <row r="62" spans="1:7" ht="15">
      <c r="A62" s="11" t="s">
        <v>36</v>
      </c>
      <c r="G62" s="39"/>
    </row>
    <row r="63" ht="15">
      <c r="G63" s="39"/>
    </row>
    <row r="64" ht="15">
      <c r="G64" s="39"/>
    </row>
    <row r="65" spans="1:7" ht="15">
      <c r="A65" s="11"/>
      <c r="G65" s="39"/>
    </row>
    <row r="66" ht="15">
      <c r="G66" s="39"/>
    </row>
    <row r="67" ht="15">
      <c r="G67" s="39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E40"/>
  <sheetViews>
    <sheetView zoomScalePageLayoutView="0" workbookViewId="0" topLeftCell="A28">
      <selection activeCell="A39" sqref="A39"/>
    </sheetView>
  </sheetViews>
  <sheetFormatPr defaultColWidth="9.140625" defaultRowHeight="15"/>
  <cols>
    <col min="1" max="1" width="49.57421875" style="0" customWidth="1"/>
  </cols>
  <sheetData>
    <row r="1" ht="15">
      <c r="A1" s="1" t="s">
        <v>0</v>
      </c>
    </row>
    <row r="2" ht="15">
      <c r="A2" s="1" t="s">
        <v>65</v>
      </c>
    </row>
    <row r="4" spans="1:4" ht="15">
      <c r="A4" s="2" t="s">
        <v>66</v>
      </c>
      <c r="B4" s="3">
        <v>42036</v>
      </c>
      <c r="C4" s="3">
        <v>42005</v>
      </c>
      <c r="D4" s="5" t="s">
        <v>2</v>
      </c>
    </row>
    <row r="5" spans="1:5" ht="15">
      <c r="A5" s="6" t="s">
        <v>67</v>
      </c>
      <c r="B5" s="8">
        <v>5</v>
      </c>
      <c r="C5" s="8">
        <v>11</v>
      </c>
      <c r="D5" s="8">
        <f>(B5+C5)/2</f>
        <v>8</v>
      </c>
      <c r="E5" s="42"/>
    </row>
    <row r="6" spans="1:5" ht="15">
      <c r="A6" s="6" t="s">
        <v>68</v>
      </c>
      <c r="B6" s="8">
        <v>38</v>
      </c>
      <c r="C6" s="8">
        <v>27</v>
      </c>
      <c r="D6" s="8">
        <f aca="true" t="shared" si="0" ref="D6:D36">(B6+C6)/2</f>
        <v>32.5</v>
      </c>
      <c r="E6" s="42"/>
    </row>
    <row r="7" spans="1:5" ht="15">
      <c r="A7" s="6" t="s">
        <v>69</v>
      </c>
      <c r="B7" s="8">
        <v>13</v>
      </c>
      <c r="C7" s="8">
        <v>12</v>
      </c>
      <c r="D7" s="8">
        <f t="shared" si="0"/>
        <v>12.5</v>
      </c>
      <c r="E7" s="42"/>
    </row>
    <row r="8" spans="1:5" ht="15">
      <c r="A8" s="6" t="s">
        <v>70</v>
      </c>
      <c r="B8" s="8">
        <v>21</v>
      </c>
      <c r="C8" s="8">
        <v>38</v>
      </c>
      <c r="D8" s="8">
        <f t="shared" si="0"/>
        <v>29.5</v>
      </c>
      <c r="E8" s="39"/>
    </row>
    <row r="9" spans="1:5" ht="15">
      <c r="A9" s="6" t="s">
        <v>71</v>
      </c>
      <c r="B9" s="8">
        <v>19</v>
      </c>
      <c r="C9" s="8">
        <v>22</v>
      </c>
      <c r="D9" s="8">
        <f t="shared" si="0"/>
        <v>20.5</v>
      </c>
      <c r="E9" s="39"/>
    </row>
    <row r="10" spans="1:5" ht="15">
      <c r="A10" s="6" t="s">
        <v>72</v>
      </c>
      <c r="B10" s="8">
        <v>7</v>
      </c>
      <c r="C10" s="8">
        <v>9</v>
      </c>
      <c r="D10" s="8">
        <f t="shared" si="0"/>
        <v>8</v>
      </c>
      <c r="E10" s="39"/>
    </row>
    <row r="11" spans="1:5" ht="15">
      <c r="A11" s="6" t="s">
        <v>73</v>
      </c>
      <c r="B11" s="8">
        <v>1</v>
      </c>
      <c r="C11" s="8">
        <v>4</v>
      </c>
      <c r="D11" s="8">
        <f t="shared" si="0"/>
        <v>2.5</v>
      </c>
      <c r="E11" s="39"/>
    </row>
    <row r="12" spans="1:5" ht="15">
      <c r="A12" s="6" t="s">
        <v>74</v>
      </c>
      <c r="B12" s="8">
        <v>9</v>
      </c>
      <c r="C12" s="8">
        <v>1</v>
      </c>
      <c r="D12" s="8">
        <f t="shared" si="0"/>
        <v>5</v>
      </c>
      <c r="E12" s="39"/>
    </row>
    <row r="13" spans="1:5" ht="15">
      <c r="A13" s="6" t="s">
        <v>75</v>
      </c>
      <c r="B13" s="8">
        <v>11</v>
      </c>
      <c r="C13" s="8">
        <v>11</v>
      </c>
      <c r="D13" s="8">
        <f t="shared" si="0"/>
        <v>11</v>
      </c>
      <c r="E13" s="39"/>
    </row>
    <row r="14" spans="1:5" ht="15">
      <c r="A14" s="6" t="s">
        <v>76</v>
      </c>
      <c r="B14" s="8">
        <v>4</v>
      </c>
      <c r="C14" s="8">
        <v>9</v>
      </c>
      <c r="D14" s="8">
        <f t="shared" si="0"/>
        <v>6.5</v>
      </c>
      <c r="E14" s="39"/>
    </row>
    <row r="15" spans="1:5" ht="15">
      <c r="A15" s="6" t="s">
        <v>77</v>
      </c>
      <c r="B15" s="8">
        <v>14</v>
      </c>
      <c r="C15" s="8">
        <v>22</v>
      </c>
      <c r="D15" s="8">
        <f t="shared" si="0"/>
        <v>18</v>
      </c>
      <c r="E15" s="39"/>
    </row>
    <row r="16" spans="1:5" ht="15">
      <c r="A16" s="6" t="s">
        <v>78</v>
      </c>
      <c r="B16" s="8">
        <v>8</v>
      </c>
      <c r="C16" s="8">
        <v>7</v>
      </c>
      <c r="D16" s="8">
        <f t="shared" si="0"/>
        <v>7.5</v>
      </c>
      <c r="E16" s="39"/>
    </row>
    <row r="17" spans="1:5" ht="15">
      <c r="A17" s="6" t="s">
        <v>79</v>
      </c>
      <c r="B17" s="8">
        <v>15</v>
      </c>
      <c r="C17" s="8">
        <v>21</v>
      </c>
      <c r="D17" s="8">
        <f t="shared" si="0"/>
        <v>18</v>
      </c>
      <c r="E17" s="39"/>
    </row>
    <row r="18" spans="1:5" ht="15">
      <c r="A18" s="6" t="s">
        <v>80</v>
      </c>
      <c r="B18" s="8">
        <v>8</v>
      </c>
      <c r="C18" s="8">
        <v>9</v>
      </c>
      <c r="D18" s="8">
        <f t="shared" si="0"/>
        <v>8.5</v>
      </c>
      <c r="E18" s="39"/>
    </row>
    <row r="19" spans="1:5" ht="15">
      <c r="A19" s="6" t="s">
        <v>81</v>
      </c>
      <c r="B19" s="8">
        <v>8</v>
      </c>
      <c r="C19" s="8">
        <v>5</v>
      </c>
      <c r="D19" s="8">
        <f t="shared" si="0"/>
        <v>6.5</v>
      </c>
      <c r="E19" s="39"/>
    </row>
    <row r="20" spans="1:5" ht="15">
      <c r="A20" s="6" t="s">
        <v>82</v>
      </c>
      <c r="B20" s="8">
        <v>16</v>
      </c>
      <c r="C20" s="8">
        <v>19</v>
      </c>
      <c r="D20" s="8">
        <f t="shared" si="0"/>
        <v>17.5</v>
      </c>
      <c r="E20" s="39"/>
    </row>
    <row r="21" spans="1:5" ht="15">
      <c r="A21" s="6" t="s">
        <v>83</v>
      </c>
      <c r="B21" s="8">
        <v>14</v>
      </c>
      <c r="C21" s="8">
        <v>16</v>
      </c>
      <c r="D21" s="8">
        <f t="shared" si="0"/>
        <v>15</v>
      </c>
      <c r="E21" s="39"/>
    </row>
    <row r="22" spans="1:5" ht="15">
      <c r="A22" s="6" t="s">
        <v>84</v>
      </c>
      <c r="B22" s="8">
        <v>28</v>
      </c>
      <c r="C22" s="8">
        <v>18</v>
      </c>
      <c r="D22" s="8">
        <f t="shared" si="0"/>
        <v>23</v>
      </c>
      <c r="E22" s="39"/>
    </row>
    <row r="23" spans="1:5" ht="15">
      <c r="A23" s="6" t="s">
        <v>85</v>
      </c>
      <c r="B23" s="8">
        <v>9</v>
      </c>
      <c r="C23" s="8">
        <v>10</v>
      </c>
      <c r="D23" s="8">
        <f t="shared" si="0"/>
        <v>9.5</v>
      </c>
      <c r="E23" s="39"/>
    </row>
    <row r="24" spans="1:5" ht="15">
      <c r="A24" s="6" t="s">
        <v>86</v>
      </c>
      <c r="B24" s="8">
        <v>10</v>
      </c>
      <c r="C24" s="8">
        <v>15</v>
      </c>
      <c r="D24" s="8">
        <f t="shared" si="0"/>
        <v>12.5</v>
      </c>
      <c r="E24" s="39"/>
    </row>
    <row r="25" spans="1:5" ht="15">
      <c r="A25" s="6" t="s">
        <v>87</v>
      </c>
      <c r="B25" s="8">
        <v>3</v>
      </c>
      <c r="C25" s="8">
        <v>2</v>
      </c>
      <c r="D25" s="8">
        <f t="shared" si="0"/>
        <v>2.5</v>
      </c>
      <c r="E25" s="39"/>
    </row>
    <row r="26" spans="1:5" ht="15">
      <c r="A26" s="6" t="s">
        <v>88</v>
      </c>
      <c r="B26" s="8">
        <v>29</v>
      </c>
      <c r="C26" s="8">
        <v>17</v>
      </c>
      <c r="D26" s="8">
        <f t="shared" si="0"/>
        <v>23</v>
      </c>
      <c r="E26" s="39"/>
    </row>
    <row r="27" spans="1:5" ht="15">
      <c r="A27" s="6" t="s">
        <v>89</v>
      </c>
      <c r="B27" s="8">
        <v>18</v>
      </c>
      <c r="C27" s="8">
        <v>10</v>
      </c>
      <c r="D27" s="8">
        <f t="shared" si="0"/>
        <v>14</v>
      </c>
      <c r="E27" s="39"/>
    </row>
    <row r="28" spans="1:5" ht="15">
      <c r="A28" s="6" t="s">
        <v>90</v>
      </c>
      <c r="B28" s="8">
        <v>21</v>
      </c>
      <c r="C28" s="8">
        <v>26</v>
      </c>
      <c r="D28" s="8">
        <f t="shared" si="0"/>
        <v>23.5</v>
      </c>
      <c r="E28" s="39"/>
    </row>
    <row r="29" spans="1:5" ht="15">
      <c r="A29" s="6" t="s">
        <v>91</v>
      </c>
      <c r="B29" s="8">
        <v>17</v>
      </c>
      <c r="C29" s="8">
        <v>19</v>
      </c>
      <c r="D29" s="8">
        <f t="shared" si="0"/>
        <v>18</v>
      </c>
      <c r="E29" s="39"/>
    </row>
    <row r="30" spans="1:5" ht="15">
      <c r="A30" s="6" t="s">
        <v>92</v>
      </c>
      <c r="B30" s="8">
        <v>9</v>
      </c>
      <c r="C30" s="8">
        <v>12</v>
      </c>
      <c r="D30" s="8">
        <f t="shared" si="0"/>
        <v>10.5</v>
      </c>
      <c r="E30" s="39"/>
    </row>
    <row r="31" spans="1:5" ht="15">
      <c r="A31" s="6" t="s">
        <v>93</v>
      </c>
      <c r="B31" s="8">
        <v>3</v>
      </c>
      <c r="C31" s="8">
        <v>4</v>
      </c>
      <c r="D31" s="8">
        <f t="shared" si="0"/>
        <v>3.5</v>
      </c>
      <c r="E31" s="39"/>
    </row>
    <row r="32" spans="1:5" ht="15">
      <c r="A32" s="6" t="s">
        <v>95</v>
      </c>
      <c r="B32" s="8">
        <v>2</v>
      </c>
      <c r="C32" s="8">
        <v>0</v>
      </c>
      <c r="D32" s="8">
        <f t="shared" si="0"/>
        <v>1</v>
      </c>
      <c r="E32" s="39"/>
    </row>
    <row r="33" spans="1:5" ht="15">
      <c r="A33" s="6" t="s">
        <v>94</v>
      </c>
      <c r="B33" s="8">
        <v>32</v>
      </c>
      <c r="C33" s="8">
        <v>45</v>
      </c>
      <c r="D33" s="8">
        <f t="shared" si="0"/>
        <v>38.5</v>
      </c>
      <c r="E33" s="39"/>
    </row>
    <row r="34" spans="1:5" ht="15">
      <c r="A34" s="6" t="s">
        <v>96</v>
      </c>
      <c r="B34" s="8">
        <v>12</v>
      </c>
      <c r="C34" s="8">
        <v>20</v>
      </c>
      <c r="D34" s="8">
        <f t="shared" si="0"/>
        <v>16</v>
      </c>
      <c r="E34" s="39"/>
    </row>
    <row r="35" spans="1:5" ht="15">
      <c r="A35" s="6" t="s">
        <v>97</v>
      </c>
      <c r="B35" s="8">
        <v>22</v>
      </c>
      <c r="C35" s="8">
        <v>32</v>
      </c>
      <c r="D35" s="8">
        <f t="shared" si="0"/>
        <v>27</v>
      </c>
      <c r="E35" s="39"/>
    </row>
    <row r="36" spans="1:5" ht="15">
      <c r="A36" s="6" t="s">
        <v>98</v>
      </c>
      <c r="B36" s="8">
        <v>5</v>
      </c>
      <c r="C36" s="8">
        <v>8</v>
      </c>
      <c r="D36" s="8">
        <f t="shared" si="0"/>
        <v>6.5</v>
      </c>
      <c r="E36" s="39"/>
    </row>
    <row r="37" spans="1:4" ht="15">
      <c r="A37" s="2" t="s">
        <v>3</v>
      </c>
      <c r="B37" s="4">
        <f>SUM(B5:B36)</f>
        <v>431</v>
      </c>
      <c r="C37" s="4">
        <f>SUM(C5:C36)</f>
        <v>481</v>
      </c>
      <c r="D37" s="4">
        <f>SUM(D5:D36)</f>
        <v>456</v>
      </c>
    </row>
    <row r="39" ht="15">
      <c r="A39" s="9" t="s">
        <v>4</v>
      </c>
    </row>
    <row r="40" ht="15">
      <c r="A40" s="11" t="s">
        <v>169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D70"/>
  <sheetViews>
    <sheetView zoomScalePageLayoutView="0" workbookViewId="0" topLeftCell="A49">
      <selection activeCell="A65" sqref="A65"/>
    </sheetView>
  </sheetViews>
  <sheetFormatPr defaultColWidth="9.140625" defaultRowHeight="15"/>
  <cols>
    <col min="1" max="1" width="72.57421875" style="0" bestFit="1" customWidth="1"/>
  </cols>
  <sheetData>
    <row r="1" ht="15">
      <c r="A1" s="1" t="s">
        <v>0</v>
      </c>
    </row>
    <row r="2" ht="15">
      <c r="A2" s="1" t="s">
        <v>99</v>
      </c>
    </row>
    <row r="4" spans="1:4" ht="15">
      <c r="A4" s="2" t="s">
        <v>146</v>
      </c>
      <c r="B4" s="3">
        <v>42036</v>
      </c>
      <c r="C4" s="3">
        <v>42005</v>
      </c>
      <c r="D4" s="5" t="s">
        <v>2</v>
      </c>
    </row>
    <row r="5" spans="1:4" ht="15">
      <c r="A5" s="27" t="s">
        <v>101</v>
      </c>
      <c r="B5" s="26">
        <v>132</v>
      </c>
      <c r="C5" s="26">
        <v>120</v>
      </c>
      <c r="D5" s="12">
        <f>(B5+C5)/2</f>
        <v>126</v>
      </c>
    </row>
    <row r="6" spans="1:4" ht="15">
      <c r="A6" s="21" t="s">
        <v>104</v>
      </c>
      <c r="B6" s="26">
        <v>99</v>
      </c>
      <c r="C6" s="22">
        <v>48</v>
      </c>
      <c r="D6" s="12">
        <f>(B6+C6)/2</f>
        <v>73.5</v>
      </c>
    </row>
    <row r="7" spans="1:4" ht="15">
      <c r="A7" s="27" t="s">
        <v>103</v>
      </c>
      <c r="B7" s="26">
        <v>91</v>
      </c>
      <c r="C7" s="26">
        <v>85</v>
      </c>
      <c r="D7" s="12">
        <f>(B7+C7)/2</f>
        <v>88</v>
      </c>
    </row>
    <row r="8" spans="1:4" ht="15">
      <c r="A8" s="27" t="s">
        <v>102</v>
      </c>
      <c r="B8" s="26">
        <v>84</v>
      </c>
      <c r="C8" s="26">
        <v>104</v>
      </c>
      <c r="D8" s="12">
        <f>(B8+C8)/2</f>
        <v>94</v>
      </c>
    </row>
    <row r="9" spans="1:4" ht="15">
      <c r="A9" s="27" t="s">
        <v>100</v>
      </c>
      <c r="B9" s="26">
        <v>63</v>
      </c>
      <c r="C9" s="26">
        <v>81</v>
      </c>
      <c r="D9" s="12">
        <f>(B9+C9)/2</f>
        <v>72</v>
      </c>
    </row>
    <row r="10" spans="1:4" ht="15">
      <c r="A10" s="27" t="s">
        <v>105</v>
      </c>
      <c r="B10" s="22">
        <v>58</v>
      </c>
      <c r="C10" s="22">
        <v>48</v>
      </c>
      <c r="D10" s="12">
        <f>(B10+C10)/2</f>
        <v>53</v>
      </c>
    </row>
    <row r="11" spans="1:4" ht="15">
      <c r="A11" s="27" t="s">
        <v>109</v>
      </c>
      <c r="B11" s="22">
        <v>44</v>
      </c>
      <c r="C11" s="22">
        <v>61</v>
      </c>
      <c r="D11" s="12">
        <f>(B11+C11)/2</f>
        <v>52.5</v>
      </c>
    </row>
    <row r="12" spans="1:4" ht="15">
      <c r="A12" s="21" t="s">
        <v>112</v>
      </c>
      <c r="B12" s="8">
        <v>38</v>
      </c>
      <c r="C12" s="8">
        <v>34</v>
      </c>
      <c r="D12" s="12">
        <f>(B12+C12)/2</f>
        <v>36</v>
      </c>
    </row>
    <row r="13" spans="1:4" ht="15">
      <c r="A13" s="27" t="s">
        <v>110</v>
      </c>
      <c r="B13" s="22">
        <v>38</v>
      </c>
      <c r="C13" s="22">
        <v>35</v>
      </c>
      <c r="D13" s="12">
        <f>(B13+C13)/2</f>
        <v>36.5</v>
      </c>
    </row>
    <row r="14" spans="1:4" ht="15">
      <c r="A14" s="27" t="s">
        <v>106</v>
      </c>
      <c r="B14" s="22">
        <v>32</v>
      </c>
      <c r="C14" s="22">
        <v>29</v>
      </c>
      <c r="D14" s="12">
        <f>(B14+C14)/2</f>
        <v>30.5</v>
      </c>
    </row>
    <row r="15" spans="1:4" ht="15">
      <c r="A15" s="27" t="s">
        <v>148</v>
      </c>
      <c r="B15" s="22">
        <v>32</v>
      </c>
      <c r="C15" s="22">
        <v>55</v>
      </c>
      <c r="D15" s="12">
        <f>(B15+C15)/2</f>
        <v>43.5</v>
      </c>
    </row>
    <row r="16" spans="1:4" ht="15">
      <c r="A16" s="27" t="s">
        <v>150</v>
      </c>
      <c r="B16" s="22">
        <v>31</v>
      </c>
      <c r="C16" s="22">
        <v>34</v>
      </c>
      <c r="D16" s="12">
        <f aca="true" t="shared" si="0" ref="D16:D21">(B16+C16)/2</f>
        <v>32.5</v>
      </c>
    </row>
    <row r="17" spans="1:4" ht="15">
      <c r="A17" s="21" t="s">
        <v>119</v>
      </c>
      <c r="B17" s="8">
        <v>28</v>
      </c>
      <c r="C17" s="8">
        <v>12</v>
      </c>
      <c r="D17" s="12">
        <f t="shared" si="0"/>
        <v>20</v>
      </c>
    </row>
    <row r="18" spans="1:4" ht="15">
      <c r="A18" s="21" t="s">
        <v>152</v>
      </c>
      <c r="B18" s="8">
        <v>27</v>
      </c>
      <c r="C18" s="8">
        <v>22</v>
      </c>
      <c r="D18" s="12">
        <f t="shared" si="0"/>
        <v>24.5</v>
      </c>
    </row>
    <row r="19" spans="1:4" ht="15">
      <c r="A19" s="27" t="s">
        <v>155</v>
      </c>
      <c r="B19" s="22">
        <v>25</v>
      </c>
      <c r="C19" s="22">
        <v>5</v>
      </c>
      <c r="D19" s="12">
        <f t="shared" si="0"/>
        <v>15</v>
      </c>
    </row>
    <row r="20" spans="1:4" ht="15">
      <c r="A20" s="27" t="s">
        <v>107</v>
      </c>
      <c r="B20" s="22">
        <v>25</v>
      </c>
      <c r="C20" s="22">
        <v>33</v>
      </c>
      <c r="D20" s="12">
        <f t="shared" si="0"/>
        <v>29</v>
      </c>
    </row>
    <row r="21" spans="1:4" ht="15">
      <c r="A21" s="21" t="s">
        <v>111</v>
      </c>
      <c r="B21" s="8">
        <v>24</v>
      </c>
      <c r="C21" s="8">
        <v>22</v>
      </c>
      <c r="D21" s="12">
        <f t="shared" si="0"/>
        <v>23</v>
      </c>
    </row>
    <row r="22" spans="1:4" ht="15">
      <c r="A22" s="27" t="s">
        <v>149</v>
      </c>
      <c r="B22" s="22">
        <v>23</v>
      </c>
      <c r="C22" s="22">
        <v>36</v>
      </c>
      <c r="D22" s="12">
        <f>(B22+C22)/2</f>
        <v>29.5</v>
      </c>
    </row>
    <row r="23" spans="1:4" ht="15">
      <c r="A23" s="21" t="s">
        <v>115</v>
      </c>
      <c r="B23" s="8">
        <v>22</v>
      </c>
      <c r="C23" s="8">
        <v>21</v>
      </c>
      <c r="D23" s="12">
        <f>(B23+C23)/2</f>
        <v>21.5</v>
      </c>
    </row>
    <row r="24" spans="1:4" ht="15">
      <c r="A24" s="27" t="s">
        <v>151</v>
      </c>
      <c r="B24" s="22">
        <v>21</v>
      </c>
      <c r="C24" s="22">
        <v>34</v>
      </c>
      <c r="D24" s="12">
        <f>(B24+C24)/2</f>
        <v>27.5</v>
      </c>
    </row>
    <row r="25" spans="1:4" ht="15">
      <c r="A25" s="21" t="s">
        <v>124</v>
      </c>
      <c r="B25" s="8">
        <v>17</v>
      </c>
      <c r="C25" s="8">
        <v>14</v>
      </c>
      <c r="D25" s="12">
        <f>(B25+C25)/2</f>
        <v>15.5</v>
      </c>
    </row>
    <row r="26" spans="1:4" ht="15">
      <c r="A26" s="27" t="s">
        <v>116</v>
      </c>
      <c r="B26" s="22">
        <v>16</v>
      </c>
      <c r="C26" s="22">
        <v>21</v>
      </c>
      <c r="D26" s="12">
        <f>(B26+C26)/2</f>
        <v>18.5</v>
      </c>
    </row>
    <row r="27" spans="1:4" ht="15">
      <c r="A27" s="21" t="s">
        <v>113</v>
      </c>
      <c r="B27" s="8">
        <v>15</v>
      </c>
      <c r="C27" s="8">
        <v>16</v>
      </c>
      <c r="D27" s="12">
        <f>(B27+C27)/2</f>
        <v>15.5</v>
      </c>
    </row>
    <row r="28" spans="1:4" ht="15">
      <c r="A28" s="27" t="s">
        <v>108</v>
      </c>
      <c r="B28" s="22">
        <v>14</v>
      </c>
      <c r="C28" s="22">
        <v>30</v>
      </c>
      <c r="D28" s="12">
        <f>(B28+C28)/2</f>
        <v>22</v>
      </c>
    </row>
    <row r="29" spans="1:4" ht="15">
      <c r="A29" s="21" t="s">
        <v>130</v>
      </c>
      <c r="B29" s="8">
        <v>12</v>
      </c>
      <c r="C29" s="8">
        <v>15</v>
      </c>
      <c r="D29" s="12">
        <f>(B29+C29)/2</f>
        <v>13.5</v>
      </c>
    </row>
    <row r="30" spans="1:4" ht="15">
      <c r="A30" s="21" t="s">
        <v>125</v>
      </c>
      <c r="B30" s="8">
        <v>11</v>
      </c>
      <c r="C30" s="8">
        <v>6</v>
      </c>
      <c r="D30" s="12">
        <f>(B30+C30)/2</f>
        <v>8.5</v>
      </c>
    </row>
    <row r="31" spans="1:4" ht="15">
      <c r="A31" s="21" t="s">
        <v>129</v>
      </c>
      <c r="B31" s="8">
        <v>11</v>
      </c>
      <c r="C31" s="8">
        <v>7</v>
      </c>
      <c r="D31" s="12">
        <f>(B31+C31)/2</f>
        <v>9</v>
      </c>
    </row>
    <row r="32" spans="1:4" ht="15">
      <c r="A32" s="21" t="s">
        <v>122</v>
      </c>
      <c r="B32" s="8">
        <v>11</v>
      </c>
      <c r="C32" s="8">
        <v>6</v>
      </c>
      <c r="D32" s="12">
        <f>(B32+C32)/2</f>
        <v>8.5</v>
      </c>
    </row>
    <row r="33" spans="1:4" ht="15">
      <c r="A33" s="21" t="s">
        <v>120</v>
      </c>
      <c r="B33" s="8">
        <v>10</v>
      </c>
      <c r="C33" s="8">
        <v>11</v>
      </c>
      <c r="D33" s="12">
        <f>(B33+C33)/2</f>
        <v>10.5</v>
      </c>
    </row>
    <row r="34" spans="1:4" ht="15">
      <c r="A34" s="21" t="s">
        <v>126</v>
      </c>
      <c r="B34" s="8">
        <v>9</v>
      </c>
      <c r="C34" s="8">
        <v>13</v>
      </c>
      <c r="D34" s="12">
        <f>(B34+C34)/2</f>
        <v>11</v>
      </c>
    </row>
    <row r="35" spans="1:4" ht="15">
      <c r="A35" s="27" t="s">
        <v>153</v>
      </c>
      <c r="B35" s="22">
        <v>9</v>
      </c>
      <c r="C35" s="22">
        <v>11</v>
      </c>
      <c r="D35" s="12">
        <f>(B35+C35)/2</f>
        <v>10</v>
      </c>
    </row>
    <row r="36" spans="1:4" ht="15">
      <c r="A36" s="21" t="s">
        <v>114</v>
      </c>
      <c r="B36" s="8">
        <v>8</v>
      </c>
      <c r="C36" s="8">
        <v>10</v>
      </c>
      <c r="D36" s="12">
        <f>(B36+C36)/2</f>
        <v>9</v>
      </c>
    </row>
    <row r="37" spans="1:4" ht="15">
      <c r="A37" s="21" t="s">
        <v>118</v>
      </c>
      <c r="B37" s="8">
        <v>7</v>
      </c>
      <c r="C37" s="8">
        <v>11</v>
      </c>
      <c r="D37" s="12">
        <f>(B37+C37)/2</f>
        <v>9</v>
      </c>
    </row>
    <row r="38" spans="1:4" ht="15">
      <c r="A38" s="21" t="s">
        <v>128</v>
      </c>
      <c r="B38" s="8">
        <v>7</v>
      </c>
      <c r="C38" s="8">
        <v>8</v>
      </c>
      <c r="D38" s="12">
        <f>(B38+C38)/2</f>
        <v>7.5</v>
      </c>
    </row>
    <row r="39" spans="1:4" ht="15">
      <c r="A39" s="21" t="s">
        <v>131</v>
      </c>
      <c r="B39" s="8">
        <v>5</v>
      </c>
      <c r="C39" s="8">
        <v>4</v>
      </c>
      <c r="D39" s="12">
        <f>(B39+C39)/2</f>
        <v>4.5</v>
      </c>
    </row>
    <row r="40" spans="1:4" ht="15">
      <c r="A40" s="21" t="s">
        <v>134</v>
      </c>
      <c r="B40" s="8">
        <v>5</v>
      </c>
      <c r="C40" s="8">
        <v>1</v>
      </c>
      <c r="D40" s="12">
        <f>(B40+C40)/2</f>
        <v>3</v>
      </c>
    </row>
    <row r="41" spans="1:4" ht="15">
      <c r="A41" s="21" t="s">
        <v>117</v>
      </c>
      <c r="B41" s="8">
        <v>4</v>
      </c>
      <c r="C41" s="8">
        <v>9</v>
      </c>
      <c r="D41" s="12">
        <f>(B41+C41)/2</f>
        <v>6.5</v>
      </c>
    </row>
    <row r="42" spans="1:4" ht="15">
      <c r="A42" s="27" t="s">
        <v>156</v>
      </c>
      <c r="B42" s="22">
        <v>3</v>
      </c>
      <c r="C42" s="22">
        <v>5</v>
      </c>
      <c r="D42" s="12">
        <f aca="true" t="shared" si="1" ref="D42:D47">(B42+C42)/2</f>
        <v>4</v>
      </c>
    </row>
    <row r="43" spans="1:4" ht="15">
      <c r="A43" s="21" t="s">
        <v>127</v>
      </c>
      <c r="B43" s="8">
        <v>3</v>
      </c>
      <c r="C43" s="8">
        <v>5</v>
      </c>
      <c r="D43" s="12">
        <f t="shared" si="1"/>
        <v>4</v>
      </c>
    </row>
    <row r="44" spans="1:4" ht="15">
      <c r="A44" s="21" t="s">
        <v>132</v>
      </c>
      <c r="B44" s="8">
        <v>3</v>
      </c>
      <c r="C44" s="8">
        <v>2</v>
      </c>
      <c r="D44" s="12">
        <f t="shared" si="1"/>
        <v>2.5</v>
      </c>
    </row>
    <row r="45" spans="1:4" ht="15">
      <c r="A45" s="21" t="s">
        <v>138</v>
      </c>
      <c r="B45" s="8">
        <v>2</v>
      </c>
      <c r="C45" s="8">
        <v>4</v>
      </c>
      <c r="D45" s="12">
        <f t="shared" si="1"/>
        <v>3</v>
      </c>
    </row>
    <row r="46" spans="1:4" ht="15">
      <c r="A46" s="21" t="s">
        <v>121</v>
      </c>
      <c r="B46" s="8">
        <v>2</v>
      </c>
      <c r="C46" s="8">
        <v>4</v>
      </c>
      <c r="D46" s="12">
        <f t="shared" si="1"/>
        <v>3</v>
      </c>
    </row>
    <row r="47" spans="1:4" ht="15">
      <c r="A47" s="21" t="s">
        <v>172</v>
      </c>
      <c r="B47" s="8">
        <v>2</v>
      </c>
      <c r="C47" s="8">
        <v>0</v>
      </c>
      <c r="D47" s="12">
        <f t="shared" si="1"/>
        <v>1</v>
      </c>
    </row>
    <row r="48" spans="1:4" ht="15">
      <c r="A48" s="27" t="s">
        <v>154</v>
      </c>
      <c r="B48" s="22">
        <v>2</v>
      </c>
      <c r="C48" s="22">
        <v>8</v>
      </c>
      <c r="D48" s="12">
        <f>(B48+C48)/2</f>
        <v>5</v>
      </c>
    </row>
    <row r="49" spans="1:4" ht="15">
      <c r="A49" s="21" t="s">
        <v>135</v>
      </c>
      <c r="B49" s="8">
        <v>1</v>
      </c>
      <c r="C49" s="8">
        <v>4</v>
      </c>
      <c r="D49" s="12">
        <f>(B49+C49)/2</f>
        <v>2.5</v>
      </c>
    </row>
    <row r="50" spans="1:4" ht="15">
      <c r="A50" s="21" t="s">
        <v>137</v>
      </c>
      <c r="B50" s="8">
        <v>1</v>
      </c>
      <c r="C50" s="8">
        <v>1</v>
      </c>
      <c r="D50" s="12">
        <f aca="true" t="shared" si="2" ref="D50:D55">(B50+C50)/2</f>
        <v>1</v>
      </c>
    </row>
    <row r="51" spans="1:4" ht="15">
      <c r="A51" s="21" t="s">
        <v>142</v>
      </c>
      <c r="B51" s="8">
        <v>1</v>
      </c>
      <c r="C51" s="8">
        <v>1</v>
      </c>
      <c r="D51" s="12">
        <f t="shared" si="2"/>
        <v>1</v>
      </c>
    </row>
    <row r="52" spans="1:4" ht="15">
      <c r="A52" s="21" t="s">
        <v>136</v>
      </c>
      <c r="B52" s="8">
        <v>1</v>
      </c>
      <c r="C52" s="8">
        <v>1</v>
      </c>
      <c r="D52" s="12">
        <f t="shared" si="2"/>
        <v>1</v>
      </c>
    </row>
    <row r="53" spans="1:4" ht="15">
      <c r="A53" s="21" t="s">
        <v>140</v>
      </c>
      <c r="B53" s="8">
        <v>1</v>
      </c>
      <c r="C53" s="8">
        <v>0</v>
      </c>
      <c r="D53" s="12">
        <f t="shared" si="2"/>
        <v>0.5</v>
      </c>
    </row>
    <row r="54" spans="1:4" ht="15">
      <c r="A54" s="21" t="s">
        <v>139</v>
      </c>
      <c r="B54" s="8">
        <v>1</v>
      </c>
      <c r="C54" s="8">
        <v>1</v>
      </c>
      <c r="D54" s="12">
        <f t="shared" si="2"/>
        <v>1</v>
      </c>
    </row>
    <row r="55" spans="1:4" ht="15">
      <c r="A55" s="27" t="s">
        <v>159</v>
      </c>
      <c r="B55" s="22">
        <v>1</v>
      </c>
      <c r="C55" s="22">
        <v>1</v>
      </c>
      <c r="D55" s="12">
        <f t="shared" si="2"/>
        <v>1</v>
      </c>
    </row>
    <row r="56" spans="1:4" ht="15">
      <c r="A56" s="21" t="s">
        <v>123</v>
      </c>
      <c r="B56" s="8">
        <v>0</v>
      </c>
      <c r="C56" s="8">
        <v>4</v>
      </c>
      <c r="D56" s="12">
        <f>(B56+C56)/2</f>
        <v>2</v>
      </c>
    </row>
    <row r="57" spans="1:4" ht="15">
      <c r="A57" s="21" t="s">
        <v>133</v>
      </c>
      <c r="B57" s="8">
        <v>0</v>
      </c>
      <c r="C57" s="8">
        <v>3</v>
      </c>
      <c r="D57" s="12">
        <f>(B57+C57)/2</f>
        <v>1.5</v>
      </c>
    </row>
    <row r="58" spans="1:4" ht="15">
      <c r="A58" s="27" t="s">
        <v>157</v>
      </c>
      <c r="B58" s="22">
        <v>0</v>
      </c>
      <c r="C58" s="22">
        <v>2</v>
      </c>
      <c r="D58" s="12">
        <f>(B58+C58)/2</f>
        <v>1</v>
      </c>
    </row>
    <row r="59" spans="1:4" ht="15">
      <c r="A59" s="21" t="s">
        <v>141</v>
      </c>
      <c r="B59" s="8">
        <v>0</v>
      </c>
      <c r="C59" s="8">
        <v>2</v>
      </c>
      <c r="D59" s="12">
        <f>(B59+C59)/2</f>
        <v>1</v>
      </c>
    </row>
    <row r="60" spans="1:4" ht="15">
      <c r="A60" s="27" t="s">
        <v>158</v>
      </c>
      <c r="B60" s="22">
        <v>0</v>
      </c>
      <c r="C60" s="22">
        <v>1</v>
      </c>
      <c r="D60" s="12">
        <f>(B60+C60)/2</f>
        <v>0.5</v>
      </c>
    </row>
    <row r="61" spans="1:4" ht="15">
      <c r="A61" s="37" t="s">
        <v>144</v>
      </c>
      <c r="B61" s="8">
        <v>0</v>
      </c>
      <c r="C61" s="8">
        <v>1</v>
      </c>
      <c r="D61" s="12">
        <f>(B61+C61)/2</f>
        <v>0.5</v>
      </c>
    </row>
    <row r="62" spans="1:4" ht="15">
      <c r="A62" s="2" t="s">
        <v>3</v>
      </c>
      <c r="B62" s="5">
        <f>SUM(B5:B61)</f>
        <v>1132</v>
      </c>
      <c r="C62" s="5">
        <f>SUM(C5:C61)</f>
        <v>1162</v>
      </c>
      <c r="D62" s="5">
        <f>SUM(D5:D61)</f>
        <v>1147</v>
      </c>
    </row>
    <row r="63" spans="1:4" ht="15">
      <c r="A63" s="38"/>
      <c r="B63" s="39"/>
      <c r="C63" s="39"/>
      <c r="D63" s="40"/>
    </row>
    <row r="65" spans="1:3" ht="15">
      <c r="A65" s="9" t="s">
        <v>4</v>
      </c>
      <c r="C65" s="28" t="s">
        <v>143</v>
      </c>
    </row>
    <row r="66" ht="15">
      <c r="A66" s="10" t="s">
        <v>169</v>
      </c>
    </row>
    <row r="67" ht="15">
      <c r="A67" s="11"/>
    </row>
    <row r="70" ht="15">
      <c r="A70" s="10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d779825</dc:creator>
  <cp:keywords/>
  <dc:description/>
  <cp:lastModifiedBy>Leonardo Zanon Arruda</cp:lastModifiedBy>
  <dcterms:created xsi:type="dcterms:W3CDTF">2015-01-13T18:23:43Z</dcterms:created>
  <dcterms:modified xsi:type="dcterms:W3CDTF">2015-05-15T12:33:29Z</dcterms:modified>
  <cp:category/>
  <cp:version/>
  <cp:contentType/>
  <cp:contentStatus/>
</cp:coreProperties>
</file>