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645" windowWidth="20700" windowHeight="9435"/>
  </bookViews>
  <sheets>
    <sheet name="Balancete Financeiro  " sheetId="2" r:id="rId1"/>
  </sheets>
  <definedNames>
    <definedName name="_xlnm.Print_Area" localSheetId="0">'Balancete Financeiro  '!$B$1:$Q$54</definedName>
  </definedNames>
  <calcPr calcId="145621"/>
</workbook>
</file>

<file path=xl/calcChain.xml><?xml version="1.0" encoding="utf-8"?>
<calcChain xmlns="http://schemas.openxmlformats.org/spreadsheetml/2006/main">
  <c r="P27" i="2" l="1"/>
  <c r="H27" i="2"/>
  <c r="I8" i="2" l="1"/>
  <c r="I12" i="2" l="1"/>
  <c r="Q12" i="2" l="1"/>
  <c r="P12" i="2"/>
  <c r="P20" i="2"/>
  <c r="P8" i="2" l="1"/>
  <c r="P7" i="2" s="1"/>
  <c r="Q20" i="2"/>
  <c r="Q8" i="2"/>
  <c r="Q7" i="2" s="1"/>
  <c r="Q30" i="2" l="1"/>
  <c r="Q25" i="2"/>
  <c r="P30" i="2"/>
  <c r="P25" i="2"/>
  <c r="H30" i="2"/>
  <c r="H20" i="2"/>
  <c r="H8" i="2"/>
  <c r="P33" i="2" l="1"/>
  <c r="Q33" i="2"/>
  <c r="I30" i="2" l="1"/>
  <c r="I25" i="2"/>
  <c r="I20" i="2"/>
  <c r="I7" i="2" l="1"/>
  <c r="I33" i="2" s="1"/>
  <c r="T33" i="2" s="1"/>
  <c r="H12" i="2"/>
  <c r="H7" i="2" s="1"/>
  <c r="H25" i="2"/>
  <c r="H33" i="2" l="1"/>
  <c r="S33" i="2" s="1"/>
  <c r="U33" i="2" l="1"/>
</calcChain>
</file>

<file path=xl/sharedStrings.xml><?xml version="1.0" encoding="utf-8"?>
<sst xmlns="http://schemas.openxmlformats.org/spreadsheetml/2006/main" count="95" uniqueCount="72">
  <si>
    <t>em R$</t>
  </si>
  <si>
    <t>INGRESSOS</t>
  </si>
  <si>
    <t>DISPÊNDIOS</t>
  </si>
  <si>
    <t>ESPECIFICAÇÃO</t>
  </si>
  <si>
    <t>Exercício Atual</t>
  </si>
  <si>
    <t xml:space="preserve">RECEITA ORÇAMENTÁRIA  (I)         </t>
  </si>
  <si>
    <t xml:space="preserve">DESPESA ORÇAMENTÁRIA  (VI)         </t>
  </si>
  <si>
    <t>ORDINÁRIA</t>
  </si>
  <si>
    <t>TESOURO MUNICIPAL</t>
  </si>
  <si>
    <t>RECURSOS PRÓPRIOS DA ADMINISTRAÇÃO INDIRETA</t>
  </si>
  <si>
    <t>RECURSOS PRÓPRIOS DA EMPRESA DEPENDENTE</t>
  </si>
  <si>
    <t>VINCULADA</t>
  </si>
  <si>
    <t>OPERAÇÕES DE CRÉDITO</t>
  </si>
  <si>
    <t>TRANSFERÊNCIAS FEDERAIS</t>
  </si>
  <si>
    <t>TRANSFERÊNCIAS ESTADUAIS</t>
  </si>
  <si>
    <t>FUNDO CONSTITUCIONAL DE EDUCAÇÃO</t>
  </si>
  <si>
    <t>OUTRAS FONTES</t>
  </si>
  <si>
    <t>RECEITA CONDICIONADA</t>
  </si>
  <si>
    <t>TESOURO MUNICIPAL - RECURSO VINCULADO</t>
  </si>
  <si>
    <t xml:space="preserve">TRANSFERÊNCIAS FINANCEIRAS RECEBIDAS  (II)         </t>
  </si>
  <si>
    <t xml:space="preserve">TRANSFERÊNCIAS FINANCEIRAS CONCEDIDAS  (VII)         </t>
  </si>
  <si>
    <t>PARA  EXECUÇÃO ORÇAMENTÁRIA</t>
  </si>
  <si>
    <t>INDEPENDENTES DE EXECUÇÃO ORÇAMENTÁRIA</t>
  </si>
  <si>
    <t>PARA APORTES DE RECURSOS PARA O RPPS</t>
  </si>
  <si>
    <t>PARA APORTES DE RECURSOS PARA O RGPS</t>
  </si>
  <si>
    <t xml:space="preserve">RECEBIMENTOS EXTRAORÇAMENTÁRIOS (III)         </t>
  </si>
  <si>
    <t xml:space="preserve">PAGAMENTOS EXTRAORÇAMENTÁRIOS  (VIII)         </t>
  </si>
  <si>
    <t>DEPÓSITOS RESTITUÍVEIS E VALORES VINCULADOS</t>
  </si>
  <si>
    <t>OUTROS RECEBIMENTOS EXTRAORÇAMENTÁRIOS</t>
  </si>
  <si>
    <t>OUTROS PAGAMENTOS EXTRAORÇAMENTÁRIOS</t>
  </si>
  <si>
    <t xml:space="preserve">SALDO DO EXERCÍCIO ANTERIOR  (IV)         </t>
  </si>
  <si>
    <t xml:space="preserve">SALDO PARA O EXERCÍCIO SEGUINTE  (IX)         </t>
  </si>
  <si>
    <t xml:space="preserve">Total (V) = (I+II+III+IV)
</t>
  </si>
  <si>
    <t>Total (X) = (VI+VII+VIII+IX)</t>
  </si>
  <si>
    <t>Exercício Anterior</t>
  </si>
  <si>
    <t>PAGAMENTOS DE RESTOS A PAGAR NÃO PROCESSADOS</t>
  </si>
  <si>
    <t>PAGAMENTOS DE RESTOS A PAGAR PROCESSADOS</t>
  </si>
  <si>
    <t>CAIXA E EQUIVALENTES DE CAIXA</t>
  </si>
  <si>
    <t>FUNDO DE DESENVOLVIMENTO URBANO - FUNDURB</t>
  </si>
  <si>
    <r>
      <t xml:space="preserve">Fonte: </t>
    </r>
    <r>
      <rPr>
        <sz val="8"/>
        <rFont val="Arial"/>
        <family val="2"/>
      </rPr>
      <t xml:space="preserve">Relatórios do Sistema de Orçamento e Finanças-SOF. </t>
    </r>
  </si>
  <si>
    <t>Notas Explicativas:</t>
  </si>
  <si>
    <t>Vito Panicci Neto</t>
  </si>
  <si>
    <t>Francinaldo da Silva Rodrigues</t>
  </si>
  <si>
    <t>Contador</t>
  </si>
  <si>
    <t xml:space="preserve">Coord.de Adm. e Finanças </t>
  </si>
  <si>
    <t>SMUL/GAB</t>
  </si>
  <si>
    <t>SMUL/CAF/DRV</t>
  </si>
  <si>
    <t>SMUL/CAF</t>
  </si>
  <si>
    <t>SMUL/ATECC/FUNDURB</t>
  </si>
  <si>
    <t>CRC: 1SP132.989/O-2</t>
  </si>
  <si>
    <t>RF: 755.489-3</t>
  </si>
  <si>
    <r>
      <rPr>
        <b/>
        <sz val="8"/>
        <color theme="1"/>
        <rFont val="Arial"/>
        <family val="2"/>
      </rPr>
      <t>2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do Exercício Anterior:</t>
    </r>
    <r>
      <rPr>
        <sz val="8"/>
        <color theme="1"/>
        <rFont val="Arial"/>
        <family val="2"/>
      </rPr>
      <t xml:space="preserve"> </t>
    </r>
  </si>
  <si>
    <r>
      <rPr>
        <b/>
        <sz val="8"/>
        <color theme="1"/>
        <rFont val="Arial"/>
        <family val="2"/>
      </rPr>
      <t xml:space="preserve">     2.1) Caixa e Equivalentes de Caixa</t>
    </r>
    <r>
      <rPr>
        <sz val="8"/>
        <color theme="1"/>
        <rFont val="Arial"/>
        <family val="2"/>
      </rPr>
      <t xml:space="preserve"> - Contém saldo de aplicação financeira no valor de R$ 1.819.379.468,45.  </t>
    </r>
  </si>
  <si>
    <t xml:space="preserve">Balancete Financeiro </t>
  </si>
  <si>
    <t>EMPENHOS NÃO LIQUIDADOS A PAGAR</t>
  </si>
  <si>
    <t>EMPENHOS LIQUIDADOS A PAGAR</t>
  </si>
  <si>
    <t>-</t>
  </si>
  <si>
    <r>
      <rPr>
        <b/>
        <sz val="8"/>
        <color theme="1"/>
        <rFont val="Arial"/>
        <family val="2"/>
      </rPr>
      <t xml:space="preserve">     2.2) Depósitos Restituíveis e Valores Vinculados</t>
    </r>
    <r>
      <rPr>
        <sz val="8"/>
        <color theme="1"/>
        <rFont val="Arial"/>
        <family val="2"/>
      </rPr>
      <t xml:space="preserve"> - Composto de Receitas do mês de Dezembro, no valor total de R$ 111.022.619,80, deduções relativas às retenções do INSS de Dezembro (Darf's apurados através da DCTFWeb), no valor total de R$ 123.569,94 e dedução da desvinculação de receitas correntes de Julho a Dezembro/2022, no valor de R$ 37.702.919,44.</t>
    </r>
  </si>
  <si>
    <r>
      <rPr>
        <b/>
        <sz val="8"/>
        <color theme="1"/>
        <rFont val="Arial"/>
        <family val="2"/>
      </rPr>
      <t>4</t>
    </r>
    <r>
      <rPr>
        <sz val="8"/>
        <color theme="1"/>
        <rFont val="Arial"/>
        <family val="2"/>
      </rPr>
      <t xml:space="preserve">. </t>
    </r>
    <r>
      <rPr>
        <b/>
        <sz val="8"/>
        <color theme="1"/>
        <rFont val="Arial"/>
        <family val="2"/>
      </rPr>
      <t>Saldo para o Exercício Seguinte:</t>
    </r>
    <r>
      <rPr>
        <sz val="8"/>
        <color theme="1"/>
        <rFont val="Arial"/>
        <family val="2"/>
      </rPr>
      <t xml:space="preserve"> </t>
    </r>
  </si>
  <si>
    <r>
      <rPr>
        <b/>
        <sz val="8"/>
        <rFont val="Arial"/>
        <family val="2"/>
      </rPr>
      <t>6</t>
    </r>
    <r>
      <rPr>
        <sz val="8"/>
        <rFont val="Arial"/>
        <family val="2"/>
      </rPr>
      <t xml:space="preserve">. Os documentos que serviram de base para sua preparação, encontram-se em formato digital no Processo Administrativo-(SEI!) nº. </t>
    </r>
    <r>
      <rPr>
        <b/>
        <sz val="8"/>
        <rFont val="Arial"/>
        <family val="2"/>
      </rPr>
      <t>6068.2023/0000765-1</t>
    </r>
    <r>
      <rPr>
        <sz val="8"/>
        <rFont val="Arial"/>
        <family val="2"/>
      </rPr>
      <t>.</t>
    </r>
  </si>
  <si>
    <r>
      <rPr>
        <b/>
        <sz val="8"/>
        <color theme="1"/>
        <rFont val="Arial"/>
        <family val="2"/>
      </rPr>
      <t>3.</t>
    </r>
    <r>
      <rPr>
        <sz val="8"/>
        <color theme="1"/>
        <rFont val="Arial"/>
        <family val="2"/>
      </rPr>
      <t xml:space="preserve"> Para atendermos ao disposto no </t>
    </r>
    <r>
      <rPr>
        <b/>
        <sz val="8"/>
        <color theme="1"/>
        <rFont val="Arial"/>
        <family val="2"/>
      </rPr>
      <t>art. 103, da Lei Federal nº 4.320/64</t>
    </r>
    <r>
      <rPr>
        <sz val="8"/>
        <color theme="1"/>
        <rFont val="Arial"/>
        <family val="2"/>
      </rPr>
      <t xml:space="preserve">, bem como as orientações contidas nas </t>
    </r>
    <r>
      <rPr>
        <b/>
        <sz val="8"/>
        <color theme="1"/>
        <rFont val="Arial"/>
        <family val="2"/>
      </rPr>
      <t>IPC 06 e 11 do STN</t>
    </r>
    <r>
      <rPr>
        <sz val="8"/>
        <color theme="1"/>
        <rFont val="Arial"/>
        <family val="2"/>
      </rPr>
      <t xml:space="preserve">, apresentamos no Balancete Financeiro, nas colunas ingressos e dispêndios, na linha </t>
    </r>
    <r>
      <rPr>
        <b/>
        <sz val="8"/>
        <color theme="1"/>
        <rFont val="Arial"/>
        <family val="2"/>
      </rPr>
      <t xml:space="preserve">Depósitos Restituíveis e Valores Vinculados, </t>
    </r>
    <r>
      <rPr>
        <sz val="8"/>
        <color theme="1"/>
        <rFont val="Arial"/>
        <family val="2"/>
      </rPr>
      <t xml:space="preserve">as respectivas retenções e pagamentos dos impostos e contribuições ocorridas durante este exercício. </t>
    </r>
  </si>
  <si>
    <t>Secretária Executiva</t>
  </si>
  <si>
    <r>
      <rPr>
        <b/>
        <sz val="8"/>
        <rFont val="Arial"/>
        <family val="2"/>
      </rPr>
      <t>5</t>
    </r>
    <r>
      <rPr>
        <sz val="8"/>
        <rFont val="Arial"/>
        <family val="2"/>
      </rPr>
      <t>. Este demonstrativo foi elaborado de acordo com a Lei nº. 4.320/64, NBC TSP 11/2018, Portaria SF nº. 266/2016, Instrução de Procedimentos Contábeis - IPC 06 e com base na estrutura apresentada conforme DCASP e  MCASP 9ª edição, aprovada pela Secretaria do Tesouro Nacional - STN.</t>
    </r>
  </si>
  <si>
    <t>José Armênio Brito Cruz</t>
  </si>
  <si>
    <t>Secretário Municipal - Substituto</t>
  </si>
  <si>
    <t>RF: 886.030-1</t>
  </si>
  <si>
    <t>OUTUBRO/2023</t>
  </si>
  <si>
    <t>Talita Veiga Cavallari Fonseca</t>
  </si>
  <si>
    <t>RF: 817.010-0</t>
  </si>
  <si>
    <r>
      <rPr>
        <b/>
        <sz val="8"/>
        <color theme="1"/>
        <rFont val="Arial"/>
        <family val="2"/>
      </rPr>
      <t xml:space="preserve">     4.1) Caixa e Equivalentes de Caixa</t>
    </r>
    <r>
      <rPr>
        <sz val="8"/>
        <color theme="1"/>
        <rFont val="Arial"/>
        <family val="2"/>
      </rPr>
      <t xml:space="preserve"> - Contém saldo de aplicação financeira no valor de R$ 1.964.711.674,06.</t>
    </r>
  </si>
  <si>
    <r>
      <rPr>
        <b/>
        <sz val="8"/>
        <rFont val="Arial"/>
        <family val="2"/>
      </rPr>
      <t>1</t>
    </r>
    <r>
      <rPr>
        <sz val="8"/>
        <rFont val="Arial"/>
        <family val="2"/>
      </rPr>
      <t>. Do total das Receitas Arrecadadas até Outubro/2023, R$ 43.547.121,15, são relativas à Cota de Solidariedade e R$ 756.210.525,81, oriundas de Outorga Onerosa do direito de construir, conforme artigos 111, 112 e 115 respectivamente, da Lei Municipal nº 16.050/14.</t>
    </r>
  </si>
  <si>
    <r>
      <rPr>
        <b/>
        <sz val="8"/>
        <color theme="1"/>
        <rFont val="Arial"/>
        <family val="2"/>
      </rPr>
      <t xml:space="preserve">     4.2) Depósitos Restituíveis e Valores Vinculados</t>
    </r>
    <r>
      <rPr>
        <sz val="8"/>
        <color theme="1"/>
        <rFont val="Arial"/>
        <family val="2"/>
      </rPr>
      <t xml:space="preserve"> - Composto de Receitas reconhecidas no mês de Outubro, que serão transferidas financeiramente pelo Tesouro no valor de R$ 91.546.021,73. Dedução do IRRF, no valor de R$ 5.434,63, proveniente de Baixa contábil da NLP 259.522, em 24/10, a ser estornada da conta corrente do Fundo, pelo Tesouro. Notas de Liquidação e Pagamento - NLP's do mês de Outubro, no valor de R$ 7.219.324,40, retiradas da conta corrente e pagas no primeiro dia útil do mês seguinte.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</si>
</sst>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-* #,##0.00_-;\-* #,##0.00_-;_-* &quot;-&quot;??_-;_-@_-"/>
    <numFmt numFmtId="164" formatCode="#,##0.00_);\(#,##0.00\);\-"/>
    <numFmt numFmtId="165" formatCode="#,##0.00_ ;[Red]\-#,##0.00\ "/>
    <numFmt numFmtId="166" formatCode="_(* #,##0.00_);_(* \(#,##0.00\);_(* \-??_);_(@_)"/>
    <numFmt numFmtId="167" formatCode="_(* #,##0.00_);_(* \(#,##0.00\);_(* &quot;-&quot;??_);_(@_)"/>
  </numFmts>
  <fonts count="20" x14ac:knownFonts="1">
    <font>
      <sz val="10"/>
      <color indexed="8"/>
      <name val="ARIAL"/>
      <charset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Arial"/>
      <family val="2"/>
    </font>
    <font>
      <b/>
      <sz val="8"/>
      <color indexed="8"/>
      <name val="Arial"/>
      <family val="2"/>
    </font>
    <font>
      <sz val="10"/>
      <color indexed="8"/>
      <name val="Arial"/>
      <family val="2"/>
    </font>
    <font>
      <b/>
      <sz val="8"/>
      <name val="Arial"/>
      <family val="2"/>
    </font>
    <font>
      <sz val="8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theme="1"/>
      <name val="Arial"/>
      <family val="2"/>
    </font>
    <font>
      <sz val="8"/>
      <color rgb="FFFF0000"/>
      <name val="Arial"/>
      <family val="2"/>
    </font>
    <font>
      <sz val="11"/>
      <name val="Arial"/>
      <family val="2"/>
    </font>
    <font>
      <sz val="8"/>
      <color theme="1"/>
      <name val="Arial"/>
      <family val="2"/>
    </font>
    <font>
      <b/>
      <sz val="8"/>
      <color theme="1"/>
      <name val="Arial"/>
      <family val="2"/>
    </font>
    <font>
      <b/>
      <sz val="8"/>
      <color rgb="FFFF0000"/>
      <name val="Arial"/>
      <family val="2"/>
    </font>
    <font>
      <b/>
      <sz val="9"/>
      <color theme="1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0">
    <xf numFmtId="0" fontId="0" fillId="0" borderId="0">
      <alignment vertical="top"/>
    </xf>
    <xf numFmtId="43" fontId="5" fillId="0" borderId="0" applyFont="0" applyFill="0" applyBorder="0" applyAlignment="0" applyProtection="0"/>
    <xf numFmtId="0" fontId="8" fillId="0" borderId="0"/>
    <xf numFmtId="166" fontId="8" fillId="0" borderId="0" applyFill="0" applyBorder="0" applyAlignment="0" applyProtection="0"/>
    <xf numFmtId="167" fontId="8" fillId="0" borderId="0" applyFont="0" applyFill="0" applyBorder="0" applyAlignment="0" applyProtection="0"/>
    <xf numFmtId="0" fontId="5" fillId="0" borderId="0">
      <alignment vertical="top"/>
    </xf>
    <xf numFmtId="0" fontId="2" fillId="0" borderId="0"/>
    <xf numFmtId="0" fontId="5" fillId="0" borderId="0">
      <alignment vertical="top"/>
    </xf>
    <xf numFmtId="43" fontId="5" fillId="0" borderId="0" applyFont="0" applyFill="0" applyBorder="0" applyAlignment="0" applyProtection="0"/>
    <xf numFmtId="0" fontId="1" fillId="0" borderId="0"/>
  </cellStyleXfs>
  <cellXfs count="119">
    <xf numFmtId="0" fontId="0" fillId="0" borderId="0" xfId="0">
      <alignment vertical="top"/>
    </xf>
    <xf numFmtId="0" fontId="3" fillId="0" borderId="0" xfId="0" applyFont="1" applyFill="1" applyAlignment="1">
      <alignment vertical="center"/>
    </xf>
    <xf numFmtId="0" fontId="3" fillId="0" borderId="0" xfId="0" applyFont="1" applyFill="1" applyAlignment="1">
      <alignment horizontal="center" vertical="center" wrapText="1" readingOrder="1"/>
    </xf>
    <xf numFmtId="0" fontId="4" fillId="2" borderId="4" xfId="0" applyFont="1" applyFill="1" applyBorder="1" applyAlignment="1">
      <alignment horizontal="center" vertical="center" readingOrder="1"/>
    </xf>
    <xf numFmtId="164" fontId="4" fillId="0" borderId="5" xfId="0" applyNumberFormat="1" applyFont="1" applyFill="1" applyBorder="1" applyAlignment="1">
      <alignment vertical="center"/>
    </xf>
    <xf numFmtId="165" fontId="3" fillId="0" borderId="0" xfId="0" applyNumberFormat="1" applyFont="1" applyFill="1" applyAlignment="1">
      <alignment vertical="center"/>
    </xf>
    <xf numFmtId="2" fontId="3" fillId="0" borderId="0" xfId="0" applyNumberFormat="1" applyFont="1" applyFill="1" applyAlignment="1">
      <alignment vertical="center"/>
    </xf>
    <xf numFmtId="164" fontId="3" fillId="0" borderId="5" xfId="0" applyNumberFormat="1" applyFont="1" applyFill="1" applyBorder="1" applyAlignment="1">
      <alignment vertical="center"/>
    </xf>
    <xf numFmtId="165" fontId="3" fillId="0" borderId="0" xfId="1" applyNumberFormat="1" applyFont="1" applyFill="1" applyAlignment="1">
      <alignment vertical="center"/>
    </xf>
    <xf numFmtId="164" fontId="3" fillId="0" borderId="9" xfId="0" applyNumberFormat="1" applyFont="1" applyFill="1" applyBorder="1" applyAlignment="1">
      <alignment vertical="center"/>
    </xf>
    <xf numFmtId="164" fontId="4" fillId="0" borderId="9" xfId="0" applyNumberFormat="1" applyFont="1" applyFill="1" applyBorder="1" applyAlignment="1">
      <alignment vertical="center"/>
    </xf>
    <xf numFmtId="43" fontId="3" fillId="0" borderId="0" xfId="1" applyFont="1" applyFill="1" applyAlignment="1">
      <alignment vertical="center"/>
    </xf>
    <xf numFmtId="164" fontId="3" fillId="0" borderId="12" xfId="0" applyNumberFormat="1" applyFont="1" applyFill="1" applyBorder="1" applyAlignment="1">
      <alignment vertical="center"/>
    </xf>
    <xf numFmtId="164" fontId="4" fillId="0" borderId="4" xfId="0" applyNumberFormat="1" applyFont="1" applyFill="1" applyBorder="1" applyAlignment="1">
      <alignment vertical="center"/>
    </xf>
    <xf numFmtId="43" fontId="3" fillId="0" borderId="0" xfId="0" applyNumberFormat="1" applyFont="1" applyFill="1" applyAlignment="1">
      <alignment vertical="center"/>
    </xf>
    <xf numFmtId="164" fontId="4" fillId="0" borderId="4" xfId="0" applyNumberFormat="1" applyFont="1" applyFill="1" applyBorder="1" applyAlignment="1">
      <alignment horizontal="right" vertical="center"/>
    </xf>
    <xf numFmtId="0" fontId="4" fillId="0" borderId="0" xfId="0" applyFont="1" applyFill="1" applyAlignment="1">
      <alignment vertical="center" readingOrder="1"/>
    </xf>
    <xf numFmtId="164" fontId="4" fillId="0" borderId="0" xfId="0" applyNumberFormat="1" applyFont="1" applyFill="1" applyAlignment="1">
      <alignment vertical="center"/>
    </xf>
    <xf numFmtId="164" fontId="4" fillId="0" borderId="0" xfId="0" applyNumberFormat="1" applyFont="1" applyFill="1" applyAlignment="1">
      <alignment horizontal="right" vertical="center"/>
    </xf>
    <xf numFmtId="0" fontId="3" fillId="0" borderId="0" xfId="0" applyFont="1" applyFill="1" applyAlignment="1">
      <alignment horizontal="left" vertical="center" readingOrder="1"/>
    </xf>
    <xf numFmtId="43" fontId="3" fillId="0" borderId="0" xfId="1" applyFont="1" applyFill="1" applyAlignment="1">
      <alignment horizontal="right" vertical="center"/>
    </xf>
    <xf numFmtId="0" fontId="3" fillId="0" borderId="0" xfId="0" applyFont="1" applyFill="1" applyAlignment="1">
      <alignment horizontal="right" vertical="center"/>
    </xf>
    <xf numFmtId="164" fontId="3" fillId="0" borderId="0" xfId="0" applyNumberFormat="1" applyFont="1" applyFill="1" applyAlignment="1">
      <alignment vertical="center"/>
    </xf>
    <xf numFmtId="164" fontId="4" fillId="0" borderId="6" xfId="0" applyNumberFormat="1" applyFont="1" applyFill="1" applyBorder="1" applyAlignment="1">
      <alignment vertical="center"/>
    </xf>
    <xf numFmtId="164" fontId="3" fillId="0" borderId="14" xfId="0" applyNumberFormat="1" applyFont="1" applyFill="1" applyBorder="1" applyAlignment="1">
      <alignment vertical="center"/>
    </xf>
    <xf numFmtId="164" fontId="3" fillId="0" borderId="15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6" fillId="0" borderId="0" xfId="0" applyFont="1" applyFill="1" applyAlignment="1">
      <alignment vertical="center" readingOrder="1"/>
    </xf>
    <xf numFmtId="0" fontId="3" fillId="0" borderId="9" xfId="0" applyFont="1" applyBorder="1" applyAlignment="1">
      <alignment horizontal="left" vertical="center" indent="1"/>
    </xf>
    <xf numFmtId="164" fontId="4" fillId="0" borderId="12" xfId="0" applyNumberFormat="1" applyFont="1" applyFill="1" applyBorder="1" applyAlignment="1">
      <alignment vertical="center"/>
    </xf>
    <xf numFmtId="43" fontId="4" fillId="0" borderId="3" xfId="1" applyFont="1" applyBorder="1" applyAlignment="1">
      <alignment horizontal="left" vertical="center"/>
    </xf>
    <xf numFmtId="43" fontId="4" fillId="0" borderId="3" xfId="0" applyNumberFormat="1" applyFont="1" applyBorder="1" applyAlignment="1">
      <alignment horizontal="left" vertical="center"/>
    </xf>
    <xf numFmtId="0" fontId="4" fillId="0" borderId="0" xfId="0" applyFont="1" applyFill="1" applyAlignment="1">
      <alignment horizontal="right" vertical="center" wrapText="1" readingOrder="1"/>
    </xf>
    <xf numFmtId="0" fontId="3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9" fillId="0" borderId="0" xfId="0" applyFont="1" applyAlignment="1"/>
    <xf numFmtId="0" fontId="10" fillId="0" borderId="0" xfId="0" applyFont="1" applyAlignment="1">
      <alignment horizontal="center"/>
    </xf>
    <xf numFmtId="4" fontId="5" fillId="0" borderId="0" xfId="0" applyNumberFormat="1" applyFont="1" applyAlignment="1"/>
    <xf numFmtId="4" fontId="8" fillId="0" borderId="0" xfId="0" applyNumberFormat="1" applyFont="1" applyBorder="1" applyAlignment="1">
      <alignment vertical="center"/>
    </xf>
    <xf numFmtId="0" fontId="11" fillId="0" borderId="0" xfId="0" applyFont="1" applyAlignment="1">
      <alignment horizontal="center"/>
    </xf>
    <xf numFmtId="4" fontId="8" fillId="0" borderId="0" xfId="0" applyNumberFormat="1" applyFont="1" applyAlignment="1">
      <alignment vertical="center"/>
    </xf>
    <xf numFmtId="0" fontId="4" fillId="0" borderId="0" xfId="0" applyFont="1" applyFill="1" applyAlignment="1">
      <alignment vertical="center"/>
    </xf>
    <xf numFmtId="0" fontId="4" fillId="0" borderId="0" xfId="0" applyFont="1" applyFill="1" applyAlignment="1">
      <alignment horizontal="center" vertical="center"/>
    </xf>
    <xf numFmtId="164" fontId="4" fillId="0" borderId="14" xfId="0" applyNumberFormat="1" applyFont="1" applyFill="1" applyBorder="1" applyAlignment="1">
      <alignment vertical="center"/>
    </xf>
    <xf numFmtId="0" fontId="12" fillId="0" borderId="0" xfId="0" applyFont="1" applyFill="1" applyAlignment="1">
      <alignment horizontal="left" vertical="center" readingOrder="1"/>
    </xf>
    <xf numFmtId="0" fontId="12" fillId="0" borderId="0" xfId="0" applyFont="1" applyFill="1" applyAlignment="1">
      <alignment horizontal="right" vertical="center"/>
    </xf>
    <xf numFmtId="0" fontId="12" fillId="0" borderId="0" xfId="0" applyFont="1" applyFill="1" applyAlignment="1">
      <alignment horizontal="center" vertical="center"/>
    </xf>
    <xf numFmtId="164" fontId="3" fillId="3" borderId="9" xfId="0" applyNumberFormat="1" applyFont="1" applyFill="1" applyBorder="1" applyAlignment="1">
      <alignment vertical="center"/>
    </xf>
    <xf numFmtId="164" fontId="4" fillId="0" borderId="13" xfId="0" applyNumberFormat="1" applyFont="1" applyFill="1" applyBorder="1" applyAlignment="1">
      <alignment vertical="center"/>
    </xf>
    <xf numFmtId="0" fontId="9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0" fontId="4" fillId="3" borderId="0" xfId="0" applyFont="1" applyFill="1" applyBorder="1" applyAlignment="1">
      <alignment vertical="center"/>
    </xf>
    <xf numFmtId="0" fontId="3" fillId="3" borderId="0" xfId="0" applyFont="1" applyFill="1" applyBorder="1" applyAlignment="1">
      <alignment vertical="center"/>
    </xf>
    <xf numFmtId="164" fontId="4" fillId="3" borderId="0" xfId="0" applyNumberFormat="1" applyFont="1" applyFill="1" applyBorder="1" applyAlignment="1">
      <alignment vertical="center"/>
    </xf>
    <xf numFmtId="43" fontId="4" fillId="3" borderId="0" xfId="0" applyNumberFormat="1" applyFont="1" applyFill="1" applyBorder="1" applyAlignment="1">
      <alignment vertical="center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9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16" fillId="0" borderId="0" xfId="0" applyFont="1" applyFill="1" applyAlignment="1">
      <alignment vertical="center"/>
    </xf>
    <xf numFmtId="0" fontId="14" fillId="0" borderId="0" xfId="7" applyFont="1" applyFill="1" applyAlignment="1">
      <alignment vertical="top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164" fontId="3" fillId="0" borderId="9" xfId="0" applyNumberFormat="1" applyFont="1" applyFill="1" applyBorder="1" applyAlignment="1">
      <alignment horizontal="right" vertical="center"/>
    </xf>
    <xf numFmtId="0" fontId="3" fillId="4" borderId="0" xfId="0" applyFont="1" applyFill="1" applyAlignment="1">
      <alignment horizontal="right" vertical="center"/>
    </xf>
    <xf numFmtId="164" fontId="3" fillId="3" borderId="12" xfId="0" applyNumberFormat="1" applyFont="1" applyFill="1" applyBorder="1" applyAlignment="1">
      <alignment vertical="center"/>
    </xf>
    <xf numFmtId="0" fontId="9" fillId="0" borderId="0" xfId="0" applyFont="1" applyFill="1" applyAlignment="1">
      <alignment horizontal="center"/>
    </xf>
    <xf numFmtId="4" fontId="8" fillId="0" borderId="0" xfId="0" applyNumberFormat="1" applyFont="1" applyFill="1" applyBorder="1" applyAlignment="1">
      <alignment horizontal="center" vertical="center"/>
    </xf>
    <xf numFmtId="4" fontId="8" fillId="0" borderId="0" xfId="0" applyNumberFormat="1" applyFont="1" applyFill="1" applyAlignment="1">
      <alignment horizontal="center" vertical="center"/>
    </xf>
    <xf numFmtId="4" fontId="9" fillId="0" borderId="0" xfId="0" applyNumberFormat="1" applyFont="1" applyFill="1" applyAlignment="1">
      <alignment horizontal="center" vertical="center"/>
    </xf>
    <xf numFmtId="0" fontId="17" fillId="0" borderId="0" xfId="0" applyFont="1" applyFill="1" applyAlignment="1">
      <alignment horizontal="center"/>
    </xf>
    <xf numFmtId="4" fontId="5" fillId="0" borderId="0" xfId="0" applyNumberFormat="1" applyFont="1" applyFill="1" applyAlignment="1"/>
    <xf numFmtId="0" fontId="18" fillId="0" borderId="0" xfId="0" applyFont="1" applyFill="1" applyAlignment="1">
      <alignment horizontal="center"/>
    </xf>
    <xf numFmtId="4" fontId="19" fillId="0" borderId="0" xfId="0" applyNumberFormat="1" applyFont="1" applyFill="1" applyAlignment="1">
      <alignment horizontal="center" vertical="center"/>
    </xf>
    <xf numFmtId="0" fontId="14" fillId="0" borderId="0" xfId="7" applyFont="1" applyFill="1" applyAlignment="1">
      <alignment horizontal="left" vertical="top" wrapText="1"/>
    </xf>
    <xf numFmtId="0" fontId="9" fillId="0" borderId="0" xfId="0" applyFont="1" applyAlignment="1">
      <alignment horizontal="center"/>
    </xf>
    <xf numFmtId="4" fontId="8" fillId="0" borderId="0" xfId="0" applyNumberFormat="1" applyFont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left" vertical="center"/>
    </xf>
    <xf numFmtId="0" fontId="3" fillId="0" borderId="8" xfId="0" applyFont="1" applyFill="1" applyBorder="1" applyAlignment="1">
      <alignment horizontal="left" vertical="center" indent="1"/>
    </xf>
    <xf numFmtId="0" fontId="3" fillId="0" borderId="0" xfId="0" applyFont="1" applyFill="1" applyBorder="1" applyAlignment="1">
      <alignment horizontal="left" vertical="center" indent="1"/>
    </xf>
    <xf numFmtId="0" fontId="3" fillId="0" borderId="0" xfId="0" applyFont="1" applyBorder="1" applyAlignment="1">
      <alignment horizontal="left" vertical="center" indent="1"/>
    </xf>
    <xf numFmtId="0" fontId="3" fillId="0" borderId="11" xfId="0" applyFont="1" applyFill="1" applyBorder="1" applyAlignment="1">
      <alignment horizontal="left" vertical="center" indent="1"/>
    </xf>
    <xf numFmtId="0" fontId="3" fillId="0" borderId="11" xfId="0" applyFont="1" applyBorder="1" applyAlignment="1">
      <alignment horizontal="left" vertical="center" indent="1"/>
    </xf>
    <xf numFmtId="0" fontId="4" fillId="0" borderId="6" xfId="0" applyFont="1" applyFill="1" applyBorder="1" applyAlignment="1">
      <alignment horizontal="left" vertical="center"/>
    </xf>
    <xf numFmtId="0" fontId="4" fillId="0" borderId="7" xfId="0" applyFont="1" applyFill="1" applyBorder="1" applyAlignment="1">
      <alignment horizontal="left" vertical="center"/>
    </xf>
    <xf numFmtId="0" fontId="4" fillId="0" borderId="7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0" fontId="3" fillId="0" borderId="0" xfId="0" applyFont="1" applyAlignment="1">
      <alignment horizontal="left" vertical="center" indent="1"/>
    </xf>
    <xf numFmtId="0" fontId="4" fillId="0" borderId="1" xfId="0" applyFont="1" applyFill="1" applyBorder="1" applyAlignment="1">
      <alignment horizontal="left" vertical="center"/>
    </xf>
    <xf numFmtId="0" fontId="4" fillId="0" borderId="2" xfId="0" applyFont="1" applyFill="1" applyBorder="1" applyAlignment="1">
      <alignment horizontal="left" vertical="center"/>
    </xf>
    <xf numFmtId="0" fontId="3" fillId="0" borderId="3" xfId="0" applyFont="1" applyBorder="1" applyAlignment="1">
      <alignment horizontal="left" vertical="center"/>
    </xf>
    <xf numFmtId="0" fontId="4" fillId="0" borderId="4" xfId="0" applyFont="1" applyFill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4" fillId="2" borderId="1" xfId="0" applyFont="1" applyFill="1" applyBorder="1" applyAlignment="1">
      <alignment horizontal="center" vertical="center" readingOrder="1"/>
    </xf>
    <xf numFmtId="0" fontId="4" fillId="2" borderId="2" xfId="0" applyFont="1" applyFill="1" applyBorder="1" applyAlignment="1">
      <alignment horizontal="center" vertical="center" readingOrder="1"/>
    </xf>
    <xf numFmtId="0" fontId="4" fillId="2" borderId="6" xfId="0" applyFont="1" applyFill="1" applyBorder="1" applyAlignment="1">
      <alignment horizontal="center" vertical="center" readingOrder="1"/>
    </xf>
    <xf numFmtId="0" fontId="4" fillId="2" borderId="7" xfId="0" applyFont="1" applyFill="1" applyBorder="1" applyAlignment="1">
      <alignment horizontal="center" vertical="center" readingOrder="1"/>
    </xf>
    <xf numFmtId="0" fontId="4" fillId="2" borderId="3" xfId="0" applyFont="1" applyFill="1" applyBorder="1" applyAlignment="1">
      <alignment horizontal="center" vertical="center" readingOrder="1"/>
    </xf>
    <xf numFmtId="0" fontId="4" fillId="2" borderId="1" xfId="0" applyFont="1" applyFill="1" applyBorder="1" applyAlignment="1">
      <alignment horizontal="left" vertical="center"/>
    </xf>
    <xf numFmtId="0" fontId="3" fillId="0" borderId="2" xfId="0" applyFont="1" applyBorder="1" applyAlignment="1">
      <alignment horizontal="left" vertical="center"/>
    </xf>
    <xf numFmtId="0" fontId="4" fillId="2" borderId="6" xfId="0" applyFont="1" applyFill="1" applyBorder="1" applyAlignment="1">
      <alignment horizontal="left" vertical="center"/>
    </xf>
    <xf numFmtId="0" fontId="3" fillId="0" borderId="7" xfId="0" applyFont="1" applyBorder="1" applyAlignment="1">
      <alignment horizontal="left" vertical="center"/>
    </xf>
    <xf numFmtId="0" fontId="13" fillId="0" borderId="0" xfId="0" applyFont="1" applyFill="1" applyAlignment="1">
      <alignment horizontal="center" vertical="center" readingOrder="1"/>
    </xf>
    <xf numFmtId="49" fontId="9" fillId="0" borderId="0" xfId="0" applyNumberFormat="1" applyFont="1" applyFill="1" applyAlignment="1">
      <alignment horizontal="center" vertical="center" readingOrder="1"/>
    </xf>
    <xf numFmtId="0" fontId="4" fillId="0" borderId="8" xfId="0" applyFont="1" applyFill="1" applyBorder="1" applyAlignment="1">
      <alignment horizontal="left" vertical="center"/>
    </xf>
    <xf numFmtId="0" fontId="3" fillId="0" borderId="10" xfId="0" applyFont="1" applyFill="1" applyBorder="1" applyAlignment="1">
      <alignment horizontal="left" vertical="center" indent="1"/>
    </xf>
    <xf numFmtId="0" fontId="7" fillId="0" borderId="0" xfId="0" applyFont="1" applyFill="1" applyAlignment="1">
      <alignment vertical="top" wrapText="1"/>
    </xf>
    <xf numFmtId="0" fontId="7" fillId="3" borderId="0" xfId="0" applyFont="1" applyFill="1" applyAlignment="1">
      <alignment horizontal="left" vertical="top" wrapText="1"/>
    </xf>
    <xf numFmtId="0" fontId="7" fillId="3" borderId="0" xfId="0" applyFont="1" applyFill="1" applyAlignment="1">
      <alignment horizontal="left" vertical="top"/>
    </xf>
    <xf numFmtId="4" fontId="8" fillId="0" borderId="0" xfId="0" applyNumberFormat="1" applyFont="1" applyAlignment="1">
      <alignment horizontal="center" vertical="center"/>
    </xf>
    <xf numFmtId="4" fontId="9" fillId="0" borderId="0" xfId="0" applyNumberFormat="1" applyFont="1" applyAlignment="1">
      <alignment horizontal="center" vertical="center"/>
    </xf>
    <xf numFmtId="0" fontId="14" fillId="3" borderId="0" xfId="0" applyFont="1" applyFill="1" applyAlignment="1">
      <alignment horizontal="left" vertical="top" wrapText="1"/>
    </xf>
  </cellXfs>
  <cellStyles count="10">
    <cellStyle name="Normal" xfId="0" builtinId="0"/>
    <cellStyle name="Normal 2" xfId="2"/>
    <cellStyle name="Normal 3" xfId="5"/>
    <cellStyle name="Normal 4" xfId="7"/>
    <cellStyle name="Normal 5" xfId="6"/>
    <cellStyle name="Normal 5 2" xfId="9"/>
    <cellStyle name="Separador de milhares 2" xfId="3"/>
    <cellStyle name="Vírgula" xfId="1" builtinId="3"/>
    <cellStyle name="Vírgula 2" xfId="8"/>
    <cellStyle name="Vírgula 7" xfId="4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99396</xdr:colOff>
      <xdr:row>0</xdr:row>
      <xdr:rowOff>66256</xdr:rowOff>
    </xdr:from>
    <xdr:to>
      <xdr:col>1</xdr:col>
      <xdr:colOff>562732</xdr:colOff>
      <xdr:row>3</xdr:row>
      <xdr:rowOff>120974</xdr:rowOff>
    </xdr:to>
    <xdr:pic>
      <xdr:nvPicPr>
        <xdr:cNvPr id="2" name="Imagem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99396" y="66256"/>
          <a:ext cx="463336" cy="609653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Escritório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Escritório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Escritório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indexed="13"/>
  </sheetPr>
  <dimension ref="A1:X74"/>
  <sheetViews>
    <sheetView showGridLines="0" tabSelected="1" showOutlineSymbols="0" topLeftCell="B25" zoomScale="116" zoomScaleNormal="116" workbookViewId="0">
      <selection activeCell="B44" sqref="B44:Q44"/>
    </sheetView>
  </sheetViews>
  <sheetFormatPr defaultColWidth="6.85546875" defaultRowHeight="13.5" customHeight="1" x14ac:dyDescent="0.2"/>
  <cols>
    <col min="1" max="1" width="6.85546875" style="1" hidden="1" customWidth="1"/>
    <col min="2" max="2" width="9.85546875" style="1" customWidth="1"/>
    <col min="3" max="3" width="12.85546875" style="1" bestFit="1" customWidth="1"/>
    <col min="4" max="5" width="7.28515625" style="1" customWidth="1"/>
    <col min="6" max="6" width="6.7109375" style="1" customWidth="1"/>
    <col min="7" max="7" width="3.140625" style="1" customWidth="1"/>
    <col min="8" max="8" width="14.42578125" style="1" customWidth="1"/>
    <col min="9" max="9" width="14.5703125" style="1" customWidth="1"/>
    <col min="10" max="13" width="9.85546875" style="1" customWidth="1"/>
    <col min="14" max="14" width="2" style="1" customWidth="1"/>
    <col min="15" max="15" width="4.42578125" style="1" customWidth="1"/>
    <col min="16" max="16" width="14.28515625" style="1" customWidth="1"/>
    <col min="17" max="17" width="17.5703125" style="21" customWidth="1"/>
    <col min="18" max="18" width="14.42578125" style="1" bestFit="1" customWidth="1"/>
    <col min="19" max="19" width="14" style="1" customWidth="1"/>
    <col min="20" max="20" width="16.7109375" style="1" customWidth="1"/>
    <col min="21" max="21" width="14.5703125" style="1" customWidth="1"/>
    <col min="22" max="16384" width="6.85546875" style="1"/>
  </cols>
  <sheetData>
    <row r="1" spans="2:21" ht="13.5" customHeight="1" x14ac:dyDescent="0.2">
      <c r="B1" s="99" t="s">
        <v>38</v>
      </c>
      <c r="C1" s="99"/>
      <c r="D1" s="99"/>
      <c r="E1" s="99"/>
      <c r="F1" s="99"/>
      <c r="G1" s="99"/>
      <c r="H1" s="99"/>
      <c r="I1" s="99"/>
      <c r="J1" s="99"/>
      <c r="K1" s="99"/>
      <c r="L1" s="99"/>
      <c r="M1" s="99"/>
      <c r="N1" s="99"/>
      <c r="O1" s="99"/>
      <c r="P1" s="99"/>
      <c r="Q1" s="99"/>
    </row>
    <row r="2" spans="2:21" ht="15" customHeight="1" x14ac:dyDescent="0.2">
      <c r="B2" s="109" t="s">
        <v>53</v>
      </c>
      <c r="C2" s="109"/>
      <c r="D2" s="109"/>
      <c r="E2" s="109"/>
      <c r="F2" s="109"/>
      <c r="G2" s="109"/>
      <c r="H2" s="109"/>
      <c r="I2" s="109"/>
      <c r="J2" s="109"/>
      <c r="K2" s="109"/>
      <c r="L2" s="109"/>
      <c r="M2" s="109"/>
      <c r="N2" s="109"/>
      <c r="O2" s="109"/>
      <c r="P2" s="109"/>
      <c r="Q2" s="109"/>
    </row>
    <row r="3" spans="2:21" ht="15" customHeight="1" x14ac:dyDescent="0.2">
      <c r="B3" s="110" t="s">
        <v>66</v>
      </c>
      <c r="C3" s="110"/>
      <c r="D3" s="110"/>
      <c r="E3" s="110"/>
      <c r="F3" s="110"/>
      <c r="G3" s="110"/>
      <c r="H3" s="110"/>
      <c r="I3" s="110"/>
      <c r="J3" s="110"/>
      <c r="K3" s="110"/>
      <c r="L3" s="110"/>
      <c r="M3" s="110"/>
      <c r="N3" s="110"/>
      <c r="O3" s="110"/>
      <c r="P3" s="110"/>
      <c r="Q3" s="110"/>
    </row>
    <row r="4" spans="2:21" ht="13.5" customHeight="1" x14ac:dyDescent="0.2">
      <c r="B4" s="2"/>
      <c r="C4" s="2"/>
      <c r="D4" s="2"/>
      <c r="E4" s="2"/>
      <c r="F4" s="2"/>
      <c r="G4" s="2"/>
      <c r="H4" s="2"/>
      <c r="I4" s="2"/>
      <c r="J4" s="2"/>
      <c r="K4" s="2"/>
      <c r="L4" s="2"/>
      <c r="M4" s="2"/>
      <c r="N4" s="2"/>
      <c r="O4" s="2"/>
      <c r="P4" s="2"/>
      <c r="Q4" s="34" t="s">
        <v>0</v>
      </c>
    </row>
    <row r="5" spans="2:21" ht="19.5" customHeight="1" x14ac:dyDescent="0.2">
      <c r="B5" s="100" t="s">
        <v>1</v>
      </c>
      <c r="C5" s="101"/>
      <c r="D5" s="101"/>
      <c r="E5" s="101"/>
      <c r="F5" s="101"/>
      <c r="G5" s="101"/>
      <c r="H5" s="101"/>
      <c r="I5" s="27"/>
      <c r="J5" s="102" t="s">
        <v>2</v>
      </c>
      <c r="K5" s="103"/>
      <c r="L5" s="103"/>
      <c r="M5" s="103"/>
      <c r="N5" s="103"/>
      <c r="O5" s="103"/>
      <c r="P5" s="103"/>
      <c r="Q5" s="104"/>
    </row>
    <row r="6" spans="2:21" ht="19.5" customHeight="1" x14ac:dyDescent="0.2">
      <c r="B6" s="105" t="s">
        <v>3</v>
      </c>
      <c r="C6" s="106"/>
      <c r="D6" s="106"/>
      <c r="E6" s="106"/>
      <c r="F6" s="106"/>
      <c r="G6" s="96"/>
      <c r="H6" s="3" t="s">
        <v>4</v>
      </c>
      <c r="I6" s="26" t="s">
        <v>34</v>
      </c>
      <c r="J6" s="107" t="s">
        <v>3</v>
      </c>
      <c r="K6" s="108"/>
      <c r="L6" s="108"/>
      <c r="M6" s="108"/>
      <c r="N6" s="108"/>
      <c r="O6" s="108"/>
      <c r="P6" s="3" t="s">
        <v>4</v>
      </c>
      <c r="Q6" s="28" t="s">
        <v>34</v>
      </c>
    </row>
    <row r="7" spans="2:21" ht="13.5" customHeight="1" x14ac:dyDescent="0.2">
      <c r="B7" s="94" t="s">
        <v>5</v>
      </c>
      <c r="C7" s="95"/>
      <c r="D7" s="95"/>
      <c r="E7" s="95"/>
      <c r="F7" s="95"/>
      <c r="G7" s="96"/>
      <c r="H7" s="4">
        <f>H8+H12</f>
        <v>1012996449.3099999</v>
      </c>
      <c r="I7" s="23">
        <f>I8+I12</f>
        <v>1045520181.9</v>
      </c>
      <c r="J7" s="97" t="s">
        <v>6</v>
      </c>
      <c r="K7" s="97"/>
      <c r="L7" s="97"/>
      <c r="M7" s="97"/>
      <c r="N7" s="97"/>
      <c r="O7" s="98"/>
      <c r="P7" s="4">
        <f>P8+P12</f>
        <v>1170120755.0699999</v>
      </c>
      <c r="Q7" s="13">
        <f>Q8+Q12</f>
        <v>1115801748.1500001</v>
      </c>
      <c r="R7" s="5"/>
      <c r="S7" s="6"/>
    </row>
    <row r="8" spans="2:21" ht="13.5" customHeight="1" x14ac:dyDescent="0.2">
      <c r="B8" s="89" t="s">
        <v>7</v>
      </c>
      <c r="C8" s="90"/>
      <c r="D8" s="90"/>
      <c r="E8" s="90"/>
      <c r="F8" s="90"/>
      <c r="G8" s="91"/>
      <c r="H8" s="4">
        <f>SUM(H9:H11)</f>
        <v>0</v>
      </c>
      <c r="I8" s="4">
        <f>SUM(I9:I11)</f>
        <v>27238367.550000001</v>
      </c>
      <c r="J8" s="83" t="s">
        <v>7</v>
      </c>
      <c r="K8" s="83"/>
      <c r="L8" s="83"/>
      <c r="M8" s="83"/>
      <c r="N8" s="83"/>
      <c r="O8" s="92"/>
      <c r="P8" s="7">
        <f>SUM(P9:P11)</f>
        <v>0</v>
      </c>
      <c r="Q8" s="50">
        <f>SUM(Q9:Q11)</f>
        <v>0</v>
      </c>
      <c r="R8" s="8"/>
    </row>
    <row r="9" spans="2:21" ht="13.5" customHeight="1" x14ac:dyDescent="0.2">
      <c r="B9" s="84" t="s">
        <v>8</v>
      </c>
      <c r="C9" s="93"/>
      <c r="D9" s="93"/>
      <c r="E9" s="93"/>
      <c r="F9" s="93"/>
      <c r="G9" s="86"/>
      <c r="H9" s="9">
        <v>0</v>
      </c>
      <c r="I9" s="9">
        <v>27238367.550000001</v>
      </c>
      <c r="J9" s="85" t="s">
        <v>8</v>
      </c>
      <c r="K9" s="93"/>
      <c r="L9" s="93"/>
      <c r="M9" s="93"/>
      <c r="N9" s="93"/>
      <c r="O9" s="86"/>
      <c r="P9" s="9"/>
      <c r="Q9" s="24"/>
      <c r="R9" s="5"/>
    </row>
    <row r="10" spans="2:21" ht="13.5" customHeight="1" x14ac:dyDescent="0.2">
      <c r="B10" s="84" t="s">
        <v>9</v>
      </c>
      <c r="C10" s="85"/>
      <c r="D10" s="85"/>
      <c r="E10" s="85"/>
      <c r="F10" s="85"/>
      <c r="G10" s="86"/>
      <c r="H10" s="9"/>
      <c r="I10" s="9"/>
      <c r="J10" s="85" t="s">
        <v>9</v>
      </c>
      <c r="K10" s="85"/>
      <c r="L10" s="85"/>
      <c r="M10" s="85"/>
      <c r="N10" s="85"/>
      <c r="O10" s="86"/>
      <c r="P10" s="9"/>
      <c r="Q10" s="24"/>
    </row>
    <row r="11" spans="2:21" ht="13.5" customHeight="1" x14ac:dyDescent="0.2">
      <c r="B11" s="84" t="s">
        <v>10</v>
      </c>
      <c r="C11" s="85"/>
      <c r="D11" s="85"/>
      <c r="E11" s="85"/>
      <c r="F11" s="85"/>
      <c r="G11" s="86"/>
      <c r="H11" s="9"/>
      <c r="I11" s="9"/>
      <c r="J11" s="85" t="s">
        <v>10</v>
      </c>
      <c r="K11" s="85"/>
      <c r="L11" s="85"/>
      <c r="M11" s="85"/>
      <c r="N11" s="85"/>
      <c r="O11" s="86"/>
      <c r="P11" s="9"/>
      <c r="Q11" s="24"/>
    </row>
    <row r="12" spans="2:21" ht="13.5" customHeight="1" x14ac:dyDescent="0.2">
      <c r="B12" s="111" t="s">
        <v>11</v>
      </c>
      <c r="C12" s="83"/>
      <c r="D12" s="83"/>
      <c r="E12" s="83"/>
      <c r="F12" s="83"/>
      <c r="G12" s="92"/>
      <c r="H12" s="10">
        <f>SUM(H13:H19)</f>
        <v>1012996449.3099999</v>
      </c>
      <c r="I12" s="10">
        <f>SUM(I13:I19)</f>
        <v>1018281814.35</v>
      </c>
      <c r="J12" s="83" t="s">
        <v>11</v>
      </c>
      <c r="K12" s="83"/>
      <c r="L12" s="83"/>
      <c r="M12" s="83"/>
      <c r="N12" s="83"/>
      <c r="O12" s="92"/>
      <c r="P12" s="10">
        <f>SUM(P13:P19)</f>
        <v>1170120755.0699999</v>
      </c>
      <c r="Q12" s="45">
        <f>SUM(Q13:Q19)</f>
        <v>1115801748.1500001</v>
      </c>
      <c r="S12" s="11"/>
    </row>
    <row r="13" spans="2:21" ht="13.5" customHeight="1" x14ac:dyDescent="0.2">
      <c r="B13" s="84" t="s">
        <v>12</v>
      </c>
      <c r="C13" s="93"/>
      <c r="D13" s="93"/>
      <c r="E13" s="93"/>
      <c r="F13" s="93"/>
      <c r="G13" s="86"/>
      <c r="H13" s="9"/>
      <c r="I13" s="9"/>
      <c r="J13" s="85" t="s">
        <v>12</v>
      </c>
      <c r="K13" s="93"/>
      <c r="L13" s="93"/>
      <c r="M13" s="93"/>
      <c r="N13" s="93"/>
      <c r="O13" s="86"/>
      <c r="P13" s="30"/>
      <c r="Q13" s="24"/>
      <c r="S13" s="82"/>
      <c r="T13" s="82"/>
      <c r="U13" s="82"/>
    </row>
    <row r="14" spans="2:21" ht="13.5" customHeight="1" x14ac:dyDescent="0.2">
      <c r="B14" s="84" t="s">
        <v>13</v>
      </c>
      <c r="C14" s="85"/>
      <c r="D14" s="85"/>
      <c r="E14" s="85"/>
      <c r="F14" s="85"/>
      <c r="G14" s="86"/>
      <c r="H14" s="9"/>
      <c r="I14" s="9"/>
      <c r="J14" s="85" t="s">
        <v>13</v>
      </c>
      <c r="K14" s="85"/>
      <c r="L14" s="85"/>
      <c r="M14" s="85"/>
      <c r="N14" s="85"/>
      <c r="O14" s="86"/>
      <c r="P14" s="30"/>
      <c r="Q14" s="24"/>
      <c r="S14" s="54"/>
      <c r="T14" s="55"/>
      <c r="U14" s="56"/>
    </row>
    <row r="15" spans="2:21" ht="13.5" customHeight="1" x14ac:dyDescent="0.2">
      <c r="B15" s="84" t="s">
        <v>14</v>
      </c>
      <c r="C15" s="85"/>
      <c r="D15" s="85"/>
      <c r="E15" s="85"/>
      <c r="F15" s="85"/>
      <c r="G15" s="86"/>
      <c r="H15" s="9"/>
      <c r="I15" s="9"/>
      <c r="J15" s="85" t="s">
        <v>14</v>
      </c>
      <c r="K15" s="85"/>
      <c r="L15" s="85"/>
      <c r="M15" s="85"/>
      <c r="N15" s="85"/>
      <c r="O15" s="86"/>
      <c r="P15" s="30"/>
      <c r="Q15" s="24"/>
      <c r="S15" s="54"/>
      <c r="T15" s="55"/>
      <c r="U15" s="56"/>
    </row>
    <row r="16" spans="2:21" ht="13.5" customHeight="1" x14ac:dyDescent="0.2">
      <c r="B16" s="84" t="s">
        <v>15</v>
      </c>
      <c r="C16" s="85"/>
      <c r="D16" s="85"/>
      <c r="E16" s="85"/>
      <c r="F16" s="85"/>
      <c r="G16" s="86"/>
      <c r="H16" s="9"/>
      <c r="I16" s="9"/>
      <c r="J16" s="85" t="s">
        <v>15</v>
      </c>
      <c r="K16" s="85"/>
      <c r="L16" s="85"/>
      <c r="M16" s="85"/>
      <c r="N16" s="85"/>
      <c r="O16" s="86"/>
      <c r="P16" s="30"/>
      <c r="Q16" s="24"/>
      <c r="S16" s="54"/>
      <c r="T16" s="55"/>
      <c r="U16" s="57"/>
    </row>
    <row r="17" spans="2:24" ht="13.5" customHeight="1" x14ac:dyDescent="0.2">
      <c r="B17" s="84" t="s">
        <v>16</v>
      </c>
      <c r="C17" s="85"/>
      <c r="D17" s="85"/>
      <c r="E17" s="85"/>
      <c r="F17" s="85"/>
      <c r="G17" s="86"/>
      <c r="H17" s="9"/>
      <c r="I17" s="9"/>
      <c r="J17" s="85" t="s">
        <v>16</v>
      </c>
      <c r="K17" s="85"/>
      <c r="L17" s="85"/>
      <c r="M17" s="85"/>
      <c r="N17" s="85"/>
      <c r="O17" s="86"/>
      <c r="P17" s="30"/>
      <c r="Q17" s="24"/>
      <c r="S17" s="54"/>
      <c r="T17" s="55"/>
      <c r="U17" s="57"/>
    </row>
    <row r="18" spans="2:24" ht="13.5" customHeight="1" x14ac:dyDescent="0.2">
      <c r="B18" s="84" t="s">
        <v>17</v>
      </c>
      <c r="C18" s="85"/>
      <c r="D18" s="85"/>
      <c r="E18" s="85"/>
      <c r="F18" s="85"/>
      <c r="G18" s="86"/>
      <c r="H18" s="9"/>
      <c r="I18" s="9"/>
      <c r="J18" s="85" t="s">
        <v>17</v>
      </c>
      <c r="K18" s="85"/>
      <c r="L18" s="85"/>
      <c r="M18" s="85"/>
      <c r="N18" s="85"/>
      <c r="O18" s="86"/>
      <c r="P18" s="9"/>
      <c r="Q18" s="24"/>
      <c r="S18" s="54"/>
      <c r="T18" s="55"/>
      <c r="U18" s="56"/>
    </row>
    <row r="19" spans="2:24" ht="13.5" customHeight="1" x14ac:dyDescent="0.2">
      <c r="B19" s="112" t="s">
        <v>18</v>
      </c>
      <c r="C19" s="87"/>
      <c r="D19" s="87"/>
      <c r="E19" s="87"/>
      <c r="F19" s="87"/>
      <c r="G19" s="88"/>
      <c r="H19" s="70">
        <v>1012996449.3099999</v>
      </c>
      <c r="I19" s="70">
        <v>1018281814.35</v>
      </c>
      <c r="J19" s="87" t="s">
        <v>18</v>
      </c>
      <c r="K19" s="87"/>
      <c r="L19" s="87"/>
      <c r="M19" s="87"/>
      <c r="N19" s="87"/>
      <c r="O19" s="88"/>
      <c r="P19" s="12">
        <v>1170120755.0699999</v>
      </c>
      <c r="Q19" s="12">
        <v>1115801748.1500001</v>
      </c>
      <c r="S19" s="54"/>
      <c r="T19" s="55"/>
      <c r="U19" s="57"/>
    </row>
    <row r="20" spans="2:24" ht="13.5" customHeight="1" x14ac:dyDescent="0.2">
      <c r="B20" s="94" t="s">
        <v>19</v>
      </c>
      <c r="C20" s="95"/>
      <c r="D20" s="95"/>
      <c r="E20" s="95"/>
      <c r="F20" s="95"/>
      <c r="G20" s="96"/>
      <c r="H20" s="31">
        <f>SUM(H21:H24)</f>
        <v>0</v>
      </c>
      <c r="I20" s="31">
        <f>SUM(I21:I24)</f>
        <v>0</v>
      </c>
      <c r="J20" s="95" t="s">
        <v>20</v>
      </c>
      <c r="K20" s="95"/>
      <c r="L20" s="95"/>
      <c r="M20" s="95"/>
      <c r="N20" s="95"/>
      <c r="O20" s="106"/>
      <c r="P20" s="31">
        <f>SUM(P21:P24)</f>
        <v>0</v>
      </c>
      <c r="Q20" s="31">
        <f>SUM(Q21:Q24)</f>
        <v>27238367.550000001</v>
      </c>
      <c r="S20" s="54"/>
      <c r="T20" s="55"/>
      <c r="U20" s="57"/>
    </row>
    <row r="21" spans="2:24" ht="13.5" customHeight="1" x14ac:dyDescent="0.2">
      <c r="B21" s="84" t="s">
        <v>21</v>
      </c>
      <c r="C21" s="93"/>
      <c r="D21" s="93"/>
      <c r="E21" s="93"/>
      <c r="F21" s="93"/>
      <c r="G21" s="86"/>
      <c r="H21" s="9"/>
      <c r="I21" s="9"/>
      <c r="J21" s="85" t="s">
        <v>21</v>
      </c>
      <c r="K21" s="93"/>
      <c r="L21" s="93"/>
      <c r="M21" s="93"/>
      <c r="N21" s="93"/>
      <c r="O21" s="86"/>
      <c r="P21" s="9"/>
      <c r="Q21" s="9">
        <v>27238367.550000001</v>
      </c>
    </row>
    <row r="22" spans="2:24" ht="13.5" customHeight="1" x14ac:dyDescent="0.2">
      <c r="B22" s="84" t="s">
        <v>22</v>
      </c>
      <c r="C22" s="85"/>
      <c r="D22" s="85"/>
      <c r="E22" s="85"/>
      <c r="F22" s="85"/>
      <c r="G22" s="86"/>
      <c r="H22" s="9"/>
      <c r="I22" s="9"/>
      <c r="J22" s="85" t="s">
        <v>22</v>
      </c>
      <c r="K22" s="85"/>
      <c r="L22" s="85"/>
      <c r="M22" s="85"/>
      <c r="N22" s="85"/>
      <c r="O22" s="86"/>
      <c r="P22" s="9"/>
      <c r="Q22" s="9"/>
    </row>
    <row r="23" spans="2:24" ht="13.5" customHeight="1" x14ac:dyDescent="0.2">
      <c r="B23" s="84" t="s">
        <v>23</v>
      </c>
      <c r="C23" s="85"/>
      <c r="D23" s="85"/>
      <c r="E23" s="85"/>
      <c r="F23" s="85"/>
      <c r="G23" s="86"/>
      <c r="H23" s="9"/>
      <c r="I23" s="9"/>
      <c r="J23" s="85" t="s">
        <v>23</v>
      </c>
      <c r="K23" s="85"/>
      <c r="L23" s="85"/>
      <c r="M23" s="85"/>
      <c r="N23" s="85"/>
      <c r="O23" s="86"/>
      <c r="P23" s="9"/>
      <c r="Q23" s="9"/>
    </row>
    <row r="24" spans="2:24" ht="13.5" customHeight="1" x14ac:dyDescent="0.2">
      <c r="B24" s="84" t="s">
        <v>24</v>
      </c>
      <c r="C24" s="85"/>
      <c r="D24" s="85"/>
      <c r="E24" s="85"/>
      <c r="F24" s="85"/>
      <c r="G24" s="86"/>
      <c r="H24" s="9"/>
      <c r="I24" s="9"/>
      <c r="J24" s="85" t="s">
        <v>24</v>
      </c>
      <c r="K24" s="85"/>
      <c r="L24" s="85"/>
      <c r="M24" s="85"/>
      <c r="N24" s="85"/>
      <c r="O24" s="86"/>
      <c r="P24" s="9"/>
      <c r="Q24" s="9"/>
    </row>
    <row r="25" spans="2:24" ht="13.5" customHeight="1" x14ac:dyDescent="0.2">
      <c r="B25" s="94" t="s">
        <v>25</v>
      </c>
      <c r="C25" s="95"/>
      <c r="D25" s="95"/>
      <c r="E25" s="95"/>
      <c r="F25" s="95"/>
      <c r="G25" s="96"/>
      <c r="H25" s="13">
        <f>SUM(H26:H29)</f>
        <v>646023169.35000002</v>
      </c>
      <c r="I25" s="13">
        <f>SUM(I26:I29)</f>
        <v>748424462.73000014</v>
      </c>
      <c r="J25" s="95" t="s">
        <v>26</v>
      </c>
      <c r="K25" s="95"/>
      <c r="L25" s="95"/>
      <c r="M25" s="95"/>
      <c r="N25" s="95"/>
      <c r="O25" s="96"/>
      <c r="P25" s="32">
        <f>SUM(P26:P29)</f>
        <v>318002876.90000004</v>
      </c>
      <c r="Q25" s="32">
        <f>SUM(Q26:Q29)</f>
        <v>163314116.56</v>
      </c>
      <c r="R25" s="6"/>
    </row>
    <row r="26" spans="2:24" ht="13.5" customHeight="1" x14ac:dyDescent="0.2">
      <c r="B26" s="84" t="s">
        <v>54</v>
      </c>
      <c r="C26" s="93"/>
      <c r="D26" s="93"/>
      <c r="E26" s="93"/>
      <c r="F26" s="93"/>
      <c r="G26" s="86"/>
      <c r="H26" s="9">
        <v>629742228.60000002</v>
      </c>
      <c r="I26" s="7">
        <v>735512536.71000004</v>
      </c>
      <c r="J26" s="85" t="s">
        <v>35</v>
      </c>
      <c r="K26" s="93"/>
      <c r="L26" s="93"/>
      <c r="M26" s="93"/>
      <c r="N26" s="93"/>
      <c r="O26" s="86"/>
      <c r="P26" s="49">
        <v>264105088.94</v>
      </c>
      <c r="Q26" s="9">
        <v>154402160.62</v>
      </c>
    </row>
    <row r="27" spans="2:24" ht="13.5" customHeight="1" x14ac:dyDescent="0.2">
      <c r="B27" s="84" t="s">
        <v>55</v>
      </c>
      <c r="C27" s="85"/>
      <c r="D27" s="85"/>
      <c r="E27" s="85"/>
      <c r="F27" s="85"/>
      <c r="G27" s="86"/>
      <c r="H27" s="9">
        <f>16280940.75-10103195.04</f>
        <v>6177745.7100000009</v>
      </c>
      <c r="I27" s="9">
        <v>12889069.57</v>
      </c>
      <c r="J27" s="85" t="s">
        <v>36</v>
      </c>
      <c r="K27" s="85"/>
      <c r="L27" s="85"/>
      <c r="M27" s="85"/>
      <c r="N27" s="85"/>
      <c r="O27" s="86"/>
      <c r="P27" s="9">
        <f>53897787.96-10264167.18</f>
        <v>43633620.780000001</v>
      </c>
      <c r="Q27" s="9">
        <v>8911955.9399999995</v>
      </c>
    </row>
    <row r="28" spans="2:24" ht="13.5" customHeight="1" x14ac:dyDescent="0.2">
      <c r="B28" s="84" t="s">
        <v>27</v>
      </c>
      <c r="C28" s="85"/>
      <c r="D28" s="85"/>
      <c r="E28" s="85"/>
      <c r="F28" s="85"/>
      <c r="G28" s="86"/>
      <c r="H28" s="9">
        <v>10103195.039999999</v>
      </c>
      <c r="I28" s="9">
        <v>22856.45</v>
      </c>
      <c r="J28" s="85" t="s">
        <v>27</v>
      </c>
      <c r="K28" s="85"/>
      <c r="L28" s="85"/>
      <c r="M28" s="85"/>
      <c r="N28" s="85"/>
      <c r="O28" s="86"/>
      <c r="P28" s="9">
        <v>10264167.18</v>
      </c>
      <c r="Q28" s="9"/>
      <c r="T28" s="83"/>
      <c r="U28" s="83"/>
      <c r="V28" s="83"/>
    </row>
    <row r="29" spans="2:24" ht="13.5" customHeight="1" x14ac:dyDescent="0.2">
      <c r="B29" s="84" t="s">
        <v>28</v>
      </c>
      <c r="C29" s="85"/>
      <c r="D29" s="85"/>
      <c r="E29" s="85"/>
      <c r="F29" s="85"/>
      <c r="G29" s="86"/>
      <c r="H29" s="12"/>
      <c r="I29" s="25"/>
      <c r="J29" s="85" t="s">
        <v>29</v>
      </c>
      <c r="K29" s="85"/>
      <c r="L29" s="85"/>
      <c r="M29" s="85"/>
      <c r="N29" s="85"/>
      <c r="O29" s="86"/>
      <c r="P29" s="49"/>
      <c r="Q29" s="9"/>
    </row>
    <row r="30" spans="2:24" ht="13.5" customHeight="1" x14ac:dyDescent="0.2">
      <c r="B30" s="94" t="s">
        <v>30</v>
      </c>
      <c r="C30" s="95"/>
      <c r="D30" s="95"/>
      <c r="E30" s="95"/>
      <c r="F30" s="95"/>
      <c r="G30" s="96"/>
      <c r="H30" s="13">
        <f>SUM(H31:H32)</f>
        <v>1892575598.8700001</v>
      </c>
      <c r="I30" s="13">
        <f>SUM(I31:I32)</f>
        <v>1448552623.53</v>
      </c>
      <c r="J30" s="95" t="s">
        <v>31</v>
      </c>
      <c r="K30" s="95"/>
      <c r="L30" s="95"/>
      <c r="M30" s="95"/>
      <c r="N30" s="95"/>
      <c r="O30" s="96"/>
      <c r="P30" s="32">
        <f>SUM(P31:P32)</f>
        <v>2063471585.5599999</v>
      </c>
      <c r="Q30" s="32">
        <f>SUM(Q31:Q32)</f>
        <v>1936143035.9000001</v>
      </c>
      <c r="R30" s="11"/>
      <c r="T30" s="14"/>
    </row>
    <row r="31" spans="2:24" ht="13.5" customHeight="1" x14ac:dyDescent="0.2">
      <c r="B31" s="84" t="s">
        <v>37</v>
      </c>
      <c r="C31" s="93"/>
      <c r="D31" s="93"/>
      <c r="E31" s="93"/>
      <c r="F31" s="93"/>
      <c r="G31" s="86"/>
      <c r="H31" s="9">
        <v>1819379468.45</v>
      </c>
      <c r="I31" s="9">
        <v>1448552623.53</v>
      </c>
      <c r="J31" s="85" t="s">
        <v>37</v>
      </c>
      <c r="K31" s="93"/>
      <c r="L31" s="93"/>
      <c r="M31" s="93"/>
      <c r="N31" s="93"/>
      <c r="O31" s="86"/>
      <c r="P31" s="49">
        <v>1964711674.0599999</v>
      </c>
      <c r="Q31" s="49">
        <v>1851809212.27</v>
      </c>
      <c r="R31" s="11"/>
      <c r="S31" s="17"/>
      <c r="T31" s="17"/>
      <c r="U31" s="43"/>
      <c r="V31" s="43"/>
      <c r="W31" s="43"/>
      <c r="X31" s="43"/>
    </row>
    <row r="32" spans="2:24" ht="13.5" customHeight="1" x14ac:dyDescent="0.2">
      <c r="B32" s="84" t="s">
        <v>27</v>
      </c>
      <c r="C32" s="85"/>
      <c r="D32" s="85"/>
      <c r="E32" s="85"/>
      <c r="F32" s="85"/>
      <c r="G32" s="86"/>
      <c r="H32" s="9">
        <v>73196130.420000002</v>
      </c>
      <c r="I32" s="68" t="s">
        <v>56</v>
      </c>
      <c r="J32" s="85" t="s">
        <v>27</v>
      </c>
      <c r="K32" s="85"/>
      <c r="L32" s="85"/>
      <c r="M32" s="85"/>
      <c r="N32" s="85"/>
      <c r="O32" s="86"/>
      <c r="P32" s="9">
        <v>98759911.5</v>
      </c>
      <c r="Q32" s="9">
        <v>84333823.629999995</v>
      </c>
      <c r="R32" s="35"/>
      <c r="S32" s="22"/>
    </row>
    <row r="33" spans="1:21" ht="13.5" customHeight="1" x14ac:dyDescent="0.2">
      <c r="B33" s="94" t="s">
        <v>32</v>
      </c>
      <c r="C33" s="106"/>
      <c r="D33" s="106"/>
      <c r="E33" s="106"/>
      <c r="F33" s="106"/>
      <c r="G33" s="96"/>
      <c r="H33" s="15">
        <f>H7+H20+H25+H30</f>
        <v>3551595217.5299997</v>
      </c>
      <c r="I33" s="15">
        <f>I7+I20+I25+I30</f>
        <v>3242497268.1599998</v>
      </c>
      <c r="J33" s="95" t="s">
        <v>33</v>
      </c>
      <c r="K33" s="106"/>
      <c r="L33" s="106"/>
      <c r="M33" s="106"/>
      <c r="N33" s="106"/>
      <c r="O33" s="96"/>
      <c r="P33" s="33">
        <f>P30+P25+P20+P7</f>
        <v>3551595217.5299997</v>
      </c>
      <c r="Q33" s="33">
        <f>Q30+Q25+Q20+Q7</f>
        <v>3242497268.1599998</v>
      </c>
      <c r="R33" s="5"/>
      <c r="S33" s="14">
        <f>P33-H33</f>
        <v>0</v>
      </c>
      <c r="T33" s="14">
        <f>Q33-I33</f>
        <v>0</v>
      </c>
      <c r="U33" s="44" t="str">
        <f>IF(P33&lt;&gt;H33,"DIFERENÇA"," BALANÇO CORRETO")</f>
        <v xml:space="preserve"> BALANÇO CORRETO</v>
      </c>
    </row>
    <row r="34" spans="1:21" ht="13.5" customHeight="1" x14ac:dyDescent="0.2">
      <c r="B34" s="29" t="s">
        <v>39</v>
      </c>
      <c r="C34" s="16"/>
      <c r="D34" s="16"/>
      <c r="E34" s="16"/>
      <c r="F34" s="17"/>
      <c r="G34" s="17"/>
      <c r="H34" s="17"/>
      <c r="I34" s="17"/>
      <c r="J34" s="16"/>
      <c r="K34" s="16"/>
      <c r="L34" s="16"/>
      <c r="M34" s="17"/>
      <c r="N34" s="17"/>
      <c r="O34" s="17"/>
      <c r="P34" s="17"/>
      <c r="Q34" s="18"/>
      <c r="S34" s="14"/>
    </row>
    <row r="35" spans="1:21" ht="20.25" customHeight="1" x14ac:dyDescent="0.2">
      <c r="B35" s="19"/>
      <c r="C35" s="19"/>
      <c r="D35" s="19"/>
      <c r="E35" s="19"/>
      <c r="F35" s="19"/>
      <c r="G35" s="19"/>
      <c r="H35" s="19"/>
      <c r="I35" s="19"/>
      <c r="J35" s="19"/>
      <c r="K35" s="19"/>
      <c r="L35" s="19"/>
      <c r="M35" s="19"/>
      <c r="N35" s="19"/>
      <c r="O35" s="19"/>
      <c r="P35" s="19"/>
      <c r="Q35" s="20"/>
      <c r="S35" s="14"/>
    </row>
    <row r="36" spans="1:21" ht="13.5" customHeight="1" x14ac:dyDescent="0.2">
      <c r="B36" s="29" t="s">
        <v>40</v>
      </c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7"/>
      <c r="P36" s="46"/>
      <c r="Q36" s="47"/>
    </row>
    <row r="37" spans="1:21" s="21" customFormat="1" ht="21.75" customHeight="1" x14ac:dyDescent="0.2">
      <c r="B37" s="113" t="s">
        <v>70</v>
      </c>
      <c r="C37" s="113"/>
      <c r="D37" s="113"/>
      <c r="E37" s="113"/>
      <c r="F37" s="113"/>
      <c r="G37" s="113"/>
      <c r="H37" s="113"/>
      <c r="I37" s="113"/>
      <c r="J37" s="113"/>
      <c r="K37" s="113"/>
      <c r="L37" s="113"/>
      <c r="M37" s="113"/>
      <c r="N37" s="113"/>
      <c r="O37" s="113"/>
      <c r="P37" s="113"/>
      <c r="Q37" s="113"/>
      <c r="R37" s="1"/>
      <c r="S37" s="1"/>
      <c r="T37" s="1"/>
    </row>
    <row r="38" spans="1:21" s="21" customFormat="1" ht="11.25" customHeight="1" x14ac:dyDescent="0.2">
      <c r="B38" s="63" t="s">
        <v>51</v>
      </c>
      <c r="C38" s="63"/>
      <c r="D38" s="63"/>
      <c r="E38" s="63"/>
      <c r="F38" s="63"/>
      <c r="G38" s="63"/>
      <c r="H38" s="63"/>
      <c r="I38" s="63"/>
      <c r="J38" s="63"/>
      <c r="K38" s="63"/>
      <c r="L38" s="63"/>
      <c r="M38" s="63"/>
      <c r="N38" s="63"/>
      <c r="O38" s="63"/>
      <c r="P38" s="63"/>
      <c r="Q38" s="63"/>
      <c r="R38" s="1"/>
      <c r="S38" s="1"/>
      <c r="T38" s="1"/>
    </row>
    <row r="39" spans="1:21" s="21" customFormat="1" ht="11.25" customHeight="1" x14ac:dyDescent="0.2">
      <c r="B39" s="79" t="s">
        <v>52</v>
      </c>
      <c r="C39" s="79"/>
      <c r="D39" s="79"/>
      <c r="E39" s="79"/>
      <c r="F39" s="79"/>
      <c r="G39" s="79"/>
      <c r="H39" s="79"/>
      <c r="I39" s="79"/>
      <c r="J39" s="79"/>
      <c r="K39" s="79"/>
      <c r="L39" s="79"/>
      <c r="M39" s="79"/>
      <c r="N39" s="79"/>
      <c r="O39" s="79"/>
      <c r="P39" s="79"/>
      <c r="Q39" s="79"/>
      <c r="R39" s="1"/>
      <c r="S39" s="1"/>
      <c r="T39" s="1"/>
    </row>
    <row r="40" spans="1:21" s="21" customFormat="1" ht="22.5" customHeight="1" x14ac:dyDescent="0.2">
      <c r="B40" s="79" t="s">
        <v>57</v>
      </c>
      <c r="C40" s="79"/>
      <c r="D40" s="79"/>
      <c r="E40" s="79"/>
      <c r="F40" s="79"/>
      <c r="G40" s="79"/>
      <c r="H40" s="79"/>
      <c r="I40" s="79"/>
      <c r="J40" s="79"/>
      <c r="K40" s="79"/>
      <c r="L40" s="79"/>
      <c r="M40" s="79"/>
      <c r="N40" s="79"/>
      <c r="O40" s="79"/>
      <c r="P40" s="79"/>
      <c r="Q40" s="79"/>
      <c r="R40" s="1"/>
      <c r="S40" s="1"/>
      <c r="T40" s="1"/>
    </row>
    <row r="41" spans="1:21" s="21" customFormat="1" ht="21.75" customHeight="1" x14ac:dyDescent="0.2">
      <c r="B41" s="79" t="s">
        <v>60</v>
      </c>
      <c r="C41" s="79"/>
      <c r="D41" s="79"/>
      <c r="E41" s="79"/>
      <c r="F41" s="79"/>
      <c r="G41" s="79"/>
      <c r="H41" s="79"/>
      <c r="I41" s="79"/>
      <c r="J41" s="79"/>
      <c r="K41" s="79"/>
      <c r="L41" s="79"/>
      <c r="M41" s="79"/>
      <c r="N41" s="79"/>
      <c r="O41" s="79"/>
      <c r="P41" s="79"/>
      <c r="Q41" s="79"/>
      <c r="R41" s="1"/>
      <c r="S41" s="1"/>
      <c r="T41" s="1"/>
    </row>
    <row r="42" spans="1:21" ht="11.25" customHeight="1" x14ac:dyDescent="0.2">
      <c r="B42" s="63" t="s">
        <v>58</v>
      </c>
      <c r="C42" s="63"/>
      <c r="D42" s="63"/>
      <c r="E42" s="63"/>
      <c r="F42" s="63"/>
      <c r="G42" s="63"/>
      <c r="H42" s="63"/>
      <c r="I42" s="63"/>
      <c r="J42" s="63"/>
      <c r="K42" s="63"/>
      <c r="L42" s="63"/>
      <c r="M42" s="63"/>
      <c r="N42" s="63"/>
      <c r="O42" s="63"/>
      <c r="P42" s="63"/>
      <c r="Q42" s="63"/>
    </row>
    <row r="43" spans="1:21" s="21" customFormat="1" ht="11.25" customHeight="1" x14ac:dyDescent="0.2">
      <c r="A43" s="69"/>
      <c r="B43" s="79" t="s">
        <v>69</v>
      </c>
      <c r="C43" s="79"/>
      <c r="D43" s="79"/>
      <c r="E43" s="79"/>
      <c r="F43" s="79"/>
      <c r="G43" s="79"/>
      <c r="H43" s="79"/>
      <c r="I43" s="79"/>
      <c r="J43" s="79"/>
      <c r="K43" s="79"/>
      <c r="L43" s="79"/>
      <c r="M43" s="79"/>
      <c r="N43" s="79"/>
      <c r="O43" s="79"/>
      <c r="P43" s="79"/>
      <c r="Q43" s="79"/>
      <c r="R43" s="1"/>
      <c r="S43" s="1"/>
      <c r="T43" s="1"/>
    </row>
    <row r="44" spans="1:21" s="21" customFormat="1" ht="33" customHeight="1" x14ac:dyDescent="0.2">
      <c r="A44" s="69"/>
      <c r="B44" s="79" t="s">
        <v>71</v>
      </c>
      <c r="C44" s="79"/>
      <c r="D44" s="79"/>
      <c r="E44" s="79"/>
      <c r="F44" s="79"/>
      <c r="G44" s="79"/>
      <c r="H44" s="79"/>
      <c r="I44" s="79"/>
      <c r="J44" s="79"/>
      <c r="K44" s="79"/>
      <c r="L44" s="79"/>
      <c r="M44" s="79"/>
      <c r="N44" s="79"/>
      <c r="O44" s="79"/>
      <c r="P44" s="79"/>
      <c r="Q44" s="79"/>
      <c r="R44" s="62"/>
      <c r="S44" s="1"/>
      <c r="T44" s="1"/>
    </row>
    <row r="45" spans="1:21" s="21" customFormat="1" ht="21.75" customHeight="1" x14ac:dyDescent="0.2">
      <c r="B45" s="114" t="s">
        <v>62</v>
      </c>
      <c r="C45" s="114"/>
      <c r="D45" s="114"/>
      <c r="E45" s="114"/>
      <c r="F45" s="114"/>
      <c r="G45" s="114"/>
      <c r="H45" s="114"/>
      <c r="I45" s="114"/>
      <c r="J45" s="114"/>
      <c r="K45" s="114"/>
      <c r="L45" s="114"/>
      <c r="M45" s="114"/>
      <c r="N45" s="114"/>
      <c r="O45" s="114"/>
      <c r="P45" s="114"/>
      <c r="Q45" s="114"/>
      <c r="R45" s="62"/>
      <c r="S45" s="1"/>
      <c r="T45" s="1"/>
    </row>
    <row r="46" spans="1:21" s="21" customFormat="1" ht="11.25" customHeight="1" x14ac:dyDescent="0.2">
      <c r="B46" s="114" t="s">
        <v>59</v>
      </c>
      <c r="C46" s="115"/>
      <c r="D46" s="115"/>
      <c r="E46" s="115"/>
      <c r="F46" s="115"/>
      <c r="G46" s="115"/>
      <c r="H46" s="115"/>
      <c r="I46" s="115"/>
      <c r="J46" s="115"/>
      <c r="K46" s="115"/>
      <c r="L46" s="115"/>
      <c r="M46" s="115"/>
      <c r="N46" s="115"/>
      <c r="O46" s="115"/>
      <c r="P46" s="48"/>
      <c r="Q46" s="47"/>
      <c r="R46" s="62"/>
      <c r="S46" s="1"/>
      <c r="T46" s="1"/>
    </row>
    <row r="47" spans="1:21" s="21" customFormat="1" ht="13.5" customHeight="1" x14ac:dyDescent="0.2">
      <c r="B47" s="65"/>
      <c r="C47" s="65"/>
      <c r="D47" s="65"/>
      <c r="E47" s="36"/>
      <c r="F47" s="42"/>
      <c r="G47" s="65"/>
      <c r="H47" s="42"/>
      <c r="I47" s="36"/>
      <c r="J47" s="65"/>
      <c r="K47" s="36"/>
      <c r="L47" s="64"/>
      <c r="M47" s="64"/>
      <c r="N47" s="38"/>
      <c r="O47" s="39"/>
      <c r="P47" s="36"/>
      <c r="R47" s="62"/>
      <c r="S47" s="1"/>
      <c r="T47" s="1"/>
    </row>
    <row r="48" spans="1:21" s="21" customFormat="1" ht="13.5" customHeight="1" x14ac:dyDescent="0.2">
      <c r="B48" s="65"/>
      <c r="C48" s="65"/>
      <c r="D48" s="65"/>
      <c r="E48" s="36"/>
      <c r="F48" s="42"/>
      <c r="G48" s="65"/>
      <c r="H48" s="42"/>
      <c r="I48" s="36"/>
      <c r="J48" s="65"/>
      <c r="K48" s="36"/>
      <c r="L48" s="64"/>
      <c r="M48" s="64"/>
      <c r="N48" s="38"/>
      <c r="O48" s="39"/>
      <c r="P48" s="36"/>
      <c r="R48" s="62"/>
      <c r="S48" s="1"/>
      <c r="T48" s="1"/>
    </row>
    <row r="49" spans="2:20" s="21" customFormat="1" ht="13.5" customHeight="1" x14ac:dyDescent="0.2">
      <c r="B49" s="65"/>
      <c r="C49" s="65"/>
      <c r="D49" s="65"/>
      <c r="E49" s="36"/>
      <c r="F49" s="42"/>
      <c r="G49" s="65"/>
      <c r="H49" s="42"/>
      <c r="I49" s="36"/>
      <c r="J49" s="65"/>
      <c r="K49" s="36"/>
      <c r="L49" s="64"/>
      <c r="M49" s="64"/>
      <c r="N49" s="38"/>
      <c r="O49" s="39"/>
      <c r="P49" s="36"/>
      <c r="R49" s="62"/>
      <c r="S49" s="1"/>
      <c r="T49" s="1"/>
    </row>
    <row r="50" spans="2:20" s="21" customFormat="1" ht="13.5" customHeight="1" x14ac:dyDescent="0.2">
      <c r="B50" s="1"/>
      <c r="C50" s="22"/>
      <c r="D50" s="1"/>
      <c r="E50" s="6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R50" s="1"/>
      <c r="S50" s="1"/>
      <c r="T50" s="1"/>
    </row>
    <row r="51" spans="2:20" s="21" customFormat="1" ht="13.5" customHeight="1" x14ac:dyDescent="0.2">
      <c r="B51" s="80" t="s">
        <v>41</v>
      </c>
      <c r="C51" s="80"/>
      <c r="D51" s="80"/>
      <c r="E51" s="36"/>
      <c r="F51" s="37"/>
      <c r="G51" s="60" t="s">
        <v>42</v>
      </c>
      <c r="H51" s="37"/>
      <c r="I51" s="36"/>
      <c r="J51" s="71" t="s">
        <v>67</v>
      </c>
      <c r="K51" s="36"/>
      <c r="L51" s="71"/>
      <c r="M51" s="71"/>
      <c r="N51" s="75" t="s">
        <v>63</v>
      </c>
      <c r="O51" s="76"/>
      <c r="P51" s="36"/>
      <c r="R51" s="1"/>
      <c r="S51" s="1"/>
      <c r="T51" s="1"/>
    </row>
    <row r="52" spans="2:20" ht="13.5" customHeight="1" x14ac:dyDescent="0.2">
      <c r="B52" s="81" t="s">
        <v>43</v>
      </c>
      <c r="C52" s="81"/>
      <c r="D52" s="81"/>
      <c r="E52" s="36"/>
      <c r="F52" s="40"/>
      <c r="G52" s="61" t="s">
        <v>44</v>
      </c>
      <c r="H52" s="40"/>
      <c r="I52" s="36"/>
      <c r="J52" s="72" t="s">
        <v>61</v>
      </c>
      <c r="K52" s="36"/>
      <c r="L52" s="72"/>
      <c r="M52" s="72"/>
      <c r="N52" s="77" t="s">
        <v>64</v>
      </c>
      <c r="O52" s="76"/>
      <c r="P52" s="36"/>
    </row>
    <row r="53" spans="2:20" ht="13.5" customHeight="1" x14ac:dyDescent="0.2">
      <c r="B53" s="116" t="s">
        <v>49</v>
      </c>
      <c r="C53" s="116"/>
      <c r="D53" s="116"/>
      <c r="E53" s="36"/>
      <c r="F53" s="42"/>
      <c r="G53" s="58" t="s">
        <v>50</v>
      </c>
      <c r="H53" s="42"/>
      <c r="I53" s="36"/>
      <c r="J53" s="73" t="s">
        <v>68</v>
      </c>
      <c r="K53" s="36"/>
      <c r="L53" s="73"/>
      <c r="M53" s="73"/>
      <c r="N53" s="78" t="s">
        <v>65</v>
      </c>
      <c r="O53" s="76"/>
      <c r="P53" s="36"/>
    </row>
    <row r="54" spans="2:20" ht="13.5" customHeight="1" x14ac:dyDescent="0.2">
      <c r="B54" s="117" t="s">
        <v>46</v>
      </c>
      <c r="C54" s="117"/>
      <c r="D54" s="117"/>
      <c r="E54" s="36"/>
      <c r="F54" s="42"/>
      <c r="G54" s="59" t="s">
        <v>47</v>
      </c>
      <c r="H54" s="42"/>
      <c r="I54" s="36"/>
      <c r="J54" s="74" t="s">
        <v>48</v>
      </c>
      <c r="K54" s="36"/>
      <c r="L54" s="73"/>
      <c r="M54" s="73"/>
      <c r="N54" s="75" t="s">
        <v>45</v>
      </c>
      <c r="O54" s="76"/>
      <c r="P54" s="36"/>
    </row>
    <row r="55" spans="2:20" ht="13.5" customHeight="1" x14ac:dyDescent="0.2">
      <c r="B55" s="118"/>
      <c r="C55" s="118"/>
      <c r="D55" s="118"/>
      <c r="E55" s="118"/>
      <c r="F55" s="118"/>
      <c r="G55" s="118"/>
      <c r="H55" s="118"/>
      <c r="I55" s="118"/>
      <c r="J55" s="118"/>
      <c r="K55" s="118"/>
      <c r="L55" s="118"/>
      <c r="M55" s="118"/>
      <c r="N55" s="118"/>
      <c r="O55" s="118"/>
      <c r="P55" s="118"/>
      <c r="Q55" s="118"/>
    </row>
    <row r="57" spans="2:20" ht="13.5" customHeight="1" x14ac:dyDescent="0.2">
      <c r="B57" s="118"/>
      <c r="C57" s="118"/>
      <c r="D57" s="118"/>
      <c r="E57" s="118"/>
      <c r="F57" s="118"/>
      <c r="G57" s="118"/>
      <c r="H57" s="118"/>
      <c r="I57" s="118"/>
      <c r="J57" s="118"/>
      <c r="K57" s="118"/>
      <c r="L57" s="118"/>
      <c r="M57" s="118"/>
      <c r="N57" s="118"/>
      <c r="O57" s="118"/>
      <c r="P57" s="118"/>
      <c r="Q57" s="118"/>
    </row>
    <row r="58" spans="2:20" ht="13.5" customHeight="1" x14ac:dyDescent="0.2">
      <c r="B58" s="80"/>
      <c r="C58" s="80"/>
      <c r="D58" s="80"/>
      <c r="E58" s="36"/>
      <c r="F58" s="37"/>
      <c r="G58" s="51"/>
      <c r="H58" s="37"/>
      <c r="I58" s="36"/>
      <c r="J58" s="51"/>
      <c r="K58" s="36"/>
      <c r="L58" s="51"/>
      <c r="M58" s="51"/>
      <c r="N58" s="38"/>
      <c r="O58" s="39"/>
      <c r="P58" s="36"/>
    </row>
    <row r="59" spans="2:20" ht="13.5" customHeight="1" x14ac:dyDescent="0.2">
      <c r="B59" s="81"/>
      <c r="C59" s="81"/>
      <c r="D59" s="81"/>
      <c r="E59" s="36"/>
      <c r="F59" s="40"/>
      <c r="G59" s="52"/>
      <c r="H59" s="40"/>
      <c r="I59" s="36"/>
      <c r="J59" s="52"/>
      <c r="K59" s="36"/>
      <c r="L59" s="52"/>
      <c r="M59" s="52"/>
      <c r="N59" s="41"/>
      <c r="O59" s="39"/>
      <c r="P59" s="36"/>
    </row>
    <row r="60" spans="2:20" ht="13.5" customHeight="1" x14ac:dyDescent="0.2">
      <c r="B60" s="116"/>
      <c r="C60" s="116"/>
      <c r="D60" s="116"/>
      <c r="E60" s="36"/>
      <c r="F60" s="42"/>
      <c r="G60" s="53"/>
      <c r="H60" s="42"/>
      <c r="I60" s="36"/>
      <c r="J60" s="53"/>
      <c r="K60" s="36"/>
      <c r="L60" s="53"/>
      <c r="M60" s="53"/>
      <c r="N60" s="53"/>
      <c r="O60" s="39"/>
      <c r="P60" s="36"/>
    </row>
    <row r="61" spans="2:20" ht="13.5" customHeight="1" x14ac:dyDescent="0.2">
      <c r="B61" s="117"/>
      <c r="C61" s="117"/>
      <c r="D61" s="117"/>
      <c r="E61" s="36"/>
      <c r="F61" s="42"/>
      <c r="G61" s="67"/>
      <c r="H61" s="42"/>
      <c r="I61" s="36"/>
      <c r="J61" s="67"/>
      <c r="K61" s="36"/>
      <c r="L61" s="66"/>
      <c r="M61" s="66"/>
      <c r="N61" s="38"/>
      <c r="O61" s="39"/>
      <c r="P61" s="36"/>
    </row>
    <row r="72" spans="2:17" ht="36.75" customHeight="1" x14ac:dyDescent="0.2">
      <c r="B72" s="79"/>
      <c r="C72" s="79"/>
      <c r="D72" s="79"/>
      <c r="E72" s="79"/>
      <c r="F72" s="79"/>
      <c r="G72" s="79"/>
      <c r="H72" s="79"/>
      <c r="I72" s="79"/>
      <c r="J72" s="79"/>
      <c r="K72" s="79"/>
      <c r="L72" s="79"/>
      <c r="M72" s="79"/>
      <c r="N72" s="79"/>
      <c r="O72" s="79"/>
      <c r="P72" s="79"/>
      <c r="Q72" s="79"/>
    </row>
    <row r="73" spans="2:17" ht="24.75" customHeight="1" x14ac:dyDescent="0.2">
      <c r="B73" s="114"/>
      <c r="C73" s="114"/>
      <c r="D73" s="114"/>
      <c r="E73" s="114"/>
      <c r="F73" s="114"/>
      <c r="G73" s="114"/>
      <c r="H73" s="114"/>
      <c r="I73" s="114"/>
      <c r="J73" s="114"/>
      <c r="K73" s="114"/>
      <c r="L73" s="114"/>
      <c r="M73" s="114"/>
      <c r="N73" s="114"/>
      <c r="O73" s="114"/>
      <c r="P73" s="114"/>
      <c r="Q73" s="114"/>
    </row>
    <row r="74" spans="2:17" ht="12.75" customHeight="1" x14ac:dyDescent="0.2">
      <c r="B74" s="114"/>
      <c r="C74" s="115"/>
      <c r="D74" s="115"/>
      <c r="E74" s="115"/>
      <c r="F74" s="115"/>
      <c r="G74" s="115"/>
      <c r="H74" s="115"/>
      <c r="I74" s="115"/>
      <c r="J74" s="115"/>
      <c r="K74" s="115"/>
      <c r="L74" s="115"/>
      <c r="M74" s="115"/>
      <c r="N74" s="115"/>
      <c r="O74" s="115"/>
      <c r="P74" s="48"/>
      <c r="Q74" s="47"/>
    </row>
  </sheetData>
  <mergeCells count="84">
    <mergeCell ref="B41:Q41"/>
    <mergeCell ref="B72:Q72"/>
    <mergeCell ref="B73:Q73"/>
    <mergeCell ref="B74:O74"/>
    <mergeCell ref="B43:Q43"/>
    <mergeCell ref="B44:Q44"/>
    <mergeCell ref="B45:Q45"/>
    <mergeCell ref="B46:O46"/>
    <mergeCell ref="B60:D60"/>
    <mergeCell ref="B61:D61"/>
    <mergeCell ref="B55:Q55"/>
    <mergeCell ref="B57:Q57"/>
    <mergeCell ref="B51:D51"/>
    <mergeCell ref="B52:D52"/>
    <mergeCell ref="B53:D53"/>
    <mergeCell ref="B54:D54"/>
    <mergeCell ref="B39:Q39"/>
    <mergeCell ref="B32:G32"/>
    <mergeCell ref="J32:O32"/>
    <mergeCell ref="B33:G33"/>
    <mergeCell ref="J33:O33"/>
    <mergeCell ref="B37:Q37"/>
    <mergeCell ref="B30:G30"/>
    <mergeCell ref="J30:O30"/>
    <mergeCell ref="B31:G31"/>
    <mergeCell ref="J31:O31"/>
    <mergeCell ref="B28:G28"/>
    <mergeCell ref="J28:O28"/>
    <mergeCell ref="B29:G29"/>
    <mergeCell ref="J29:O29"/>
    <mergeCell ref="B22:G22"/>
    <mergeCell ref="J22:O22"/>
    <mergeCell ref="J26:O26"/>
    <mergeCell ref="J27:O27"/>
    <mergeCell ref="B23:G23"/>
    <mergeCell ref="J23:O23"/>
    <mergeCell ref="B24:G24"/>
    <mergeCell ref="J24:O24"/>
    <mergeCell ref="B25:G25"/>
    <mergeCell ref="J25:O25"/>
    <mergeCell ref="B26:G26"/>
    <mergeCell ref="B27:G27"/>
    <mergeCell ref="B20:G20"/>
    <mergeCell ref="J20:O20"/>
    <mergeCell ref="B21:G21"/>
    <mergeCell ref="J21:O21"/>
    <mergeCell ref="B19:G19"/>
    <mergeCell ref="B11:G11"/>
    <mergeCell ref="J11:O11"/>
    <mergeCell ref="B12:G12"/>
    <mergeCell ref="J12:O12"/>
    <mergeCell ref="B13:G13"/>
    <mergeCell ref="J13:O13"/>
    <mergeCell ref="B7:G7"/>
    <mergeCell ref="J7:O7"/>
    <mergeCell ref="B1:Q1"/>
    <mergeCell ref="B5:H5"/>
    <mergeCell ref="J5:Q5"/>
    <mergeCell ref="B6:G6"/>
    <mergeCell ref="J6:O6"/>
    <mergeCell ref="B2:Q2"/>
    <mergeCell ref="B3:Q3"/>
    <mergeCell ref="B8:G8"/>
    <mergeCell ref="J8:O8"/>
    <mergeCell ref="B9:G9"/>
    <mergeCell ref="J9:O9"/>
    <mergeCell ref="B10:G10"/>
    <mergeCell ref="J10:O10"/>
    <mergeCell ref="B40:Q40"/>
    <mergeCell ref="B58:D58"/>
    <mergeCell ref="B59:D59"/>
    <mergeCell ref="S13:U13"/>
    <mergeCell ref="T28:V28"/>
    <mergeCell ref="B14:G14"/>
    <mergeCell ref="J14:O14"/>
    <mergeCell ref="B15:G15"/>
    <mergeCell ref="J15:O15"/>
    <mergeCell ref="B16:G16"/>
    <mergeCell ref="J16:O16"/>
    <mergeCell ref="B17:G17"/>
    <mergeCell ref="J17:O17"/>
    <mergeCell ref="B18:G18"/>
    <mergeCell ref="J18:O18"/>
    <mergeCell ref="J19:O19"/>
  </mergeCells>
  <printOptions horizontalCentered="1"/>
  <pageMargins left="0.19685039370078741" right="0.11811023622047245" top="1.4960629921259843" bottom="0" header="0" footer="0"/>
  <pageSetup paperSize="9" scale="65" fitToWidth="0" fitToHeight="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Planilhas</vt:lpstr>
      </vt:variant>
      <vt:variant>
        <vt:i4>1</vt:i4>
      </vt:variant>
      <vt:variant>
        <vt:lpstr>Intervalos nomeados</vt:lpstr>
      </vt:variant>
      <vt:variant>
        <vt:i4>1</vt:i4>
      </vt:variant>
    </vt:vector>
  </HeadingPairs>
  <TitlesOfParts>
    <vt:vector size="2" baseType="lpstr">
      <vt:lpstr>Balancete Financeiro  </vt:lpstr>
      <vt:lpstr>'Balancete Financeiro  '!Area_de_impressao</vt:lpstr>
    </vt:vector>
  </TitlesOfParts>
  <Company>SMF - Secretaria de Finanças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Marcia Correia Jusius</dc:creator>
  <cp:lastModifiedBy>Vito Panicci Neto</cp:lastModifiedBy>
  <cp:lastPrinted>2023-10-09T15:07:30Z</cp:lastPrinted>
  <dcterms:created xsi:type="dcterms:W3CDTF">2016-06-01T16:19:15Z</dcterms:created>
  <dcterms:modified xsi:type="dcterms:W3CDTF">2023-11-24T20:06:37Z</dcterms:modified>
</cp:coreProperties>
</file>