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 tabRatio="556"/>
  </bookViews>
  <sheets>
    <sheet name="OrientacoesGerais" sheetId="16" r:id="rId1"/>
    <sheet name="Resumo" sheetId="1" r:id="rId2"/>
    <sheet name="Contraprestacoes" sheetId="14" r:id="rId3"/>
    <sheet name="AT" sheetId="2" r:id="rId4"/>
    <sheet name="OCD" sheetId="11" r:id="rId5"/>
    <sheet name="UCP" sheetId="12" r:id="rId6"/>
    <sheet name="Unidades" sheetId="10" r:id="rId7"/>
  </sheets>
  <externalReferences>
    <externalReference r:id="rId8"/>
  </externalReferences>
  <definedNames>
    <definedName name="_xlnm._FilterDatabase" localSheetId="6" hidden="1">Unidades!$B$1:$F$1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6" i="2" l="1"/>
  <c r="V106" i="2" s="1"/>
  <c r="W106" i="2" s="1"/>
  <c r="X106" i="2" s="1"/>
  <c r="Y106" i="2" s="1"/>
  <c r="Z106" i="2" s="1"/>
  <c r="AA106" i="2" s="1"/>
  <c r="AB106" i="2" s="1"/>
  <c r="AC106" i="2" s="1"/>
  <c r="AD106" i="2" s="1"/>
  <c r="AE106" i="2" s="1"/>
  <c r="AF106" i="2" s="1"/>
  <c r="AG106" i="2" s="1"/>
  <c r="AH106" i="2" s="1"/>
  <c r="AI106" i="2" s="1"/>
  <c r="AJ106" i="2" s="1"/>
  <c r="AK106" i="2" s="1"/>
  <c r="AL106" i="2" s="1"/>
  <c r="AM106" i="2" s="1"/>
  <c r="AN106" i="2" s="1"/>
  <c r="AO106" i="2" s="1"/>
  <c r="AP106" i="2" s="1"/>
  <c r="AQ106" i="2" s="1"/>
  <c r="AR106" i="2" s="1"/>
  <c r="AS106" i="2" s="1"/>
  <c r="AT106" i="2" s="1"/>
  <c r="AU106" i="2" s="1"/>
  <c r="AV106" i="2" s="1"/>
  <c r="AW106" i="2" s="1"/>
  <c r="AX106" i="2" s="1"/>
  <c r="AY106" i="2" s="1"/>
  <c r="AZ106" i="2" s="1"/>
  <c r="BA106" i="2" s="1"/>
  <c r="BB106" i="2" s="1"/>
  <c r="BC106" i="2" s="1"/>
  <c r="BD106" i="2" s="1"/>
  <c r="BE106" i="2" s="1"/>
  <c r="BF106" i="2" s="1"/>
  <c r="BG106" i="2" s="1"/>
  <c r="BH106" i="2" s="1"/>
  <c r="BI106" i="2" s="1"/>
  <c r="BJ106" i="2" s="1"/>
  <c r="BK106" i="2" s="1"/>
  <c r="BL106" i="2" s="1"/>
  <c r="BM106" i="2" s="1"/>
  <c r="BN106" i="2" s="1"/>
  <c r="BO106" i="2" s="1"/>
  <c r="Q106" i="2"/>
  <c r="R106" i="2" s="1"/>
  <c r="S106" i="2" s="1"/>
  <c r="T106" i="2" s="1"/>
  <c r="M106" i="2"/>
  <c r="N106" i="2" s="1"/>
  <c r="O106" i="2" s="1"/>
  <c r="P106" i="2" s="1"/>
  <c r="I106" i="2"/>
  <c r="J106" i="2" s="1"/>
  <c r="K106" i="2" s="1"/>
  <c r="L106" i="2" s="1"/>
  <c r="H106" i="2"/>
  <c r="Y105" i="2"/>
  <c r="Z105" i="2" s="1"/>
  <c r="AA105" i="2" s="1"/>
  <c r="AB105" i="2" s="1"/>
  <c r="AC105" i="2" s="1"/>
  <c r="AD105" i="2" s="1"/>
  <c r="AE105" i="2" s="1"/>
  <c r="AF105" i="2" s="1"/>
  <c r="AG105" i="2" s="1"/>
  <c r="AH105" i="2" s="1"/>
  <c r="AI105" i="2" s="1"/>
  <c r="AJ105" i="2" s="1"/>
  <c r="AK105" i="2" s="1"/>
  <c r="AL105" i="2" s="1"/>
  <c r="AM105" i="2" s="1"/>
  <c r="AN105" i="2" s="1"/>
  <c r="AO105" i="2" s="1"/>
  <c r="AP105" i="2" s="1"/>
  <c r="AQ105" i="2" s="1"/>
  <c r="AR105" i="2" s="1"/>
  <c r="AS105" i="2" s="1"/>
  <c r="AT105" i="2" s="1"/>
  <c r="AU105" i="2" s="1"/>
  <c r="AV105" i="2" s="1"/>
  <c r="AW105" i="2" s="1"/>
  <c r="AX105" i="2" s="1"/>
  <c r="AY105" i="2" s="1"/>
  <c r="AZ105" i="2" s="1"/>
  <c r="BA105" i="2" s="1"/>
  <c r="BB105" i="2" s="1"/>
  <c r="BC105" i="2" s="1"/>
  <c r="BD105" i="2" s="1"/>
  <c r="BE105" i="2" s="1"/>
  <c r="BF105" i="2" s="1"/>
  <c r="BG105" i="2" s="1"/>
  <c r="BH105" i="2" s="1"/>
  <c r="BI105" i="2" s="1"/>
  <c r="BJ105" i="2" s="1"/>
  <c r="BK105" i="2" s="1"/>
  <c r="BL105" i="2" s="1"/>
  <c r="BM105" i="2" s="1"/>
  <c r="BN105" i="2" s="1"/>
  <c r="BO105" i="2" s="1"/>
  <c r="Q105" i="2"/>
  <c r="R105" i="2" s="1"/>
  <c r="S105" i="2" s="1"/>
  <c r="T105" i="2" s="1"/>
  <c r="U105" i="2" s="1"/>
  <c r="V105" i="2" s="1"/>
  <c r="W105" i="2" s="1"/>
  <c r="X105" i="2" s="1"/>
  <c r="I105" i="2"/>
  <c r="J105" i="2" s="1"/>
  <c r="K105" i="2" s="1"/>
  <c r="L105" i="2" s="1"/>
  <c r="M105" i="2" s="1"/>
  <c r="N105" i="2" s="1"/>
  <c r="O105" i="2" s="1"/>
  <c r="P105" i="2" s="1"/>
  <c r="H105" i="2"/>
  <c r="AC104" i="2"/>
  <c r="AD104" i="2" s="1"/>
  <c r="AE104" i="2" s="1"/>
  <c r="AF104" i="2" s="1"/>
  <c r="AG104" i="2" s="1"/>
  <c r="AH104" i="2" s="1"/>
  <c r="AI104" i="2" s="1"/>
  <c r="AJ104" i="2" s="1"/>
  <c r="AK104" i="2" s="1"/>
  <c r="AL104" i="2" s="1"/>
  <c r="AM104" i="2" s="1"/>
  <c r="AN104" i="2" s="1"/>
  <c r="AO104" i="2" s="1"/>
  <c r="AP104" i="2" s="1"/>
  <c r="AQ104" i="2" s="1"/>
  <c r="AR104" i="2" s="1"/>
  <c r="AS104" i="2" s="1"/>
  <c r="AT104" i="2" s="1"/>
  <c r="AU104" i="2" s="1"/>
  <c r="AV104" i="2" s="1"/>
  <c r="AW104" i="2" s="1"/>
  <c r="AX104" i="2" s="1"/>
  <c r="AY104" i="2" s="1"/>
  <c r="AZ104" i="2" s="1"/>
  <c r="BA104" i="2" s="1"/>
  <c r="BB104" i="2" s="1"/>
  <c r="BC104" i="2" s="1"/>
  <c r="BD104" i="2" s="1"/>
  <c r="BE104" i="2" s="1"/>
  <c r="BF104" i="2" s="1"/>
  <c r="BG104" i="2" s="1"/>
  <c r="BH104" i="2" s="1"/>
  <c r="BI104" i="2" s="1"/>
  <c r="BJ104" i="2" s="1"/>
  <c r="BK104" i="2" s="1"/>
  <c r="BL104" i="2" s="1"/>
  <c r="BM104" i="2" s="1"/>
  <c r="BN104" i="2" s="1"/>
  <c r="BO104" i="2" s="1"/>
  <c r="U104" i="2"/>
  <c r="V104" i="2" s="1"/>
  <c r="W104" i="2" s="1"/>
  <c r="X104" i="2" s="1"/>
  <c r="Y104" i="2" s="1"/>
  <c r="Z104" i="2" s="1"/>
  <c r="AA104" i="2" s="1"/>
  <c r="AB104" i="2" s="1"/>
  <c r="R104" i="2"/>
  <c r="S104" i="2" s="1"/>
  <c r="T104" i="2" s="1"/>
  <c r="Q104" i="2"/>
  <c r="J104" i="2"/>
  <c r="K104" i="2" s="1"/>
  <c r="L104" i="2" s="1"/>
  <c r="M104" i="2" s="1"/>
  <c r="N104" i="2" s="1"/>
  <c r="O104" i="2" s="1"/>
  <c r="P104" i="2" s="1"/>
  <c r="I104" i="2"/>
  <c r="H104" i="2"/>
  <c r="Q103" i="2"/>
  <c r="R103" i="2" s="1"/>
  <c r="S103" i="2" s="1"/>
  <c r="T103" i="2" s="1"/>
  <c r="U103" i="2" s="1"/>
  <c r="V103" i="2" s="1"/>
  <c r="W103" i="2" s="1"/>
  <c r="X103" i="2" s="1"/>
  <c r="Y103" i="2" s="1"/>
  <c r="Z103" i="2" s="1"/>
  <c r="AA103" i="2" s="1"/>
  <c r="AB103" i="2" s="1"/>
  <c r="AC103" i="2" s="1"/>
  <c r="AD103" i="2" s="1"/>
  <c r="AE103" i="2" s="1"/>
  <c r="AF103" i="2" s="1"/>
  <c r="AG103" i="2" s="1"/>
  <c r="AH103" i="2" s="1"/>
  <c r="AI103" i="2" s="1"/>
  <c r="AJ103" i="2" s="1"/>
  <c r="AK103" i="2" s="1"/>
  <c r="AL103" i="2" s="1"/>
  <c r="AM103" i="2" s="1"/>
  <c r="AN103" i="2" s="1"/>
  <c r="AO103" i="2" s="1"/>
  <c r="AP103" i="2" s="1"/>
  <c r="AQ103" i="2" s="1"/>
  <c r="AR103" i="2" s="1"/>
  <c r="AS103" i="2" s="1"/>
  <c r="AT103" i="2" s="1"/>
  <c r="AU103" i="2" s="1"/>
  <c r="AV103" i="2" s="1"/>
  <c r="AW103" i="2" s="1"/>
  <c r="AX103" i="2" s="1"/>
  <c r="AY103" i="2" s="1"/>
  <c r="AZ103" i="2" s="1"/>
  <c r="BA103" i="2" s="1"/>
  <c r="BB103" i="2" s="1"/>
  <c r="BC103" i="2" s="1"/>
  <c r="BD103" i="2" s="1"/>
  <c r="BE103" i="2" s="1"/>
  <c r="BF103" i="2" s="1"/>
  <c r="BG103" i="2" s="1"/>
  <c r="BH103" i="2" s="1"/>
  <c r="BI103" i="2" s="1"/>
  <c r="BJ103" i="2" s="1"/>
  <c r="BK103" i="2" s="1"/>
  <c r="BL103" i="2" s="1"/>
  <c r="BM103" i="2" s="1"/>
  <c r="BN103" i="2" s="1"/>
  <c r="BO103" i="2" s="1"/>
  <c r="I103" i="2"/>
  <c r="J103" i="2" s="1"/>
  <c r="K103" i="2" s="1"/>
  <c r="L103" i="2" s="1"/>
  <c r="M103" i="2" s="1"/>
  <c r="N103" i="2" s="1"/>
  <c r="O103" i="2" s="1"/>
  <c r="P103" i="2" s="1"/>
  <c r="H103" i="2"/>
  <c r="U102" i="2"/>
  <c r="V102" i="2" s="1"/>
  <c r="W102" i="2" s="1"/>
  <c r="X102" i="2" s="1"/>
  <c r="Y102" i="2" s="1"/>
  <c r="Z102" i="2" s="1"/>
  <c r="AA102" i="2" s="1"/>
  <c r="AB102" i="2" s="1"/>
  <c r="AC102" i="2" s="1"/>
  <c r="AD102" i="2" s="1"/>
  <c r="AE102" i="2" s="1"/>
  <c r="AF102" i="2" s="1"/>
  <c r="AG102" i="2" s="1"/>
  <c r="AH102" i="2" s="1"/>
  <c r="AI102" i="2" s="1"/>
  <c r="AJ102" i="2" s="1"/>
  <c r="AK102" i="2" s="1"/>
  <c r="AL102" i="2" s="1"/>
  <c r="AM102" i="2" s="1"/>
  <c r="AN102" i="2" s="1"/>
  <c r="AO102" i="2" s="1"/>
  <c r="AP102" i="2" s="1"/>
  <c r="AQ102" i="2" s="1"/>
  <c r="AR102" i="2" s="1"/>
  <c r="AS102" i="2" s="1"/>
  <c r="AT102" i="2" s="1"/>
  <c r="AU102" i="2" s="1"/>
  <c r="AV102" i="2" s="1"/>
  <c r="AW102" i="2" s="1"/>
  <c r="AX102" i="2" s="1"/>
  <c r="AY102" i="2" s="1"/>
  <c r="AZ102" i="2" s="1"/>
  <c r="BA102" i="2" s="1"/>
  <c r="BB102" i="2" s="1"/>
  <c r="BC102" i="2" s="1"/>
  <c r="BD102" i="2" s="1"/>
  <c r="BE102" i="2" s="1"/>
  <c r="BF102" i="2" s="1"/>
  <c r="BG102" i="2" s="1"/>
  <c r="BH102" i="2" s="1"/>
  <c r="BI102" i="2" s="1"/>
  <c r="BJ102" i="2" s="1"/>
  <c r="BK102" i="2" s="1"/>
  <c r="BL102" i="2" s="1"/>
  <c r="BM102" i="2" s="1"/>
  <c r="BN102" i="2" s="1"/>
  <c r="BO102" i="2" s="1"/>
  <c r="Q102" i="2"/>
  <c r="R102" i="2" s="1"/>
  <c r="S102" i="2" s="1"/>
  <c r="T102" i="2" s="1"/>
  <c r="P102" i="2"/>
  <c r="M102" i="2"/>
  <c r="N102" i="2" s="1"/>
  <c r="O102" i="2" s="1"/>
  <c r="I102" i="2"/>
  <c r="J102" i="2" s="1"/>
  <c r="K102" i="2" s="1"/>
  <c r="L102" i="2" s="1"/>
  <c r="H102" i="2"/>
  <c r="Q101" i="2"/>
  <c r="R101" i="2" s="1"/>
  <c r="S101" i="2" s="1"/>
  <c r="T101" i="2" s="1"/>
  <c r="U101" i="2" s="1"/>
  <c r="V101" i="2" s="1"/>
  <c r="W101" i="2" s="1"/>
  <c r="X101" i="2" s="1"/>
  <c r="Y101" i="2" s="1"/>
  <c r="Z101" i="2" s="1"/>
  <c r="AA101" i="2" s="1"/>
  <c r="AB101" i="2" s="1"/>
  <c r="AC101" i="2" s="1"/>
  <c r="AD101" i="2" s="1"/>
  <c r="AE101" i="2" s="1"/>
  <c r="AF101" i="2" s="1"/>
  <c r="AG101" i="2" s="1"/>
  <c r="AH101" i="2" s="1"/>
  <c r="AI101" i="2" s="1"/>
  <c r="AJ101" i="2" s="1"/>
  <c r="AK101" i="2" s="1"/>
  <c r="AL101" i="2" s="1"/>
  <c r="AM101" i="2" s="1"/>
  <c r="AN101" i="2" s="1"/>
  <c r="AO101" i="2" s="1"/>
  <c r="AP101" i="2" s="1"/>
  <c r="AQ101" i="2" s="1"/>
  <c r="AR101" i="2" s="1"/>
  <c r="AS101" i="2" s="1"/>
  <c r="AT101" i="2" s="1"/>
  <c r="AU101" i="2" s="1"/>
  <c r="AV101" i="2" s="1"/>
  <c r="AW101" i="2" s="1"/>
  <c r="AX101" i="2" s="1"/>
  <c r="AY101" i="2" s="1"/>
  <c r="AZ101" i="2" s="1"/>
  <c r="BA101" i="2" s="1"/>
  <c r="BB101" i="2" s="1"/>
  <c r="BC101" i="2" s="1"/>
  <c r="BD101" i="2" s="1"/>
  <c r="BE101" i="2" s="1"/>
  <c r="BF101" i="2" s="1"/>
  <c r="BG101" i="2" s="1"/>
  <c r="BH101" i="2" s="1"/>
  <c r="BI101" i="2" s="1"/>
  <c r="BJ101" i="2" s="1"/>
  <c r="BK101" i="2" s="1"/>
  <c r="BL101" i="2" s="1"/>
  <c r="BM101" i="2" s="1"/>
  <c r="BN101" i="2" s="1"/>
  <c r="BO101" i="2" s="1"/>
  <c r="P101" i="2"/>
  <c r="I101" i="2"/>
  <c r="J101" i="2" s="1"/>
  <c r="K101" i="2" s="1"/>
  <c r="L101" i="2" s="1"/>
  <c r="M101" i="2" s="1"/>
  <c r="N101" i="2" s="1"/>
  <c r="O101" i="2" s="1"/>
  <c r="H101" i="2"/>
  <c r="Q100" i="2"/>
  <c r="R100" i="2" s="1"/>
  <c r="S100" i="2" s="1"/>
  <c r="T100" i="2" s="1"/>
  <c r="U100" i="2" s="1"/>
  <c r="V100" i="2" s="1"/>
  <c r="W100" i="2" s="1"/>
  <c r="X100" i="2" s="1"/>
  <c r="Y100" i="2" s="1"/>
  <c r="Z100" i="2" s="1"/>
  <c r="AA100" i="2" s="1"/>
  <c r="AB100" i="2" s="1"/>
  <c r="AC100" i="2" s="1"/>
  <c r="AD100" i="2" s="1"/>
  <c r="AE100" i="2" s="1"/>
  <c r="AF100" i="2" s="1"/>
  <c r="AG100" i="2" s="1"/>
  <c r="AH100" i="2" s="1"/>
  <c r="AI100" i="2" s="1"/>
  <c r="AJ100" i="2" s="1"/>
  <c r="AK100" i="2" s="1"/>
  <c r="AL100" i="2" s="1"/>
  <c r="AM100" i="2" s="1"/>
  <c r="AN100" i="2" s="1"/>
  <c r="AO100" i="2" s="1"/>
  <c r="AP100" i="2" s="1"/>
  <c r="AQ100" i="2" s="1"/>
  <c r="AR100" i="2" s="1"/>
  <c r="AS100" i="2" s="1"/>
  <c r="AT100" i="2" s="1"/>
  <c r="AU100" i="2" s="1"/>
  <c r="AV100" i="2" s="1"/>
  <c r="AW100" i="2" s="1"/>
  <c r="AX100" i="2" s="1"/>
  <c r="AY100" i="2" s="1"/>
  <c r="AZ100" i="2" s="1"/>
  <c r="BA100" i="2" s="1"/>
  <c r="BB100" i="2" s="1"/>
  <c r="BC100" i="2" s="1"/>
  <c r="BD100" i="2" s="1"/>
  <c r="BE100" i="2" s="1"/>
  <c r="BF100" i="2" s="1"/>
  <c r="BG100" i="2" s="1"/>
  <c r="BH100" i="2" s="1"/>
  <c r="BI100" i="2" s="1"/>
  <c r="BJ100" i="2" s="1"/>
  <c r="BK100" i="2" s="1"/>
  <c r="BL100" i="2" s="1"/>
  <c r="BM100" i="2" s="1"/>
  <c r="BN100" i="2" s="1"/>
  <c r="BO100" i="2" s="1"/>
  <c r="P100" i="2"/>
  <c r="M100" i="2"/>
  <c r="N100" i="2" s="1"/>
  <c r="O100" i="2" s="1"/>
  <c r="I100" i="2"/>
  <c r="J100" i="2" s="1"/>
  <c r="K100" i="2" s="1"/>
  <c r="L100" i="2" s="1"/>
  <c r="H100" i="2"/>
  <c r="Y99" i="2"/>
  <c r="Z99" i="2" s="1"/>
  <c r="AA99" i="2" s="1"/>
  <c r="AB99" i="2" s="1"/>
  <c r="AC99" i="2" s="1"/>
  <c r="AD99" i="2" s="1"/>
  <c r="AE99" i="2" s="1"/>
  <c r="AF99" i="2" s="1"/>
  <c r="AG99" i="2" s="1"/>
  <c r="AH99" i="2" s="1"/>
  <c r="AI99" i="2" s="1"/>
  <c r="AJ99" i="2" s="1"/>
  <c r="AK99" i="2" s="1"/>
  <c r="AL99" i="2" s="1"/>
  <c r="AM99" i="2" s="1"/>
  <c r="AN99" i="2" s="1"/>
  <c r="AO99" i="2" s="1"/>
  <c r="AP99" i="2" s="1"/>
  <c r="AQ99" i="2" s="1"/>
  <c r="AR99" i="2" s="1"/>
  <c r="AS99" i="2" s="1"/>
  <c r="AT99" i="2" s="1"/>
  <c r="AU99" i="2" s="1"/>
  <c r="AV99" i="2" s="1"/>
  <c r="AW99" i="2" s="1"/>
  <c r="AX99" i="2" s="1"/>
  <c r="AY99" i="2" s="1"/>
  <c r="AZ99" i="2" s="1"/>
  <c r="BA99" i="2" s="1"/>
  <c r="BB99" i="2" s="1"/>
  <c r="BC99" i="2" s="1"/>
  <c r="BD99" i="2" s="1"/>
  <c r="BE99" i="2" s="1"/>
  <c r="BF99" i="2" s="1"/>
  <c r="BG99" i="2" s="1"/>
  <c r="BH99" i="2" s="1"/>
  <c r="BI99" i="2" s="1"/>
  <c r="BJ99" i="2" s="1"/>
  <c r="BK99" i="2" s="1"/>
  <c r="BL99" i="2" s="1"/>
  <c r="BM99" i="2" s="1"/>
  <c r="BN99" i="2" s="1"/>
  <c r="BO99" i="2" s="1"/>
  <c r="Q99" i="2"/>
  <c r="R99" i="2" s="1"/>
  <c r="S99" i="2" s="1"/>
  <c r="T99" i="2" s="1"/>
  <c r="U99" i="2" s="1"/>
  <c r="V99" i="2" s="1"/>
  <c r="W99" i="2" s="1"/>
  <c r="X99" i="2" s="1"/>
  <c r="P99" i="2"/>
  <c r="I99" i="2"/>
  <c r="J99" i="2" s="1"/>
  <c r="K99" i="2" s="1"/>
  <c r="L99" i="2" s="1"/>
  <c r="M99" i="2" s="1"/>
  <c r="N99" i="2" s="1"/>
  <c r="O99" i="2" s="1"/>
  <c r="H99" i="2"/>
  <c r="U98" i="2"/>
  <c r="V98" i="2" s="1"/>
  <c r="W98" i="2" s="1"/>
  <c r="X98" i="2" s="1"/>
  <c r="Y98" i="2" s="1"/>
  <c r="Z98" i="2" s="1"/>
  <c r="AA98" i="2" s="1"/>
  <c r="AB98" i="2" s="1"/>
  <c r="AC98" i="2" s="1"/>
  <c r="AD98" i="2" s="1"/>
  <c r="AE98" i="2" s="1"/>
  <c r="AF98" i="2" s="1"/>
  <c r="AG98" i="2" s="1"/>
  <c r="AH98" i="2" s="1"/>
  <c r="AI98" i="2" s="1"/>
  <c r="AJ98" i="2" s="1"/>
  <c r="AK98" i="2" s="1"/>
  <c r="AL98" i="2" s="1"/>
  <c r="AM98" i="2" s="1"/>
  <c r="AN98" i="2" s="1"/>
  <c r="AO98" i="2" s="1"/>
  <c r="AP98" i="2" s="1"/>
  <c r="AQ98" i="2" s="1"/>
  <c r="AR98" i="2" s="1"/>
  <c r="AS98" i="2" s="1"/>
  <c r="AT98" i="2" s="1"/>
  <c r="AU98" i="2" s="1"/>
  <c r="AV98" i="2" s="1"/>
  <c r="AW98" i="2" s="1"/>
  <c r="AX98" i="2" s="1"/>
  <c r="AY98" i="2" s="1"/>
  <c r="AZ98" i="2" s="1"/>
  <c r="BA98" i="2" s="1"/>
  <c r="BB98" i="2" s="1"/>
  <c r="BC98" i="2" s="1"/>
  <c r="BD98" i="2" s="1"/>
  <c r="BE98" i="2" s="1"/>
  <c r="BF98" i="2" s="1"/>
  <c r="BG98" i="2" s="1"/>
  <c r="BH98" i="2" s="1"/>
  <c r="BI98" i="2" s="1"/>
  <c r="BJ98" i="2" s="1"/>
  <c r="BK98" i="2" s="1"/>
  <c r="BL98" i="2" s="1"/>
  <c r="BM98" i="2" s="1"/>
  <c r="BN98" i="2" s="1"/>
  <c r="BO98" i="2" s="1"/>
  <c r="Q98" i="2"/>
  <c r="R98" i="2" s="1"/>
  <c r="S98" i="2" s="1"/>
  <c r="T98" i="2" s="1"/>
  <c r="P98" i="2"/>
  <c r="I98" i="2"/>
  <c r="J98" i="2" s="1"/>
  <c r="K98" i="2" s="1"/>
  <c r="L98" i="2" s="1"/>
  <c r="M98" i="2" s="1"/>
  <c r="N98" i="2" s="1"/>
  <c r="O98" i="2" s="1"/>
  <c r="H98" i="2"/>
  <c r="O97" i="2"/>
  <c r="P97" i="2" s="1"/>
  <c r="Q97" i="2" s="1"/>
  <c r="R97" i="2" s="1"/>
  <c r="S97" i="2" s="1"/>
  <c r="T97" i="2" s="1"/>
  <c r="U97" i="2" s="1"/>
  <c r="V97" i="2" s="1"/>
  <c r="W97" i="2" s="1"/>
  <c r="X97" i="2" s="1"/>
  <c r="Y97" i="2" s="1"/>
  <c r="Z97" i="2" s="1"/>
  <c r="AA97" i="2" s="1"/>
  <c r="AB97" i="2" s="1"/>
  <c r="AC97" i="2" s="1"/>
  <c r="AD97" i="2" s="1"/>
  <c r="AE97" i="2" s="1"/>
  <c r="AF97" i="2" s="1"/>
  <c r="AG97" i="2" s="1"/>
  <c r="AH97" i="2" s="1"/>
  <c r="AI97" i="2" s="1"/>
  <c r="AJ97" i="2" s="1"/>
  <c r="AK97" i="2" s="1"/>
  <c r="AL97" i="2" s="1"/>
  <c r="AM97" i="2" s="1"/>
  <c r="AN97" i="2" s="1"/>
  <c r="AO97" i="2" s="1"/>
  <c r="AP97" i="2" s="1"/>
  <c r="AQ97" i="2" s="1"/>
  <c r="AR97" i="2" s="1"/>
  <c r="AS97" i="2" s="1"/>
  <c r="AT97" i="2" s="1"/>
  <c r="AU97" i="2" s="1"/>
  <c r="AV97" i="2" s="1"/>
  <c r="AW97" i="2" s="1"/>
  <c r="AX97" i="2" s="1"/>
  <c r="AY97" i="2" s="1"/>
  <c r="AZ97" i="2" s="1"/>
  <c r="BA97" i="2" s="1"/>
  <c r="BB97" i="2" s="1"/>
  <c r="BC97" i="2" s="1"/>
  <c r="BD97" i="2" s="1"/>
  <c r="BE97" i="2" s="1"/>
  <c r="BF97" i="2" s="1"/>
  <c r="BG97" i="2" s="1"/>
  <c r="BH97" i="2" s="1"/>
  <c r="BI97" i="2" s="1"/>
  <c r="BJ97" i="2" s="1"/>
  <c r="BK97" i="2" s="1"/>
  <c r="BL97" i="2" s="1"/>
  <c r="BM97" i="2" s="1"/>
  <c r="BN97" i="2" s="1"/>
  <c r="BO97" i="2" s="1"/>
  <c r="I97" i="2"/>
  <c r="J97" i="2" s="1"/>
  <c r="K97" i="2" s="1"/>
  <c r="L97" i="2" s="1"/>
  <c r="M97" i="2" s="1"/>
  <c r="N97" i="2" s="1"/>
  <c r="H97" i="2"/>
  <c r="P96" i="2"/>
  <c r="Q96" i="2" s="1"/>
  <c r="R96" i="2" s="1"/>
  <c r="S96" i="2" s="1"/>
  <c r="T96" i="2" s="1"/>
  <c r="U96" i="2" s="1"/>
  <c r="V96" i="2" s="1"/>
  <c r="W96" i="2" s="1"/>
  <c r="X96" i="2" s="1"/>
  <c r="Y96" i="2" s="1"/>
  <c r="Z96" i="2" s="1"/>
  <c r="AA96" i="2" s="1"/>
  <c r="AB96" i="2" s="1"/>
  <c r="AC96" i="2" s="1"/>
  <c r="AD96" i="2" s="1"/>
  <c r="AE96" i="2" s="1"/>
  <c r="AF96" i="2" s="1"/>
  <c r="AG96" i="2" s="1"/>
  <c r="AH96" i="2" s="1"/>
  <c r="AI96" i="2" s="1"/>
  <c r="AJ96" i="2" s="1"/>
  <c r="AK96" i="2" s="1"/>
  <c r="AL96" i="2" s="1"/>
  <c r="AM96" i="2" s="1"/>
  <c r="AN96" i="2" s="1"/>
  <c r="AO96" i="2" s="1"/>
  <c r="AP96" i="2" s="1"/>
  <c r="AQ96" i="2" s="1"/>
  <c r="AR96" i="2" s="1"/>
  <c r="AS96" i="2" s="1"/>
  <c r="AT96" i="2" s="1"/>
  <c r="AU96" i="2" s="1"/>
  <c r="AV96" i="2" s="1"/>
  <c r="AW96" i="2" s="1"/>
  <c r="AX96" i="2" s="1"/>
  <c r="AY96" i="2" s="1"/>
  <c r="AZ96" i="2" s="1"/>
  <c r="BA96" i="2" s="1"/>
  <c r="BB96" i="2" s="1"/>
  <c r="BC96" i="2" s="1"/>
  <c r="BD96" i="2" s="1"/>
  <c r="BE96" i="2" s="1"/>
  <c r="BF96" i="2" s="1"/>
  <c r="BG96" i="2" s="1"/>
  <c r="BH96" i="2" s="1"/>
  <c r="BI96" i="2" s="1"/>
  <c r="BJ96" i="2" s="1"/>
  <c r="BK96" i="2" s="1"/>
  <c r="BL96" i="2" s="1"/>
  <c r="BM96" i="2" s="1"/>
  <c r="BN96" i="2" s="1"/>
  <c r="BO96" i="2" s="1"/>
  <c r="O96" i="2"/>
  <c r="K96" i="2"/>
  <c r="L96" i="2" s="1"/>
  <c r="M96" i="2" s="1"/>
  <c r="N96" i="2" s="1"/>
  <c r="J96" i="2"/>
  <c r="I96" i="2"/>
  <c r="H96" i="2"/>
  <c r="O95" i="2"/>
  <c r="P95" i="2" s="1"/>
  <c r="Q95" i="2" s="1"/>
  <c r="R95" i="2" s="1"/>
  <c r="S95" i="2" s="1"/>
  <c r="T95" i="2" s="1"/>
  <c r="U95" i="2" s="1"/>
  <c r="V95" i="2" s="1"/>
  <c r="W95" i="2" s="1"/>
  <c r="X95" i="2" s="1"/>
  <c r="Y95" i="2" s="1"/>
  <c r="Z95" i="2" s="1"/>
  <c r="AA95" i="2" s="1"/>
  <c r="AB95" i="2" s="1"/>
  <c r="AC95" i="2" s="1"/>
  <c r="AD95" i="2" s="1"/>
  <c r="AE95" i="2" s="1"/>
  <c r="AF95" i="2" s="1"/>
  <c r="AG95" i="2" s="1"/>
  <c r="AH95" i="2" s="1"/>
  <c r="AI95" i="2" s="1"/>
  <c r="AJ95" i="2" s="1"/>
  <c r="AK95" i="2" s="1"/>
  <c r="AL95" i="2" s="1"/>
  <c r="AM95" i="2" s="1"/>
  <c r="AN95" i="2" s="1"/>
  <c r="AO95" i="2" s="1"/>
  <c r="AP95" i="2" s="1"/>
  <c r="AQ95" i="2" s="1"/>
  <c r="AR95" i="2" s="1"/>
  <c r="AS95" i="2" s="1"/>
  <c r="AT95" i="2" s="1"/>
  <c r="AU95" i="2" s="1"/>
  <c r="AV95" i="2" s="1"/>
  <c r="AW95" i="2" s="1"/>
  <c r="AX95" i="2" s="1"/>
  <c r="AY95" i="2" s="1"/>
  <c r="AZ95" i="2" s="1"/>
  <c r="BA95" i="2" s="1"/>
  <c r="BB95" i="2" s="1"/>
  <c r="BC95" i="2" s="1"/>
  <c r="BD95" i="2" s="1"/>
  <c r="BE95" i="2" s="1"/>
  <c r="BF95" i="2" s="1"/>
  <c r="BG95" i="2" s="1"/>
  <c r="BH95" i="2" s="1"/>
  <c r="BI95" i="2" s="1"/>
  <c r="BJ95" i="2" s="1"/>
  <c r="BK95" i="2" s="1"/>
  <c r="BL95" i="2" s="1"/>
  <c r="BM95" i="2" s="1"/>
  <c r="BN95" i="2" s="1"/>
  <c r="BO95" i="2" s="1"/>
  <c r="I95" i="2"/>
  <c r="J95" i="2" s="1"/>
  <c r="K95" i="2" s="1"/>
  <c r="L95" i="2" s="1"/>
  <c r="M95" i="2" s="1"/>
  <c r="N95" i="2" s="1"/>
  <c r="H95" i="2"/>
  <c r="O94" i="2"/>
  <c r="P94" i="2" s="1"/>
  <c r="Q94" i="2" s="1"/>
  <c r="R94" i="2" s="1"/>
  <c r="S94" i="2" s="1"/>
  <c r="T94" i="2" s="1"/>
  <c r="U94" i="2" s="1"/>
  <c r="V94" i="2" s="1"/>
  <c r="W94" i="2" s="1"/>
  <c r="X94" i="2" s="1"/>
  <c r="Y94" i="2" s="1"/>
  <c r="Z94" i="2" s="1"/>
  <c r="AA94" i="2" s="1"/>
  <c r="AB94" i="2" s="1"/>
  <c r="AC94" i="2" s="1"/>
  <c r="AD94" i="2" s="1"/>
  <c r="AE94" i="2" s="1"/>
  <c r="AF94" i="2" s="1"/>
  <c r="AG94" i="2" s="1"/>
  <c r="AH94" i="2" s="1"/>
  <c r="AI94" i="2" s="1"/>
  <c r="AJ94" i="2" s="1"/>
  <c r="AK94" i="2" s="1"/>
  <c r="AL94" i="2" s="1"/>
  <c r="AM94" i="2" s="1"/>
  <c r="AN94" i="2" s="1"/>
  <c r="AO94" i="2" s="1"/>
  <c r="AP94" i="2" s="1"/>
  <c r="AQ94" i="2" s="1"/>
  <c r="AR94" i="2" s="1"/>
  <c r="AS94" i="2" s="1"/>
  <c r="AT94" i="2" s="1"/>
  <c r="AU94" i="2" s="1"/>
  <c r="AV94" i="2" s="1"/>
  <c r="AW94" i="2" s="1"/>
  <c r="AX94" i="2" s="1"/>
  <c r="AY94" i="2" s="1"/>
  <c r="AZ94" i="2" s="1"/>
  <c r="BA94" i="2" s="1"/>
  <c r="BB94" i="2" s="1"/>
  <c r="BC94" i="2" s="1"/>
  <c r="BD94" i="2" s="1"/>
  <c r="BE94" i="2" s="1"/>
  <c r="BF94" i="2" s="1"/>
  <c r="BG94" i="2" s="1"/>
  <c r="BH94" i="2" s="1"/>
  <c r="BI94" i="2" s="1"/>
  <c r="BJ94" i="2" s="1"/>
  <c r="BK94" i="2" s="1"/>
  <c r="BL94" i="2" s="1"/>
  <c r="BM94" i="2" s="1"/>
  <c r="BN94" i="2" s="1"/>
  <c r="BO94" i="2" s="1"/>
  <c r="K94" i="2"/>
  <c r="L94" i="2" s="1"/>
  <c r="M94" i="2" s="1"/>
  <c r="N94" i="2" s="1"/>
  <c r="J94" i="2"/>
  <c r="I94" i="2"/>
  <c r="H94" i="2"/>
  <c r="O93" i="2"/>
  <c r="P93" i="2" s="1"/>
  <c r="Q93" i="2" s="1"/>
  <c r="R93" i="2" s="1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AF93" i="2" s="1"/>
  <c r="AG93" i="2" s="1"/>
  <c r="AH93" i="2" s="1"/>
  <c r="AI93" i="2" s="1"/>
  <c r="AJ93" i="2" s="1"/>
  <c r="AK93" i="2" s="1"/>
  <c r="AL93" i="2" s="1"/>
  <c r="AM93" i="2" s="1"/>
  <c r="AN93" i="2" s="1"/>
  <c r="AO93" i="2" s="1"/>
  <c r="AP93" i="2" s="1"/>
  <c r="AQ93" i="2" s="1"/>
  <c r="AR93" i="2" s="1"/>
  <c r="AS93" i="2" s="1"/>
  <c r="AT93" i="2" s="1"/>
  <c r="AU93" i="2" s="1"/>
  <c r="AV93" i="2" s="1"/>
  <c r="AW93" i="2" s="1"/>
  <c r="AX93" i="2" s="1"/>
  <c r="AY93" i="2" s="1"/>
  <c r="AZ93" i="2" s="1"/>
  <c r="BA93" i="2" s="1"/>
  <c r="BB93" i="2" s="1"/>
  <c r="BC93" i="2" s="1"/>
  <c r="BD93" i="2" s="1"/>
  <c r="BE93" i="2" s="1"/>
  <c r="BF93" i="2" s="1"/>
  <c r="BG93" i="2" s="1"/>
  <c r="BH93" i="2" s="1"/>
  <c r="BI93" i="2" s="1"/>
  <c r="BJ93" i="2" s="1"/>
  <c r="BK93" i="2" s="1"/>
  <c r="BL93" i="2" s="1"/>
  <c r="BM93" i="2" s="1"/>
  <c r="BN93" i="2" s="1"/>
  <c r="BO93" i="2" s="1"/>
  <c r="I93" i="2"/>
  <c r="J93" i="2" s="1"/>
  <c r="K93" i="2" s="1"/>
  <c r="L93" i="2" s="1"/>
  <c r="M93" i="2" s="1"/>
  <c r="N93" i="2" s="1"/>
  <c r="H93" i="2"/>
  <c r="N92" i="2"/>
  <c r="O92" i="2" s="1"/>
  <c r="P92" i="2" s="1"/>
  <c r="Q92" i="2" s="1"/>
  <c r="R92" i="2" s="1"/>
  <c r="S92" i="2" s="1"/>
  <c r="T92" i="2" s="1"/>
  <c r="U92" i="2" s="1"/>
  <c r="V92" i="2" s="1"/>
  <c r="W92" i="2" s="1"/>
  <c r="X92" i="2" s="1"/>
  <c r="Y92" i="2" s="1"/>
  <c r="Z92" i="2" s="1"/>
  <c r="AA92" i="2" s="1"/>
  <c r="AB92" i="2" s="1"/>
  <c r="AC92" i="2" s="1"/>
  <c r="AD92" i="2" s="1"/>
  <c r="AE92" i="2" s="1"/>
  <c r="AF92" i="2" s="1"/>
  <c r="AG92" i="2" s="1"/>
  <c r="AH92" i="2" s="1"/>
  <c r="AI92" i="2" s="1"/>
  <c r="AJ92" i="2" s="1"/>
  <c r="AK92" i="2" s="1"/>
  <c r="AL92" i="2" s="1"/>
  <c r="AM92" i="2" s="1"/>
  <c r="AN92" i="2" s="1"/>
  <c r="AO92" i="2" s="1"/>
  <c r="AP92" i="2" s="1"/>
  <c r="AQ92" i="2" s="1"/>
  <c r="AR92" i="2" s="1"/>
  <c r="AS92" i="2" s="1"/>
  <c r="AT92" i="2" s="1"/>
  <c r="AU92" i="2" s="1"/>
  <c r="AV92" i="2" s="1"/>
  <c r="AW92" i="2" s="1"/>
  <c r="AX92" i="2" s="1"/>
  <c r="AY92" i="2" s="1"/>
  <c r="AZ92" i="2" s="1"/>
  <c r="BA92" i="2" s="1"/>
  <c r="BB92" i="2" s="1"/>
  <c r="BC92" i="2" s="1"/>
  <c r="BD92" i="2" s="1"/>
  <c r="BE92" i="2" s="1"/>
  <c r="BF92" i="2" s="1"/>
  <c r="BG92" i="2" s="1"/>
  <c r="BH92" i="2" s="1"/>
  <c r="BI92" i="2" s="1"/>
  <c r="BJ92" i="2" s="1"/>
  <c r="BK92" i="2" s="1"/>
  <c r="BL92" i="2" s="1"/>
  <c r="BM92" i="2" s="1"/>
  <c r="BN92" i="2" s="1"/>
  <c r="BO92" i="2" s="1"/>
  <c r="K92" i="2"/>
  <c r="L92" i="2" s="1"/>
  <c r="M92" i="2" s="1"/>
  <c r="J92" i="2"/>
  <c r="I92" i="2"/>
  <c r="H92" i="2"/>
  <c r="O91" i="2"/>
  <c r="P91" i="2" s="1"/>
  <c r="Q91" i="2" s="1"/>
  <c r="R91" i="2" s="1"/>
  <c r="S91" i="2" s="1"/>
  <c r="T91" i="2" s="1"/>
  <c r="U91" i="2" s="1"/>
  <c r="V91" i="2" s="1"/>
  <c r="W91" i="2" s="1"/>
  <c r="X91" i="2" s="1"/>
  <c r="Y91" i="2" s="1"/>
  <c r="Z91" i="2" s="1"/>
  <c r="AA91" i="2" s="1"/>
  <c r="AB91" i="2" s="1"/>
  <c r="AC91" i="2" s="1"/>
  <c r="AD91" i="2" s="1"/>
  <c r="AE91" i="2" s="1"/>
  <c r="AF91" i="2" s="1"/>
  <c r="AG91" i="2" s="1"/>
  <c r="AH91" i="2" s="1"/>
  <c r="AI91" i="2" s="1"/>
  <c r="AJ91" i="2" s="1"/>
  <c r="AK91" i="2" s="1"/>
  <c r="AL91" i="2" s="1"/>
  <c r="AM91" i="2" s="1"/>
  <c r="AN91" i="2" s="1"/>
  <c r="AO91" i="2" s="1"/>
  <c r="AP91" i="2" s="1"/>
  <c r="AQ91" i="2" s="1"/>
  <c r="AR91" i="2" s="1"/>
  <c r="AS91" i="2" s="1"/>
  <c r="AT91" i="2" s="1"/>
  <c r="AU91" i="2" s="1"/>
  <c r="AV91" i="2" s="1"/>
  <c r="AW91" i="2" s="1"/>
  <c r="AX91" i="2" s="1"/>
  <c r="AY91" i="2" s="1"/>
  <c r="AZ91" i="2" s="1"/>
  <c r="BA91" i="2" s="1"/>
  <c r="BB91" i="2" s="1"/>
  <c r="BC91" i="2" s="1"/>
  <c r="BD91" i="2" s="1"/>
  <c r="BE91" i="2" s="1"/>
  <c r="BF91" i="2" s="1"/>
  <c r="BG91" i="2" s="1"/>
  <c r="BH91" i="2" s="1"/>
  <c r="BI91" i="2" s="1"/>
  <c r="BJ91" i="2" s="1"/>
  <c r="BK91" i="2" s="1"/>
  <c r="BL91" i="2" s="1"/>
  <c r="BM91" i="2" s="1"/>
  <c r="BN91" i="2" s="1"/>
  <c r="BO91" i="2" s="1"/>
  <c r="N91" i="2"/>
  <c r="I91" i="2"/>
  <c r="J91" i="2" s="1"/>
  <c r="K91" i="2" s="1"/>
  <c r="L91" i="2" s="1"/>
  <c r="M91" i="2" s="1"/>
  <c r="H91" i="2"/>
  <c r="N90" i="2"/>
  <c r="O90" i="2" s="1"/>
  <c r="P90" i="2" s="1"/>
  <c r="Q90" i="2" s="1"/>
  <c r="R90" i="2" s="1"/>
  <c r="S90" i="2" s="1"/>
  <c r="T90" i="2" s="1"/>
  <c r="U90" i="2" s="1"/>
  <c r="V90" i="2" s="1"/>
  <c r="W90" i="2" s="1"/>
  <c r="X90" i="2" s="1"/>
  <c r="Y90" i="2" s="1"/>
  <c r="Z90" i="2" s="1"/>
  <c r="AA90" i="2" s="1"/>
  <c r="AB90" i="2" s="1"/>
  <c r="AC90" i="2" s="1"/>
  <c r="AD90" i="2" s="1"/>
  <c r="AE90" i="2" s="1"/>
  <c r="AF90" i="2" s="1"/>
  <c r="AG90" i="2" s="1"/>
  <c r="AH90" i="2" s="1"/>
  <c r="AI90" i="2" s="1"/>
  <c r="AJ90" i="2" s="1"/>
  <c r="AK90" i="2" s="1"/>
  <c r="AL90" i="2" s="1"/>
  <c r="AM90" i="2" s="1"/>
  <c r="AN90" i="2" s="1"/>
  <c r="AO90" i="2" s="1"/>
  <c r="AP90" i="2" s="1"/>
  <c r="AQ90" i="2" s="1"/>
  <c r="AR90" i="2" s="1"/>
  <c r="AS90" i="2" s="1"/>
  <c r="AT90" i="2" s="1"/>
  <c r="AU90" i="2" s="1"/>
  <c r="AV90" i="2" s="1"/>
  <c r="AW90" i="2" s="1"/>
  <c r="AX90" i="2" s="1"/>
  <c r="AY90" i="2" s="1"/>
  <c r="AZ90" i="2" s="1"/>
  <c r="BA90" i="2" s="1"/>
  <c r="BB90" i="2" s="1"/>
  <c r="BC90" i="2" s="1"/>
  <c r="BD90" i="2" s="1"/>
  <c r="BE90" i="2" s="1"/>
  <c r="BF90" i="2" s="1"/>
  <c r="BG90" i="2" s="1"/>
  <c r="BH90" i="2" s="1"/>
  <c r="BI90" i="2" s="1"/>
  <c r="BJ90" i="2" s="1"/>
  <c r="BK90" i="2" s="1"/>
  <c r="BL90" i="2" s="1"/>
  <c r="BM90" i="2" s="1"/>
  <c r="BN90" i="2" s="1"/>
  <c r="BO90" i="2" s="1"/>
  <c r="K90" i="2"/>
  <c r="L90" i="2" s="1"/>
  <c r="M90" i="2" s="1"/>
  <c r="J90" i="2"/>
  <c r="I90" i="2"/>
  <c r="H90" i="2"/>
  <c r="O89" i="2"/>
  <c r="P89" i="2" s="1"/>
  <c r="Q89" i="2" s="1"/>
  <c r="R89" i="2" s="1"/>
  <c r="S89" i="2" s="1"/>
  <c r="T89" i="2" s="1"/>
  <c r="U89" i="2" s="1"/>
  <c r="V89" i="2" s="1"/>
  <c r="W89" i="2" s="1"/>
  <c r="X89" i="2" s="1"/>
  <c r="Y89" i="2" s="1"/>
  <c r="Z89" i="2" s="1"/>
  <c r="AA89" i="2" s="1"/>
  <c r="AB89" i="2" s="1"/>
  <c r="AC89" i="2" s="1"/>
  <c r="AD89" i="2" s="1"/>
  <c r="AE89" i="2" s="1"/>
  <c r="AF89" i="2" s="1"/>
  <c r="AG89" i="2" s="1"/>
  <c r="AH89" i="2" s="1"/>
  <c r="AI89" i="2" s="1"/>
  <c r="AJ89" i="2" s="1"/>
  <c r="AK89" i="2" s="1"/>
  <c r="AL89" i="2" s="1"/>
  <c r="AM89" i="2" s="1"/>
  <c r="AN89" i="2" s="1"/>
  <c r="AO89" i="2" s="1"/>
  <c r="AP89" i="2" s="1"/>
  <c r="AQ89" i="2" s="1"/>
  <c r="AR89" i="2" s="1"/>
  <c r="AS89" i="2" s="1"/>
  <c r="AT89" i="2" s="1"/>
  <c r="AU89" i="2" s="1"/>
  <c r="AV89" i="2" s="1"/>
  <c r="AW89" i="2" s="1"/>
  <c r="AX89" i="2" s="1"/>
  <c r="AY89" i="2" s="1"/>
  <c r="AZ89" i="2" s="1"/>
  <c r="BA89" i="2" s="1"/>
  <c r="BB89" i="2" s="1"/>
  <c r="BC89" i="2" s="1"/>
  <c r="BD89" i="2" s="1"/>
  <c r="BE89" i="2" s="1"/>
  <c r="BF89" i="2" s="1"/>
  <c r="BG89" i="2" s="1"/>
  <c r="BH89" i="2" s="1"/>
  <c r="BI89" i="2" s="1"/>
  <c r="BJ89" i="2" s="1"/>
  <c r="BK89" i="2" s="1"/>
  <c r="BL89" i="2" s="1"/>
  <c r="BM89" i="2" s="1"/>
  <c r="BN89" i="2" s="1"/>
  <c r="BO89" i="2" s="1"/>
  <c r="N89" i="2"/>
  <c r="I89" i="2"/>
  <c r="J89" i="2" s="1"/>
  <c r="K89" i="2" s="1"/>
  <c r="L89" i="2" s="1"/>
  <c r="M89" i="2" s="1"/>
  <c r="H89" i="2"/>
  <c r="N88" i="2"/>
  <c r="O88" i="2" s="1"/>
  <c r="P88" i="2" s="1"/>
  <c r="Q88" i="2" s="1"/>
  <c r="R88" i="2" s="1"/>
  <c r="S88" i="2" s="1"/>
  <c r="T88" i="2" s="1"/>
  <c r="U88" i="2" s="1"/>
  <c r="V88" i="2" s="1"/>
  <c r="W88" i="2" s="1"/>
  <c r="X88" i="2" s="1"/>
  <c r="Y88" i="2" s="1"/>
  <c r="Z88" i="2" s="1"/>
  <c r="AA88" i="2" s="1"/>
  <c r="AB88" i="2" s="1"/>
  <c r="AC88" i="2" s="1"/>
  <c r="AD88" i="2" s="1"/>
  <c r="AE88" i="2" s="1"/>
  <c r="AF88" i="2" s="1"/>
  <c r="AG88" i="2" s="1"/>
  <c r="AH88" i="2" s="1"/>
  <c r="AI88" i="2" s="1"/>
  <c r="AJ88" i="2" s="1"/>
  <c r="AK88" i="2" s="1"/>
  <c r="AL88" i="2" s="1"/>
  <c r="AM88" i="2" s="1"/>
  <c r="AN88" i="2" s="1"/>
  <c r="AO88" i="2" s="1"/>
  <c r="AP88" i="2" s="1"/>
  <c r="AQ88" i="2" s="1"/>
  <c r="AR88" i="2" s="1"/>
  <c r="AS88" i="2" s="1"/>
  <c r="AT88" i="2" s="1"/>
  <c r="AU88" i="2" s="1"/>
  <c r="AV88" i="2" s="1"/>
  <c r="AW88" i="2" s="1"/>
  <c r="AX88" i="2" s="1"/>
  <c r="AY88" i="2" s="1"/>
  <c r="AZ88" i="2" s="1"/>
  <c r="BA88" i="2" s="1"/>
  <c r="BB88" i="2" s="1"/>
  <c r="BC88" i="2" s="1"/>
  <c r="BD88" i="2" s="1"/>
  <c r="BE88" i="2" s="1"/>
  <c r="BF88" i="2" s="1"/>
  <c r="BG88" i="2" s="1"/>
  <c r="BH88" i="2" s="1"/>
  <c r="BI88" i="2" s="1"/>
  <c r="BJ88" i="2" s="1"/>
  <c r="BK88" i="2" s="1"/>
  <c r="BL88" i="2" s="1"/>
  <c r="BM88" i="2" s="1"/>
  <c r="BN88" i="2" s="1"/>
  <c r="BO88" i="2" s="1"/>
  <c r="K88" i="2"/>
  <c r="L88" i="2" s="1"/>
  <c r="M88" i="2" s="1"/>
  <c r="J88" i="2"/>
  <c r="I88" i="2"/>
  <c r="BO167" i="2"/>
  <c r="AJ167" i="2"/>
  <c r="AK167" i="2" s="1"/>
  <c r="AL167" i="2" s="1"/>
  <c r="AM167" i="2" s="1"/>
  <c r="AN167" i="2" s="1"/>
  <c r="AO167" i="2" s="1"/>
  <c r="AP167" i="2" s="1"/>
  <c r="AQ167" i="2" s="1"/>
  <c r="AR167" i="2" s="1"/>
  <c r="AS167" i="2" s="1"/>
  <c r="AT167" i="2" s="1"/>
  <c r="AU167" i="2" s="1"/>
  <c r="AV167" i="2" s="1"/>
  <c r="AW167" i="2" s="1"/>
  <c r="AX167" i="2" s="1"/>
  <c r="AY167" i="2" s="1"/>
  <c r="AZ167" i="2" s="1"/>
  <c r="BA167" i="2" s="1"/>
  <c r="BB167" i="2" s="1"/>
  <c r="BC167" i="2" s="1"/>
  <c r="BD167" i="2" s="1"/>
  <c r="BE167" i="2" s="1"/>
  <c r="BF167" i="2" s="1"/>
  <c r="BG167" i="2" s="1"/>
  <c r="BH167" i="2" s="1"/>
  <c r="BI167" i="2" s="1"/>
  <c r="BJ167" i="2" s="1"/>
  <c r="BK167" i="2" s="1"/>
  <c r="BL167" i="2" s="1"/>
  <c r="BM167" i="2" s="1"/>
  <c r="BN167" i="2" s="1"/>
  <c r="AF167" i="2"/>
  <c r="AG167" i="2" s="1"/>
  <c r="AH167" i="2" s="1"/>
  <c r="AI167" i="2" s="1"/>
  <c r="AE167" i="2"/>
  <c r="T167" i="2"/>
  <c r="U167" i="2" s="1"/>
  <c r="V167" i="2" s="1"/>
  <c r="W167" i="2" s="1"/>
  <c r="X167" i="2" s="1"/>
  <c r="Y167" i="2" s="1"/>
  <c r="Z167" i="2" s="1"/>
  <c r="AA167" i="2" s="1"/>
  <c r="AB167" i="2" s="1"/>
  <c r="AC167" i="2" s="1"/>
  <c r="AD167" i="2" s="1"/>
  <c r="L167" i="2"/>
  <c r="M167" i="2" s="1"/>
  <c r="N167" i="2" s="1"/>
  <c r="O167" i="2" s="1"/>
  <c r="P167" i="2" s="1"/>
  <c r="Q167" i="2" s="1"/>
  <c r="R167" i="2" s="1"/>
  <c r="S167" i="2" s="1"/>
  <c r="H167" i="2"/>
  <c r="I167" i="2" s="1"/>
  <c r="J167" i="2" s="1"/>
  <c r="K167" i="2" s="1"/>
  <c r="AF166" i="2"/>
  <c r="AG166" i="2" s="1"/>
  <c r="AH166" i="2" s="1"/>
  <c r="AI166" i="2" s="1"/>
  <c r="AJ166" i="2" s="1"/>
  <c r="AK166" i="2" s="1"/>
  <c r="AL166" i="2" s="1"/>
  <c r="AM166" i="2" s="1"/>
  <c r="AN166" i="2" s="1"/>
  <c r="AO166" i="2" s="1"/>
  <c r="AP166" i="2" s="1"/>
  <c r="AQ166" i="2" s="1"/>
  <c r="AR166" i="2" s="1"/>
  <c r="AS166" i="2" s="1"/>
  <c r="AT166" i="2" s="1"/>
  <c r="AU166" i="2" s="1"/>
  <c r="AV166" i="2" s="1"/>
  <c r="AW166" i="2" s="1"/>
  <c r="AX166" i="2" s="1"/>
  <c r="AY166" i="2" s="1"/>
  <c r="AZ166" i="2" s="1"/>
  <c r="BA166" i="2" s="1"/>
  <c r="BB166" i="2" s="1"/>
  <c r="BC166" i="2" s="1"/>
  <c r="BD166" i="2" s="1"/>
  <c r="BE166" i="2" s="1"/>
  <c r="BF166" i="2" s="1"/>
  <c r="BG166" i="2" s="1"/>
  <c r="BH166" i="2" s="1"/>
  <c r="BI166" i="2" s="1"/>
  <c r="BJ166" i="2" s="1"/>
  <c r="BK166" i="2" s="1"/>
  <c r="BL166" i="2" s="1"/>
  <c r="BM166" i="2" s="1"/>
  <c r="BN166" i="2" s="1"/>
  <c r="BO166" i="2" s="1"/>
  <c r="AE166" i="2"/>
  <c r="H166" i="2"/>
  <c r="I166" i="2" s="1"/>
  <c r="J166" i="2" s="1"/>
  <c r="K166" i="2" s="1"/>
  <c r="L166" i="2" s="1"/>
  <c r="M166" i="2" s="1"/>
  <c r="N166" i="2" s="1"/>
  <c r="O166" i="2" s="1"/>
  <c r="P166" i="2" s="1"/>
  <c r="Q166" i="2" s="1"/>
  <c r="R166" i="2" s="1"/>
  <c r="S166" i="2" s="1"/>
  <c r="T166" i="2" s="1"/>
  <c r="U166" i="2" s="1"/>
  <c r="V166" i="2" s="1"/>
  <c r="W166" i="2" s="1"/>
  <c r="X166" i="2" s="1"/>
  <c r="Y166" i="2" s="1"/>
  <c r="Z166" i="2" s="1"/>
  <c r="AA166" i="2" s="1"/>
  <c r="AB166" i="2" s="1"/>
  <c r="AC166" i="2" s="1"/>
  <c r="AD166" i="2" s="1"/>
  <c r="AF165" i="2"/>
  <c r="AG165" i="2" s="1"/>
  <c r="AH165" i="2" s="1"/>
  <c r="AI165" i="2" s="1"/>
  <c r="AJ165" i="2" s="1"/>
  <c r="AK165" i="2" s="1"/>
  <c r="AL165" i="2" s="1"/>
  <c r="AM165" i="2" s="1"/>
  <c r="AN165" i="2" s="1"/>
  <c r="AO165" i="2" s="1"/>
  <c r="AP165" i="2" s="1"/>
  <c r="AQ165" i="2" s="1"/>
  <c r="AR165" i="2" s="1"/>
  <c r="AS165" i="2" s="1"/>
  <c r="AT165" i="2" s="1"/>
  <c r="AU165" i="2" s="1"/>
  <c r="AV165" i="2" s="1"/>
  <c r="AW165" i="2" s="1"/>
  <c r="AX165" i="2" s="1"/>
  <c r="AY165" i="2" s="1"/>
  <c r="AZ165" i="2" s="1"/>
  <c r="BA165" i="2" s="1"/>
  <c r="BB165" i="2" s="1"/>
  <c r="BC165" i="2" s="1"/>
  <c r="BD165" i="2" s="1"/>
  <c r="BE165" i="2" s="1"/>
  <c r="BF165" i="2" s="1"/>
  <c r="BG165" i="2" s="1"/>
  <c r="BH165" i="2" s="1"/>
  <c r="BI165" i="2" s="1"/>
  <c r="BJ165" i="2" s="1"/>
  <c r="BK165" i="2" s="1"/>
  <c r="BL165" i="2" s="1"/>
  <c r="BM165" i="2" s="1"/>
  <c r="BN165" i="2" s="1"/>
  <c r="BO165" i="2" s="1"/>
  <c r="AE165" i="2"/>
  <c r="L165" i="2"/>
  <c r="M165" i="2" s="1"/>
  <c r="N165" i="2" s="1"/>
  <c r="O165" i="2" s="1"/>
  <c r="P165" i="2" s="1"/>
  <c r="Q165" i="2" s="1"/>
  <c r="R165" i="2" s="1"/>
  <c r="S165" i="2" s="1"/>
  <c r="T165" i="2" s="1"/>
  <c r="U165" i="2" s="1"/>
  <c r="V165" i="2" s="1"/>
  <c r="W165" i="2" s="1"/>
  <c r="X165" i="2" s="1"/>
  <c r="Y165" i="2" s="1"/>
  <c r="Z165" i="2" s="1"/>
  <c r="AA165" i="2" s="1"/>
  <c r="AB165" i="2" s="1"/>
  <c r="AC165" i="2" s="1"/>
  <c r="AD165" i="2" s="1"/>
  <c r="H165" i="2"/>
  <c r="I165" i="2" s="1"/>
  <c r="J165" i="2" s="1"/>
  <c r="K165" i="2" s="1"/>
  <c r="AV164" i="2"/>
  <c r="AW164" i="2" s="1"/>
  <c r="AX164" i="2" s="1"/>
  <c r="AY164" i="2" s="1"/>
  <c r="AZ164" i="2" s="1"/>
  <c r="BA164" i="2" s="1"/>
  <c r="BB164" i="2" s="1"/>
  <c r="BC164" i="2" s="1"/>
  <c r="BD164" i="2" s="1"/>
  <c r="BE164" i="2" s="1"/>
  <c r="BF164" i="2" s="1"/>
  <c r="BG164" i="2" s="1"/>
  <c r="BH164" i="2" s="1"/>
  <c r="BI164" i="2" s="1"/>
  <c r="BJ164" i="2" s="1"/>
  <c r="BK164" i="2" s="1"/>
  <c r="BL164" i="2" s="1"/>
  <c r="BM164" i="2" s="1"/>
  <c r="BN164" i="2" s="1"/>
  <c r="BO164" i="2" s="1"/>
  <c r="AN164" i="2"/>
  <c r="AO164" i="2" s="1"/>
  <c r="AP164" i="2" s="1"/>
  <c r="AQ164" i="2" s="1"/>
  <c r="AR164" i="2" s="1"/>
  <c r="AS164" i="2" s="1"/>
  <c r="AT164" i="2" s="1"/>
  <c r="AU164" i="2" s="1"/>
  <c r="AF164" i="2"/>
  <c r="AG164" i="2" s="1"/>
  <c r="AH164" i="2" s="1"/>
  <c r="AI164" i="2" s="1"/>
  <c r="AJ164" i="2" s="1"/>
  <c r="AK164" i="2" s="1"/>
  <c r="AL164" i="2" s="1"/>
  <c r="AM164" i="2" s="1"/>
  <c r="AE164" i="2"/>
  <c r="H164" i="2"/>
  <c r="I164" i="2" s="1"/>
  <c r="J164" i="2" s="1"/>
  <c r="K164" i="2" s="1"/>
  <c r="L164" i="2" s="1"/>
  <c r="M164" i="2" s="1"/>
  <c r="N164" i="2" s="1"/>
  <c r="O164" i="2" s="1"/>
  <c r="P164" i="2" s="1"/>
  <c r="Q164" i="2" s="1"/>
  <c r="R164" i="2" s="1"/>
  <c r="S164" i="2" s="1"/>
  <c r="T164" i="2" s="1"/>
  <c r="U164" i="2" s="1"/>
  <c r="V164" i="2" s="1"/>
  <c r="W164" i="2" s="1"/>
  <c r="X164" i="2" s="1"/>
  <c r="Y164" i="2" s="1"/>
  <c r="Z164" i="2" s="1"/>
  <c r="AA164" i="2" s="1"/>
  <c r="AB164" i="2" s="1"/>
  <c r="AC164" i="2" s="1"/>
  <c r="AD164" i="2" s="1"/>
  <c r="AZ163" i="2"/>
  <c r="BA163" i="2" s="1"/>
  <c r="BB163" i="2" s="1"/>
  <c r="BC163" i="2" s="1"/>
  <c r="BD163" i="2" s="1"/>
  <c r="BE163" i="2" s="1"/>
  <c r="BF163" i="2" s="1"/>
  <c r="BG163" i="2" s="1"/>
  <c r="BH163" i="2" s="1"/>
  <c r="BI163" i="2" s="1"/>
  <c r="BJ163" i="2" s="1"/>
  <c r="BK163" i="2" s="1"/>
  <c r="BL163" i="2" s="1"/>
  <c r="BM163" i="2" s="1"/>
  <c r="BN163" i="2" s="1"/>
  <c r="BO163" i="2" s="1"/>
  <c r="AR163" i="2"/>
  <c r="AS163" i="2" s="1"/>
  <c r="AT163" i="2" s="1"/>
  <c r="AU163" i="2" s="1"/>
  <c r="AV163" i="2" s="1"/>
  <c r="AW163" i="2" s="1"/>
  <c r="AX163" i="2" s="1"/>
  <c r="AY163" i="2" s="1"/>
  <c r="AJ163" i="2"/>
  <c r="AK163" i="2" s="1"/>
  <c r="AL163" i="2" s="1"/>
  <c r="AM163" i="2" s="1"/>
  <c r="AN163" i="2" s="1"/>
  <c r="AO163" i="2" s="1"/>
  <c r="AP163" i="2" s="1"/>
  <c r="AQ163" i="2" s="1"/>
  <c r="AD163" i="2"/>
  <c r="AE163" i="2" s="1"/>
  <c r="AF163" i="2" s="1"/>
  <c r="AG163" i="2" s="1"/>
  <c r="AH163" i="2" s="1"/>
  <c r="AI163" i="2" s="1"/>
  <c r="H163" i="2"/>
  <c r="I163" i="2" s="1"/>
  <c r="J163" i="2" s="1"/>
  <c r="K163" i="2" s="1"/>
  <c r="L163" i="2" s="1"/>
  <c r="M163" i="2" s="1"/>
  <c r="N163" i="2" s="1"/>
  <c r="O163" i="2" s="1"/>
  <c r="P163" i="2" s="1"/>
  <c r="Q163" i="2" s="1"/>
  <c r="R163" i="2" s="1"/>
  <c r="S163" i="2" s="1"/>
  <c r="T163" i="2" s="1"/>
  <c r="U163" i="2" s="1"/>
  <c r="V163" i="2" s="1"/>
  <c r="W163" i="2" s="1"/>
  <c r="X163" i="2" s="1"/>
  <c r="Y163" i="2" s="1"/>
  <c r="Z163" i="2" s="1"/>
  <c r="AA163" i="2" s="1"/>
  <c r="AB163" i="2" s="1"/>
  <c r="AC163" i="2" s="1"/>
  <c r="BL162" i="2"/>
  <c r="BM162" i="2" s="1"/>
  <c r="BN162" i="2" s="1"/>
  <c r="BO162" i="2" s="1"/>
  <c r="AF162" i="2"/>
  <c r="AG162" i="2" s="1"/>
  <c r="AH162" i="2" s="1"/>
  <c r="AI162" i="2" s="1"/>
  <c r="AJ162" i="2" s="1"/>
  <c r="AK162" i="2" s="1"/>
  <c r="AL162" i="2" s="1"/>
  <c r="AM162" i="2" s="1"/>
  <c r="AN162" i="2" s="1"/>
  <c r="AO162" i="2" s="1"/>
  <c r="AP162" i="2" s="1"/>
  <c r="AQ162" i="2" s="1"/>
  <c r="AR162" i="2" s="1"/>
  <c r="AS162" i="2" s="1"/>
  <c r="AT162" i="2" s="1"/>
  <c r="AU162" i="2" s="1"/>
  <c r="AV162" i="2" s="1"/>
  <c r="AW162" i="2" s="1"/>
  <c r="AX162" i="2" s="1"/>
  <c r="AY162" i="2" s="1"/>
  <c r="AZ162" i="2" s="1"/>
  <c r="BA162" i="2" s="1"/>
  <c r="BB162" i="2" s="1"/>
  <c r="BC162" i="2" s="1"/>
  <c r="BD162" i="2" s="1"/>
  <c r="BE162" i="2" s="1"/>
  <c r="BF162" i="2" s="1"/>
  <c r="BG162" i="2" s="1"/>
  <c r="BH162" i="2" s="1"/>
  <c r="BI162" i="2" s="1"/>
  <c r="BJ162" i="2" s="1"/>
  <c r="BK162" i="2" s="1"/>
  <c r="AD162" i="2"/>
  <c r="AE162" i="2" s="1"/>
  <c r="H162" i="2"/>
  <c r="I162" i="2" s="1"/>
  <c r="J162" i="2" s="1"/>
  <c r="K162" i="2" s="1"/>
  <c r="L162" i="2" s="1"/>
  <c r="M162" i="2" s="1"/>
  <c r="N162" i="2" s="1"/>
  <c r="O162" i="2" s="1"/>
  <c r="P162" i="2" s="1"/>
  <c r="Q162" i="2" s="1"/>
  <c r="R162" i="2" s="1"/>
  <c r="S162" i="2" s="1"/>
  <c r="T162" i="2" s="1"/>
  <c r="U162" i="2" s="1"/>
  <c r="V162" i="2" s="1"/>
  <c r="W162" i="2" s="1"/>
  <c r="X162" i="2" s="1"/>
  <c r="Y162" i="2" s="1"/>
  <c r="Z162" i="2" s="1"/>
  <c r="AA162" i="2" s="1"/>
  <c r="AB162" i="2" s="1"/>
  <c r="AC162" i="2" s="1"/>
  <c r="AJ161" i="2"/>
  <c r="AK161" i="2" s="1"/>
  <c r="AL161" i="2" s="1"/>
  <c r="AM161" i="2" s="1"/>
  <c r="AN161" i="2" s="1"/>
  <c r="AO161" i="2" s="1"/>
  <c r="AP161" i="2" s="1"/>
  <c r="AQ161" i="2" s="1"/>
  <c r="AR161" i="2" s="1"/>
  <c r="AS161" i="2" s="1"/>
  <c r="AT161" i="2" s="1"/>
  <c r="AU161" i="2" s="1"/>
  <c r="AV161" i="2" s="1"/>
  <c r="AW161" i="2" s="1"/>
  <c r="AX161" i="2" s="1"/>
  <c r="AY161" i="2" s="1"/>
  <c r="AZ161" i="2" s="1"/>
  <c r="BA161" i="2" s="1"/>
  <c r="BB161" i="2" s="1"/>
  <c r="BC161" i="2" s="1"/>
  <c r="BD161" i="2" s="1"/>
  <c r="BE161" i="2" s="1"/>
  <c r="BF161" i="2" s="1"/>
  <c r="BG161" i="2" s="1"/>
  <c r="BH161" i="2" s="1"/>
  <c r="BI161" i="2" s="1"/>
  <c r="BJ161" i="2" s="1"/>
  <c r="BK161" i="2" s="1"/>
  <c r="BL161" i="2" s="1"/>
  <c r="BM161" i="2" s="1"/>
  <c r="BN161" i="2" s="1"/>
  <c r="BO161" i="2" s="1"/>
  <c r="AF161" i="2"/>
  <c r="AG161" i="2" s="1"/>
  <c r="AH161" i="2" s="1"/>
  <c r="AI161" i="2" s="1"/>
  <c r="AE161" i="2"/>
  <c r="AD161" i="2"/>
  <c r="AB161" i="2"/>
  <c r="AC161" i="2" s="1"/>
  <c r="T161" i="2"/>
  <c r="U161" i="2" s="1"/>
  <c r="V161" i="2" s="1"/>
  <c r="W161" i="2" s="1"/>
  <c r="X161" i="2" s="1"/>
  <c r="Y161" i="2" s="1"/>
  <c r="Z161" i="2" s="1"/>
  <c r="AA161" i="2" s="1"/>
  <c r="L161" i="2"/>
  <c r="M161" i="2" s="1"/>
  <c r="N161" i="2" s="1"/>
  <c r="O161" i="2" s="1"/>
  <c r="P161" i="2" s="1"/>
  <c r="Q161" i="2" s="1"/>
  <c r="R161" i="2" s="1"/>
  <c r="S161" i="2" s="1"/>
  <c r="H161" i="2"/>
  <c r="I161" i="2" s="1"/>
  <c r="J161" i="2" s="1"/>
  <c r="K161" i="2" s="1"/>
  <c r="AF160" i="2"/>
  <c r="AG160" i="2" s="1"/>
  <c r="AH160" i="2" s="1"/>
  <c r="AI160" i="2" s="1"/>
  <c r="AJ160" i="2" s="1"/>
  <c r="AK160" i="2" s="1"/>
  <c r="AL160" i="2" s="1"/>
  <c r="AM160" i="2" s="1"/>
  <c r="AN160" i="2" s="1"/>
  <c r="AO160" i="2" s="1"/>
  <c r="AP160" i="2" s="1"/>
  <c r="AQ160" i="2" s="1"/>
  <c r="AR160" i="2" s="1"/>
  <c r="AS160" i="2" s="1"/>
  <c r="AT160" i="2" s="1"/>
  <c r="AU160" i="2" s="1"/>
  <c r="AV160" i="2" s="1"/>
  <c r="AW160" i="2" s="1"/>
  <c r="AX160" i="2" s="1"/>
  <c r="AY160" i="2" s="1"/>
  <c r="AZ160" i="2" s="1"/>
  <c r="BA160" i="2" s="1"/>
  <c r="BB160" i="2" s="1"/>
  <c r="BC160" i="2" s="1"/>
  <c r="BD160" i="2" s="1"/>
  <c r="BE160" i="2" s="1"/>
  <c r="BF160" i="2" s="1"/>
  <c r="BG160" i="2" s="1"/>
  <c r="BH160" i="2" s="1"/>
  <c r="BI160" i="2" s="1"/>
  <c r="BJ160" i="2" s="1"/>
  <c r="BK160" i="2" s="1"/>
  <c r="BL160" i="2" s="1"/>
  <c r="BM160" i="2" s="1"/>
  <c r="BN160" i="2" s="1"/>
  <c r="BO160" i="2" s="1"/>
  <c r="AD160" i="2"/>
  <c r="AE160" i="2" s="1"/>
  <c r="H160" i="2"/>
  <c r="I160" i="2" s="1"/>
  <c r="J160" i="2" s="1"/>
  <c r="K160" i="2" s="1"/>
  <c r="L160" i="2" s="1"/>
  <c r="M160" i="2" s="1"/>
  <c r="N160" i="2" s="1"/>
  <c r="O160" i="2" s="1"/>
  <c r="P160" i="2" s="1"/>
  <c r="Q160" i="2" s="1"/>
  <c r="R160" i="2" s="1"/>
  <c r="S160" i="2" s="1"/>
  <c r="T160" i="2" s="1"/>
  <c r="U160" i="2" s="1"/>
  <c r="V160" i="2" s="1"/>
  <c r="W160" i="2" s="1"/>
  <c r="X160" i="2" s="1"/>
  <c r="Y160" i="2" s="1"/>
  <c r="Z160" i="2" s="1"/>
  <c r="AA160" i="2" s="1"/>
  <c r="AB160" i="2" s="1"/>
  <c r="AC160" i="2" s="1"/>
  <c r="AF159" i="2"/>
  <c r="AG159" i="2" s="1"/>
  <c r="AH159" i="2" s="1"/>
  <c r="AI159" i="2" s="1"/>
  <c r="AJ159" i="2" s="1"/>
  <c r="AK159" i="2" s="1"/>
  <c r="AL159" i="2" s="1"/>
  <c r="AM159" i="2" s="1"/>
  <c r="AN159" i="2" s="1"/>
  <c r="AO159" i="2" s="1"/>
  <c r="AP159" i="2" s="1"/>
  <c r="AQ159" i="2" s="1"/>
  <c r="AR159" i="2" s="1"/>
  <c r="AS159" i="2" s="1"/>
  <c r="AT159" i="2" s="1"/>
  <c r="AU159" i="2" s="1"/>
  <c r="AV159" i="2" s="1"/>
  <c r="AW159" i="2" s="1"/>
  <c r="AX159" i="2" s="1"/>
  <c r="AY159" i="2" s="1"/>
  <c r="AZ159" i="2" s="1"/>
  <c r="BA159" i="2" s="1"/>
  <c r="BB159" i="2" s="1"/>
  <c r="BC159" i="2" s="1"/>
  <c r="BD159" i="2" s="1"/>
  <c r="BE159" i="2" s="1"/>
  <c r="BF159" i="2" s="1"/>
  <c r="BG159" i="2" s="1"/>
  <c r="BH159" i="2" s="1"/>
  <c r="BI159" i="2" s="1"/>
  <c r="BJ159" i="2" s="1"/>
  <c r="BK159" i="2" s="1"/>
  <c r="BL159" i="2" s="1"/>
  <c r="BM159" i="2" s="1"/>
  <c r="BN159" i="2" s="1"/>
  <c r="BO159" i="2" s="1"/>
  <c r="AE159" i="2"/>
  <c r="AD159" i="2"/>
  <c r="AC159" i="2"/>
  <c r="AB159" i="2"/>
  <c r="H159" i="2"/>
  <c r="I159" i="2" s="1"/>
  <c r="J159" i="2" s="1"/>
  <c r="K159" i="2" s="1"/>
  <c r="L159" i="2" s="1"/>
  <c r="M159" i="2" s="1"/>
  <c r="N159" i="2" s="1"/>
  <c r="O159" i="2" s="1"/>
  <c r="P159" i="2" s="1"/>
  <c r="Q159" i="2" s="1"/>
  <c r="R159" i="2" s="1"/>
  <c r="S159" i="2" s="1"/>
  <c r="T159" i="2" s="1"/>
  <c r="U159" i="2" s="1"/>
  <c r="V159" i="2" s="1"/>
  <c r="W159" i="2" s="1"/>
  <c r="X159" i="2" s="1"/>
  <c r="Y159" i="2" s="1"/>
  <c r="Z159" i="2" s="1"/>
  <c r="AA159" i="2" s="1"/>
  <c r="AT158" i="2"/>
  <c r="AU158" i="2" s="1"/>
  <c r="AV158" i="2" s="1"/>
  <c r="AW158" i="2" s="1"/>
  <c r="AX158" i="2" s="1"/>
  <c r="AY158" i="2" s="1"/>
  <c r="AZ158" i="2" s="1"/>
  <c r="BA158" i="2" s="1"/>
  <c r="BB158" i="2" s="1"/>
  <c r="BC158" i="2" s="1"/>
  <c r="BD158" i="2" s="1"/>
  <c r="BE158" i="2" s="1"/>
  <c r="BF158" i="2" s="1"/>
  <c r="BG158" i="2" s="1"/>
  <c r="BH158" i="2" s="1"/>
  <c r="BI158" i="2" s="1"/>
  <c r="BJ158" i="2" s="1"/>
  <c r="BK158" i="2" s="1"/>
  <c r="BL158" i="2" s="1"/>
  <c r="BM158" i="2" s="1"/>
  <c r="BN158" i="2" s="1"/>
  <c r="BO158" i="2" s="1"/>
  <c r="AJ158" i="2"/>
  <c r="AK158" i="2" s="1"/>
  <c r="AL158" i="2" s="1"/>
  <c r="AM158" i="2" s="1"/>
  <c r="AN158" i="2" s="1"/>
  <c r="AO158" i="2" s="1"/>
  <c r="AP158" i="2" s="1"/>
  <c r="AQ158" i="2" s="1"/>
  <c r="AR158" i="2" s="1"/>
  <c r="AS158" i="2" s="1"/>
  <c r="AF158" i="2"/>
  <c r="AG158" i="2" s="1"/>
  <c r="AH158" i="2" s="1"/>
  <c r="AI158" i="2" s="1"/>
  <c r="AD158" i="2"/>
  <c r="AE158" i="2" s="1"/>
  <c r="AC158" i="2"/>
  <c r="H158" i="2"/>
  <c r="I158" i="2" s="1"/>
  <c r="J158" i="2" s="1"/>
  <c r="K158" i="2" s="1"/>
  <c r="L158" i="2" s="1"/>
  <c r="M158" i="2" s="1"/>
  <c r="N158" i="2" s="1"/>
  <c r="O158" i="2" s="1"/>
  <c r="P158" i="2" s="1"/>
  <c r="Q158" i="2" s="1"/>
  <c r="R158" i="2" s="1"/>
  <c r="S158" i="2" s="1"/>
  <c r="T158" i="2" s="1"/>
  <c r="U158" i="2" s="1"/>
  <c r="V158" i="2" s="1"/>
  <c r="W158" i="2" s="1"/>
  <c r="X158" i="2" s="1"/>
  <c r="Y158" i="2" s="1"/>
  <c r="Z158" i="2" s="1"/>
  <c r="AA158" i="2" s="1"/>
  <c r="AB158" i="2" s="1"/>
  <c r="AF157" i="2"/>
  <c r="AG157" i="2" s="1"/>
  <c r="AH157" i="2" s="1"/>
  <c r="AI157" i="2" s="1"/>
  <c r="AJ157" i="2" s="1"/>
  <c r="AK157" i="2" s="1"/>
  <c r="AL157" i="2" s="1"/>
  <c r="AM157" i="2" s="1"/>
  <c r="AN157" i="2" s="1"/>
  <c r="AO157" i="2" s="1"/>
  <c r="AP157" i="2" s="1"/>
  <c r="AQ157" i="2" s="1"/>
  <c r="AR157" i="2" s="1"/>
  <c r="AS157" i="2" s="1"/>
  <c r="AT157" i="2" s="1"/>
  <c r="AU157" i="2" s="1"/>
  <c r="AV157" i="2" s="1"/>
  <c r="AW157" i="2" s="1"/>
  <c r="AX157" i="2" s="1"/>
  <c r="AY157" i="2" s="1"/>
  <c r="AZ157" i="2" s="1"/>
  <c r="BA157" i="2" s="1"/>
  <c r="BB157" i="2" s="1"/>
  <c r="BC157" i="2" s="1"/>
  <c r="BD157" i="2" s="1"/>
  <c r="BE157" i="2" s="1"/>
  <c r="BF157" i="2" s="1"/>
  <c r="BG157" i="2" s="1"/>
  <c r="BH157" i="2" s="1"/>
  <c r="BI157" i="2" s="1"/>
  <c r="BJ157" i="2" s="1"/>
  <c r="BK157" i="2" s="1"/>
  <c r="BL157" i="2" s="1"/>
  <c r="BM157" i="2" s="1"/>
  <c r="BN157" i="2" s="1"/>
  <c r="BO157" i="2" s="1"/>
  <c r="AE157" i="2"/>
  <c r="AD157" i="2"/>
  <c r="AC157" i="2"/>
  <c r="J157" i="2"/>
  <c r="K157" i="2" s="1"/>
  <c r="L157" i="2" s="1"/>
  <c r="M157" i="2" s="1"/>
  <c r="N157" i="2" s="1"/>
  <c r="O157" i="2" s="1"/>
  <c r="P157" i="2" s="1"/>
  <c r="Q157" i="2" s="1"/>
  <c r="R157" i="2" s="1"/>
  <c r="S157" i="2" s="1"/>
  <c r="T157" i="2" s="1"/>
  <c r="U157" i="2" s="1"/>
  <c r="V157" i="2" s="1"/>
  <c r="W157" i="2" s="1"/>
  <c r="X157" i="2" s="1"/>
  <c r="Y157" i="2" s="1"/>
  <c r="Z157" i="2" s="1"/>
  <c r="AA157" i="2" s="1"/>
  <c r="AB157" i="2" s="1"/>
  <c r="I157" i="2"/>
  <c r="H157" i="2"/>
  <c r="AC156" i="2"/>
  <c r="AD156" i="2" s="1"/>
  <c r="AE156" i="2" s="1"/>
  <c r="AF156" i="2" s="1"/>
  <c r="AG156" i="2" s="1"/>
  <c r="AH156" i="2" s="1"/>
  <c r="AI156" i="2" s="1"/>
  <c r="AJ156" i="2" s="1"/>
  <c r="AK156" i="2" s="1"/>
  <c r="AL156" i="2" s="1"/>
  <c r="AM156" i="2" s="1"/>
  <c r="AN156" i="2" s="1"/>
  <c r="AO156" i="2" s="1"/>
  <c r="AP156" i="2" s="1"/>
  <c r="AQ156" i="2" s="1"/>
  <c r="AR156" i="2" s="1"/>
  <c r="AS156" i="2" s="1"/>
  <c r="AT156" i="2" s="1"/>
  <c r="AU156" i="2" s="1"/>
  <c r="AV156" i="2" s="1"/>
  <c r="AW156" i="2" s="1"/>
  <c r="AX156" i="2" s="1"/>
  <c r="AY156" i="2" s="1"/>
  <c r="AZ156" i="2" s="1"/>
  <c r="BA156" i="2" s="1"/>
  <c r="BB156" i="2" s="1"/>
  <c r="BC156" i="2" s="1"/>
  <c r="BD156" i="2" s="1"/>
  <c r="BE156" i="2" s="1"/>
  <c r="BF156" i="2" s="1"/>
  <c r="BG156" i="2" s="1"/>
  <c r="BH156" i="2" s="1"/>
  <c r="BI156" i="2" s="1"/>
  <c r="BJ156" i="2" s="1"/>
  <c r="BK156" i="2" s="1"/>
  <c r="BL156" i="2" s="1"/>
  <c r="BM156" i="2" s="1"/>
  <c r="BN156" i="2" s="1"/>
  <c r="BO156" i="2" s="1"/>
  <c r="L156" i="2"/>
  <c r="M156" i="2" s="1"/>
  <c r="N156" i="2" s="1"/>
  <c r="O156" i="2" s="1"/>
  <c r="P156" i="2" s="1"/>
  <c r="Q156" i="2" s="1"/>
  <c r="R156" i="2" s="1"/>
  <c r="S156" i="2" s="1"/>
  <c r="T156" i="2" s="1"/>
  <c r="U156" i="2" s="1"/>
  <c r="V156" i="2" s="1"/>
  <c r="W156" i="2" s="1"/>
  <c r="X156" i="2" s="1"/>
  <c r="Y156" i="2" s="1"/>
  <c r="Z156" i="2" s="1"/>
  <c r="AA156" i="2" s="1"/>
  <c r="AB156" i="2" s="1"/>
  <c r="H156" i="2"/>
  <c r="I156" i="2" s="1"/>
  <c r="J156" i="2" s="1"/>
  <c r="K156" i="2" s="1"/>
  <c r="AF155" i="2"/>
  <c r="AG155" i="2" s="1"/>
  <c r="AH155" i="2" s="1"/>
  <c r="AI155" i="2" s="1"/>
  <c r="AJ155" i="2" s="1"/>
  <c r="AK155" i="2" s="1"/>
  <c r="AL155" i="2" s="1"/>
  <c r="AM155" i="2" s="1"/>
  <c r="AN155" i="2" s="1"/>
  <c r="AO155" i="2" s="1"/>
  <c r="AP155" i="2" s="1"/>
  <c r="AQ155" i="2" s="1"/>
  <c r="AR155" i="2" s="1"/>
  <c r="AS155" i="2" s="1"/>
  <c r="AT155" i="2" s="1"/>
  <c r="AU155" i="2" s="1"/>
  <c r="AV155" i="2" s="1"/>
  <c r="AW155" i="2" s="1"/>
  <c r="AX155" i="2" s="1"/>
  <c r="AY155" i="2" s="1"/>
  <c r="AZ155" i="2" s="1"/>
  <c r="BA155" i="2" s="1"/>
  <c r="BB155" i="2" s="1"/>
  <c r="BC155" i="2" s="1"/>
  <c r="BD155" i="2" s="1"/>
  <c r="BE155" i="2" s="1"/>
  <c r="BF155" i="2" s="1"/>
  <c r="BG155" i="2" s="1"/>
  <c r="BH155" i="2" s="1"/>
  <c r="BI155" i="2" s="1"/>
  <c r="BJ155" i="2" s="1"/>
  <c r="BK155" i="2" s="1"/>
  <c r="BL155" i="2" s="1"/>
  <c r="BM155" i="2" s="1"/>
  <c r="BN155" i="2" s="1"/>
  <c r="BO155" i="2" s="1"/>
  <c r="AB155" i="2"/>
  <c r="AC155" i="2" s="1"/>
  <c r="AD155" i="2" s="1"/>
  <c r="AE155" i="2" s="1"/>
  <c r="H155" i="2"/>
  <c r="I155" i="2" s="1"/>
  <c r="J155" i="2" s="1"/>
  <c r="K155" i="2" s="1"/>
  <c r="L155" i="2" s="1"/>
  <c r="M155" i="2" s="1"/>
  <c r="N155" i="2" s="1"/>
  <c r="O155" i="2" s="1"/>
  <c r="P155" i="2" s="1"/>
  <c r="Q155" i="2" s="1"/>
  <c r="R155" i="2" s="1"/>
  <c r="S155" i="2" s="1"/>
  <c r="T155" i="2" s="1"/>
  <c r="U155" i="2" s="1"/>
  <c r="V155" i="2" s="1"/>
  <c r="W155" i="2" s="1"/>
  <c r="X155" i="2" s="1"/>
  <c r="Y155" i="2" s="1"/>
  <c r="Z155" i="2" s="1"/>
  <c r="AA155" i="2" s="1"/>
  <c r="AB154" i="2"/>
  <c r="AC154" i="2" s="1"/>
  <c r="AD154" i="2" s="1"/>
  <c r="AE154" i="2" s="1"/>
  <c r="AF154" i="2" s="1"/>
  <c r="AG154" i="2" s="1"/>
  <c r="AH154" i="2" s="1"/>
  <c r="AI154" i="2" s="1"/>
  <c r="AJ154" i="2" s="1"/>
  <c r="AK154" i="2" s="1"/>
  <c r="AL154" i="2" s="1"/>
  <c r="AM154" i="2" s="1"/>
  <c r="AN154" i="2" s="1"/>
  <c r="AO154" i="2" s="1"/>
  <c r="AP154" i="2" s="1"/>
  <c r="AQ154" i="2" s="1"/>
  <c r="AR154" i="2" s="1"/>
  <c r="AS154" i="2" s="1"/>
  <c r="AT154" i="2" s="1"/>
  <c r="AU154" i="2" s="1"/>
  <c r="AV154" i="2" s="1"/>
  <c r="AW154" i="2" s="1"/>
  <c r="AX154" i="2" s="1"/>
  <c r="AY154" i="2" s="1"/>
  <c r="AZ154" i="2" s="1"/>
  <c r="BA154" i="2" s="1"/>
  <c r="BB154" i="2" s="1"/>
  <c r="BC154" i="2" s="1"/>
  <c r="BD154" i="2" s="1"/>
  <c r="BE154" i="2" s="1"/>
  <c r="BF154" i="2" s="1"/>
  <c r="BG154" i="2" s="1"/>
  <c r="BH154" i="2" s="1"/>
  <c r="BI154" i="2" s="1"/>
  <c r="BJ154" i="2" s="1"/>
  <c r="BK154" i="2" s="1"/>
  <c r="BL154" i="2" s="1"/>
  <c r="BM154" i="2" s="1"/>
  <c r="BN154" i="2" s="1"/>
  <c r="BO154" i="2" s="1"/>
  <c r="L154" i="2"/>
  <c r="M154" i="2" s="1"/>
  <c r="N154" i="2" s="1"/>
  <c r="O154" i="2" s="1"/>
  <c r="P154" i="2" s="1"/>
  <c r="Q154" i="2" s="1"/>
  <c r="R154" i="2" s="1"/>
  <c r="S154" i="2" s="1"/>
  <c r="T154" i="2" s="1"/>
  <c r="U154" i="2" s="1"/>
  <c r="V154" i="2" s="1"/>
  <c r="W154" i="2" s="1"/>
  <c r="X154" i="2" s="1"/>
  <c r="Y154" i="2" s="1"/>
  <c r="Z154" i="2" s="1"/>
  <c r="AA154" i="2" s="1"/>
  <c r="H154" i="2"/>
  <c r="I154" i="2" s="1"/>
  <c r="J154" i="2" s="1"/>
  <c r="K154" i="2" s="1"/>
  <c r="AN153" i="2"/>
  <c r="AO153" i="2" s="1"/>
  <c r="AP153" i="2" s="1"/>
  <c r="AQ153" i="2" s="1"/>
  <c r="AR153" i="2" s="1"/>
  <c r="AS153" i="2" s="1"/>
  <c r="AT153" i="2" s="1"/>
  <c r="AU153" i="2" s="1"/>
  <c r="AV153" i="2" s="1"/>
  <c r="AW153" i="2" s="1"/>
  <c r="AX153" i="2" s="1"/>
  <c r="AY153" i="2" s="1"/>
  <c r="AZ153" i="2" s="1"/>
  <c r="BA153" i="2" s="1"/>
  <c r="BB153" i="2" s="1"/>
  <c r="BC153" i="2" s="1"/>
  <c r="BD153" i="2" s="1"/>
  <c r="BE153" i="2" s="1"/>
  <c r="BF153" i="2" s="1"/>
  <c r="BG153" i="2" s="1"/>
  <c r="BH153" i="2" s="1"/>
  <c r="BI153" i="2" s="1"/>
  <c r="BJ153" i="2" s="1"/>
  <c r="BK153" i="2" s="1"/>
  <c r="BL153" i="2" s="1"/>
  <c r="BM153" i="2" s="1"/>
  <c r="BN153" i="2" s="1"/>
  <c r="BO153" i="2" s="1"/>
  <c r="AE153" i="2"/>
  <c r="AF153" i="2" s="1"/>
  <c r="AG153" i="2" s="1"/>
  <c r="AH153" i="2" s="1"/>
  <c r="AI153" i="2" s="1"/>
  <c r="AJ153" i="2" s="1"/>
  <c r="AK153" i="2" s="1"/>
  <c r="AL153" i="2" s="1"/>
  <c r="AM153" i="2" s="1"/>
  <c r="AB153" i="2"/>
  <c r="AC153" i="2" s="1"/>
  <c r="AD153" i="2" s="1"/>
  <c r="H153" i="2"/>
  <c r="I153" i="2" s="1"/>
  <c r="J153" i="2" s="1"/>
  <c r="K153" i="2" s="1"/>
  <c r="L153" i="2" s="1"/>
  <c r="M153" i="2" s="1"/>
  <c r="N153" i="2" s="1"/>
  <c r="O153" i="2" s="1"/>
  <c r="P153" i="2" s="1"/>
  <c r="Q153" i="2" s="1"/>
  <c r="R153" i="2" s="1"/>
  <c r="S153" i="2" s="1"/>
  <c r="T153" i="2" s="1"/>
  <c r="U153" i="2" s="1"/>
  <c r="V153" i="2" s="1"/>
  <c r="W153" i="2" s="1"/>
  <c r="X153" i="2" s="1"/>
  <c r="Y153" i="2" s="1"/>
  <c r="Z153" i="2" s="1"/>
  <c r="AA153" i="2" s="1"/>
  <c r="AF152" i="2"/>
  <c r="AG152" i="2" s="1"/>
  <c r="AH152" i="2" s="1"/>
  <c r="AI152" i="2" s="1"/>
  <c r="AJ152" i="2" s="1"/>
  <c r="AK152" i="2" s="1"/>
  <c r="AL152" i="2" s="1"/>
  <c r="AM152" i="2" s="1"/>
  <c r="AN152" i="2" s="1"/>
  <c r="AO152" i="2" s="1"/>
  <c r="AP152" i="2" s="1"/>
  <c r="AQ152" i="2" s="1"/>
  <c r="AR152" i="2" s="1"/>
  <c r="AS152" i="2" s="1"/>
  <c r="AT152" i="2" s="1"/>
  <c r="AU152" i="2" s="1"/>
  <c r="AV152" i="2" s="1"/>
  <c r="AW152" i="2" s="1"/>
  <c r="AX152" i="2" s="1"/>
  <c r="AY152" i="2" s="1"/>
  <c r="AZ152" i="2" s="1"/>
  <c r="BA152" i="2" s="1"/>
  <c r="BB152" i="2" s="1"/>
  <c r="BC152" i="2" s="1"/>
  <c r="BD152" i="2" s="1"/>
  <c r="BE152" i="2" s="1"/>
  <c r="BF152" i="2" s="1"/>
  <c r="BG152" i="2" s="1"/>
  <c r="BH152" i="2" s="1"/>
  <c r="BI152" i="2" s="1"/>
  <c r="BJ152" i="2" s="1"/>
  <c r="BK152" i="2" s="1"/>
  <c r="BL152" i="2" s="1"/>
  <c r="BM152" i="2" s="1"/>
  <c r="BN152" i="2" s="1"/>
  <c r="BO152" i="2" s="1"/>
  <c r="AB152" i="2"/>
  <c r="AC152" i="2" s="1"/>
  <c r="AD152" i="2" s="1"/>
  <c r="AE152" i="2" s="1"/>
  <c r="K152" i="2"/>
  <c r="L152" i="2" s="1"/>
  <c r="M152" i="2" s="1"/>
  <c r="N152" i="2" s="1"/>
  <c r="O152" i="2" s="1"/>
  <c r="P152" i="2" s="1"/>
  <c r="Q152" i="2" s="1"/>
  <c r="R152" i="2" s="1"/>
  <c r="S152" i="2" s="1"/>
  <c r="T152" i="2" s="1"/>
  <c r="U152" i="2" s="1"/>
  <c r="V152" i="2" s="1"/>
  <c r="W152" i="2" s="1"/>
  <c r="X152" i="2" s="1"/>
  <c r="Y152" i="2" s="1"/>
  <c r="Z152" i="2" s="1"/>
  <c r="AA152" i="2" s="1"/>
  <c r="H152" i="2"/>
  <c r="I152" i="2" s="1"/>
  <c r="J152" i="2" s="1"/>
  <c r="AC151" i="2"/>
  <c r="AD151" i="2" s="1"/>
  <c r="AE151" i="2" s="1"/>
  <c r="AF151" i="2" s="1"/>
  <c r="AG151" i="2" s="1"/>
  <c r="AH151" i="2" s="1"/>
  <c r="AI151" i="2" s="1"/>
  <c r="AJ151" i="2" s="1"/>
  <c r="AK151" i="2" s="1"/>
  <c r="AL151" i="2" s="1"/>
  <c r="AM151" i="2" s="1"/>
  <c r="AN151" i="2" s="1"/>
  <c r="AO151" i="2" s="1"/>
  <c r="AP151" i="2" s="1"/>
  <c r="AQ151" i="2" s="1"/>
  <c r="AR151" i="2" s="1"/>
  <c r="AS151" i="2" s="1"/>
  <c r="AT151" i="2" s="1"/>
  <c r="AU151" i="2" s="1"/>
  <c r="AV151" i="2" s="1"/>
  <c r="AW151" i="2" s="1"/>
  <c r="AX151" i="2" s="1"/>
  <c r="AY151" i="2" s="1"/>
  <c r="AZ151" i="2" s="1"/>
  <c r="BA151" i="2" s="1"/>
  <c r="BB151" i="2" s="1"/>
  <c r="BC151" i="2" s="1"/>
  <c r="BD151" i="2" s="1"/>
  <c r="BE151" i="2" s="1"/>
  <c r="BF151" i="2" s="1"/>
  <c r="BG151" i="2" s="1"/>
  <c r="BH151" i="2" s="1"/>
  <c r="BI151" i="2" s="1"/>
  <c r="BJ151" i="2" s="1"/>
  <c r="BK151" i="2" s="1"/>
  <c r="BL151" i="2" s="1"/>
  <c r="BM151" i="2" s="1"/>
  <c r="BN151" i="2" s="1"/>
  <c r="BO151" i="2" s="1"/>
  <c r="AB151" i="2"/>
  <c r="AA151" i="2"/>
  <c r="L151" i="2"/>
  <c r="M151" i="2" s="1"/>
  <c r="N151" i="2" s="1"/>
  <c r="O151" i="2" s="1"/>
  <c r="P151" i="2" s="1"/>
  <c r="Q151" i="2" s="1"/>
  <c r="R151" i="2" s="1"/>
  <c r="S151" i="2" s="1"/>
  <c r="T151" i="2" s="1"/>
  <c r="U151" i="2" s="1"/>
  <c r="V151" i="2" s="1"/>
  <c r="W151" i="2" s="1"/>
  <c r="X151" i="2" s="1"/>
  <c r="Y151" i="2" s="1"/>
  <c r="Z151" i="2" s="1"/>
  <c r="H151" i="2"/>
  <c r="I151" i="2" s="1"/>
  <c r="J151" i="2" s="1"/>
  <c r="K151" i="2" s="1"/>
  <c r="AB150" i="2"/>
  <c r="AC150" i="2" s="1"/>
  <c r="AD150" i="2" s="1"/>
  <c r="AE150" i="2" s="1"/>
  <c r="AF150" i="2" s="1"/>
  <c r="AG150" i="2" s="1"/>
  <c r="AH150" i="2" s="1"/>
  <c r="AI150" i="2" s="1"/>
  <c r="AJ150" i="2" s="1"/>
  <c r="AK150" i="2" s="1"/>
  <c r="AL150" i="2" s="1"/>
  <c r="AM150" i="2" s="1"/>
  <c r="AN150" i="2" s="1"/>
  <c r="AO150" i="2" s="1"/>
  <c r="AP150" i="2" s="1"/>
  <c r="AQ150" i="2" s="1"/>
  <c r="AR150" i="2" s="1"/>
  <c r="AS150" i="2" s="1"/>
  <c r="AT150" i="2" s="1"/>
  <c r="AU150" i="2" s="1"/>
  <c r="AV150" i="2" s="1"/>
  <c r="AW150" i="2" s="1"/>
  <c r="AX150" i="2" s="1"/>
  <c r="AY150" i="2" s="1"/>
  <c r="AZ150" i="2" s="1"/>
  <c r="BA150" i="2" s="1"/>
  <c r="BB150" i="2" s="1"/>
  <c r="BC150" i="2" s="1"/>
  <c r="BD150" i="2" s="1"/>
  <c r="BE150" i="2" s="1"/>
  <c r="BF150" i="2" s="1"/>
  <c r="BG150" i="2" s="1"/>
  <c r="BH150" i="2" s="1"/>
  <c r="BI150" i="2" s="1"/>
  <c r="BJ150" i="2" s="1"/>
  <c r="BK150" i="2" s="1"/>
  <c r="BL150" i="2" s="1"/>
  <c r="BM150" i="2" s="1"/>
  <c r="BN150" i="2" s="1"/>
  <c r="BO150" i="2" s="1"/>
  <c r="AA150" i="2"/>
  <c r="L150" i="2"/>
  <c r="M150" i="2" s="1"/>
  <c r="N150" i="2" s="1"/>
  <c r="O150" i="2" s="1"/>
  <c r="P150" i="2" s="1"/>
  <c r="Q150" i="2" s="1"/>
  <c r="R150" i="2" s="1"/>
  <c r="S150" i="2" s="1"/>
  <c r="T150" i="2" s="1"/>
  <c r="U150" i="2" s="1"/>
  <c r="V150" i="2" s="1"/>
  <c r="W150" i="2" s="1"/>
  <c r="X150" i="2" s="1"/>
  <c r="Y150" i="2" s="1"/>
  <c r="Z150" i="2" s="1"/>
  <c r="H150" i="2"/>
  <c r="I150" i="2" s="1"/>
  <c r="J150" i="2" s="1"/>
  <c r="K150" i="2" s="1"/>
  <c r="AC149" i="2"/>
  <c r="AD149" i="2" s="1"/>
  <c r="AE149" i="2" s="1"/>
  <c r="AF149" i="2" s="1"/>
  <c r="AG149" i="2" s="1"/>
  <c r="AH149" i="2" s="1"/>
  <c r="AI149" i="2" s="1"/>
  <c r="AJ149" i="2" s="1"/>
  <c r="AK149" i="2" s="1"/>
  <c r="AL149" i="2" s="1"/>
  <c r="AM149" i="2" s="1"/>
  <c r="AN149" i="2" s="1"/>
  <c r="AO149" i="2" s="1"/>
  <c r="AP149" i="2" s="1"/>
  <c r="AQ149" i="2" s="1"/>
  <c r="AR149" i="2" s="1"/>
  <c r="AS149" i="2" s="1"/>
  <c r="AT149" i="2" s="1"/>
  <c r="AU149" i="2" s="1"/>
  <c r="AV149" i="2" s="1"/>
  <c r="AW149" i="2" s="1"/>
  <c r="AX149" i="2" s="1"/>
  <c r="AY149" i="2" s="1"/>
  <c r="AZ149" i="2" s="1"/>
  <c r="BA149" i="2" s="1"/>
  <c r="BB149" i="2" s="1"/>
  <c r="BC149" i="2" s="1"/>
  <c r="BD149" i="2" s="1"/>
  <c r="BE149" i="2" s="1"/>
  <c r="BF149" i="2" s="1"/>
  <c r="BG149" i="2" s="1"/>
  <c r="BH149" i="2" s="1"/>
  <c r="BI149" i="2" s="1"/>
  <c r="BJ149" i="2" s="1"/>
  <c r="BK149" i="2" s="1"/>
  <c r="BL149" i="2" s="1"/>
  <c r="BM149" i="2" s="1"/>
  <c r="BN149" i="2" s="1"/>
  <c r="BO149" i="2" s="1"/>
  <c r="AB149" i="2"/>
  <c r="AA149" i="2"/>
  <c r="L149" i="2"/>
  <c r="M149" i="2" s="1"/>
  <c r="N149" i="2" s="1"/>
  <c r="O149" i="2" s="1"/>
  <c r="P149" i="2" s="1"/>
  <c r="Q149" i="2" s="1"/>
  <c r="R149" i="2" s="1"/>
  <c r="S149" i="2" s="1"/>
  <c r="T149" i="2" s="1"/>
  <c r="U149" i="2" s="1"/>
  <c r="V149" i="2" s="1"/>
  <c r="W149" i="2" s="1"/>
  <c r="X149" i="2" s="1"/>
  <c r="Y149" i="2" s="1"/>
  <c r="Z149" i="2" s="1"/>
  <c r="H149" i="2"/>
  <c r="I149" i="2" s="1"/>
  <c r="J149" i="2" s="1"/>
  <c r="K149" i="2" s="1"/>
  <c r="AR148" i="2"/>
  <c r="AS148" i="2" s="1"/>
  <c r="AT148" i="2" s="1"/>
  <c r="AU148" i="2" s="1"/>
  <c r="AV148" i="2" s="1"/>
  <c r="AW148" i="2" s="1"/>
  <c r="AX148" i="2" s="1"/>
  <c r="AY148" i="2" s="1"/>
  <c r="AZ148" i="2" s="1"/>
  <c r="BA148" i="2" s="1"/>
  <c r="BB148" i="2" s="1"/>
  <c r="BC148" i="2" s="1"/>
  <c r="BD148" i="2" s="1"/>
  <c r="BE148" i="2" s="1"/>
  <c r="BF148" i="2" s="1"/>
  <c r="BG148" i="2" s="1"/>
  <c r="BH148" i="2" s="1"/>
  <c r="BI148" i="2" s="1"/>
  <c r="BJ148" i="2" s="1"/>
  <c r="BK148" i="2" s="1"/>
  <c r="BL148" i="2" s="1"/>
  <c r="BM148" i="2" s="1"/>
  <c r="BN148" i="2" s="1"/>
  <c r="BO148" i="2" s="1"/>
  <c r="AG148" i="2"/>
  <c r="AH148" i="2" s="1"/>
  <c r="AI148" i="2" s="1"/>
  <c r="AJ148" i="2" s="1"/>
  <c r="AK148" i="2" s="1"/>
  <c r="AL148" i="2" s="1"/>
  <c r="AM148" i="2" s="1"/>
  <c r="AN148" i="2" s="1"/>
  <c r="AO148" i="2" s="1"/>
  <c r="AP148" i="2" s="1"/>
  <c r="AQ148" i="2" s="1"/>
  <c r="AB148" i="2"/>
  <c r="AC148" i="2" s="1"/>
  <c r="AD148" i="2" s="1"/>
  <c r="AE148" i="2" s="1"/>
  <c r="AF148" i="2" s="1"/>
  <c r="AA148" i="2"/>
  <c r="X148" i="2"/>
  <c r="Y148" i="2" s="1"/>
  <c r="Z148" i="2" s="1"/>
  <c r="H148" i="2"/>
  <c r="I148" i="2" s="1"/>
  <c r="J148" i="2" s="1"/>
  <c r="K148" i="2" s="1"/>
  <c r="L148" i="2" s="1"/>
  <c r="M148" i="2" s="1"/>
  <c r="N148" i="2" s="1"/>
  <c r="O148" i="2" s="1"/>
  <c r="P148" i="2" s="1"/>
  <c r="Q148" i="2" s="1"/>
  <c r="R148" i="2" s="1"/>
  <c r="S148" i="2" s="1"/>
  <c r="T148" i="2" s="1"/>
  <c r="U148" i="2" s="1"/>
  <c r="V148" i="2" s="1"/>
  <c r="W148" i="2" s="1"/>
  <c r="AE147" i="2"/>
  <c r="AF147" i="2" s="1"/>
  <c r="AG147" i="2" s="1"/>
  <c r="AH147" i="2" s="1"/>
  <c r="AI147" i="2" s="1"/>
  <c r="AJ147" i="2" s="1"/>
  <c r="AK147" i="2" s="1"/>
  <c r="AL147" i="2" s="1"/>
  <c r="AM147" i="2" s="1"/>
  <c r="AN147" i="2" s="1"/>
  <c r="AO147" i="2" s="1"/>
  <c r="AP147" i="2" s="1"/>
  <c r="AQ147" i="2" s="1"/>
  <c r="AR147" i="2" s="1"/>
  <c r="AS147" i="2" s="1"/>
  <c r="AT147" i="2" s="1"/>
  <c r="AU147" i="2" s="1"/>
  <c r="AV147" i="2" s="1"/>
  <c r="AW147" i="2" s="1"/>
  <c r="AX147" i="2" s="1"/>
  <c r="AY147" i="2" s="1"/>
  <c r="AZ147" i="2" s="1"/>
  <c r="BA147" i="2" s="1"/>
  <c r="BB147" i="2" s="1"/>
  <c r="BC147" i="2" s="1"/>
  <c r="BD147" i="2" s="1"/>
  <c r="BE147" i="2" s="1"/>
  <c r="BF147" i="2" s="1"/>
  <c r="BG147" i="2" s="1"/>
  <c r="BH147" i="2" s="1"/>
  <c r="BI147" i="2" s="1"/>
  <c r="BJ147" i="2" s="1"/>
  <c r="BK147" i="2" s="1"/>
  <c r="BL147" i="2" s="1"/>
  <c r="BM147" i="2" s="1"/>
  <c r="BN147" i="2" s="1"/>
  <c r="BO147" i="2" s="1"/>
  <c r="AB147" i="2"/>
  <c r="AC147" i="2" s="1"/>
  <c r="AD147" i="2" s="1"/>
  <c r="AA147" i="2"/>
  <c r="J147" i="2"/>
  <c r="K147" i="2" s="1"/>
  <c r="L147" i="2" s="1"/>
  <c r="M147" i="2" s="1"/>
  <c r="N147" i="2" s="1"/>
  <c r="O147" i="2" s="1"/>
  <c r="P147" i="2" s="1"/>
  <c r="Q147" i="2" s="1"/>
  <c r="R147" i="2" s="1"/>
  <c r="S147" i="2" s="1"/>
  <c r="T147" i="2" s="1"/>
  <c r="U147" i="2" s="1"/>
  <c r="V147" i="2" s="1"/>
  <c r="W147" i="2" s="1"/>
  <c r="X147" i="2" s="1"/>
  <c r="Y147" i="2" s="1"/>
  <c r="Z147" i="2" s="1"/>
  <c r="H147" i="2"/>
  <c r="I147" i="2" s="1"/>
  <c r="AL146" i="2"/>
  <c r="AM146" i="2" s="1"/>
  <c r="AN146" i="2" s="1"/>
  <c r="AO146" i="2" s="1"/>
  <c r="AP146" i="2" s="1"/>
  <c r="AQ146" i="2" s="1"/>
  <c r="AR146" i="2" s="1"/>
  <c r="AS146" i="2" s="1"/>
  <c r="AT146" i="2" s="1"/>
  <c r="AU146" i="2" s="1"/>
  <c r="AV146" i="2" s="1"/>
  <c r="AW146" i="2" s="1"/>
  <c r="AX146" i="2" s="1"/>
  <c r="AY146" i="2" s="1"/>
  <c r="AZ146" i="2" s="1"/>
  <c r="BA146" i="2" s="1"/>
  <c r="BB146" i="2" s="1"/>
  <c r="BC146" i="2" s="1"/>
  <c r="BD146" i="2" s="1"/>
  <c r="BE146" i="2" s="1"/>
  <c r="BF146" i="2" s="1"/>
  <c r="BG146" i="2" s="1"/>
  <c r="BH146" i="2" s="1"/>
  <c r="BI146" i="2" s="1"/>
  <c r="BJ146" i="2" s="1"/>
  <c r="BK146" i="2" s="1"/>
  <c r="BL146" i="2" s="1"/>
  <c r="BM146" i="2" s="1"/>
  <c r="BN146" i="2" s="1"/>
  <c r="BO146" i="2" s="1"/>
  <c r="Z146" i="2"/>
  <c r="AA146" i="2" s="1"/>
  <c r="AB146" i="2" s="1"/>
  <c r="AC146" i="2" s="1"/>
  <c r="AD146" i="2" s="1"/>
  <c r="AE146" i="2" s="1"/>
  <c r="AF146" i="2" s="1"/>
  <c r="AG146" i="2" s="1"/>
  <c r="AH146" i="2" s="1"/>
  <c r="AI146" i="2" s="1"/>
  <c r="AJ146" i="2" s="1"/>
  <c r="AK146" i="2" s="1"/>
  <c r="H146" i="2"/>
  <c r="I146" i="2" s="1"/>
  <c r="J146" i="2" s="1"/>
  <c r="K146" i="2" s="1"/>
  <c r="L146" i="2" s="1"/>
  <c r="M146" i="2" s="1"/>
  <c r="N146" i="2" s="1"/>
  <c r="O146" i="2" s="1"/>
  <c r="P146" i="2" s="1"/>
  <c r="Q146" i="2" s="1"/>
  <c r="R146" i="2" s="1"/>
  <c r="S146" i="2" s="1"/>
  <c r="T146" i="2" s="1"/>
  <c r="U146" i="2" s="1"/>
  <c r="V146" i="2" s="1"/>
  <c r="W146" i="2" s="1"/>
  <c r="X146" i="2" s="1"/>
  <c r="Y146" i="2" s="1"/>
  <c r="AA145" i="2"/>
  <c r="AB145" i="2" s="1"/>
  <c r="AC145" i="2" s="1"/>
  <c r="AD145" i="2" s="1"/>
  <c r="AE145" i="2" s="1"/>
  <c r="AF145" i="2" s="1"/>
  <c r="AG145" i="2" s="1"/>
  <c r="AH145" i="2" s="1"/>
  <c r="AI145" i="2" s="1"/>
  <c r="AJ145" i="2" s="1"/>
  <c r="AK145" i="2" s="1"/>
  <c r="AL145" i="2" s="1"/>
  <c r="AM145" i="2" s="1"/>
  <c r="AN145" i="2" s="1"/>
  <c r="AO145" i="2" s="1"/>
  <c r="AP145" i="2" s="1"/>
  <c r="AQ145" i="2" s="1"/>
  <c r="AR145" i="2" s="1"/>
  <c r="AS145" i="2" s="1"/>
  <c r="AT145" i="2" s="1"/>
  <c r="AU145" i="2" s="1"/>
  <c r="AV145" i="2" s="1"/>
  <c r="AW145" i="2" s="1"/>
  <c r="AX145" i="2" s="1"/>
  <c r="AY145" i="2" s="1"/>
  <c r="AZ145" i="2" s="1"/>
  <c r="BA145" i="2" s="1"/>
  <c r="BB145" i="2" s="1"/>
  <c r="BC145" i="2" s="1"/>
  <c r="BD145" i="2" s="1"/>
  <c r="BE145" i="2" s="1"/>
  <c r="BF145" i="2" s="1"/>
  <c r="BG145" i="2" s="1"/>
  <c r="BH145" i="2" s="1"/>
  <c r="BI145" i="2" s="1"/>
  <c r="BJ145" i="2" s="1"/>
  <c r="BK145" i="2" s="1"/>
  <c r="BL145" i="2" s="1"/>
  <c r="BM145" i="2" s="1"/>
  <c r="BN145" i="2" s="1"/>
  <c r="BO145" i="2" s="1"/>
  <c r="Z145" i="2"/>
  <c r="H145" i="2"/>
  <c r="I145" i="2" s="1"/>
  <c r="J145" i="2" s="1"/>
  <c r="K145" i="2" s="1"/>
  <c r="L145" i="2" s="1"/>
  <c r="M145" i="2" s="1"/>
  <c r="N145" i="2" s="1"/>
  <c r="O145" i="2" s="1"/>
  <c r="P145" i="2" s="1"/>
  <c r="Q145" i="2" s="1"/>
  <c r="R145" i="2" s="1"/>
  <c r="S145" i="2" s="1"/>
  <c r="T145" i="2" s="1"/>
  <c r="U145" i="2" s="1"/>
  <c r="V145" i="2" s="1"/>
  <c r="W145" i="2" s="1"/>
  <c r="X145" i="2" s="1"/>
  <c r="Y145" i="2" s="1"/>
  <c r="BC144" i="2"/>
  <c r="BD144" i="2" s="1"/>
  <c r="BE144" i="2" s="1"/>
  <c r="BF144" i="2" s="1"/>
  <c r="BG144" i="2" s="1"/>
  <c r="BH144" i="2" s="1"/>
  <c r="BI144" i="2" s="1"/>
  <c r="BJ144" i="2" s="1"/>
  <c r="BK144" i="2" s="1"/>
  <c r="BL144" i="2" s="1"/>
  <c r="BM144" i="2" s="1"/>
  <c r="BN144" i="2" s="1"/>
  <c r="BO144" i="2" s="1"/>
  <c r="AD144" i="2"/>
  <c r="AE144" i="2" s="1"/>
  <c r="AF144" i="2" s="1"/>
  <c r="AG144" i="2" s="1"/>
  <c r="AH144" i="2" s="1"/>
  <c r="AI144" i="2" s="1"/>
  <c r="AJ144" i="2" s="1"/>
  <c r="AK144" i="2" s="1"/>
  <c r="AL144" i="2" s="1"/>
  <c r="AM144" i="2" s="1"/>
  <c r="AN144" i="2" s="1"/>
  <c r="AO144" i="2" s="1"/>
  <c r="AP144" i="2" s="1"/>
  <c r="AQ144" i="2" s="1"/>
  <c r="AR144" i="2" s="1"/>
  <c r="AS144" i="2" s="1"/>
  <c r="AT144" i="2" s="1"/>
  <c r="AU144" i="2" s="1"/>
  <c r="AV144" i="2" s="1"/>
  <c r="AW144" i="2" s="1"/>
  <c r="AX144" i="2" s="1"/>
  <c r="AY144" i="2" s="1"/>
  <c r="AZ144" i="2" s="1"/>
  <c r="BA144" i="2" s="1"/>
  <c r="BB144" i="2" s="1"/>
  <c r="Z144" i="2"/>
  <c r="AA144" i="2" s="1"/>
  <c r="AB144" i="2" s="1"/>
  <c r="AC144" i="2" s="1"/>
  <c r="P144" i="2"/>
  <c r="Q144" i="2" s="1"/>
  <c r="R144" i="2" s="1"/>
  <c r="S144" i="2" s="1"/>
  <c r="T144" i="2" s="1"/>
  <c r="U144" i="2" s="1"/>
  <c r="V144" i="2" s="1"/>
  <c r="W144" i="2" s="1"/>
  <c r="X144" i="2" s="1"/>
  <c r="Y144" i="2" s="1"/>
  <c r="J144" i="2"/>
  <c r="K144" i="2" s="1"/>
  <c r="L144" i="2" s="1"/>
  <c r="M144" i="2" s="1"/>
  <c r="N144" i="2" s="1"/>
  <c r="O144" i="2" s="1"/>
  <c r="H144" i="2"/>
  <c r="I144" i="2" s="1"/>
  <c r="AY143" i="2"/>
  <c r="AZ143" i="2" s="1"/>
  <c r="BA143" i="2" s="1"/>
  <c r="BB143" i="2" s="1"/>
  <c r="BC143" i="2" s="1"/>
  <c r="BD143" i="2" s="1"/>
  <c r="BE143" i="2" s="1"/>
  <c r="BF143" i="2" s="1"/>
  <c r="BG143" i="2" s="1"/>
  <c r="BH143" i="2" s="1"/>
  <c r="BI143" i="2" s="1"/>
  <c r="BJ143" i="2" s="1"/>
  <c r="BK143" i="2" s="1"/>
  <c r="BL143" i="2" s="1"/>
  <c r="BM143" i="2" s="1"/>
  <c r="BN143" i="2" s="1"/>
  <c r="BO143" i="2" s="1"/>
  <c r="Z143" i="2"/>
  <c r="AA143" i="2" s="1"/>
  <c r="AB143" i="2" s="1"/>
  <c r="AC143" i="2" s="1"/>
  <c r="AD143" i="2" s="1"/>
  <c r="AE143" i="2" s="1"/>
  <c r="AF143" i="2" s="1"/>
  <c r="AG143" i="2" s="1"/>
  <c r="AH143" i="2" s="1"/>
  <c r="AI143" i="2" s="1"/>
  <c r="AJ143" i="2" s="1"/>
  <c r="AK143" i="2" s="1"/>
  <c r="AL143" i="2" s="1"/>
  <c r="AM143" i="2" s="1"/>
  <c r="AN143" i="2" s="1"/>
  <c r="AO143" i="2" s="1"/>
  <c r="AP143" i="2" s="1"/>
  <c r="AQ143" i="2" s="1"/>
  <c r="AR143" i="2" s="1"/>
  <c r="AS143" i="2" s="1"/>
  <c r="AT143" i="2" s="1"/>
  <c r="AU143" i="2" s="1"/>
  <c r="AV143" i="2" s="1"/>
  <c r="AW143" i="2" s="1"/>
  <c r="AX143" i="2" s="1"/>
  <c r="J143" i="2"/>
  <c r="K143" i="2" s="1"/>
  <c r="L143" i="2" s="1"/>
  <c r="M143" i="2" s="1"/>
  <c r="N143" i="2" s="1"/>
  <c r="O143" i="2" s="1"/>
  <c r="P143" i="2" s="1"/>
  <c r="Q143" i="2" s="1"/>
  <c r="R143" i="2" s="1"/>
  <c r="S143" i="2" s="1"/>
  <c r="T143" i="2" s="1"/>
  <c r="U143" i="2" s="1"/>
  <c r="V143" i="2" s="1"/>
  <c r="W143" i="2" s="1"/>
  <c r="X143" i="2" s="1"/>
  <c r="Y143" i="2" s="1"/>
  <c r="H143" i="2"/>
  <c r="I143" i="2" s="1"/>
  <c r="AH142" i="2"/>
  <c r="AI142" i="2" s="1"/>
  <c r="AJ142" i="2" s="1"/>
  <c r="AK142" i="2" s="1"/>
  <c r="AL142" i="2" s="1"/>
  <c r="AM142" i="2" s="1"/>
  <c r="AN142" i="2" s="1"/>
  <c r="AO142" i="2" s="1"/>
  <c r="AP142" i="2" s="1"/>
  <c r="AQ142" i="2" s="1"/>
  <c r="AR142" i="2" s="1"/>
  <c r="AS142" i="2" s="1"/>
  <c r="AT142" i="2" s="1"/>
  <c r="AU142" i="2" s="1"/>
  <c r="AV142" i="2" s="1"/>
  <c r="AW142" i="2" s="1"/>
  <c r="AX142" i="2" s="1"/>
  <c r="AY142" i="2" s="1"/>
  <c r="AZ142" i="2" s="1"/>
  <c r="BA142" i="2" s="1"/>
  <c r="BB142" i="2" s="1"/>
  <c r="BC142" i="2" s="1"/>
  <c r="BD142" i="2" s="1"/>
  <c r="BE142" i="2" s="1"/>
  <c r="BF142" i="2" s="1"/>
  <c r="BG142" i="2" s="1"/>
  <c r="BH142" i="2" s="1"/>
  <c r="BI142" i="2" s="1"/>
  <c r="BJ142" i="2" s="1"/>
  <c r="BK142" i="2" s="1"/>
  <c r="BL142" i="2" s="1"/>
  <c r="BM142" i="2" s="1"/>
  <c r="BN142" i="2" s="1"/>
  <c r="BO142" i="2" s="1"/>
  <c r="AB142" i="2"/>
  <c r="AC142" i="2" s="1"/>
  <c r="AD142" i="2" s="1"/>
  <c r="AE142" i="2" s="1"/>
  <c r="AF142" i="2" s="1"/>
  <c r="AG142" i="2" s="1"/>
  <c r="Z142" i="2"/>
  <c r="AA142" i="2" s="1"/>
  <c r="H142" i="2"/>
  <c r="I142" i="2" s="1"/>
  <c r="J142" i="2" s="1"/>
  <c r="K142" i="2" s="1"/>
  <c r="L142" i="2" s="1"/>
  <c r="M142" i="2" s="1"/>
  <c r="N142" i="2" s="1"/>
  <c r="O142" i="2" s="1"/>
  <c r="P142" i="2" s="1"/>
  <c r="Q142" i="2" s="1"/>
  <c r="R142" i="2" s="1"/>
  <c r="S142" i="2" s="1"/>
  <c r="T142" i="2" s="1"/>
  <c r="U142" i="2" s="1"/>
  <c r="V142" i="2" s="1"/>
  <c r="W142" i="2" s="1"/>
  <c r="X142" i="2" s="1"/>
  <c r="Y142" i="2" s="1"/>
  <c r="AA141" i="2"/>
  <c r="AB141" i="2" s="1"/>
  <c r="AC141" i="2" s="1"/>
  <c r="AD141" i="2" s="1"/>
  <c r="AE141" i="2" s="1"/>
  <c r="AF141" i="2" s="1"/>
  <c r="AG141" i="2" s="1"/>
  <c r="AH141" i="2" s="1"/>
  <c r="AI141" i="2" s="1"/>
  <c r="AJ141" i="2" s="1"/>
  <c r="AK141" i="2" s="1"/>
  <c r="AL141" i="2" s="1"/>
  <c r="AM141" i="2" s="1"/>
  <c r="AN141" i="2" s="1"/>
  <c r="AO141" i="2" s="1"/>
  <c r="AP141" i="2" s="1"/>
  <c r="AQ141" i="2" s="1"/>
  <c r="AR141" i="2" s="1"/>
  <c r="AS141" i="2" s="1"/>
  <c r="AT141" i="2" s="1"/>
  <c r="AU141" i="2" s="1"/>
  <c r="AV141" i="2" s="1"/>
  <c r="AW141" i="2" s="1"/>
  <c r="AX141" i="2" s="1"/>
  <c r="AY141" i="2" s="1"/>
  <c r="AZ141" i="2" s="1"/>
  <c r="BA141" i="2" s="1"/>
  <c r="BB141" i="2" s="1"/>
  <c r="BC141" i="2" s="1"/>
  <c r="BD141" i="2" s="1"/>
  <c r="BE141" i="2" s="1"/>
  <c r="BF141" i="2" s="1"/>
  <c r="BG141" i="2" s="1"/>
  <c r="BH141" i="2" s="1"/>
  <c r="BI141" i="2" s="1"/>
  <c r="BJ141" i="2" s="1"/>
  <c r="BK141" i="2" s="1"/>
  <c r="BL141" i="2" s="1"/>
  <c r="BM141" i="2" s="1"/>
  <c r="BN141" i="2" s="1"/>
  <c r="BO141" i="2" s="1"/>
  <c r="Z141" i="2"/>
  <c r="Y141" i="2"/>
  <c r="H141" i="2"/>
  <c r="I141" i="2" s="1"/>
  <c r="J141" i="2" s="1"/>
  <c r="K141" i="2" s="1"/>
  <c r="L141" i="2" s="1"/>
  <c r="M141" i="2" s="1"/>
  <c r="N141" i="2" s="1"/>
  <c r="O141" i="2" s="1"/>
  <c r="P141" i="2" s="1"/>
  <c r="Q141" i="2" s="1"/>
  <c r="R141" i="2" s="1"/>
  <c r="S141" i="2" s="1"/>
  <c r="T141" i="2" s="1"/>
  <c r="U141" i="2" s="1"/>
  <c r="V141" i="2" s="1"/>
  <c r="W141" i="2" s="1"/>
  <c r="X141" i="2" s="1"/>
  <c r="AG140" i="2"/>
  <c r="AH140" i="2" s="1"/>
  <c r="AI140" i="2" s="1"/>
  <c r="AJ140" i="2" s="1"/>
  <c r="AK140" i="2" s="1"/>
  <c r="AL140" i="2" s="1"/>
  <c r="AM140" i="2" s="1"/>
  <c r="AN140" i="2" s="1"/>
  <c r="AO140" i="2" s="1"/>
  <c r="AP140" i="2" s="1"/>
  <c r="AQ140" i="2" s="1"/>
  <c r="AR140" i="2" s="1"/>
  <c r="AS140" i="2" s="1"/>
  <c r="AT140" i="2" s="1"/>
  <c r="AU140" i="2" s="1"/>
  <c r="AV140" i="2" s="1"/>
  <c r="AW140" i="2" s="1"/>
  <c r="AX140" i="2" s="1"/>
  <c r="AY140" i="2" s="1"/>
  <c r="AZ140" i="2" s="1"/>
  <c r="BA140" i="2" s="1"/>
  <c r="BB140" i="2" s="1"/>
  <c r="BC140" i="2" s="1"/>
  <c r="BD140" i="2" s="1"/>
  <c r="BE140" i="2" s="1"/>
  <c r="BF140" i="2" s="1"/>
  <c r="BG140" i="2" s="1"/>
  <c r="BH140" i="2" s="1"/>
  <c r="BI140" i="2" s="1"/>
  <c r="BJ140" i="2" s="1"/>
  <c r="BK140" i="2" s="1"/>
  <c r="BL140" i="2" s="1"/>
  <c r="BM140" i="2" s="1"/>
  <c r="BN140" i="2" s="1"/>
  <c r="BO140" i="2" s="1"/>
  <c r="Y140" i="2"/>
  <c r="Z140" i="2" s="1"/>
  <c r="AA140" i="2" s="1"/>
  <c r="AB140" i="2" s="1"/>
  <c r="AC140" i="2" s="1"/>
  <c r="AD140" i="2" s="1"/>
  <c r="AE140" i="2" s="1"/>
  <c r="AF140" i="2" s="1"/>
  <c r="H140" i="2"/>
  <c r="I140" i="2" s="1"/>
  <c r="J140" i="2" s="1"/>
  <c r="K140" i="2" s="1"/>
  <c r="L140" i="2" s="1"/>
  <c r="M140" i="2" s="1"/>
  <c r="N140" i="2" s="1"/>
  <c r="O140" i="2" s="1"/>
  <c r="P140" i="2" s="1"/>
  <c r="Q140" i="2" s="1"/>
  <c r="R140" i="2" s="1"/>
  <c r="S140" i="2" s="1"/>
  <c r="T140" i="2" s="1"/>
  <c r="U140" i="2" s="1"/>
  <c r="V140" i="2" s="1"/>
  <c r="W140" i="2" s="1"/>
  <c r="X140" i="2" s="1"/>
  <c r="Z139" i="2"/>
  <c r="AA139" i="2" s="1"/>
  <c r="AB139" i="2" s="1"/>
  <c r="AC139" i="2" s="1"/>
  <c r="AD139" i="2" s="1"/>
  <c r="AE139" i="2" s="1"/>
  <c r="AF139" i="2" s="1"/>
  <c r="AG139" i="2" s="1"/>
  <c r="AH139" i="2" s="1"/>
  <c r="AI139" i="2" s="1"/>
  <c r="AJ139" i="2" s="1"/>
  <c r="AK139" i="2" s="1"/>
  <c r="AL139" i="2" s="1"/>
  <c r="AM139" i="2" s="1"/>
  <c r="AN139" i="2" s="1"/>
  <c r="AO139" i="2" s="1"/>
  <c r="AP139" i="2" s="1"/>
  <c r="AQ139" i="2" s="1"/>
  <c r="AR139" i="2" s="1"/>
  <c r="AS139" i="2" s="1"/>
  <c r="AT139" i="2" s="1"/>
  <c r="AU139" i="2" s="1"/>
  <c r="AV139" i="2" s="1"/>
  <c r="AW139" i="2" s="1"/>
  <c r="AX139" i="2" s="1"/>
  <c r="AY139" i="2" s="1"/>
  <c r="AZ139" i="2" s="1"/>
  <c r="BA139" i="2" s="1"/>
  <c r="BB139" i="2" s="1"/>
  <c r="BC139" i="2" s="1"/>
  <c r="BD139" i="2" s="1"/>
  <c r="BE139" i="2" s="1"/>
  <c r="BF139" i="2" s="1"/>
  <c r="BG139" i="2" s="1"/>
  <c r="BH139" i="2" s="1"/>
  <c r="BI139" i="2" s="1"/>
  <c r="BJ139" i="2" s="1"/>
  <c r="BK139" i="2" s="1"/>
  <c r="BL139" i="2" s="1"/>
  <c r="BM139" i="2" s="1"/>
  <c r="BN139" i="2" s="1"/>
  <c r="BO139" i="2" s="1"/>
  <c r="Y139" i="2"/>
  <c r="H139" i="2"/>
  <c r="I139" i="2" s="1"/>
  <c r="J139" i="2" s="1"/>
  <c r="K139" i="2" s="1"/>
  <c r="L139" i="2" s="1"/>
  <c r="M139" i="2" s="1"/>
  <c r="N139" i="2" s="1"/>
  <c r="O139" i="2" s="1"/>
  <c r="P139" i="2" s="1"/>
  <c r="Q139" i="2" s="1"/>
  <c r="R139" i="2" s="1"/>
  <c r="S139" i="2" s="1"/>
  <c r="T139" i="2" s="1"/>
  <c r="U139" i="2" s="1"/>
  <c r="V139" i="2" s="1"/>
  <c r="W139" i="2" s="1"/>
  <c r="X139" i="2" s="1"/>
  <c r="AD138" i="2"/>
  <c r="AE138" i="2" s="1"/>
  <c r="AF138" i="2" s="1"/>
  <c r="AG138" i="2" s="1"/>
  <c r="AH138" i="2" s="1"/>
  <c r="AI138" i="2" s="1"/>
  <c r="AJ138" i="2" s="1"/>
  <c r="AK138" i="2" s="1"/>
  <c r="AL138" i="2" s="1"/>
  <c r="AM138" i="2" s="1"/>
  <c r="AN138" i="2" s="1"/>
  <c r="AO138" i="2" s="1"/>
  <c r="AP138" i="2" s="1"/>
  <c r="AQ138" i="2" s="1"/>
  <c r="AR138" i="2" s="1"/>
  <c r="AS138" i="2" s="1"/>
  <c r="AT138" i="2" s="1"/>
  <c r="AU138" i="2" s="1"/>
  <c r="AV138" i="2" s="1"/>
  <c r="AW138" i="2" s="1"/>
  <c r="AX138" i="2" s="1"/>
  <c r="AY138" i="2" s="1"/>
  <c r="AZ138" i="2" s="1"/>
  <c r="BA138" i="2" s="1"/>
  <c r="BB138" i="2" s="1"/>
  <c r="BC138" i="2" s="1"/>
  <c r="BD138" i="2" s="1"/>
  <c r="BE138" i="2" s="1"/>
  <c r="BF138" i="2" s="1"/>
  <c r="BG138" i="2" s="1"/>
  <c r="BH138" i="2" s="1"/>
  <c r="BI138" i="2" s="1"/>
  <c r="BJ138" i="2" s="1"/>
  <c r="BK138" i="2" s="1"/>
  <c r="BL138" i="2" s="1"/>
  <c r="BM138" i="2" s="1"/>
  <c r="BN138" i="2" s="1"/>
  <c r="BO138" i="2" s="1"/>
  <c r="Z138" i="2"/>
  <c r="AA138" i="2" s="1"/>
  <c r="AB138" i="2" s="1"/>
  <c r="AC138" i="2" s="1"/>
  <c r="Y138" i="2"/>
  <c r="L138" i="2"/>
  <c r="M138" i="2" s="1"/>
  <c r="N138" i="2" s="1"/>
  <c r="O138" i="2" s="1"/>
  <c r="P138" i="2" s="1"/>
  <c r="Q138" i="2" s="1"/>
  <c r="R138" i="2" s="1"/>
  <c r="S138" i="2" s="1"/>
  <c r="T138" i="2" s="1"/>
  <c r="U138" i="2" s="1"/>
  <c r="V138" i="2" s="1"/>
  <c r="W138" i="2" s="1"/>
  <c r="X138" i="2" s="1"/>
  <c r="H138" i="2"/>
  <c r="I138" i="2" s="1"/>
  <c r="J138" i="2" s="1"/>
  <c r="K138" i="2" s="1"/>
  <c r="AV137" i="2"/>
  <c r="AW137" i="2" s="1"/>
  <c r="AX137" i="2" s="1"/>
  <c r="AY137" i="2" s="1"/>
  <c r="AZ137" i="2" s="1"/>
  <c r="BA137" i="2" s="1"/>
  <c r="BB137" i="2" s="1"/>
  <c r="BC137" i="2" s="1"/>
  <c r="BD137" i="2" s="1"/>
  <c r="BE137" i="2" s="1"/>
  <c r="BF137" i="2" s="1"/>
  <c r="BG137" i="2" s="1"/>
  <c r="BH137" i="2" s="1"/>
  <c r="BI137" i="2" s="1"/>
  <c r="BJ137" i="2" s="1"/>
  <c r="BK137" i="2" s="1"/>
  <c r="BL137" i="2" s="1"/>
  <c r="BM137" i="2" s="1"/>
  <c r="BN137" i="2" s="1"/>
  <c r="BO137" i="2" s="1"/>
  <c r="Z137" i="2"/>
  <c r="AA137" i="2" s="1"/>
  <c r="AB137" i="2" s="1"/>
  <c r="AC137" i="2" s="1"/>
  <c r="AD137" i="2" s="1"/>
  <c r="AE137" i="2" s="1"/>
  <c r="AF137" i="2" s="1"/>
  <c r="AG137" i="2" s="1"/>
  <c r="AH137" i="2" s="1"/>
  <c r="AI137" i="2" s="1"/>
  <c r="AJ137" i="2" s="1"/>
  <c r="AK137" i="2" s="1"/>
  <c r="AL137" i="2" s="1"/>
  <c r="AM137" i="2" s="1"/>
  <c r="AN137" i="2" s="1"/>
  <c r="AO137" i="2" s="1"/>
  <c r="AP137" i="2" s="1"/>
  <c r="AQ137" i="2" s="1"/>
  <c r="AR137" i="2" s="1"/>
  <c r="AS137" i="2" s="1"/>
  <c r="AT137" i="2" s="1"/>
  <c r="AU137" i="2" s="1"/>
  <c r="X137" i="2"/>
  <c r="Y137" i="2" s="1"/>
  <c r="J137" i="2"/>
  <c r="K137" i="2" s="1"/>
  <c r="L137" i="2" s="1"/>
  <c r="M137" i="2" s="1"/>
  <c r="N137" i="2" s="1"/>
  <c r="O137" i="2" s="1"/>
  <c r="P137" i="2" s="1"/>
  <c r="Q137" i="2" s="1"/>
  <c r="R137" i="2" s="1"/>
  <c r="S137" i="2" s="1"/>
  <c r="T137" i="2" s="1"/>
  <c r="U137" i="2" s="1"/>
  <c r="V137" i="2" s="1"/>
  <c r="W137" i="2" s="1"/>
  <c r="H137" i="2"/>
  <c r="I137" i="2" s="1"/>
  <c r="AE136" i="2"/>
  <c r="AF136" i="2" s="1"/>
  <c r="AG136" i="2" s="1"/>
  <c r="AH136" i="2" s="1"/>
  <c r="AI136" i="2" s="1"/>
  <c r="AJ136" i="2" s="1"/>
  <c r="AK136" i="2" s="1"/>
  <c r="AL136" i="2" s="1"/>
  <c r="AM136" i="2" s="1"/>
  <c r="AN136" i="2" s="1"/>
  <c r="AO136" i="2" s="1"/>
  <c r="AP136" i="2" s="1"/>
  <c r="AQ136" i="2" s="1"/>
  <c r="AR136" i="2" s="1"/>
  <c r="AS136" i="2" s="1"/>
  <c r="AT136" i="2" s="1"/>
  <c r="AU136" i="2" s="1"/>
  <c r="AV136" i="2" s="1"/>
  <c r="AW136" i="2" s="1"/>
  <c r="AX136" i="2" s="1"/>
  <c r="AY136" i="2" s="1"/>
  <c r="AZ136" i="2" s="1"/>
  <c r="BA136" i="2" s="1"/>
  <c r="BB136" i="2" s="1"/>
  <c r="BC136" i="2" s="1"/>
  <c r="BD136" i="2" s="1"/>
  <c r="BE136" i="2" s="1"/>
  <c r="BF136" i="2" s="1"/>
  <c r="BG136" i="2" s="1"/>
  <c r="BH136" i="2" s="1"/>
  <c r="BI136" i="2" s="1"/>
  <c r="BJ136" i="2" s="1"/>
  <c r="BK136" i="2" s="1"/>
  <c r="BL136" i="2" s="1"/>
  <c r="BM136" i="2" s="1"/>
  <c r="BN136" i="2" s="1"/>
  <c r="BO136" i="2" s="1"/>
  <c r="Z136" i="2"/>
  <c r="AA136" i="2" s="1"/>
  <c r="AB136" i="2" s="1"/>
  <c r="AC136" i="2" s="1"/>
  <c r="AD136" i="2" s="1"/>
  <c r="X136" i="2"/>
  <c r="Y136" i="2" s="1"/>
  <c r="T136" i="2"/>
  <c r="U136" i="2" s="1"/>
  <c r="V136" i="2" s="1"/>
  <c r="W136" i="2" s="1"/>
  <c r="H136" i="2"/>
  <c r="I136" i="2" s="1"/>
  <c r="J136" i="2" s="1"/>
  <c r="K136" i="2" s="1"/>
  <c r="L136" i="2" s="1"/>
  <c r="M136" i="2" s="1"/>
  <c r="N136" i="2" s="1"/>
  <c r="O136" i="2" s="1"/>
  <c r="P136" i="2" s="1"/>
  <c r="Q136" i="2" s="1"/>
  <c r="R136" i="2" s="1"/>
  <c r="S136" i="2" s="1"/>
  <c r="AE135" i="2"/>
  <c r="AF135" i="2" s="1"/>
  <c r="AG135" i="2" s="1"/>
  <c r="AH135" i="2" s="1"/>
  <c r="AI135" i="2" s="1"/>
  <c r="AJ135" i="2" s="1"/>
  <c r="AK135" i="2" s="1"/>
  <c r="AL135" i="2" s="1"/>
  <c r="AM135" i="2" s="1"/>
  <c r="AN135" i="2" s="1"/>
  <c r="AO135" i="2" s="1"/>
  <c r="AP135" i="2" s="1"/>
  <c r="AQ135" i="2" s="1"/>
  <c r="AR135" i="2" s="1"/>
  <c r="AS135" i="2" s="1"/>
  <c r="AT135" i="2" s="1"/>
  <c r="AU135" i="2" s="1"/>
  <c r="AV135" i="2" s="1"/>
  <c r="AW135" i="2" s="1"/>
  <c r="AX135" i="2" s="1"/>
  <c r="AY135" i="2" s="1"/>
  <c r="AZ135" i="2" s="1"/>
  <c r="BA135" i="2" s="1"/>
  <c r="BB135" i="2" s="1"/>
  <c r="BC135" i="2" s="1"/>
  <c r="BD135" i="2" s="1"/>
  <c r="BE135" i="2" s="1"/>
  <c r="BF135" i="2" s="1"/>
  <c r="BG135" i="2" s="1"/>
  <c r="BH135" i="2" s="1"/>
  <c r="BI135" i="2" s="1"/>
  <c r="BJ135" i="2" s="1"/>
  <c r="BK135" i="2" s="1"/>
  <c r="BL135" i="2" s="1"/>
  <c r="BM135" i="2" s="1"/>
  <c r="BN135" i="2" s="1"/>
  <c r="BO135" i="2" s="1"/>
  <c r="X135" i="2"/>
  <c r="Y135" i="2" s="1"/>
  <c r="Z135" i="2" s="1"/>
  <c r="AA135" i="2" s="1"/>
  <c r="AB135" i="2" s="1"/>
  <c r="AC135" i="2" s="1"/>
  <c r="AD135" i="2" s="1"/>
  <c r="K135" i="2"/>
  <c r="L135" i="2" s="1"/>
  <c r="M135" i="2" s="1"/>
  <c r="N135" i="2" s="1"/>
  <c r="O135" i="2" s="1"/>
  <c r="P135" i="2" s="1"/>
  <c r="Q135" i="2" s="1"/>
  <c r="R135" i="2" s="1"/>
  <c r="S135" i="2" s="1"/>
  <c r="T135" i="2" s="1"/>
  <c r="U135" i="2" s="1"/>
  <c r="V135" i="2" s="1"/>
  <c r="W135" i="2" s="1"/>
  <c r="H135" i="2"/>
  <c r="I135" i="2" s="1"/>
  <c r="J135" i="2" s="1"/>
  <c r="X134" i="2"/>
  <c r="Y134" i="2" s="1"/>
  <c r="Z134" i="2" s="1"/>
  <c r="AA134" i="2" s="1"/>
  <c r="AB134" i="2" s="1"/>
  <c r="AC134" i="2" s="1"/>
  <c r="AD134" i="2" s="1"/>
  <c r="AE134" i="2" s="1"/>
  <c r="AF134" i="2" s="1"/>
  <c r="AG134" i="2" s="1"/>
  <c r="AH134" i="2" s="1"/>
  <c r="AI134" i="2" s="1"/>
  <c r="AJ134" i="2" s="1"/>
  <c r="AK134" i="2" s="1"/>
  <c r="AL134" i="2" s="1"/>
  <c r="AM134" i="2" s="1"/>
  <c r="AN134" i="2" s="1"/>
  <c r="AO134" i="2" s="1"/>
  <c r="AP134" i="2" s="1"/>
  <c r="AQ134" i="2" s="1"/>
  <c r="AR134" i="2" s="1"/>
  <c r="AS134" i="2" s="1"/>
  <c r="AT134" i="2" s="1"/>
  <c r="AU134" i="2" s="1"/>
  <c r="AV134" i="2" s="1"/>
  <c r="AW134" i="2" s="1"/>
  <c r="AX134" i="2" s="1"/>
  <c r="AY134" i="2" s="1"/>
  <c r="AZ134" i="2" s="1"/>
  <c r="BA134" i="2" s="1"/>
  <c r="BB134" i="2" s="1"/>
  <c r="BC134" i="2" s="1"/>
  <c r="BD134" i="2" s="1"/>
  <c r="BE134" i="2" s="1"/>
  <c r="BF134" i="2" s="1"/>
  <c r="BG134" i="2" s="1"/>
  <c r="BH134" i="2" s="1"/>
  <c r="BI134" i="2" s="1"/>
  <c r="BJ134" i="2" s="1"/>
  <c r="BK134" i="2" s="1"/>
  <c r="BL134" i="2" s="1"/>
  <c r="BM134" i="2" s="1"/>
  <c r="BN134" i="2" s="1"/>
  <c r="BO134" i="2" s="1"/>
  <c r="J134" i="2"/>
  <c r="K134" i="2" s="1"/>
  <c r="L134" i="2" s="1"/>
  <c r="M134" i="2" s="1"/>
  <c r="N134" i="2" s="1"/>
  <c r="O134" i="2" s="1"/>
  <c r="P134" i="2" s="1"/>
  <c r="Q134" i="2" s="1"/>
  <c r="R134" i="2" s="1"/>
  <c r="S134" i="2" s="1"/>
  <c r="T134" i="2" s="1"/>
  <c r="U134" i="2" s="1"/>
  <c r="V134" i="2" s="1"/>
  <c r="W134" i="2" s="1"/>
  <c r="H134" i="2"/>
  <c r="I134" i="2" s="1"/>
  <c r="BB133" i="2"/>
  <c r="BC133" i="2" s="1"/>
  <c r="BD133" i="2" s="1"/>
  <c r="BE133" i="2" s="1"/>
  <c r="BF133" i="2" s="1"/>
  <c r="BG133" i="2" s="1"/>
  <c r="BH133" i="2" s="1"/>
  <c r="BI133" i="2" s="1"/>
  <c r="BJ133" i="2" s="1"/>
  <c r="BK133" i="2" s="1"/>
  <c r="BL133" i="2" s="1"/>
  <c r="BM133" i="2" s="1"/>
  <c r="BN133" i="2" s="1"/>
  <c r="BO133" i="2" s="1"/>
  <c r="X133" i="2"/>
  <c r="Y133" i="2" s="1"/>
  <c r="Z133" i="2" s="1"/>
  <c r="AA133" i="2" s="1"/>
  <c r="AB133" i="2" s="1"/>
  <c r="AC133" i="2" s="1"/>
  <c r="AD133" i="2" s="1"/>
  <c r="AE133" i="2" s="1"/>
  <c r="AF133" i="2" s="1"/>
  <c r="AG133" i="2" s="1"/>
  <c r="AH133" i="2" s="1"/>
  <c r="AI133" i="2" s="1"/>
  <c r="AJ133" i="2" s="1"/>
  <c r="AK133" i="2" s="1"/>
  <c r="AL133" i="2" s="1"/>
  <c r="AM133" i="2" s="1"/>
  <c r="AN133" i="2" s="1"/>
  <c r="AO133" i="2" s="1"/>
  <c r="AP133" i="2" s="1"/>
  <c r="AQ133" i="2" s="1"/>
  <c r="AR133" i="2" s="1"/>
  <c r="AS133" i="2" s="1"/>
  <c r="AT133" i="2" s="1"/>
  <c r="AU133" i="2" s="1"/>
  <c r="AV133" i="2" s="1"/>
  <c r="AW133" i="2" s="1"/>
  <c r="AX133" i="2" s="1"/>
  <c r="AY133" i="2" s="1"/>
  <c r="AZ133" i="2" s="1"/>
  <c r="BA133" i="2" s="1"/>
  <c r="W133" i="2"/>
  <c r="S133" i="2"/>
  <c r="T133" i="2" s="1"/>
  <c r="U133" i="2" s="1"/>
  <c r="V133" i="2" s="1"/>
  <c r="H133" i="2"/>
  <c r="I133" i="2" s="1"/>
  <c r="J133" i="2" s="1"/>
  <c r="K133" i="2" s="1"/>
  <c r="L133" i="2" s="1"/>
  <c r="M133" i="2" s="1"/>
  <c r="N133" i="2" s="1"/>
  <c r="O133" i="2" s="1"/>
  <c r="P133" i="2" s="1"/>
  <c r="Q133" i="2" s="1"/>
  <c r="R133" i="2" s="1"/>
  <c r="AS132" i="2"/>
  <c r="AT132" i="2" s="1"/>
  <c r="AU132" i="2" s="1"/>
  <c r="AV132" i="2" s="1"/>
  <c r="AW132" i="2" s="1"/>
  <c r="AX132" i="2" s="1"/>
  <c r="AY132" i="2" s="1"/>
  <c r="AZ132" i="2" s="1"/>
  <c r="BA132" i="2" s="1"/>
  <c r="BB132" i="2" s="1"/>
  <c r="BC132" i="2" s="1"/>
  <c r="BD132" i="2" s="1"/>
  <c r="BE132" i="2" s="1"/>
  <c r="BF132" i="2" s="1"/>
  <c r="BG132" i="2" s="1"/>
  <c r="BH132" i="2" s="1"/>
  <c r="BI132" i="2" s="1"/>
  <c r="BJ132" i="2" s="1"/>
  <c r="BK132" i="2" s="1"/>
  <c r="BL132" i="2" s="1"/>
  <c r="BM132" i="2" s="1"/>
  <c r="BN132" i="2" s="1"/>
  <c r="BO132" i="2" s="1"/>
  <c r="AI132" i="2"/>
  <c r="AJ132" i="2" s="1"/>
  <c r="AK132" i="2" s="1"/>
  <c r="AL132" i="2" s="1"/>
  <c r="AM132" i="2" s="1"/>
  <c r="AN132" i="2" s="1"/>
  <c r="AO132" i="2" s="1"/>
  <c r="AP132" i="2" s="1"/>
  <c r="AQ132" i="2" s="1"/>
  <c r="AR132" i="2" s="1"/>
  <c r="Y132" i="2"/>
  <c r="Z132" i="2" s="1"/>
  <c r="AA132" i="2" s="1"/>
  <c r="AB132" i="2" s="1"/>
  <c r="AC132" i="2" s="1"/>
  <c r="AD132" i="2" s="1"/>
  <c r="AE132" i="2" s="1"/>
  <c r="AF132" i="2" s="1"/>
  <c r="AG132" i="2" s="1"/>
  <c r="AH132" i="2" s="1"/>
  <c r="X132" i="2"/>
  <c r="W132" i="2"/>
  <c r="I132" i="2"/>
  <c r="J132" i="2" s="1"/>
  <c r="K132" i="2" s="1"/>
  <c r="L132" i="2" s="1"/>
  <c r="M132" i="2" s="1"/>
  <c r="N132" i="2" s="1"/>
  <c r="O132" i="2" s="1"/>
  <c r="P132" i="2" s="1"/>
  <c r="Q132" i="2" s="1"/>
  <c r="R132" i="2" s="1"/>
  <c r="S132" i="2" s="1"/>
  <c r="T132" i="2" s="1"/>
  <c r="U132" i="2" s="1"/>
  <c r="V132" i="2" s="1"/>
  <c r="H132" i="2"/>
  <c r="AC131" i="2"/>
  <c r="AD131" i="2" s="1"/>
  <c r="AE131" i="2" s="1"/>
  <c r="AF131" i="2" s="1"/>
  <c r="AG131" i="2" s="1"/>
  <c r="AH131" i="2" s="1"/>
  <c r="AI131" i="2" s="1"/>
  <c r="AJ131" i="2" s="1"/>
  <c r="AK131" i="2" s="1"/>
  <c r="AL131" i="2" s="1"/>
  <c r="AM131" i="2" s="1"/>
  <c r="AN131" i="2" s="1"/>
  <c r="AO131" i="2" s="1"/>
  <c r="AP131" i="2" s="1"/>
  <c r="AQ131" i="2" s="1"/>
  <c r="AR131" i="2" s="1"/>
  <c r="AS131" i="2" s="1"/>
  <c r="AT131" i="2" s="1"/>
  <c r="AU131" i="2" s="1"/>
  <c r="AV131" i="2" s="1"/>
  <c r="AW131" i="2" s="1"/>
  <c r="AX131" i="2" s="1"/>
  <c r="AY131" i="2" s="1"/>
  <c r="AZ131" i="2" s="1"/>
  <c r="BA131" i="2" s="1"/>
  <c r="BB131" i="2" s="1"/>
  <c r="BC131" i="2" s="1"/>
  <c r="BD131" i="2" s="1"/>
  <c r="BE131" i="2" s="1"/>
  <c r="BF131" i="2" s="1"/>
  <c r="BG131" i="2" s="1"/>
  <c r="BH131" i="2" s="1"/>
  <c r="BI131" i="2" s="1"/>
  <c r="BJ131" i="2" s="1"/>
  <c r="BK131" i="2" s="1"/>
  <c r="BL131" i="2" s="1"/>
  <c r="BM131" i="2" s="1"/>
  <c r="BN131" i="2" s="1"/>
  <c r="BO131" i="2" s="1"/>
  <c r="W131" i="2"/>
  <c r="X131" i="2" s="1"/>
  <c r="Y131" i="2" s="1"/>
  <c r="Z131" i="2" s="1"/>
  <c r="AA131" i="2" s="1"/>
  <c r="AB131" i="2" s="1"/>
  <c r="M131" i="2"/>
  <c r="N131" i="2" s="1"/>
  <c r="O131" i="2" s="1"/>
  <c r="P131" i="2" s="1"/>
  <c r="Q131" i="2" s="1"/>
  <c r="R131" i="2" s="1"/>
  <c r="S131" i="2" s="1"/>
  <c r="T131" i="2" s="1"/>
  <c r="U131" i="2" s="1"/>
  <c r="V131" i="2" s="1"/>
  <c r="I131" i="2"/>
  <c r="J131" i="2" s="1"/>
  <c r="K131" i="2" s="1"/>
  <c r="L131" i="2" s="1"/>
  <c r="H131" i="2"/>
  <c r="AK130" i="2"/>
  <c r="AL130" i="2" s="1"/>
  <c r="AM130" i="2" s="1"/>
  <c r="AN130" i="2" s="1"/>
  <c r="AO130" i="2" s="1"/>
  <c r="AP130" i="2" s="1"/>
  <c r="AQ130" i="2" s="1"/>
  <c r="AR130" i="2" s="1"/>
  <c r="AS130" i="2" s="1"/>
  <c r="AT130" i="2" s="1"/>
  <c r="AU130" i="2" s="1"/>
  <c r="AV130" i="2" s="1"/>
  <c r="AW130" i="2" s="1"/>
  <c r="AX130" i="2" s="1"/>
  <c r="AY130" i="2" s="1"/>
  <c r="AZ130" i="2" s="1"/>
  <c r="BA130" i="2" s="1"/>
  <c r="BB130" i="2" s="1"/>
  <c r="BC130" i="2" s="1"/>
  <c r="BD130" i="2" s="1"/>
  <c r="BE130" i="2" s="1"/>
  <c r="BF130" i="2" s="1"/>
  <c r="BG130" i="2" s="1"/>
  <c r="BH130" i="2" s="1"/>
  <c r="BI130" i="2" s="1"/>
  <c r="BJ130" i="2" s="1"/>
  <c r="BK130" i="2" s="1"/>
  <c r="BL130" i="2" s="1"/>
  <c r="BM130" i="2" s="1"/>
  <c r="BN130" i="2" s="1"/>
  <c r="BO130" i="2" s="1"/>
  <c r="AA130" i="2"/>
  <c r="AB130" i="2" s="1"/>
  <c r="AC130" i="2" s="1"/>
  <c r="AD130" i="2" s="1"/>
  <c r="AE130" i="2" s="1"/>
  <c r="AF130" i="2" s="1"/>
  <c r="AG130" i="2" s="1"/>
  <c r="AH130" i="2" s="1"/>
  <c r="AI130" i="2" s="1"/>
  <c r="AJ130" i="2" s="1"/>
  <c r="Y130" i="2"/>
  <c r="Z130" i="2" s="1"/>
  <c r="X130" i="2"/>
  <c r="W130" i="2"/>
  <c r="U130" i="2"/>
  <c r="V130" i="2" s="1"/>
  <c r="K130" i="2"/>
  <c r="L130" i="2" s="1"/>
  <c r="M130" i="2" s="1"/>
  <c r="N130" i="2" s="1"/>
  <c r="O130" i="2" s="1"/>
  <c r="P130" i="2" s="1"/>
  <c r="Q130" i="2" s="1"/>
  <c r="R130" i="2" s="1"/>
  <c r="S130" i="2" s="1"/>
  <c r="T130" i="2" s="1"/>
  <c r="I130" i="2"/>
  <c r="J130" i="2" s="1"/>
  <c r="H130" i="2"/>
  <c r="AE129" i="2"/>
  <c r="AF129" i="2" s="1"/>
  <c r="AG129" i="2" s="1"/>
  <c r="AH129" i="2" s="1"/>
  <c r="AI129" i="2" s="1"/>
  <c r="AJ129" i="2" s="1"/>
  <c r="AK129" i="2" s="1"/>
  <c r="AL129" i="2" s="1"/>
  <c r="AM129" i="2" s="1"/>
  <c r="AN129" i="2" s="1"/>
  <c r="AO129" i="2" s="1"/>
  <c r="AP129" i="2" s="1"/>
  <c r="AQ129" i="2" s="1"/>
  <c r="AR129" i="2" s="1"/>
  <c r="AS129" i="2" s="1"/>
  <c r="AT129" i="2" s="1"/>
  <c r="AU129" i="2" s="1"/>
  <c r="AV129" i="2" s="1"/>
  <c r="AW129" i="2" s="1"/>
  <c r="AX129" i="2" s="1"/>
  <c r="AY129" i="2" s="1"/>
  <c r="AZ129" i="2" s="1"/>
  <c r="BA129" i="2" s="1"/>
  <c r="BB129" i="2" s="1"/>
  <c r="BC129" i="2" s="1"/>
  <c r="BD129" i="2" s="1"/>
  <c r="BE129" i="2" s="1"/>
  <c r="BF129" i="2" s="1"/>
  <c r="BG129" i="2" s="1"/>
  <c r="BH129" i="2" s="1"/>
  <c r="BI129" i="2" s="1"/>
  <c r="BJ129" i="2" s="1"/>
  <c r="BK129" i="2" s="1"/>
  <c r="BL129" i="2" s="1"/>
  <c r="BM129" i="2" s="1"/>
  <c r="BN129" i="2" s="1"/>
  <c r="BO129" i="2" s="1"/>
  <c r="AC129" i="2"/>
  <c r="AD129" i="2" s="1"/>
  <c r="Y129" i="2"/>
  <c r="Z129" i="2" s="1"/>
  <c r="AA129" i="2" s="1"/>
  <c r="AB129" i="2" s="1"/>
  <c r="W129" i="2"/>
  <c r="X129" i="2" s="1"/>
  <c r="V129" i="2"/>
  <c r="O129" i="2"/>
  <c r="P129" i="2" s="1"/>
  <c r="Q129" i="2" s="1"/>
  <c r="R129" i="2" s="1"/>
  <c r="S129" i="2" s="1"/>
  <c r="T129" i="2" s="1"/>
  <c r="U129" i="2" s="1"/>
  <c r="J129" i="2"/>
  <c r="K129" i="2" s="1"/>
  <c r="L129" i="2" s="1"/>
  <c r="M129" i="2" s="1"/>
  <c r="N129" i="2" s="1"/>
  <c r="I129" i="2"/>
  <c r="H129" i="2"/>
  <c r="AD128" i="2"/>
  <c r="AE128" i="2" s="1"/>
  <c r="AF128" i="2" s="1"/>
  <c r="AG128" i="2" s="1"/>
  <c r="AH128" i="2" s="1"/>
  <c r="AI128" i="2" s="1"/>
  <c r="AJ128" i="2" s="1"/>
  <c r="AK128" i="2" s="1"/>
  <c r="AL128" i="2" s="1"/>
  <c r="AM128" i="2" s="1"/>
  <c r="AN128" i="2" s="1"/>
  <c r="AO128" i="2" s="1"/>
  <c r="AP128" i="2" s="1"/>
  <c r="AQ128" i="2" s="1"/>
  <c r="AR128" i="2" s="1"/>
  <c r="AS128" i="2" s="1"/>
  <c r="AT128" i="2" s="1"/>
  <c r="AU128" i="2" s="1"/>
  <c r="AV128" i="2" s="1"/>
  <c r="AW128" i="2" s="1"/>
  <c r="AX128" i="2" s="1"/>
  <c r="AY128" i="2" s="1"/>
  <c r="AZ128" i="2" s="1"/>
  <c r="BA128" i="2" s="1"/>
  <c r="BB128" i="2" s="1"/>
  <c r="BC128" i="2" s="1"/>
  <c r="BD128" i="2" s="1"/>
  <c r="BE128" i="2" s="1"/>
  <c r="BF128" i="2" s="1"/>
  <c r="BG128" i="2" s="1"/>
  <c r="BH128" i="2" s="1"/>
  <c r="BI128" i="2" s="1"/>
  <c r="BJ128" i="2" s="1"/>
  <c r="BK128" i="2" s="1"/>
  <c r="BL128" i="2" s="1"/>
  <c r="BM128" i="2" s="1"/>
  <c r="BN128" i="2" s="1"/>
  <c r="BO128" i="2" s="1"/>
  <c r="AC128" i="2"/>
  <c r="Y128" i="2"/>
  <c r="Z128" i="2" s="1"/>
  <c r="AA128" i="2" s="1"/>
  <c r="AB128" i="2" s="1"/>
  <c r="V128" i="2"/>
  <c r="W128" i="2" s="1"/>
  <c r="X128" i="2" s="1"/>
  <c r="N128" i="2"/>
  <c r="O128" i="2" s="1"/>
  <c r="P128" i="2" s="1"/>
  <c r="Q128" i="2" s="1"/>
  <c r="R128" i="2" s="1"/>
  <c r="S128" i="2" s="1"/>
  <c r="T128" i="2" s="1"/>
  <c r="U128" i="2" s="1"/>
  <c r="I128" i="2"/>
  <c r="J128" i="2" s="1"/>
  <c r="K128" i="2" s="1"/>
  <c r="L128" i="2" s="1"/>
  <c r="M128" i="2" s="1"/>
  <c r="H128" i="2"/>
  <c r="AC127" i="2"/>
  <c r="AD127" i="2" s="1"/>
  <c r="AE127" i="2" s="1"/>
  <c r="AF127" i="2" s="1"/>
  <c r="AG127" i="2" s="1"/>
  <c r="AH127" i="2" s="1"/>
  <c r="AI127" i="2" s="1"/>
  <c r="AJ127" i="2" s="1"/>
  <c r="AK127" i="2" s="1"/>
  <c r="AL127" i="2" s="1"/>
  <c r="AM127" i="2" s="1"/>
  <c r="AN127" i="2" s="1"/>
  <c r="AO127" i="2" s="1"/>
  <c r="AP127" i="2" s="1"/>
  <c r="AQ127" i="2" s="1"/>
  <c r="AR127" i="2" s="1"/>
  <c r="AS127" i="2" s="1"/>
  <c r="AT127" i="2" s="1"/>
  <c r="AU127" i="2" s="1"/>
  <c r="AV127" i="2" s="1"/>
  <c r="AW127" i="2" s="1"/>
  <c r="AX127" i="2" s="1"/>
  <c r="AY127" i="2" s="1"/>
  <c r="AZ127" i="2" s="1"/>
  <c r="BA127" i="2" s="1"/>
  <c r="BB127" i="2" s="1"/>
  <c r="BC127" i="2" s="1"/>
  <c r="BD127" i="2" s="1"/>
  <c r="BE127" i="2" s="1"/>
  <c r="BF127" i="2" s="1"/>
  <c r="BG127" i="2" s="1"/>
  <c r="BH127" i="2" s="1"/>
  <c r="BI127" i="2" s="1"/>
  <c r="BJ127" i="2" s="1"/>
  <c r="BK127" i="2" s="1"/>
  <c r="BL127" i="2" s="1"/>
  <c r="BM127" i="2" s="1"/>
  <c r="BN127" i="2" s="1"/>
  <c r="BO127" i="2" s="1"/>
  <c r="W127" i="2"/>
  <c r="X127" i="2" s="1"/>
  <c r="Y127" i="2" s="1"/>
  <c r="Z127" i="2" s="1"/>
  <c r="AA127" i="2" s="1"/>
  <c r="AB127" i="2" s="1"/>
  <c r="V127" i="2"/>
  <c r="M127" i="2"/>
  <c r="N127" i="2" s="1"/>
  <c r="O127" i="2" s="1"/>
  <c r="P127" i="2" s="1"/>
  <c r="Q127" i="2" s="1"/>
  <c r="R127" i="2" s="1"/>
  <c r="S127" i="2" s="1"/>
  <c r="T127" i="2" s="1"/>
  <c r="U127" i="2" s="1"/>
  <c r="H127" i="2"/>
  <c r="I127" i="2" s="1"/>
  <c r="J127" i="2" s="1"/>
  <c r="K127" i="2" s="1"/>
  <c r="L127" i="2" s="1"/>
  <c r="AS126" i="2"/>
  <c r="AT126" i="2" s="1"/>
  <c r="AU126" i="2" s="1"/>
  <c r="AV126" i="2" s="1"/>
  <c r="AW126" i="2" s="1"/>
  <c r="AX126" i="2" s="1"/>
  <c r="AY126" i="2" s="1"/>
  <c r="AZ126" i="2" s="1"/>
  <c r="BA126" i="2" s="1"/>
  <c r="BB126" i="2" s="1"/>
  <c r="BC126" i="2" s="1"/>
  <c r="BD126" i="2" s="1"/>
  <c r="BE126" i="2" s="1"/>
  <c r="BF126" i="2" s="1"/>
  <c r="BG126" i="2" s="1"/>
  <c r="BH126" i="2" s="1"/>
  <c r="BI126" i="2" s="1"/>
  <c r="BJ126" i="2" s="1"/>
  <c r="BK126" i="2" s="1"/>
  <c r="BL126" i="2" s="1"/>
  <c r="BM126" i="2" s="1"/>
  <c r="BN126" i="2" s="1"/>
  <c r="BO126" i="2" s="1"/>
  <c r="Y126" i="2"/>
  <c r="Z126" i="2" s="1"/>
  <c r="AA126" i="2" s="1"/>
  <c r="AB126" i="2" s="1"/>
  <c r="AC126" i="2" s="1"/>
  <c r="AD126" i="2" s="1"/>
  <c r="AE126" i="2" s="1"/>
  <c r="AF126" i="2" s="1"/>
  <c r="AG126" i="2" s="1"/>
  <c r="AH126" i="2" s="1"/>
  <c r="AI126" i="2" s="1"/>
  <c r="AJ126" i="2" s="1"/>
  <c r="AK126" i="2" s="1"/>
  <c r="AL126" i="2" s="1"/>
  <c r="AM126" i="2" s="1"/>
  <c r="AN126" i="2" s="1"/>
  <c r="AO126" i="2" s="1"/>
  <c r="AP126" i="2" s="1"/>
  <c r="AQ126" i="2" s="1"/>
  <c r="AR126" i="2" s="1"/>
  <c r="V126" i="2"/>
  <c r="W126" i="2" s="1"/>
  <c r="X126" i="2" s="1"/>
  <c r="S126" i="2"/>
  <c r="T126" i="2" s="1"/>
  <c r="U126" i="2" s="1"/>
  <c r="I126" i="2"/>
  <c r="J126" i="2" s="1"/>
  <c r="K126" i="2" s="1"/>
  <c r="L126" i="2" s="1"/>
  <c r="M126" i="2" s="1"/>
  <c r="N126" i="2" s="1"/>
  <c r="O126" i="2" s="1"/>
  <c r="P126" i="2" s="1"/>
  <c r="Q126" i="2" s="1"/>
  <c r="R126" i="2" s="1"/>
  <c r="H126" i="2"/>
  <c r="Z125" i="2"/>
  <c r="AA125" i="2" s="1"/>
  <c r="AB125" i="2" s="1"/>
  <c r="AC125" i="2" s="1"/>
  <c r="AD125" i="2" s="1"/>
  <c r="AE125" i="2" s="1"/>
  <c r="AF125" i="2" s="1"/>
  <c r="AG125" i="2" s="1"/>
  <c r="AH125" i="2" s="1"/>
  <c r="AI125" i="2" s="1"/>
  <c r="AJ125" i="2" s="1"/>
  <c r="AK125" i="2" s="1"/>
  <c r="AL125" i="2" s="1"/>
  <c r="AM125" i="2" s="1"/>
  <c r="AN125" i="2" s="1"/>
  <c r="AO125" i="2" s="1"/>
  <c r="AP125" i="2" s="1"/>
  <c r="AQ125" i="2" s="1"/>
  <c r="AR125" i="2" s="1"/>
  <c r="AS125" i="2" s="1"/>
  <c r="AT125" i="2" s="1"/>
  <c r="AU125" i="2" s="1"/>
  <c r="AV125" i="2" s="1"/>
  <c r="AW125" i="2" s="1"/>
  <c r="AX125" i="2" s="1"/>
  <c r="AY125" i="2" s="1"/>
  <c r="AZ125" i="2" s="1"/>
  <c r="BA125" i="2" s="1"/>
  <c r="BB125" i="2" s="1"/>
  <c r="BC125" i="2" s="1"/>
  <c r="BD125" i="2" s="1"/>
  <c r="BE125" i="2" s="1"/>
  <c r="BF125" i="2" s="1"/>
  <c r="BG125" i="2" s="1"/>
  <c r="BH125" i="2" s="1"/>
  <c r="BI125" i="2" s="1"/>
  <c r="BJ125" i="2" s="1"/>
  <c r="BK125" i="2" s="1"/>
  <c r="BL125" i="2" s="1"/>
  <c r="BM125" i="2" s="1"/>
  <c r="BN125" i="2" s="1"/>
  <c r="BO125" i="2" s="1"/>
  <c r="W125" i="2"/>
  <c r="X125" i="2" s="1"/>
  <c r="Y125" i="2" s="1"/>
  <c r="V125" i="2"/>
  <c r="H125" i="2"/>
  <c r="I125" i="2" s="1"/>
  <c r="J125" i="2" s="1"/>
  <c r="K125" i="2" s="1"/>
  <c r="L125" i="2" s="1"/>
  <c r="M125" i="2" s="1"/>
  <c r="N125" i="2" s="1"/>
  <c r="O125" i="2" s="1"/>
  <c r="P125" i="2" s="1"/>
  <c r="Q125" i="2" s="1"/>
  <c r="R125" i="2" s="1"/>
  <c r="S125" i="2" s="1"/>
  <c r="T125" i="2" s="1"/>
  <c r="U125" i="2" s="1"/>
  <c r="BI124" i="2"/>
  <c r="BJ124" i="2" s="1"/>
  <c r="BK124" i="2" s="1"/>
  <c r="BL124" i="2" s="1"/>
  <c r="BM124" i="2" s="1"/>
  <c r="BN124" i="2" s="1"/>
  <c r="BO124" i="2" s="1"/>
  <c r="AQ124" i="2"/>
  <c r="AR124" i="2" s="1"/>
  <c r="AS124" i="2" s="1"/>
  <c r="AT124" i="2" s="1"/>
  <c r="AU124" i="2" s="1"/>
  <c r="AV124" i="2" s="1"/>
  <c r="AW124" i="2" s="1"/>
  <c r="AX124" i="2" s="1"/>
  <c r="AY124" i="2" s="1"/>
  <c r="AZ124" i="2" s="1"/>
  <c r="BA124" i="2" s="1"/>
  <c r="BB124" i="2" s="1"/>
  <c r="BC124" i="2" s="1"/>
  <c r="BD124" i="2" s="1"/>
  <c r="BE124" i="2" s="1"/>
  <c r="BF124" i="2" s="1"/>
  <c r="BG124" i="2" s="1"/>
  <c r="BH124" i="2" s="1"/>
  <c r="Y124" i="2"/>
  <c r="Z124" i="2" s="1"/>
  <c r="AA124" i="2" s="1"/>
  <c r="AB124" i="2" s="1"/>
  <c r="AC124" i="2" s="1"/>
  <c r="AD124" i="2" s="1"/>
  <c r="AE124" i="2" s="1"/>
  <c r="AF124" i="2" s="1"/>
  <c r="AG124" i="2" s="1"/>
  <c r="AH124" i="2" s="1"/>
  <c r="AI124" i="2" s="1"/>
  <c r="AJ124" i="2" s="1"/>
  <c r="AK124" i="2" s="1"/>
  <c r="AL124" i="2" s="1"/>
  <c r="AM124" i="2" s="1"/>
  <c r="AN124" i="2" s="1"/>
  <c r="AO124" i="2" s="1"/>
  <c r="AP124" i="2" s="1"/>
  <c r="X124" i="2"/>
  <c r="U124" i="2"/>
  <c r="V124" i="2" s="1"/>
  <c r="W124" i="2" s="1"/>
  <c r="H124" i="2"/>
  <c r="I124" i="2" s="1"/>
  <c r="J124" i="2" s="1"/>
  <c r="K124" i="2" s="1"/>
  <c r="L124" i="2" s="1"/>
  <c r="M124" i="2" s="1"/>
  <c r="N124" i="2" s="1"/>
  <c r="O124" i="2" s="1"/>
  <c r="P124" i="2" s="1"/>
  <c r="Q124" i="2" s="1"/>
  <c r="R124" i="2" s="1"/>
  <c r="S124" i="2" s="1"/>
  <c r="T124" i="2" s="1"/>
  <c r="U123" i="2"/>
  <c r="V123" i="2" s="1"/>
  <c r="W123" i="2" s="1"/>
  <c r="X123" i="2" s="1"/>
  <c r="Y123" i="2" s="1"/>
  <c r="Z123" i="2" s="1"/>
  <c r="AA123" i="2" s="1"/>
  <c r="AB123" i="2" s="1"/>
  <c r="AC123" i="2" s="1"/>
  <c r="AD123" i="2" s="1"/>
  <c r="AE123" i="2" s="1"/>
  <c r="AF123" i="2" s="1"/>
  <c r="AG123" i="2" s="1"/>
  <c r="AH123" i="2" s="1"/>
  <c r="AI123" i="2" s="1"/>
  <c r="AJ123" i="2" s="1"/>
  <c r="AK123" i="2" s="1"/>
  <c r="AL123" i="2" s="1"/>
  <c r="AM123" i="2" s="1"/>
  <c r="AN123" i="2" s="1"/>
  <c r="AO123" i="2" s="1"/>
  <c r="AP123" i="2" s="1"/>
  <c r="AQ123" i="2" s="1"/>
  <c r="AR123" i="2" s="1"/>
  <c r="AS123" i="2" s="1"/>
  <c r="AT123" i="2" s="1"/>
  <c r="AU123" i="2" s="1"/>
  <c r="AV123" i="2" s="1"/>
  <c r="AW123" i="2" s="1"/>
  <c r="AX123" i="2" s="1"/>
  <c r="AY123" i="2" s="1"/>
  <c r="AZ123" i="2" s="1"/>
  <c r="BA123" i="2" s="1"/>
  <c r="BB123" i="2" s="1"/>
  <c r="BC123" i="2" s="1"/>
  <c r="BD123" i="2" s="1"/>
  <c r="BE123" i="2" s="1"/>
  <c r="BF123" i="2" s="1"/>
  <c r="BG123" i="2" s="1"/>
  <c r="BH123" i="2" s="1"/>
  <c r="BI123" i="2" s="1"/>
  <c r="BJ123" i="2" s="1"/>
  <c r="BK123" i="2" s="1"/>
  <c r="BL123" i="2" s="1"/>
  <c r="BM123" i="2" s="1"/>
  <c r="BN123" i="2" s="1"/>
  <c r="BO123" i="2" s="1"/>
  <c r="K123" i="2"/>
  <c r="L123" i="2" s="1"/>
  <c r="M123" i="2" s="1"/>
  <c r="N123" i="2" s="1"/>
  <c r="O123" i="2" s="1"/>
  <c r="P123" i="2" s="1"/>
  <c r="Q123" i="2" s="1"/>
  <c r="R123" i="2" s="1"/>
  <c r="S123" i="2" s="1"/>
  <c r="T123" i="2" s="1"/>
  <c r="I123" i="2"/>
  <c r="J123" i="2" s="1"/>
  <c r="H123" i="2"/>
  <c r="BA122" i="2"/>
  <c r="BB122" i="2" s="1"/>
  <c r="BC122" i="2" s="1"/>
  <c r="BD122" i="2" s="1"/>
  <c r="BE122" i="2" s="1"/>
  <c r="BF122" i="2" s="1"/>
  <c r="BG122" i="2" s="1"/>
  <c r="BH122" i="2" s="1"/>
  <c r="BI122" i="2" s="1"/>
  <c r="BJ122" i="2" s="1"/>
  <c r="BK122" i="2" s="1"/>
  <c r="BL122" i="2" s="1"/>
  <c r="BM122" i="2" s="1"/>
  <c r="BN122" i="2" s="1"/>
  <c r="BO122" i="2" s="1"/>
  <c r="AK122" i="2"/>
  <c r="AL122" i="2" s="1"/>
  <c r="AM122" i="2" s="1"/>
  <c r="AN122" i="2" s="1"/>
  <c r="AO122" i="2" s="1"/>
  <c r="AP122" i="2" s="1"/>
  <c r="AQ122" i="2" s="1"/>
  <c r="AR122" i="2" s="1"/>
  <c r="AS122" i="2" s="1"/>
  <c r="AT122" i="2" s="1"/>
  <c r="AU122" i="2" s="1"/>
  <c r="AV122" i="2" s="1"/>
  <c r="AW122" i="2" s="1"/>
  <c r="AX122" i="2" s="1"/>
  <c r="AY122" i="2" s="1"/>
  <c r="AZ122" i="2" s="1"/>
  <c r="U122" i="2"/>
  <c r="V122" i="2" s="1"/>
  <c r="W122" i="2" s="1"/>
  <c r="X122" i="2" s="1"/>
  <c r="Y122" i="2" s="1"/>
  <c r="Z122" i="2" s="1"/>
  <c r="AA122" i="2" s="1"/>
  <c r="AB122" i="2" s="1"/>
  <c r="AC122" i="2" s="1"/>
  <c r="AD122" i="2" s="1"/>
  <c r="AE122" i="2" s="1"/>
  <c r="AF122" i="2" s="1"/>
  <c r="AG122" i="2" s="1"/>
  <c r="AH122" i="2" s="1"/>
  <c r="AI122" i="2" s="1"/>
  <c r="AJ122" i="2" s="1"/>
  <c r="H122" i="2"/>
  <c r="I122" i="2" s="1"/>
  <c r="J122" i="2" s="1"/>
  <c r="K122" i="2" s="1"/>
  <c r="L122" i="2" s="1"/>
  <c r="M122" i="2" s="1"/>
  <c r="N122" i="2" s="1"/>
  <c r="O122" i="2" s="1"/>
  <c r="P122" i="2" s="1"/>
  <c r="Q122" i="2" s="1"/>
  <c r="R122" i="2" s="1"/>
  <c r="S122" i="2" s="1"/>
  <c r="T122" i="2" s="1"/>
  <c r="BM121" i="2"/>
  <c r="BN121" i="2" s="1"/>
  <c r="BO121" i="2" s="1"/>
  <c r="AX121" i="2"/>
  <c r="AY121" i="2" s="1"/>
  <c r="AZ121" i="2" s="1"/>
  <c r="BA121" i="2" s="1"/>
  <c r="BB121" i="2" s="1"/>
  <c r="BC121" i="2" s="1"/>
  <c r="BD121" i="2" s="1"/>
  <c r="BE121" i="2" s="1"/>
  <c r="BF121" i="2" s="1"/>
  <c r="BG121" i="2" s="1"/>
  <c r="BH121" i="2" s="1"/>
  <c r="BI121" i="2" s="1"/>
  <c r="BJ121" i="2" s="1"/>
  <c r="BK121" i="2" s="1"/>
  <c r="BL121" i="2" s="1"/>
  <c r="AJ121" i="2"/>
  <c r="AK121" i="2" s="1"/>
  <c r="AL121" i="2" s="1"/>
  <c r="AM121" i="2" s="1"/>
  <c r="AN121" i="2" s="1"/>
  <c r="AO121" i="2" s="1"/>
  <c r="AP121" i="2" s="1"/>
  <c r="AQ121" i="2" s="1"/>
  <c r="AR121" i="2" s="1"/>
  <c r="AS121" i="2" s="1"/>
  <c r="AT121" i="2" s="1"/>
  <c r="AU121" i="2" s="1"/>
  <c r="AV121" i="2" s="1"/>
  <c r="AW121" i="2" s="1"/>
  <c r="Y121" i="2"/>
  <c r="Z121" i="2" s="1"/>
  <c r="AA121" i="2" s="1"/>
  <c r="AB121" i="2" s="1"/>
  <c r="AC121" i="2" s="1"/>
  <c r="AD121" i="2" s="1"/>
  <c r="AE121" i="2" s="1"/>
  <c r="AF121" i="2" s="1"/>
  <c r="AG121" i="2" s="1"/>
  <c r="AH121" i="2" s="1"/>
  <c r="AI121" i="2" s="1"/>
  <c r="W121" i="2"/>
  <c r="X121" i="2" s="1"/>
  <c r="U121" i="2"/>
  <c r="V121" i="2" s="1"/>
  <c r="L121" i="2"/>
  <c r="M121" i="2" s="1"/>
  <c r="N121" i="2" s="1"/>
  <c r="O121" i="2" s="1"/>
  <c r="P121" i="2" s="1"/>
  <c r="Q121" i="2" s="1"/>
  <c r="R121" i="2" s="1"/>
  <c r="S121" i="2" s="1"/>
  <c r="T121" i="2" s="1"/>
  <c r="I121" i="2"/>
  <c r="J121" i="2" s="1"/>
  <c r="K121" i="2" s="1"/>
  <c r="H121" i="2"/>
  <c r="AD120" i="2"/>
  <c r="AE120" i="2" s="1"/>
  <c r="AF120" i="2" s="1"/>
  <c r="AG120" i="2" s="1"/>
  <c r="AH120" i="2" s="1"/>
  <c r="AI120" i="2" s="1"/>
  <c r="AJ120" i="2" s="1"/>
  <c r="AK120" i="2" s="1"/>
  <c r="AL120" i="2" s="1"/>
  <c r="AM120" i="2" s="1"/>
  <c r="AN120" i="2" s="1"/>
  <c r="AO120" i="2" s="1"/>
  <c r="AP120" i="2" s="1"/>
  <c r="AQ120" i="2" s="1"/>
  <c r="AR120" i="2" s="1"/>
  <c r="AS120" i="2" s="1"/>
  <c r="AT120" i="2" s="1"/>
  <c r="AU120" i="2" s="1"/>
  <c r="AV120" i="2" s="1"/>
  <c r="AW120" i="2" s="1"/>
  <c r="AX120" i="2" s="1"/>
  <c r="AY120" i="2" s="1"/>
  <c r="AZ120" i="2" s="1"/>
  <c r="BA120" i="2" s="1"/>
  <c r="BB120" i="2" s="1"/>
  <c r="BC120" i="2" s="1"/>
  <c r="BD120" i="2" s="1"/>
  <c r="BE120" i="2" s="1"/>
  <c r="BF120" i="2" s="1"/>
  <c r="BG120" i="2" s="1"/>
  <c r="BH120" i="2" s="1"/>
  <c r="BI120" i="2" s="1"/>
  <c r="BJ120" i="2" s="1"/>
  <c r="BK120" i="2" s="1"/>
  <c r="BL120" i="2" s="1"/>
  <c r="BM120" i="2" s="1"/>
  <c r="BN120" i="2" s="1"/>
  <c r="BO120" i="2" s="1"/>
  <c r="V120" i="2"/>
  <c r="W120" i="2" s="1"/>
  <c r="X120" i="2" s="1"/>
  <c r="Y120" i="2" s="1"/>
  <c r="Z120" i="2" s="1"/>
  <c r="AA120" i="2" s="1"/>
  <c r="AB120" i="2" s="1"/>
  <c r="AC120" i="2" s="1"/>
  <c r="U120" i="2"/>
  <c r="H120" i="2"/>
  <c r="I120" i="2" s="1"/>
  <c r="J120" i="2" s="1"/>
  <c r="K120" i="2" s="1"/>
  <c r="L120" i="2" s="1"/>
  <c r="M120" i="2" s="1"/>
  <c r="N120" i="2" s="1"/>
  <c r="O120" i="2" s="1"/>
  <c r="P120" i="2" s="1"/>
  <c r="Q120" i="2" s="1"/>
  <c r="R120" i="2" s="1"/>
  <c r="S120" i="2" s="1"/>
  <c r="T120" i="2" s="1"/>
  <c r="Z119" i="2"/>
  <c r="AA119" i="2" s="1"/>
  <c r="AB119" i="2" s="1"/>
  <c r="AC119" i="2" s="1"/>
  <c r="AD119" i="2" s="1"/>
  <c r="AE119" i="2" s="1"/>
  <c r="AF119" i="2" s="1"/>
  <c r="AG119" i="2" s="1"/>
  <c r="AH119" i="2" s="1"/>
  <c r="AI119" i="2" s="1"/>
  <c r="AJ119" i="2" s="1"/>
  <c r="AK119" i="2" s="1"/>
  <c r="AL119" i="2" s="1"/>
  <c r="AM119" i="2" s="1"/>
  <c r="AN119" i="2" s="1"/>
  <c r="AO119" i="2" s="1"/>
  <c r="AP119" i="2" s="1"/>
  <c r="AQ119" i="2" s="1"/>
  <c r="AR119" i="2" s="1"/>
  <c r="AS119" i="2" s="1"/>
  <c r="AT119" i="2" s="1"/>
  <c r="AU119" i="2" s="1"/>
  <c r="AV119" i="2" s="1"/>
  <c r="AW119" i="2" s="1"/>
  <c r="AX119" i="2" s="1"/>
  <c r="AY119" i="2" s="1"/>
  <c r="AZ119" i="2" s="1"/>
  <c r="BA119" i="2" s="1"/>
  <c r="BB119" i="2" s="1"/>
  <c r="BC119" i="2" s="1"/>
  <c r="BD119" i="2" s="1"/>
  <c r="BE119" i="2" s="1"/>
  <c r="BF119" i="2" s="1"/>
  <c r="BG119" i="2" s="1"/>
  <c r="BH119" i="2" s="1"/>
  <c r="BI119" i="2" s="1"/>
  <c r="BJ119" i="2" s="1"/>
  <c r="BK119" i="2" s="1"/>
  <c r="BL119" i="2" s="1"/>
  <c r="BM119" i="2" s="1"/>
  <c r="BN119" i="2" s="1"/>
  <c r="BO119" i="2" s="1"/>
  <c r="U119" i="2"/>
  <c r="V119" i="2" s="1"/>
  <c r="W119" i="2" s="1"/>
  <c r="X119" i="2" s="1"/>
  <c r="Y119" i="2" s="1"/>
  <c r="T119" i="2"/>
  <c r="K119" i="2"/>
  <c r="L119" i="2" s="1"/>
  <c r="M119" i="2" s="1"/>
  <c r="N119" i="2" s="1"/>
  <c r="O119" i="2" s="1"/>
  <c r="P119" i="2" s="1"/>
  <c r="Q119" i="2" s="1"/>
  <c r="R119" i="2" s="1"/>
  <c r="S119" i="2" s="1"/>
  <c r="J119" i="2"/>
  <c r="I119" i="2"/>
  <c r="H119" i="2"/>
  <c r="AA118" i="2"/>
  <c r="AB118" i="2" s="1"/>
  <c r="AC118" i="2" s="1"/>
  <c r="AD118" i="2" s="1"/>
  <c r="AE118" i="2" s="1"/>
  <c r="AF118" i="2" s="1"/>
  <c r="AG118" i="2" s="1"/>
  <c r="AH118" i="2" s="1"/>
  <c r="AI118" i="2" s="1"/>
  <c r="AJ118" i="2" s="1"/>
  <c r="AK118" i="2" s="1"/>
  <c r="AL118" i="2" s="1"/>
  <c r="AM118" i="2" s="1"/>
  <c r="AN118" i="2" s="1"/>
  <c r="AO118" i="2" s="1"/>
  <c r="AP118" i="2" s="1"/>
  <c r="AQ118" i="2" s="1"/>
  <c r="AR118" i="2" s="1"/>
  <c r="AS118" i="2" s="1"/>
  <c r="AT118" i="2" s="1"/>
  <c r="AU118" i="2" s="1"/>
  <c r="AV118" i="2" s="1"/>
  <c r="AW118" i="2" s="1"/>
  <c r="AX118" i="2" s="1"/>
  <c r="AY118" i="2" s="1"/>
  <c r="AZ118" i="2" s="1"/>
  <c r="BA118" i="2" s="1"/>
  <c r="BB118" i="2" s="1"/>
  <c r="BC118" i="2" s="1"/>
  <c r="BD118" i="2" s="1"/>
  <c r="BE118" i="2" s="1"/>
  <c r="BF118" i="2" s="1"/>
  <c r="BG118" i="2" s="1"/>
  <c r="BH118" i="2" s="1"/>
  <c r="BI118" i="2" s="1"/>
  <c r="BJ118" i="2" s="1"/>
  <c r="BK118" i="2" s="1"/>
  <c r="BL118" i="2" s="1"/>
  <c r="BM118" i="2" s="1"/>
  <c r="BN118" i="2" s="1"/>
  <c r="BO118" i="2" s="1"/>
  <c r="T118" i="2"/>
  <c r="U118" i="2" s="1"/>
  <c r="V118" i="2" s="1"/>
  <c r="W118" i="2" s="1"/>
  <c r="X118" i="2" s="1"/>
  <c r="Y118" i="2" s="1"/>
  <c r="Z118" i="2" s="1"/>
  <c r="Q118" i="2"/>
  <c r="R118" i="2" s="1"/>
  <c r="S118" i="2" s="1"/>
  <c r="H118" i="2"/>
  <c r="I118" i="2" s="1"/>
  <c r="J118" i="2" s="1"/>
  <c r="K118" i="2" s="1"/>
  <c r="L118" i="2" s="1"/>
  <c r="M118" i="2" s="1"/>
  <c r="N118" i="2" s="1"/>
  <c r="O118" i="2" s="1"/>
  <c r="P118" i="2" s="1"/>
  <c r="BG117" i="2"/>
  <c r="BH117" i="2" s="1"/>
  <c r="BI117" i="2" s="1"/>
  <c r="BJ117" i="2" s="1"/>
  <c r="BK117" i="2" s="1"/>
  <c r="BL117" i="2" s="1"/>
  <c r="BM117" i="2" s="1"/>
  <c r="BN117" i="2" s="1"/>
  <c r="BO117" i="2" s="1"/>
  <c r="W117" i="2"/>
  <c r="X117" i="2" s="1"/>
  <c r="Y117" i="2" s="1"/>
  <c r="Z117" i="2" s="1"/>
  <c r="AA117" i="2" s="1"/>
  <c r="AB117" i="2" s="1"/>
  <c r="AC117" i="2" s="1"/>
  <c r="AD117" i="2" s="1"/>
  <c r="AE117" i="2" s="1"/>
  <c r="AF117" i="2" s="1"/>
  <c r="AG117" i="2" s="1"/>
  <c r="AH117" i="2" s="1"/>
  <c r="AI117" i="2" s="1"/>
  <c r="AJ117" i="2" s="1"/>
  <c r="AK117" i="2" s="1"/>
  <c r="AL117" i="2" s="1"/>
  <c r="AM117" i="2" s="1"/>
  <c r="AN117" i="2" s="1"/>
  <c r="AO117" i="2" s="1"/>
  <c r="AP117" i="2" s="1"/>
  <c r="AQ117" i="2" s="1"/>
  <c r="AR117" i="2" s="1"/>
  <c r="AS117" i="2" s="1"/>
  <c r="AT117" i="2" s="1"/>
  <c r="AU117" i="2" s="1"/>
  <c r="AV117" i="2" s="1"/>
  <c r="AW117" i="2" s="1"/>
  <c r="AX117" i="2" s="1"/>
  <c r="AY117" i="2" s="1"/>
  <c r="AZ117" i="2" s="1"/>
  <c r="BA117" i="2" s="1"/>
  <c r="BB117" i="2" s="1"/>
  <c r="BC117" i="2" s="1"/>
  <c r="BD117" i="2" s="1"/>
  <c r="BE117" i="2" s="1"/>
  <c r="BF117" i="2" s="1"/>
  <c r="T117" i="2"/>
  <c r="U117" i="2" s="1"/>
  <c r="V117" i="2" s="1"/>
  <c r="O117" i="2"/>
  <c r="P117" i="2" s="1"/>
  <c r="Q117" i="2" s="1"/>
  <c r="R117" i="2" s="1"/>
  <c r="S117" i="2" s="1"/>
  <c r="I117" i="2"/>
  <c r="J117" i="2" s="1"/>
  <c r="K117" i="2" s="1"/>
  <c r="L117" i="2" s="1"/>
  <c r="M117" i="2" s="1"/>
  <c r="N117" i="2" s="1"/>
  <c r="H117" i="2"/>
  <c r="AQ116" i="2"/>
  <c r="AR116" i="2" s="1"/>
  <c r="AS116" i="2" s="1"/>
  <c r="AT116" i="2" s="1"/>
  <c r="AU116" i="2" s="1"/>
  <c r="AV116" i="2" s="1"/>
  <c r="AW116" i="2" s="1"/>
  <c r="AX116" i="2" s="1"/>
  <c r="AY116" i="2" s="1"/>
  <c r="AZ116" i="2" s="1"/>
  <c r="BA116" i="2" s="1"/>
  <c r="BB116" i="2" s="1"/>
  <c r="BC116" i="2" s="1"/>
  <c r="BD116" i="2" s="1"/>
  <c r="BE116" i="2" s="1"/>
  <c r="BF116" i="2" s="1"/>
  <c r="BG116" i="2" s="1"/>
  <c r="BH116" i="2" s="1"/>
  <c r="BI116" i="2" s="1"/>
  <c r="BJ116" i="2" s="1"/>
  <c r="BK116" i="2" s="1"/>
  <c r="BL116" i="2" s="1"/>
  <c r="BM116" i="2" s="1"/>
  <c r="BN116" i="2" s="1"/>
  <c r="BO116" i="2" s="1"/>
  <c r="AI116" i="2"/>
  <c r="AJ116" i="2" s="1"/>
  <c r="AK116" i="2" s="1"/>
  <c r="AL116" i="2" s="1"/>
  <c r="AM116" i="2" s="1"/>
  <c r="AN116" i="2" s="1"/>
  <c r="AO116" i="2" s="1"/>
  <c r="AP116" i="2" s="1"/>
  <c r="AA116" i="2"/>
  <c r="AB116" i="2" s="1"/>
  <c r="AC116" i="2" s="1"/>
  <c r="AD116" i="2" s="1"/>
  <c r="AE116" i="2" s="1"/>
  <c r="AF116" i="2" s="1"/>
  <c r="AG116" i="2" s="1"/>
  <c r="AH116" i="2" s="1"/>
  <c r="U116" i="2"/>
  <c r="V116" i="2" s="1"/>
  <c r="W116" i="2" s="1"/>
  <c r="X116" i="2" s="1"/>
  <c r="Y116" i="2" s="1"/>
  <c r="Z116" i="2" s="1"/>
  <c r="T116" i="2"/>
  <c r="S116" i="2"/>
  <c r="K116" i="2"/>
  <c r="L116" i="2" s="1"/>
  <c r="M116" i="2" s="1"/>
  <c r="N116" i="2" s="1"/>
  <c r="O116" i="2" s="1"/>
  <c r="P116" i="2" s="1"/>
  <c r="Q116" i="2" s="1"/>
  <c r="R116" i="2" s="1"/>
  <c r="H116" i="2"/>
  <c r="I116" i="2" s="1"/>
  <c r="J116" i="2" s="1"/>
  <c r="AE115" i="2"/>
  <c r="AF115" i="2" s="1"/>
  <c r="AG115" i="2" s="1"/>
  <c r="AH115" i="2" s="1"/>
  <c r="AI115" i="2" s="1"/>
  <c r="AJ115" i="2" s="1"/>
  <c r="AK115" i="2" s="1"/>
  <c r="AL115" i="2" s="1"/>
  <c r="AM115" i="2" s="1"/>
  <c r="AN115" i="2" s="1"/>
  <c r="AO115" i="2" s="1"/>
  <c r="AP115" i="2" s="1"/>
  <c r="AQ115" i="2" s="1"/>
  <c r="AR115" i="2" s="1"/>
  <c r="AS115" i="2" s="1"/>
  <c r="AT115" i="2" s="1"/>
  <c r="AU115" i="2" s="1"/>
  <c r="AV115" i="2" s="1"/>
  <c r="AW115" i="2" s="1"/>
  <c r="AX115" i="2" s="1"/>
  <c r="AY115" i="2" s="1"/>
  <c r="AZ115" i="2" s="1"/>
  <c r="BA115" i="2" s="1"/>
  <c r="BB115" i="2" s="1"/>
  <c r="BC115" i="2" s="1"/>
  <c r="BD115" i="2" s="1"/>
  <c r="BE115" i="2" s="1"/>
  <c r="BF115" i="2" s="1"/>
  <c r="BG115" i="2" s="1"/>
  <c r="BH115" i="2" s="1"/>
  <c r="BI115" i="2" s="1"/>
  <c r="BJ115" i="2" s="1"/>
  <c r="BK115" i="2" s="1"/>
  <c r="BL115" i="2" s="1"/>
  <c r="BM115" i="2" s="1"/>
  <c r="BN115" i="2" s="1"/>
  <c r="BO115" i="2" s="1"/>
  <c r="W115" i="2"/>
  <c r="X115" i="2" s="1"/>
  <c r="Y115" i="2" s="1"/>
  <c r="Z115" i="2" s="1"/>
  <c r="AA115" i="2" s="1"/>
  <c r="AB115" i="2" s="1"/>
  <c r="AC115" i="2" s="1"/>
  <c r="AD115" i="2" s="1"/>
  <c r="T115" i="2"/>
  <c r="U115" i="2" s="1"/>
  <c r="V115" i="2" s="1"/>
  <c r="I115" i="2"/>
  <c r="J115" i="2" s="1"/>
  <c r="K115" i="2" s="1"/>
  <c r="L115" i="2" s="1"/>
  <c r="M115" i="2" s="1"/>
  <c r="N115" i="2" s="1"/>
  <c r="O115" i="2" s="1"/>
  <c r="P115" i="2" s="1"/>
  <c r="Q115" i="2" s="1"/>
  <c r="R115" i="2" s="1"/>
  <c r="S115" i="2" s="1"/>
  <c r="H115" i="2"/>
  <c r="S114" i="2"/>
  <c r="T114" i="2" s="1"/>
  <c r="U114" i="2" s="1"/>
  <c r="V114" i="2" s="1"/>
  <c r="W114" i="2" s="1"/>
  <c r="X114" i="2" s="1"/>
  <c r="Y114" i="2" s="1"/>
  <c r="Z114" i="2" s="1"/>
  <c r="AA114" i="2" s="1"/>
  <c r="AB114" i="2" s="1"/>
  <c r="AC114" i="2" s="1"/>
  <c r="AD114" i="2" s="1"/>
  <c r="AE114" i="2" s="1"/>
  <c r="AF114" i="2" s="1"/>
  <c r="AG114" i="2" s="1"/>
  <c r="AH114" i="2" s="1"/>
  <c r="AI114" i="2" s="1"/>
  <c r="AJ114" i="2" s="1"/>
  <c r="AK114" i="2" s="1"/>
  <c r="AL114" i="2" s="1"/>
  <c r="AM114" i="2" s="1"/>
  <c r="AN114" i="2" s="1"/>
  <c r="AO114" i="2" s="1"/>
  <c r="AP114" i="2" s="1"/>
  <c r="AQ114" i="2" s="1"/>
  <c r="AR114" i="2" s="1"/>
  <c r="AS114" i="2" s="1"/>
  <c r="AT114" i="2" s="1"/>
  <c r="AU114" i="2" s="1"/>
  <c r="AV114" i="2" s="1"/>
  <c r="AW114" i="2" s="1"/>
  <c r="AX114" i="2" s="1"/>
  <c r="AY114" i="2" s="1"/>
  <c r="AZ114" i="2" s="1"/>
  <c r="BA114" i="2" s="1"/>
  <c r="BB114" i="2" s="1"/>
  <c r="BC114" i="2" s="1"/>
  <c r="BD114" i="2" s="1"/>
  <c r="BE114" i="2" s="1"/>
  <c r="BF114" i="2" s="1"/>
  <c r="BG114" i="2" s="1"/>
  <c r="BH114" i="2" s="1"/>
  <c r="BI114" i="2" s="1"/>
  <c r="BJ114" i="2" s="1"/>
  <c r="BK114" i="2" s="1"/>
  <c r="BL114" i="2" s="1"/>
  <c r="BM114" i="2" s="1"/>
  <c r="BN114" i="2" s="1"/>
  <c r="BO114" i="2" s="1"/>
  <c r="K114" i="2"/>
  <c r="L114" i="2" s="1"/>
  <c r="M114" i="2" s="1"/>
  <c r="N114" i="2" s="1"/>
  <c r="O114" i="2" s="1"/>
  <c r="P114" i="2" s="1"/>
  <c r="Q114" i="2" s="1"/>
  <c r="R114" i="2" s="1"/>
  <c r="H114" i="2"/>
  <c r="I114" i="2" s="1"/>
  <c r="J114" i="2" s="1"/>
  <c r="BC113" i="2"/>
  <c r="BD113" i="2" s="1"/>
  <c r="BE113" i="2" s="1"/>
  <c r="BF113" i="2" s="1"/>
  <c r="BG113" i="2" s="1"/>
  <c r="BH113" i="2" s="1"/>
  <c r="BI113" i="2" s="1"/>
  <c r="BJ113" i="2" s="1"/>
  <c r="BK113" i="2" s="1"/>
  <c r="BL113" i="2" s="1"/>
  <c r="BM113" i="2" s="1"/>
  <c r="BN113" i="2" s="1"/>
  <c r="BO113" i="2" s="1"/>
  <c r="W113" i="2"/>
  <c r="X113" i="2" s="1"/>
  <c r="Y113" i="2" s="1"/>
  <c r="Z113" i="2" s="1"/>
  <c r="AA113" i="2" s="1"/>
  <c r="AB113" i="2" s="1"/>
  <c r="AC113" i="2" s="1"/>
  <c r="AD113" i="2" s="1"/>
  <c r="AE113" i="2" s="1"/>
  <c r="AF113" i="2" s="1"/>
  <c r="AG113" i="2" s="1"/>
  <c r="AH113" i="2" s="1"/>
  <c r="AI113" i="2" s="1"/>
  <c r="AJ113" i="2" s="1"/>
  <c r="AK113" i="2" s="1"/>
  <c r="AL113" i="2" s="1"/>
  <c r="AM113" i="2" s="1"/>
  <c r="AN113" i="2" s="1"/>
  <c r="AO113" i="2" s="1"/>
  <c r="AP113" i="2" s="1"/>
  <c r="AQ113" i="2" s="1"/>
  <c r="AR113" i="2" s="1"/>
  <c r="AS113" i="2" s="1"/>
  <c r="AT113" i="2" s="1"/>
  <c r="AU113" i="2" s="1"/>
  <c r="AV113" i="2" s="1"/>
  <c r="AW113" i="2" s="1"/>
  <c r="AX113" i="2" s="1"/>
  <c r="AY113" i="2" s="1"/>
  <c r="AZ113" i="2" s="1"/>
  <c r="BA113" i="2" s="1"/>
  <c r="BB113" i="2" s="1"/>
  <c r="T113" i="2"/>
  <c r="U113" i="2" s="1"/>
  <c r="V113" i="2" s="1"/>
  <c r="S113" i="2"/>
  <c r="I113" i="2"/>
  <c r="J113" i="2" s="1"/>
  <c r="K113" i="2" s="1"/>
  <c r="L113" i="2" s="1"/>
  <c r="M113" i="2" s="1"/>
  <c r="N113" i="2" s="1"/>
  <c r="O113" i="2" s="1"/>
  <c r="P113" i="2" s="1"/>
  <c r="Q113" i="2" s="1"/>
  <c r="R113" i="2" s="1"/>
  <c r="H113" i="2"/>
  <c r="S112" i="2"/>
  <c r="T112" i="2" s="1"/>
  <c r="U112" i="2" s="1"/>
  <c r="V112" i="2" s="1"/>
  <c r="W112" i="2" s="1"/>
  <c r="X112" i="2" s="1"/>
  <c r="Y112" i="2" s="1"/>
  <c r="Z112" i="2" s="1"/>
  <c r="AA112" i="2" s="1"/>
  <c r="AB112" i="2" s="1"/>
  <c r="AC112" i="2" s="1"/>
  <c r="AD112" i="2" s="1"/>
  <c r="AE112" i="2" s="1"/>
  <c r="AF112" i="2" s="1"/>
  <c r="AG112" i="2" s="1"/>
  <c r="AH112" i="2" s="1"/>
  <c r="AI112" i="2" s="1"/>
  <c r="AJ112" i="2" s="1"/>
  <c r="AK112" i="2" s="1"/>
  <c r="AL112" i="2" s="1"/>
  <c r="AM112" i="2" s="1"/>
  <c r="AN112" i="2" s="1"/>
  <c r="AO112" i="2" s="1"/>
  <c r="AP112" i="2" s="1"/>
  <c r="AQ112" i="2" s="1"/>
  <c r="AR112" i="2" s="1"/>
  <c r="AS112" i="2" s="1"/>
  <c r="AT112" i="2" s="1"/>
  <c r="AU112" i="2" s="1"/>
  <c r="AV112" i="2" s="1"/>
  <c r="AW112" i="2" s="1"/>
  <c r="AX112" i="2" s="1"/>
  <c r="AY112" i="2" s="1"/>
  <c r="AZ112" i="2" s="1"/>
  <c r="BA112" i="2" s="1"/>
  <c r="BB112" i="2" s="1"/>
  <c r="BC112" i="2" s="1"/>
  <c r="BD112" i="2" s="1"/>
  <c r="BE112" i="2" s="1"/>
  <c r="BF112" i="2" s="1"/>
  <c r="BG112" i="2" s="1"/>
  <c r="BH112" i="2" s="1"/>
  <c r="BI112" i="2" s="1"/>
  <c r="BJ112" i="2" s="1"/>
  <c r="BK112" i="2" s="1"/>
  <c r="BL112" i="2" s="1"/>
  <c r="BM112" i="2" s="1"/>
  <c r="BN112" i="2" s="1"/>
  <c r="BO112" i="2" s="1"/>
  <c r="K112" i="2"/>
  <c r="L112" i="2" s="1"/>
  <c r="M112" i="2" s="1"/>
  <c r="N112" i="2" s="1"/>
  <c r="O112" i="2" s="1"/>
  <c r="P112" i="2" s="1"/>
  <c r="Q112" i="2" s="1"/>
  <c r="R112" i="2" s="1"/>
  <c r="H112" i="2"/>
  <c r="I112" i="2" s="1"/>
  <c r="J112" i="2" s="1"/>
  <c r="T111" i="2"/>
  <c r="U111" i="2" s="1"/>
  <c r="V111" i="2" s="1"/>
  <c r="W111" i="2" s="1"/>
  <c r="X111" i="2" s="1"/>
  <c r="Y111" i="2" s="1"/>
  <c r="Z111" i="2" s="1"/>
  <c r="AA111" i="2" s="1"/>
  <c r="AB111" i="2" s="1"/>
  <c r="AC111" i="2" s="1"/>
  <c r="AD111" i="2" s="1"/>
  <c r="AE111" i="2" s="1"/>
  <c r="AF111" i="2" s="1"/>
  <c r="AG111" i="2" s="1"/>
  <c r="AH111" i="2" s="1"/>
  <c r="AI111" i="2" s="1"/>
  <c r="AJ111" i="2" s="1"/>
  <c r="AK111" i="2" s="1"/>
  <c r="AL111" i="2" s="1"/>
  <c r="AM111" i="2" s="1"/>
  <c r="AN111" i="2" s="1"/>
  <c r="AO111" i="2" s="1"/>
  <c r="AP111" i="2" s="1"/>
  <c r="AQ111" i="2" s="1"/>
  <c r="AR111" i="2" s="1"/>
  <c r="AS111" i="2" s="1"/>
  <c r="AT111" i="2" s="1"/>
  <c r="AU111" i="2" s="1"/>
  <c r="AV111" i="2" s="1"/>
  <c r="AW111" i="2" s="1"/>
  <c r="AX111" i="2" s="1"/>
  <c r="AY111" i="2" s="1"/>
  <c r="AZ111" i="2" s="1"/>
  <c r="BA111" i="2" s="1"/>
  <c r="BB111" i="2" s="1"/>
  <c r="BC111" i="2" s="1"/>
  <c r="BD111" i="2" s="1"/>
  <c r="BE111" i="2" s="1"/>
  <c r="BF111" i="2" s="1"/>
  <c r="BG111" i="2" s="1"/>
  <c r="BH111" i="2" s="1"/>
  <c r="BI111" i="2" s="1"/>
  <c r="BJ111" i="2" s="1"/>
  <c r="BK111" i="2" s="1"/>
  <c r="BL111" i="2" s="1"/>
  <c r="BM111" i="2" s="1"/>
  <c r="BN111" i="2" s="1"/>
  <c r="BO111" i="2" s="1"/>
  <c r="S111" i="2"/>
  <c r="L111" i="2"/>
  <c r="M111" i="2" s="1"/>
  <c r="N111" i="2" s="1"/>
  <c r="O111" i="2" s="1"/>
  <c r="P111" i="2" s="1"/>
  <c r="Q111" i="2" s="1"/>
  <c r="R111" i="2" s="1"/>
  <c r="I111" i="2"/>
  <c r="J111" i="2" s="1"/>
  <c r="K111" i="2" s="1"/>
  <c r="H111" i="2"/>
  <c r="AQ110" i="2"/>
  <c r="AR110" i="2" s="1"/>
  <c r="AS110" i="2" s="1"/>
  <c r="AT110" i="2" s="1"/>
  <c r="AU110" i="2" s="1"/>
  <c r="AV110" i="2" s="1"/>
  <c r="AW110" i="2" s="1"/>
  <c r="AX110" i="2" s="1"/>
  <c r="AY110" i="2" s="1"/>
  <c r="AZ110" i="2" s="1"/>
  <c r="BA110" i="2" s="1"/>
  <c r="BB110" i="2" s="1"/>
  <c r="BC110" i="2" s="1"/>
  <c r="BD110" i="2" s="1"/>
  <c r="BE110" i="2" s="1"/>
  <c r="BF110" i="2" s="1"/>
  <c r="BG110" i="2" s="1"/>
  <c r="BH110" i="2" s="1"/>
  <c r="BI110" i="2" s="1"/>
  <c r="BJ110" i="2" s="1"/>
  <c r="BK110" i="2" s="1"/>
  <c r="BL110" i="2" s="1"/>
  <c r="BM110" i="2" s="1"/>
  <c r="BN110" i="2" s="1"/>
  <c r="BO110" i="2" s="1"/>
  <c r="X110" i="2"/>
  <c r="Y110" i="2" s="1"/>
  <c r="Z110" i="2" s="1"/>
  <c r="AA110" i="2" s="1"/>
  <c r="AB110" i="2" s="1"/>
  <c r="AC110" i="2" s="1"/>
  <c r="AD110" i="2" s="1"/>
  <c r="AE110" i="2" s="1"/>
  <c r="AF110" i="2" s="1"/>
  <c r="AG110" i="2" s="1"/>
  <c r="AH110" i="2" s="1"/>
  <c r="AI110" i="2" s="1"/>
  <c r="AJ110" i="2" s="1"/>
  <c r="AK110" i="2" s="1"/>
  <c r="AL110" i="2" s="1"/>
  <c r="AM110" i="2" s="1"/>
  <c r="AN110" i="2" s="1"/>
  <c r="AO110" i="2" s="1"/>
  <c r="AP110" i="2" s="1"/>
  <c r="S110" i="2"/>
  <c r="T110" i="2" s="1"/>
  <c r="U110" i="2" s="1"/>
  <c r="V110" i="2" s="1"/>
  <c r="W110" i="2" s="1"/>
  <c r="R110" i="2"/>
  <c r="K110" i="2"/>
  <c r="L110" i="2" s="1"/>
  <c r="M110" i="2" s="1"/>
  <c r="N110" i="2" s="1"/>
  <c r="O110" i="2" s="1"/>
  <c r="P110" i="2" s="1"/>
  <c r="Q110" i="2" s="1"/>
  <c r="J110" i="2"/>
  <c r="H110" i="2"/>
  <c r="I110" i="2" s="1"/>
  <c r="AM109" i="2"/>
  <c r="AN109" i="2" s="1"/>
  <c r="AO109" i="2" s="1"/>
  <c r="AP109" i="2" s="1"/>
  <c r="AQ109" i="2" s="1"/>
  <c r="AR109" i="2" s="1"/>
  <c r="AS109" i="2" s="1"/>
  <c r="AT109" i="2" s="1"/>
  <c r="AU109" i="2" s="1"/>
  <c r="AV109" i="2" s="1"/>
  <c r="AW109" i="2" s="1"/>
  <c r="AX109" i="2" s="1"/>
  <c r="AY109" i="2" s="1"/>
  <c r="AZ109" i="2" s="1"/>
  <c r="BA109" i="2" s="1"/>
  <c r="BB109" i="2" s="1"/>
  <c r="BC109" i="2" s="1"/>
  <c r="BD109" i="2" s="1"/>
  <c r="BE109" i="2" s="1"/>
  <c r="BF109" i="2" s="1"/>
  <c r="BG109" i="2" s="1"/>
  <c r="BH109" i="2" s="1"/>
  <c r="BI109" i="2" s="1"/>
  <c r="BJ109" i="2" s="1"/>
  <c r="BK109" i="2" s="1"/>
  <c r="BL109" i="2" s="1"/>
  <c r="BM109" i="2" s="1"/>
  <c r="BN109" i="2" s="1"/>
  <c r="BO109" i="2" s="1"/>
  <c r="T109" i="2"/>
  <c r="U109" i="2" s="1"/>
  <c r="V109" i="2" s="1"/>
  <c r="W109" i="2" s="1"/>
  <c r="X109" i="2" s="1"/>
  <c r="Y109" i="2" s="1"/>
  <c r="Z109" i="2" s="1"/>
  <c r="AA109" i="2" s="1"/>
  <c r="AB109" i="2" s="1"/>
  <c r="AC109" i="2" s="1"/>
  <c r="AD109" i="2" s="1"/>
  <c r="AE109" i="2" s="1"/>
  <c r="AF109" i="2" s="1"/>
  <c r="AG109" i="2" s="1"/>
  <c r="AH109" i="2" s="1"/>
  <c r="AI109" i="2" s="1"/>
  <c r="AJ109" i="2" s="1"/>
  <c r="AK109" i="2" s="1"/>
  <c r="AL109" i="2" s="1"/>
  <c r="S109" i="2"/>
  <c r="R109" i="2"/>
  <c r="N109" i="2"/>
  <c r="O109" i="2" s="1"/>
  <c r="P109" i="2" s="1"/>
  <c r="Q109" i="2" s="1"/>
  <c r="L109" i="2"/>
  <c r="M109" i="2" s="1"/>
  <c r="I109" i="2"/>
  <c r="J109" i="2" s="1"/>
  <c r="K109" i="2" s="1"/>
  <c r="H109" i="2"/>
  <c r="BO108" i="2"/>
  <c r="AV108" i="2"/>
  <c r="AW108" i="2" s="1"/>
  <c r="AX108" i="2" s="1"/>
  <c r="AY108" i="2" s="1"/>
  <c r="AZ108" i="2" s="1"/>
  <c r="BA108" i="2" s="1"/>
  <c r="BB108" i="2" s="1"/>
  <c r="BC108" i="2" s="1"/>
  <c r="BD108" i="2" s="1"/>
  <c r="BE108" i="2" s="1"/>
  <c r="BF108" i="2" s="1"/>
  <c r="BG108" i="2" s="1"/>
  <c r="BH108" i="2" s="1"/>
  <c r="BI108" i="2" s="1"/>
  <c r="BJ108" i="2" s="1"/>
  <c r="BK108" i="2" s="1"/>
  <c r="BL108" i="2" s="1"/>
  <c r="BM108" i="2" s="1"/>
  <c r="BN108" i="2" s="1"/>
  <c r="Z108" i="2"/>
  <c r="AA108" i="2" s="1"/>
  <c r="AB108" i="2" s="1"/>
  <c r="AC108" i="2" s="1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X108" i="2"/>
  <c r="Y108" i="2" s="1"/>
  <c r="S108" i="2"/>
  <c r="T108" i="2" s="1"/>
  <c r="U108" i="2" s="1"/>
  <c r="V108" i="2" s="1"/>
  <c r="W108" i="2" s="1"/>
  <c r="R108" i="2"/>
  <c r="P108" i="2"/>
  <c r="Q108" i="2" s="1"/>
  <c r="K108" i="2"/>
  <c r="L108" i="2" s="1"/>
  <c r="M108" i="2" s="1"/>
  <c r="N108" i="2" s="1"/>
  <c r="O108" i="2" s="1"/>
  <c r="J108" i="2"/>
  <c r="H108" i="2"/>
  <c r="I108" i="2" s="1"/>
  <c r="V107" i="2"/>
  <c r="W107" i="2" s="1"/>
  <c r="X107" i="2" s="1"/>
  <c r="Y107" i="2" s="1"/>
  <c r="Z107" i="2" s="1"/>
  <c r="AA107" i="2" s="1"/>
  <c r="AB107" i="2" s="1"/>
  <c r="AC107" i="2" s="1"/>
  <c r="AD107" i="2" s="1"/>
  <c r="AE107" i="2" s="1"/>
  <c r="AF107" i="2" s="1"/>
  <c r="AG107" i="2" s="1"/>
  <c r="AH107" i="2" s="1"/>
  <c r="AI107" i="2" s="1"/>
  <c r="AJ107" i="2" s="1"/>
  <c r="AK107" i="2" s="1"/>
  <c r="AL107" i="2" s="1"/>
  <c r="AM107" i="2" s="1"/>
  <c r="AN107" i="2" s="1"/>
  <c r="AO107" i="2" s="1"/>
  <c r="AP107" i="2" s="1"/>
  <c r="AQ107" i="2" s="1"/>
  <c r="AR107" i="2" s="1"/>
  <c r="AS107" i="2" s="1"/>
  <c r="AT107" i="2" s="1"/>
  <c r="AU107" i="2" s="1"/>
  <c r="AV107" i="2" s="1"/>
  <c r="AW107" i="2" s="1"/>
  <c r="AX107" i="2" s="1"/>
  <c r="AY107" i="2" s="1"/>
  <c r="AZ107" i="2" s="1"/>
  <c r="BA107" i="2" s="1"/>
  <c r="BB107" i="2" s="1"/>
  <c r="BC107" i="2" s="1"/>
  <c r="BD107" i="2" s="1"/>
  <c r="BE107" i="2" s="1"/>
  <c r="BF107" i="2" s="1"/>
  <c r="BG107" i="2" s="1"/>
  <c r="BH107" i="2" s="1"/>
  <c r="BI107" i="2" s="1"/>
  <c r="BJ107" i="2" s="1"/>
  <c r="BK107" i="2" s="1"/>
  <c r="BL107" i="2" s="1"/>
  <c r="BM107" i="2" s="1"/>
  <c r="BN107" i="2" s="1"/>
  <c r="BO107" i="2" s="1"/>
  <c r="T107" i="2"/>
  <c r="U107" i="2" s="1"/>
  <c r="S107" i="2"/>
  <c r="R107" i="2"/>
  <c r="O107" i="2"/>
  <c r="P107" i="2" s="1"/>
  <c r="Q107" i="2" s="1"/>
  <c r="N107" i="2"/>
  <c r="L107" i="2"/>
  <c r="M107" i="2" s="1"/>
  <c r="I107" i="2"/>
  <c r="J107" i="2" s="1"/>
  <c r="K107" i="2" s="1"/>
  <c r="H107" i="2"/>
  <c r="H88" i="2"/>
  <c r="AD332" i="2" l="1"/>
  <c r="AD331" i="2"/>
  <c r="AD330" i="2"/>
  <c r="AD329" i="2"/>
  <c r="AC332" i="2"/>
  <c r="AB332" i="2"/>
  <c r="AA332" i="2"/>
  <c r="Z332" i="2"/>
  <c r="Y332" i="2"/>
  <c r="X332" i="2"/>
  <c r="W332" i="2"/>
  <c r="V332" i="2"/>
  <c r="AC331" i="2"/>
  <c r="AB331" i="2"/>
  <c r="AA331" i="2"/>
  <c r="Z331" i="2"/>
  <c r="Y331" i="2"/>
  <c r="X331" i="2"/>
  <c r="W331" i="2"/>
  <c r="V331" i="2"/>
  <c r="AC330" i="2"/>
  <c r="AB330" i="2"/>
  <c r="AA330" i="2"/>
  <c r="Z330" i="2"/>
  <c r="Y330" i="2"/>
  <c r="X330" i="2"/>
  <c r="W330" i="2"/>
  <c r="V330" i="2"/>
  <c r="AC329" i="2"/>
  <c r="AB329" i="2"/>
  <c r="AA329" i="2"/>
  <c r="Z329" i="2"/>
  <c r="Y329" i="2"/>
  <c r="X329" i="2"/>
  <c r="W329" i="2"/>
  <c r="V329" i="2"/>
  <c r="AC328" i="2"/>
  <c r="AB328" i="2"/>
  <c r="AA328" i="2"/>
  <c r="Z328" i="2"/>
  <c r="Y328" i="2"/>
  <c r="X328" i="2"/>
  <c r="W328" i="2"/>
  <c r="V328" i="2"/>
  <c r="AC327" i="2"/>
  <c r="AB327" i="2"/>
  <c r="AA327" i="2"/>
  <c r="Z327" i="2"/>
  <c r="Y327" i="2"/>
  <c r="X327" i="2"/>
  <c r="W327" i="2"/>
  <c r="V327" i="2"/>
  <c r="AC326" i="2"/>
  <c r="AB326" i="2"/>
  <c r="AA326" i="2"/>
  <c r="Z326" i="2"/>
  <c r="Y326" i="2"/>
  <c r="X326" i="2"/>
  <c r="W326" i="2"/>
  <c r="V326" i="2"/>
  <c r="AC325" i="2"/>
  <c r="AB325" i="2"/>
  <c r="AA325" i="2"/>
  <c r="Z325" i="2"/>
  <c r="Y325" i="2"/>
  <c r="X325" i="2"/>
  <c r="W325" i="2"/>
  <c r="V325" i="2"/>
  <c r="AB324" i="2"/>
  <c r="AA324" i="2"/>
  <c r="Z324" i="2"/>
  <c r="Y324" i="2"/>
  <c r="X324" i="2"/>
  <c r="W324" i="2"/>
  <c r="V324" i="2"/>
  <c r="AB323" i="2"/>
  <c r="AA323" i="2"/>
  <c r="Z323" i="2"/>
  <c r="Y323" i="2"/>
  <c r="X323" i="2"/>
  <c r="W323" i="2"/>
  <c r="V323" i="2"/>
  <c r="AB322" i="2"/>
  <c r="AA322" i="2"/>
  <c r="Z322" i="2"/>
  <c r="Y322" i="2"/>
  <c r="X322" i="2"/>
  <c r="W322" i="2"/>
  <c r="V322" i="2"/>
  <c r="AB321" i="2"/>
  <c r="AA321" i="2"/>
  <c r="Z321" i="2"/>
  <c r="Y321" i="2"/>
  <c r="X321" i="2"/>
  <c r="W321" i="2"/>
  <c r="V321" i="2"/>
  <c r="AA320" i="2"/>
  <c r="Z320" i="2"/>
  <c r="Y320" i="2"/>
  <c r="X320" i="2"/>
  <c r="W320" i="2"/>
  <c r="V320" i="2"/>
  <c r="AA319" i="2"/>
  <c r="Z319" i="2"/>
  <c r="Y319" i="2"/>
  <c r="X319" i="2"/>
  <c r="W319" i="2"/>
  <c r="V319" i="2"/>
  <c r="AA318" i="2"/>
  <c r="Z318" i="2"/>
  <c r="Y318" i="2"/>
  <c r="X318" i="2"/>
  <c r="W318" i="2"/>
  <c r="V318" i="2"/>
  <c r="AA317" i="2"/>
  <c r="Z317" i="2"/>
  <c r="Y317" i="2"/>
  <c r="X317" i="2"/>
  <c r="W317" i="2"/>
  <c r="V317" i="2"/>
  <c r="Z316" i="2"/>
  <c r="Y316" i="2"/>
  <c r="X316" i="2"/>
  <c r="W316" i="2"/>
  <c r="V316" i="2"/>
  <c r="Z315" i="2"/>
  <c r="Y315" i="2"/>
  <c r="X315" i="2"/>
  <c r="W315" i="2"/>
  <c r="V315" i="2"/>
  <c r="Z314" i="2"/>
  <c r="Y314" i="2"/>
  <c r="X314" i="2"/>
  <c r="W314" i="2"/>
  <c r="V314" i="2"/>
  <c r="Z313" i="2"/>
  <c r="Y313" i="2"/>
  <c r="X313" i="2"/>
  <c r="W313" i="2"/>
  <c r="V313" i="2"/>
  <c r="Z312" i="2"/>
  <c r="Y312" i="2"/>
  <c r="X312" i="2"/>
  <c r="W312" i="2"/>
  <c r="V312" i="2"/>
  <c r="Y311" i="2"/>
  <c r="X311" i="2"/>
  <c r="W311" i="2"/>
  <c r="V311" i="2"/>
  <c r="Y310" i="2"/>
  <c r="X310" i="2"/>
  <c r="W310" i="2"/>
  <c r="V310" i="2"/>
  <c r="Y309" i="2"/>
  <c r="X309" i="2"/>
  <c r="W309" i="2"/>
  <c r="V309" i="2"/>
  <c r="Y308" i="2"/>
  <c r="X308" i="2"/>
  <c r="W308" i="2"/>
  <c r="V308" i="2"/>
  <c r="Y307" i="2"/>
  <c r="X307" i="2"/>
  <c r="W307" i="2"/>
  <c r="V307" i="2"/>
  <c r="X306" i="2"/>
  <c r="W306" i="2"/>
  <c r="V306" i="2"/>
  <c r="X305" i="2"/>
  <c r="W305" i="2"/>
  <c r="V305" i="2"/>
  <c r="X304" i="2"/>
  <c r="W304" i="2"/>
  <c r="V304" i="2"/>
  <c r="X303" i="2"/>
  <c r="W303" i="2"/>
  <c r="V303" i="2"/>
  <c r="W302" i="2"/>
  <c r="V302" i="2"/>
  <c r="W301" i="2"/>
  <c r="V301" i="2"/>
  <c r="W300" i="2"/>
  <c r="V300" i="2"/>
  <c r="W299" i="2"/>
  <c r="V299" i="2"/>
  <c r="V298" i="2"/>
  <c r="V297" i="2"/>
  <c r="V296" i="2"/>
  <c r="V295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T332" i="2"/>
  <c r="S332" i="2"/>
  <c r="R332" i="2"/>
  <c r="Q332" i="2"/>
  <c r="P332" i="2"/>
  <c r="O332" i="2"/>
  <c r="T331" i="2"/>
  <c r="S331" i="2"/>
  <c r="R331" i="2"/>
  <c r="Q331" i="2"/>
  <c r="P331" i="2"/>
  <c r="O331" i="2"/>
  <c r="T330" i="2"/>
  <c r="S330" i="2"/>
  <c r="R330" i="2"/>
  <c r="Q330" i="2"/>
  <c r="P330" i="2"/>
  <c r="O330" i="2"/>
  <c r="T329" i="2"/>
  <c r="S329" i="2"/>
  <c r="R329" i="2"/>
  <c r="Q329" i="2"/>
  <c r="P329" i="2"/>
  <c r="O329" i="2"/>
  <c r="T328" i="2"/>
  <c r="S328" i="2"/>
  <c r="R328" i="2"/>
  <c r="Q328" i="2"/>
  <c r="P328" i="2"/>
  <c r="O328" i="2"/>
  <c r="T327" i="2"/>
  <c r="S327" i="2"/>
  <c r="R327" i="2"/>
  <c r="Q327" i="2"/>
  <c r="P327" i="2"/>
  <c r="O327" i="2"/>
  <c r="T326" i="2"/>
  <c r="S326" i="2"/>
  <c r="R326" i="2"/>
  <c r="Q326" i="2"/>
  <c r="P326" i="2"/>
  <c r="O326" i="2"/>
  <c r="T325" i="2"/>
  <c r="S325" i="2"/>
  <c r="R325" i="2"/>
  <c r="Q325" i="2"/>
  <c r="P325" i="2"/>
  <c r="O325" i="2"/>
  <c r="T324" i="2"/>
  <c r="S324" i="2"/>
  <c r="R324" i="2"/>
  <c r="Q324" i="2"/>
  <c r="P324" i="2"/>
  <c r="O324" i="2"/>
  <c r="T323" i="2"/>
  <c r="S323" i="2"/>
  <c r="R323" i="2"/>
  <c r="Q323" i="2"/>
  <c r="P323" i="2"/>
  <c r="O323" i="2"/>
  <c r="T322" i="2"/>
  <c r="S322" i="2"/>
  <c r="R322" i="2"/>
  <c r="Q322" i="2"/>
  <c r="P322" i="2"/>
  <c r="O322" i="2"/>
  <c r="T321" i="2"/>
  <c r="S321" i="2"/>
  <c r="R321" i="2"/>
  <c r="Q321" i="2"/>
  <c r="P321" i="2"/>
  <c r="O321" i="2"/>
  <c r="T320" i="2"/>
  <c r="S320" i="2"/>
  <c r="R320" i="2"/>
  <c r="Q320" i="2"/>
  <c r="P320" i="2"/>
  <c r="O320" i="2"/>
  <c r="T319" i="2"/>
  <c r="S319" i="2"/>
  <c r="R319" i="2"/>
  <c r="Q319" i="2"/>
  <c r="P319" i="2"/>
  <c r="O319" i="2"/>
  <c r="T318" i="2"/>
  <c r="S318" i="2"/>
  <c r="R318" i="2"/>
  <c r="Q318" i="2"/>
  <c r="P318" i="2"/>
  <c r="O318" i="2"/>
  <c r="T317" i="2"/>
  <c r="S317" i="2"/>
  <c r="R317" i="2"/>
  <c r="Q317" i="2"/>
  <c r="P317" i="2"/>
  <c r="O317" i="2"/>
  <c r="T316" i="2"/>
  <c r="S316" i="2"/>
  <c r="R316" i="2"/>
  <c r="Q316" i="2"/>
  <c r="P316" i="2"/>
  <c r="O316" i="2"/>
  <c r="T315" i="2"/>
  <c r="S315" i="2"/>
  <c r="R315" i="2"/>
  <c r="Q315" i="2"/>
  <c r="P315" i="2"/>
  <c r="O315" i="2"/>
  <c r="T314" i="2"/>
  <c r="S314" i="2"/>
  <c r="R314" i="2"/>
  <c r="Q314" i="2"/>
  <c r="P314" i="2"/>
  <c r="O314" i="2"/>
  <c r="T313" i="2"/>
  <c r="S313" i="2"/>
  <c r="R313" i="2"/>
  <c r="Q313" i="2"/>
  <c r="P313" i="2"/>
  <c r="O313" i="2"/>
  <c r="T312" i="2"/>
  <c r="S312" i="2"/>
  <c r="R312" i="2"/>
  <c r="Q312" i="2"/>
  <c r="P312" i="2"/>
  <c r="O312" i="2"/>
  <c r="T311" i="2"/>
  <c r="S311" i="2"/>
  <c r="R311" i="2"/>
  <c r="Q311" i="2"/>
  <c r="P311" i="2"/>
  <c r="O311" i="2"/>
  <c r="T310" i="2"/>
  <c r="S310" i="2"/>
  <c r="R310" i="2"/>
  <c r="Q310" i="2"/>
  <c r="P310" i="2"/>
  <c r="O310" i="2"/>
  <c r="T309" i="2"/>
  <c r="S309" i="2"/>
  <c r="R309" i="2"/>
  <c r="Q309" i="2"/>
  <c r="P309" i="2"/>
  <c r="O309" i="2"/>
  <c r="T308" i="2"/>
  <c r="S308" i="2"/>
  <c r="R308" i="2"/>
  <c r="Q308" i="2"/>
  <c r="P308" i="2"/>
  <c r="O308" i="2"/>
  <c r="T307" i="2"/>
  <c r="S307" i="2"/>
  <c r="R307" i="2"/>
  <c r="Q307" i="2"/>
  <c r="P307" i="2"/>
  <c r="O307" i="2"/>
  <c r="T306" i="2"/>
  <c r="S306" i="2"/>
  <c r="R306" i="2"/>
  <c r="Q306" i="2"/>
  <c r="P306" i="2"/>
  <c r="O306" i="2"/>
  <c r="T305" i="2"/>
  <c r="S305" i="2"/>
  <c r="R305" i="2"/>
  <c r="Q305" i="2"/>
  <c r="P305" i="2"/>
  <c r="O305" i="2"/>
  <c r="T304" i="2"/>
  <c r="S304" i="2"/>
  <c r="R304" i="2"/>
  <c r="Q304" i="2"/>
  <c r="P304" i="2"/>
  <c r="O304" i="2"/>
  <c r="T303" i="2"/>
  <c r="S303" i="2"/>
  <c r="R303" i="2"/>
  <c r="Q303" i="2"/>
  <c r="P303" i="2"/>
  <c r="O303" i="2"/>
  <c r="T302" i="2"/>
  <c r="S302" i="2"/>
  <c r="R302" i="2"/>
  <c r="Q302" i="2"/>
  <c r="P302" i="2"/>
  <c r="O302" i="2"/>
  <c r="T301" i="2"/>
  <c r="S301" i="2"/>
  <c r="R301" i="2"/>
  <c r="Q301" i="2"/>
  <c r="P301" i="2"/>
  <c r="O301" i="2"/>
  <c r="T300" i="2"/>
  <c r="S300" i="2"/>
  <c r="R300" i="2"/>
  <c r="Q300" i="2"/>
  <c r="P300" i="2"/>
  <c r="O300" i="2"/>
  <c r="T299" i="2"/>
  <c r="S299" i="2"/>
  <c r="R299" i="2"/>
  <c r="Q299" i="2"/>
  <c r="P299" i="2"/>
  <c r="O299" i="2"/>
  <c r="T298" i="2"/>
  <c r="S298" i="2"/>
  <c r="R298" i="2"/>
  <c r="Q298" i="2"/>
  <c r="P298" i="2"/>
  <c r="O298" i="2"/>
  <c r="T297" i="2"/>
  <c r="S297" i="2"/>
  <c r="R297" i="2"/>
  <c r="Q297" i="2"/>
  <c r="P297" i="2"/>
  <c r="O297" i="2"/>
  <c r="T296" i="2"/>
  <c r="S296" i="2"/>
  <c r="R296" i="2"/>
  <c r="Q296" i="2"/>
  <c r="P296" i="2"/>
  <c r="O296" i="2"/>
  <c r="T295" i="2"/>
  <c r="S295" i="2"/>
  <c r="R295" i="2"/>
  <c r="Q295" i="2"/>
  <c r="P295" i="2"/>
  <c r="O295" i="2"/>
  <c r="T294" i="2"/>
  <c r="S294" i="2"/>
  <c r="R294" i="2"/>
  <c r="Q294" i="2"/>
  <c r="P294" i="2"/>
  <c r="O294" i="2"/>
  <c r="T293" i="2"/>
  <c r="S293" i="2"/>
  <c r="R293" i="2"/>
  <c r="Q293" i="2"/>
  <c r="P293" i="2"/>
  <c r="O293" i="2"/>
  <c r="T292" i="2"/>
  <c r="S292" i="2"/>
  <c r="R292" i="2"/>
  <c r="Q292" i="2"/>
  <c r="P292" i="2"/>
  <c r="O292" i="2"/>
  <c r="T291" i="2"/>
  <c r="S291" i="2"/>
  <c r="R291" i="2"/>
  <c r="Q291" i="2"/>
  <c r="P291" i="2"/>
  <c r="O291" i="2"/>
  <c r="T290" i="2"/>
  <c r="S290" i="2"/>
  <c r="R290" i="2"/>
  <c r="Q290" i="2"/>
  <c r="P290" i="2"/>
  <c r="O290" i="2"/>
  <c r="T289" i="2"/>
  <c r="S289" i="2"/>
  <c r="R289" i="2"/>
  <c r="Q289" i="2"/>
  <c r="P289" i="2"/>
  <c r="O289" i="2"/>
  <c r="T288" i="2"/>
  <c r="S288" i="2"/>
  <c r="R288" i="2"/>
  <c r="Q288" i="2"/>
  <c r="P288" i="2"/>
  <c r="O288" i="2"/>
  <c r="T287" i="2"/>
  <c r="S287" i="2"/>
  <c r="R287" i="2"/>
  <c r="Q287" i="2"/>
  <c r="P287" i="2"/>
  <c r="O287" i="2"/>
  <c r="T286" i="2"/>
  <c r="S286" i="2"/>
  <c r="R286" i="2"/>
  <c r="Q286" i="2"/>
  <c r="P286" i="2"/>
  <c r="O286" i="2"/>
  <c r="T285" i="2"/>
  <c r="S285" i="2"/>
  <c r="R285" i="2"/>
  <c r="Q285" i="2"/>
  <c r="P285" i="2"/>
  <c r="O285" i="2"/>
  <c r="S284" i="2"/>
  <c r="R284" i="2"/>
  <c r="Q284" i="2"/>
  <c r="P284" i="2"/>
  <c r="O284" i="2"/>
  <c r="S283" i="2"/>
  <c r="R283" i="2"/>
  <c r="Q283" i="2"/>
  <c r="P283" i="2"/>
  <c r="O283" i="2"/>
  <c r="S282" i="2"/>
  <c r="R282" i="2"/>
  <c r="Q282" i="2"/>
  <c r="P282" i="2"/>
  <c r="O282" i="2"/>
  <c r="S281" i="2"/>
  <c r="R281" i="2"/>
  <c r="Q281" i="2"/>
  <c r="P281" i="2"/>
  <c r="O281" i="2"/>
  <c r="S280" i="2"/>
  <c r="R280" i="2"/>
  <c r="Q280" i="2"/>
  <c r="P280" i="2"/>
  <c r="O280" i="2"/>
  <c r="R279" i="2"/>
  <c r="Q279" i="2"/>
  <c r="P279" i="2"/>
  <c r="O279" i="2"/>
  <c r="R278" i="2"/>
  <c r="Q278" i="2"/>
  <c r="P278" i="2"/>
  <c r="O278" i="2"/>
  <c r="R277" i="2"/>
  <c r="Q277" i="2"/>
  <c r="P277" i="2"/>
  <c r="O277" i="2"/>
  <c r="R276" i="2"/>
  <c r="Q276" i="2"/>
  <c r="P276" i="2"/>
  <c r="O276" i="2"/>
  <c r="Q275" i="2"/>
  <c r="P275" i="2"/>
  <c r="O275" i="2"/>
  <c r="Q274" i="2"/>
  <c r="P274" i="2"/>
  <c r="O274" i="2"/>
  <c r="Q273" i="2"/>
  <c r="P273" i="2"/>
  <c r="O273" i="2"/>
  <c r="Q272" i="2"/>
  <c r="P272" i="2"/>
  <c r="O272" i="2"/>
  <c r="P271" i="2"/>
  <c r="O271" i="2"/>
  <c r="P270" i="2"/>
  <c r="O270" i="2"/>
  <c r="P269" i="2"/>
  <c r="O269" i="2"/>
  <c r="P268" i="2"/>
  <c r="O268" i="2"/>
  <c r="O267" i="2"/>
  <c r="O266" i="2"/>
  <c r="O265" i="2"/>
  <c r="O264" i="2"/>
  <c r="O26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340" i="2" l="1"/>
  <c r="BC3" i="2" l="1"/>
  <c r="BB3" i="2"/>
  <c r="BA3" i="2"/>
  <c r="AZ3" i="2"/>
  <c r="AY3" i="2"/>
  <c r="AX3" i="2"/>
  <c r="AW3" i="2"/>
  <c r="AV3" i="2"/>
  <c r="AU3" i="2"/>
  <c r="AT3" i="2"/>
  <c r="AS3" i="2"/>
  <c r="AR3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R196" i="2"/>
  <c r="Q196" i="2"/>
  <c r="P196" i="2"/>
  <c r="O196" i="2"/>
  <c r="N196" i="2"/>
  <c r="M196" i="2"/>
  <c r="L196" i="2"/>
  <c r="K196" i="2"/>
  <c r="J196" i="2"/>
  <c r="I196" i="2"/>
  <c r="H196" i="2"/>
  <c r="R195" i="2"/>
  <c r="Q195" i="2"/>
  <c r="P195" i="2"/>
  <c r="O195" i="2"/>
  <c r="N195" i="2"/>
  <c r="M195" i="2"/>
  <c r="L195" i="2"/>
  <c r="K195" i="2"/>
  <c r="J195" i="2"/>
  <c r="I195" i="2"/>
  <c r="H195" i="2"/>
  <c r="R194" i="2"/>
  <c r="Q194" i="2"/>
  <c r="P194" i="2"/>
  <c r="O194" i="2"/>
  <c r="N194" i="2"/>
  <c r="M194" i="2"/>
  <c r="L194" i="2"/>
  <c r="K194" i="2"/>
  <c r="J194" i="2"/>
  <c r="I194" i="2"/>
  <c r="H194" i="2"/>
  <c r="R193" i="2"/>
  <c r="Q193" i="2"/>
  <c r="P193" i="2"/>
  <c r="O193" i="2"/>
  <c r="N193" i="2"/>
  <c r="M193" i="2"/>
  <c r="L193" i="2"/>
  <c r="K193" i="2"/>
  <c r="J193" i="2"/>
  <c r="I193" i="2"/>
  <c r="H193" i="2"/>
  <c r="Q192" i="2"/>
  <c r="P192" i="2"/>
  <c r="O192" i="2"/>
  <c r="N192" i="2"/>
  <c r="M192" i="2"/>
  <c r="L192" i="2"/>
  <c r="K192" i="2"/>
  <c r="J192" i="2"/>
  <c r="I192" i="2"/>
  <c r="H192" i="2"/>
  <c r="Q191" i="2"/>
  <c r="P191" i="2"/>
  <c r="O191" i="2"/>
  <c r="N191" i="2"/>
  <c r="M191" i="2"/>
  <c r="L191" i="2"/>
  <c r="K191" i="2"/>
  <c r="J191" i="2"/>
  <c r="I191" i="2"/>
  <c r="H191" i="2"/>
  <c r="Q190" i="2"/>
  <c r="P190" i="2"/>
  <c r="O190" i="2"/>
  <c r="N190" i="2"/>
  <c r="M190" i="2"/>
  <c r="L190" i="2"/>
  <c r="K190" i="2"/>
  <c r="J190" i="2"/>
  <c r="I190" i="2"/>
  <c r="H190" i="2"/>
  <c r="Q189" i="2"/>
  <c r="P189" i="2"/>
  <c r="O189" i="2"/>
  <c r="N189" i="2"/>
  <c r="M189" i="2"/>
  <c r="L189" i="2"/>
  <c r="K189" i="2"/>
  <c r="J189" i="2"/>
  <c r="I189" i="2"/>
  <c r="H189" i="2"/>
  <c r="P188" i="2"/>
  <c r="O188" i="2"/>
  <c r="N188" i="2"/>
  <c r="M188" i="2"/>
  <c r="L188" i="2"/>
  <c r="K188" i="2"/>
  <c r="J188" i="2"/>
  <c r="I188" i="2"/>
  <c r="H188" i="2"/>
  <c r="P187" i="2"/>
  <c r="O187" i="2"/>
  <c r="N187" i="2"/>
  <c r="M187" i="2"/>
  <c r="L187" i="2"/>
  <c r="K187" i="2"/>
  <c r="J187" i="2"/>
  <c r="I187" i="2"/>
  <c r="H187" i="2"/>
  <c r="P186" i="2"/>
  <c r="O186" i="2"/>
  <c r="N186" i="2"/>
  <c r="M186" i="2"/>
  <c r="L186" i="2"/>
  <c r="K186" i="2"/>
  <c r="J186" i="2"/>
  <c r="I186" i="2"/>
  <c r="H186" i="2"/>
  <c r="P185" i="2"/>
  <c r="O185" i="2"/>
  <c r="N185" i="2"/>
  <c r="M185" i="2"/>
  <c r="L185" i="2"/>
  <c r="K185" i="2"/>
  <c r="J185" i="2"/>
  <c r="I185" i="2"/>
  <c r="H185" i="2"/>
  <c r="O184" i="2"/>
  <c r="N184" i="2"/>
  <c r="M184" i="2"/>
  <c r="L184" i="2"/>
  <c r="K184" i="2"/>
  <c r="J184" i="2"/>
  <c r="I184" i="2"/>
  <c r="H184" i="2"/>
  <c r="O183" i="2"/>
  <c r="N183" i="2"/>
  <c r="M183" i="2"/>
  <c r="L183" i="2"/>
  <c r="K183" i="2"/>
  <c r="J183" i="2"/>
  <c r="I183" i="2"/>
  <c r="H183" i="2"/>
  <c r="O182" i="2"/>
  <c r="N182" i="2"/>
  <c r="M182" i="2"/>
  <c r="L182" i="2"/>
  <c r="K182" i="2"/>
  <c r="J182" i="2"/>
  <c r="I182" i="2"/>
  <c r="H182" i="2"/>
  <c r="O181" i="2"/>
  <c r="N181" i="2"/>
  <c r="M181" i="2"/>
  <c r="L181" i="2"/>
  <c r="K181" i="2"/>
  <c r="J181" i="2"/>
  <c r="I181" i="2"/>
  <c r="H181" i="2"/>
  <c r="O180" i="2"/>
  <c r="N180" i="2"/>
  <c r="M180" i="2"/>
  <c r="L180" i="2"/>
  <c r="K180" i="2"/>
  <c r="J180" i="2"/>
  <c r="I180" i="2"/>
  <c r="H180" i="2"/>
  <c r="N179" i="2"/>
  <c r="M179" i="2"/>
  <c r="L179" i="2"/>
  <c r="K179" i="2"/>
  <c r="J179" i="2"/>
  <c r="I179" i="2"/>
  <c r="H179" i="2"/>
  <c r="N178" i="2"/>
  <c r="M178" i="2"/>
  <c r="L178" i="2"/>
  <c r="K178" i="2"/>
  <c r="J178" i="2"/>
  <c r="I178" i="2"/>
  <c r="H178" i="2"/>
  <c r="N177" i="2"/>
  <c r="M177" i="2"/>
  <c r="L177" i="2"/>
  <c r="K177" i="2"/>
  <c r="J177" i="2"/>
  <c r="I177" i="2"/>
  <c r="H177" i="2"/>
  <c r="N176" i="2"/>
  <c r="M176" i="2"/>
  <c r="L176" i="2"/>
  <c r="K176" i="2"/>
  <c r="J176" i="2"/>
  <c r="I176" i="2"/>
  <c r="H176" i="2"/>
  <c r="N175" i="2"/>
  <c r="M175" i="2"/>
  <c r="L175" i="2"/>
  <c r="K175" i="2"/>
  <c r="J175" i="2"/>
  <c r="I175" i="2"/>
  <c r="H175" i="2"/>
  <c r="M174" i="2"/>
  <c r="L174" i="2"/>
  <c r="K174" i="2"/>
  <c r="J174" i="2"/>
  <c r="I174" i="2"/>
  <c r="H174" i="2"/>
  <c r="M173" i="2"/>
  <c r="L173" i="2"/>
  <c r="K173" i="2"/>
  <c r="J173" i="2"/>
  <c r="I173" i="2"/>
  <c r="H173" i="2"/>
  <c r="M172" i="2"/>
  <c r="L172" i="2"/>
  <c r="K172" i="2"/>
  <c r="J172" i="2"/>
  <c r="I172" i="2"/>
  <c r="H172" i="2"/>
  <c r="M171" i="2"/>
  <c r="L171" i="2"/>
  <c r="K171" i="2"/>
  <c r="J171" i="2"/>
  <c r="I171" i="2"/>
  <c r="H171" i="2"/>
  <c r="M170" i="2"/>
  <c r="L170" i="2"/>
  <c r="K170" i="2"/>
  <c r="J170" i="2"/>
  <c r="I170" i="2"/>
  <c r="H170" i="2"/>
  <c r="R3" i="2"/>
  <c r="BN3" i="2" s="1"/>
  <c r="P3" i="2"/>
  <c r="AB3" i="2" s="1"/>
  <c r="M3" i="2"/>
  <c r="Y3" i="2" s="1"/>
  <c r="K3" i="2"/>
  <c r="BG3" i="2" s="1"/>
  <c r="J3" i="2"/>
  <c r="V3" i="2" s="1"/>
  <c r="I3" i="2"/>
  <c r="BE3" i="2" s="1"/>
  <c r="S3" i="2"/>
  <c r="BO3" i="2" s="1"/>
  <c r="Q3" i="2"/>
  <c r="BM3" i="2" s="1"/>
  <c r="O3" i="2"/>
  <c r="BK3" i="2" s="1"/>
  <c r="N3" i="2"/>
  <c r="Z3" i="2" s="1"/>
  <c r="L3" i="2"/>
  <c r="BH3" i="2" s="1"/>
  <c r="H3" i="2"/>
  <c r="T3" i="2" s="1"/>
  <c r="AK3" i="2" l="1"/>
  <c r="AN3" i="2"/>
  <c r="AH3" i="2"/>
  <c r="AL3" i="2"/>
  <c r="AF3" i="2"/>
  <c r="AD3" i="2"/>
  <c r="U3" i="2"/>
  <c r="W3" i="2"/>
  <c r="AA3" i="2"/>
  <c r="AC3" i="2"/>
  <c r="AE3" i="2"/>
  <c r="BI3" i="2"/>
  <c r="X3" i="2"/>
  <c r="BJ3" i="2"/>
  <c r="BD3" i="2"/>
  <c r="BL3" i="2"/>
  <c r="BF3" i="2"/>
  <c r="AM3" i="2" l="1"/>
  <c r="AI3" i="2"/>
  <c r="AQ3" i="2"/>
  <c r="AJ3" i="2"/>
  <c r="AG3" i="2"/>
  <c r="AO3" i="2"/>
  <c r="AP3" i="2"/>
  <c r="AD81" i="2"/>
  <c r="AD80" i="2"/>
  <c r="AD79" i="2"/>
  <c r="AD78" i="2"/>
  <c r="AC77" i="2"/>
  <c r="AC76" i="2"/>
  <c r="AC75" i="2"/>
  <c r="AC74" i="2"/>
  <c r="AB73" i="2"/>
  <c r="AB72" i="2"/>
  <c r="AC72" i="2" s="1"/>
  <c r="AB71" i="2"/>
  <c r="AB70" i="2"/>
  <c r="AA69" i="2"/>
  <c r="AA68" i="2"/>
  <c r="AA67" i="2"/>
  <c r="AA66" i="2"/>
  <c r="AB66" i="2" s="1"/>
  <c r="AA65" i="2"/>
  <c r="Z64" i="2"/>
  <c r="Z63" i="2"/>
  <c r="AA63" i="2" s="1"/>
  <c r="Z62" i="2"/>
  <c r="Z61" i="2"/>
  <c r="Z60" i="2"/>
  <c r="X55" i="2"/>
  <c r="X54" i="2"/>
  <c r="X53" i="2"/>
  <c r="X52" i="2"/>
  <c r="W51" i="2"/>
  <c r="W50" i="2"/>
  <c r="W49" i="2"/>
  <c r="W48" i="2"/>
  <c r="V47" i="2"/>
  <c r="V46" i="2"/>
  <c r="V45" i="2"/>
  <c r="V44" i="2"/>
  <c r="V43" i="2"/>
  <c r="U42" i="2"/>
  <c r="U41" i="2"/>
  <c r="U40" i="2"/>
  <c r="U39" i="2"/>
  <c r="U38" i="2"/>
  <c r="T37" i="2"/>
  <c r="T36" i="2"/>
  <c r="T35" i="2"/>
  <c r="T34" i="2"/>
  <c r="T33" i="2"/>
  <c r="R28" i="2"/>
  <c r="R27" i="2"/>
  <c r="R26" i="2"/>
  <c r="R25" i="2"/>
  <c r="Q24" i="2"/>
  <c r="Q23" i="2"/>
  <c r="Q22" i="2"/>
  <c r="R22" i="2" s="1"/>
  <c r="Q21" i="2"/>
  <c r="P20" i="2"/>
  <c r="P19" i="2"/>
  <c r="P18" i="2"/>
  <c r="P17" i="2"/>
  <c r="P16" i="2"/>
  <c r="O15" i="2"/>
  <c r="O14" i="2"/>
  <c r="O13" i="2"/>
  <c r="O12" i="2"/>
  <c r="O11" i="2"/>
  <c r="N10" i="2"/>
  <c r="N9" i="2"/>
  <c r="N8" i="2"/>
  <c r="N7" i="2"/>
  <c r="N6" i="2"/>
  <c r="W45" i="2" l="1"/>
  <c r="P11" i="2"/>
  <c r="Q20" i="2"/>
  <c r="V39" i="2"/>
  <c r="O7" i="2"/>
  <c r="P14" i="2"/>
  <c r="U33" i="2"/>
  <c r="V41" i="2"/>
  <c r="W47" i="2"/>
  <c r="AD72" i="2"/>
  <c r="AE72" i="2" s="1"/>
  <c r="V42" i="2"/>
  <c r="O8" i="2"/>
  <c r="Q16" i="2"/>
  <c r="U35" i="2"/>
  <c r="X49" i="2"/>
  <c r="Y49" i="2" s="1"/>
  <c r="AA61" i="2"/>
  <c r="AC73" i="2"/>
  <c r="Q19" i="2"/>
  <c r="V38" i="2"/>
  <c r="P12" i="2"/>
  <c r="AB63" i="2"/>
  <c r="AD77" i="2"/>
  <c r="O6" i="2"/>
  <c r="P13" i="2"/>
  <c r="R21" i="2"/>
  <c r="S21" i="2" s="1"/>
  <c r="V40" i="2"/>
  <c r="W46" i="2"/>
  <c r="AB65" i="2"/>
  <c r="AC65" i="2" s="1"/>
  <c r="P15" i="2"/>
  <c r="U34" i="2"/>
  <c r="X48" i="2"/>
  <c r="Y48" i="2" s="1"/>
  <c r="R23" i="2"/>
  <c r="S23" i="2" s="1"/>
  <c r="O9" i="2"/>
  <c r="R24" i="2"/>
  <c r="U36" i="2"/>
  <c r="W43" i="2"/>
  <c r="AA62" i="2"/>
  <c r="AD74" i="2"/>
  <c r="AE74" i="2" s="1"/>
  <c r="Q17" i="2"/>
  <c r="X50" i="2"/>
  <c r="Y50" i="2" s="1"/>
  <c r="O10" i="2"/>
  <c r="Q18" i="2"/>
  <c r="U37" i="2"/>
  <c r="W44" i="2"/>
  <c r="X51" i="2"/>
  <c r="Y51" i="2" s="1"/>
  <c r="AC66" i="2"/>
  <c r="AD75" i="2"/>
  <c r="AE75" i="2" s="1"/>
  <c r="AB67" i="2"/>
  <c r="AD76" i="2"/>
  <c r="AE76" i="2" s="1"/>
  <c r="AA64" i="2"/>
  <c r="AC71" i="2"/>
  <c r="AB68" i="2"/>
  <c r="AA60" i="2"/>
  <c r="AB69" i="2"/>
  <c r="AC70" i="2"/>
  <c r="AE85" i="2"/>
  <c r="AE84" i="2"/>
  <c r="AE83" i="2"/>
  <c r="AE82" i="2"/>
  <c r="AE81" i="2"/>
  <c r="AE80" i="2"/>
  <c r="AE79" i="2"/>
  <c r="AE78" i="2"/>
  <c r="Y59" i="2"/>
  <c r="Y58" i="2"/>
  <c r="Y57" i="2"/>
  <c r="Y56" i="2"/>
  <c r="Y55" i="2"/>
  <c r="Y54" i="2"/>
  <c r="Y53" i="2"/>
  <c r="Y52" i="2"/>
  <c r="S32" i="2"/>
  <c r="S31" i="2"/>
  <c r="S30" i="2"/>
  <c r="S29" i="2"/>
  <c r="S28" i="2"/>
  <c r="S27" i="2"/>
  <c r="S26" i="2"/>
  <c r="S25" i="2"/>
  <c r="S22" i="2"/>
  <c r="I1" i="2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X45" i="2" l="1"/>
  <c r="Y45" i="2" s="1"/>
  <c r="Z45" i="2" s="1"/>
  <c r="AE77" i="2"/>
  <c r="T21" i="2"/>
  <c r="Z54" i="2"/>
  <c r="AD70" i="2"/>
  <c r="AD65" i="2"/>
  <c r="W40" i="2"/>
  <c r="W38" i="2"/>
  <c r="X47" i="2"/>
  <c r="R18" i="2"/>
  <c r="R17" i="2"/>
  <c r="V34" i="2"/>
  <c r="Q13" i="2"/>
  <c r="V35" i="2"/>
  <c r="W42" i="2"/>
  <c r="T23" i="2"/>
  <c r="X44" i="2"/>
  <c r="X43" i="2"/>
  <c r="P9" i="2"/>
  <c r="P6" i="2"/>
  <c r="W41" i="2"/>
  <c r="Q14" i="2"/>
  <c r="S24" i="2"/>
  <c r="T25" i="2"/>
  <c r="Z49" i="2"/>
  <c r="AC69" i="2"/>
  <c r="AC67" i="2"/>
  <c r="R19" i="2"/>
  <c r="AB61" i="2"/>
  <c r="W39" i="2"/>
  <c r="AD73" i="2"/>
  <c r="AD66" i="2"/>
  <c r="V37" i="2"/>
  <c r="P10" i="2"/>
  <c r="V36" i="2"/>
  <c r="Q15" i="2"/>
  <c r="R16" i="2"/>
  <c r="V33" i="2"/>
  <c r="T22" i="2"/>
  <c r="Z50" i="2"/>
  <c r="T27" i="2"/>
  <c r="Z51" i="2"/>
  <c r="AC68" i="2"/>
  <c r="AD71" i="2"/>
  <c r="AB62" i="2"/>
  <c r="P8" i="2"/>
  <c r="P7" i="2"/>
  <c r="T28" i="2"/>
  <c r="AB64" i="2"/>
  <c r="X46" i="2"/>
  <c r="AC63" i="2"/>
  <c r="Q12" i="2"/>
  <c r="R20" i="2"/>
  <c r="Q11" i="2"/>
  <c r="T31" i="2"/>
  <c r="Z55" i="2"/>
  <c r="T32" i="2"/>
  <c r="Z48" i="2"/>
  <c r="Z56" i="2"/>
  <c r="T30" i="2"/>
  <c r="Z57" i="2"/>
  <c r="T26" i="2"/>
  <c r="Z59" i="2"/>
  <c r="T29" i="2"/>
  <c r="Z53" i="2"/>
  <c r="AB60" i="2"/>
  <c r="Z58" i="2"/>
  <c r="Z52" i="2"/>
  <c r="D8" i="1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U26" i="2" l="1"/>
  <c r="S20" i="2"/>
  <c r="U28" i="2"/>
  <c r="AE71" i="2"/>
  <c r="S19" i="2"/>
  <c r="U25" i="2"/>
  <c r="X38" i="2"/>
  <c r="AE65" i="2"/>
  <c r="AE70" i="2"/>
  <c r="U29" i="2"/>
  <c r="U32" i="2"/>
  <c r="Q8" i="2"/>
  <c r="S16" i="2"/>
  <c r="Y43" i="2"/>
  <c r="R13" i="2"/>
  <c r="AD68" i="2"/>
  <c r="U22" i="2"/>
  <c r="Q10" i="2"/>
  <c r="X39" i="2"/>
  <c r="AD67" i="2"/>
  <c r="S18" i="2"/>
  <c r="Y46" i="2"/>
  <c r="AA45" i="2"/>
  <c r="AA51" i="2"/>
  <c r="Q6" i="2"/>
  <c r="W34" i="2"/>
  <c r="U21" i="2"/>
  <c r="AC60" i="2"/>
  <c r="AA55" i="2"/>
  <c r="AA50" i="2"/>
  <c r="W37" i="2"/>
  <c r="AE73" i="2"/>
  <c r="Y44" i="2"/>
  <c r="X42" i="2"/>
  <c r="X40" i="2"/>
  <c r="AA54" i="2"/>
  <c r="U30" i="2"/>
  <c r="AA56" i="2"/>
  <c r="R11" i="2"/>
  <c r="R12" i="2"/>
  <c r="W33" i="2"/>
  <c r="R15" i="2"/>
  <c r="AC61" i="2"/>
  <c r="AA49" i="2"/>
  <c r="R14" i="2"/>
  <c r="AC64" i="2"/>
  <c r="Q7" i="2"/>
  <c r="AC62" i="2"/>
  <c r="U27" i="2"/>
  <c r="AE66" i="2"/>
  <c r="AD69" i="2"/>
  <c r="U23" i="2"/>
  <c r="W35" i="2"/>
  <c r="Y47" i="2"/>
  <c r="AA53" i="2"/>
  <c r="AA57" i="2"/>
  <c r="AA48" i="2"/>
  <c r="AD63" i="2"/>
  <c r="W36" i="2"/>
  <c r="T24" i="2"/>
  <c r="X41" i="2"/>
  <c r="Q9" i="2"/>
  <c r="S17" i="2"/>
  <c r="AA59" i="2"/>
  <c r="AA52" i="2"/>
  <c r="U31" i="2"/>
  <c r="AA58" i="2"/>
  <c r="V32" i="2" l="1"/>
  <c r="W32" i="2" s="1"/>
  <c r="Y40" i="2"/>
  <c r="Z47" i="2"/>
  <c r="AE69" i="2"/>
  <c r="S12" i="2"/>
  <c r="Y42" i="2"/>
  <c r="AB50" i="2"/>
  <c r="R6" i="2"/>
  <c r="R10" i="2"/>
  <c r="T20" i="2"/>
  <c r="AB57" i="2"/>
  <c r="X37" i="2"/>
  <c r="AB45" i="2"/>
  <c r="V30" i="2"/>
  <c r="AD60" i="2"/>
  <c r="V31" i="2"/>
  <c r="AE63" i="2"/>
  <c r="R7" i="2"/>
  <c r="Z44" i="2"/>
  <c r="AB58" i="2"/>
  <c r="Y41" i="2"/>
  <c r="T16" i="2"/>
  <c r="AB52" i="2"/>
  <c r="AD64" i="2"/>
  <c r="S14" i="2"/>
  <c r="S11" i="2"/>
  <c r="AB54" i="2"/>
  <c r="AB51" i="2"/>
  <c r="AE67" i="2"/>
  <c r="S13" i="2"/>
  <c r="V29" i="2"/>
  <c r="T17" i="2"/>
  <c r="X36" i="2"/>
  <c r="AD62" i="2"/>
  <c r="T19" i="2"/>
  <c r="AD61" i="2"/>
  <c r="Z46" i="2"/>
  <c r="Y38" i="2"/>
  <c r="AB48" i="2"/>
  <c r="X35" i="2"/>
  <c r="V27" i="2"/>
  <c r="X33" i="2"/>
  <c r="AE68" i="2"/>
  <c r="Z43" i="2"/>
  <c r="R8" i="2"/>
  <c r="V23" i="2"/>
  <c r="V28" i="2"/>
  <c r="U24" i="2"/>
  <c r="AB53" i="2"/>
  <c r="S15" i="2"/>
  <c r="AB55" i="2"/>
  <c r="V21" i="2"/>
  <c r="V22" i="2"/>
  <c r="AB59" i="2"/>
  <c r="R9" i="2"/>
  <c r="AB49" i="2"/>
  <c r="AB56" i="2"/>
  <c r="X34" i="2"/>
  <c r="T18" i="2"/>
  <c r="Y39" i="2"/>
  <c r="V25" i="2"/>
  <c r="V26" i="2"/>
  <c r="W25" i="2" l="1"/>
  <c r="U18" i="2"/>
  <c r="AC49" i="2"/>
  <c r="W28" i="2"/>
  <c r="S8" i="2"/>
  <c r="Y36" i="2"/>
  <c r="AC51" i="2"/>
  <c r="AC58" i="2"/>
  <c r="AC48" i="2"/>
  <c r="X32" i="2"/>
  <c r="W29" i="2"/>
  <c r="T14" i="2"/>
  <c r="W31" i="2"/>
  <c r="AE61" i="2"/>
  <c r="T12" i="2"/>
  <c r="Y34" i="2"/>
  <c r="W22" i="2"/>
  <c r="Y33" i="2"/>
  <c r="T13" i="2"/>
  <c r="S7" i="2"/>
  <c r="AC45" i="2"/>
  <c r="U20" i="2"/>
  <c r="AA44" i="2"/>
  <c r="W30" i="2"/>
  <c r="Z39" i="2"/>
  <c r="AC53" i="2"/>
  <c r="W23" i="2"/>
  <c r="AA43" i="2"/>
  <c r="U17" i="2"/>
  <c r="AC50" i="2"/>
  <c r="Z40" i="2"/>
  <c r="AC59" i="2"/>
  <c r="AC52" i="2"/>
  <c r="S9" i="2"/>
  <c r="W21" i="2"/>
  <c r="W27" i="2"/>
  <c r="Z38" i="2"/>
  <c r="U19" i="2"/>
  <c r="U16" i="2"/>
  <c r="Y37" i="2"/>
  <c r="Z42" i="2"/>
  <c r="AC56" i="2"/>
  <c r="V24" i="2"/>
  <c r="AA46" i="2"/>
  <c r="AC54" i="2"/>
  <c r="AE64" i="2"/>
  <c r="Z41" i="2"/>
  <c r="AE60" i="2"/>
  <c r="T15" i="2"/>
  <c r="W26" i="2"/>
  <c r="AC55" i="2"/>
  <c r="Y35" i="2"/>
  <c r="AE62" i="2"/>
  <c r="T11" i="2"/>
  <c r="AC57" i="2"/>
  <c r="S10" i="2"/>
  <c r="AA47" i="2"/>
  <c r="AA41" i="2" l="1"/>
  <c r="AB46" i="2"/>
  <c r="AD50" i="2"/>
  <c r="X23" i="2"/>
  <c r="T7" i="2"/>
  <c r="V16" i="2"/>
  <c r="X27" i="2"/>
  <c r="AB44" i="2"/>
  <c r="X31" i="2"/>
  <c r="X29" i="2"/>
  <c r="AD57" i="2"/>
  <c r="X26" i="2"/>
  <c r="W24" i="2"/>
  <c r="AD59" i="2"/>
  <c r="AD53" i="2"/>
  <c r="X22" i="2"/>
  <c r="U12" i="2"/>
  <c r="AD51" i="2"/>
  <c r="X25" i="2"/>
  <c r="V18" i="2"/>
  <c r="Z35" i="2"/>
  <c r="V17" i="2"/>
  <c r="Z34" i="2"/>
  <c r="Z36" i="2"/>
  <c r="X28" i="2"/>
  <c r="AB47" i="2"/>
  <c r="AD54" i="2"/>
  <c r="AD56" i="2"/>
  <c r="AA42" i="2"/>
  <c r="V19" i="2"/>
  <c r="V20" i="2"/>
  <c r="Y32" i="2"/>
  <c r="Z37" i="2"/>
  <c r="AA40" i="2"/>
  <c r="AA39" i="2"/>
  <c r="T10" i="2"/>
  <c r="U15" i="2"/>
  <c r="X21" i="2"/>
  <c r="AD52" i="2"/>
  <c r="AB43" i="2"/>
  <c r="AD45" i="2"/>
  <c r="U13" i="2"/>
  <c r="AD48" i="2"/>
  <c r="AD58" i="2"/>
  <c r="AD49" i="2"/>
  <c r="U11" i="2"/>
  <c r="AD55" i="2"/>
  <c r="AA38" i="2"/>
  <c r="T9" i="2"/>
  <c r="X30" i="2"/>
  <c r="Z33" i="2"/>
  <c r="U14" i="2"/>
  <c r="T8" i="2"/>
  <c r="Y21" i="2" l="1"/>
  <c r="V14" i="2"/>
  <c r="U9" i="2"/>
  <c r="AE45" i="2"/>
  <c r="AE54" i="2"/>
  <c r="AA36" i="2"/>
  <c r="AE53" i="2"/>
  <c r="AE50" i="2"/>
  <c r="AE58" i="2"/>
  <c r="W19" i="2"/>
  <c r="W18" i="2"/>
  <c r="Y26" i="2"/>
  <c r="AE55" i="2"/>
  <c r="Y29" i="2"/>
  <c r="Y27" i="2"/>
  <c r="AA33" i="2"/>
  <c r="V11" i="2"/>
  <c r="Z32" i="2"/>
  <c r="W17" i="2"/>
  <c r="AE59" i="2"/>
  <c r="Y31" i="2"/>
  <c r="W16" i="2"/>
  <c r="U10" i="2"/>
  <c r="AB40" i="2"/>
  <c r="AA35" i="2"/>
  <c r="AB38" i="2"/>
  <c r="AE48" i="2"/>
  <c r="V15" i="2"/>
  <c r="AA37" i="2"/>
  <c r="Y25" i="2"/>
  <c r="Y30" i="2"/>
  <c r="AB39" i="2"/>
  <c r="AB42" i="2"/>
  <c r="AC47" i="2"/>
  <c r="AE57" i="2"/>
  <c r="U7" i="2"/>
  <c r="AC46" i="2"/>
  <c r="AC43" i="2"/>
  <c r="AE49" i="2"/>
  <c r="AE52" i="2"/>
  <c r="W20" i="2"/>
  <c r="Y22" i="2"/>
  <c r="AC44" i="2"/>
  <c r="AB41" i="2"/>
  <c r="U8" i="2"/>
  <c r="V12" i="2"/>
  <c r="V13" i="2"/>
  <c r="AE56" i="2"/>
  <c r="Y28" i="2"/>
  <c r="AA34" i="2"/>
  <c r="AE51" i="2"/>
  <c r="X24" i="2"/>
  <c r="Y23" i="2"/>
  <c r="G81" i="10"/>
  <c r="E85" i="14" s="1"/>
  <c r="G80" i="10"/>
  <c r="E84" i="14" s="1"/>
  <c r="G79" i="10"/>
  <c r="E83" i="14" s="1"/>
  <c r="G78" i="10"/>
  <c r="E82" i="14" s="1"/>
  <c r="G77" i="10"/>
  <c r="E81" i="14" s="1"/>
  <c r="G76" i="10"/>
  <c r="E80" i="14" s="1"/>
  <c r="G75" i="10"/>
  <c r="E79" i="14" s="1"/>
  <c r="G74" i="10"/>
  <c r="E78" i="14" s="1"/>
  <c r="G73" i="10"/>
  <c r="E77" i="14" s="1"/>
  <c r="G72" i="10"/>
  <c r="E76" i="14" s="1"/>
  <c r="G71" i="10"/>
  <c r="E75" i="14" s="1"/>
  <c r="G70" i="10"/>
  <c r="E74" i="14" s="1"/>
  <c r="G69" i="10"/>
  <c r="E73" i="14" s="1"/>
  <c r="G68" i="10"/>
  <c r="E72" i="14" s="1"/>
  <c r="G67" i="10"/>
  <c r="E71" i="14" s="1"/>
  <c r="G66" i="10"/>
  <c r="E70" i="14" s="1"/>
  <c r="G65" i="10"/>
  <c r="E69" i="14" s="1"/>
  <c r="G64" i="10"/>
  <c r="E68" i="14" s="1"/>
  <c r="G63" i="10"/>
  <c r="E67" i="14" s="1"/>
  <c r="G62" i="10"/>
  <c r="E66" i="14" s="1"/>
  <c r="G61" i="10"/>
  <c r="E65" i="14" s="1"/>
  <c r="G60" i="10"/>
  <c r="E64" i="14" s="1"/>
  <c r="G59" i="10"/>
  <c r="E63" i="14" s="1"/>
  <c r="G58" i="10"/>
  <c r="E62" i="14" s="1"/>
  <c r="G57" i="10"/>
  <c r="E61" i="14" s="1"/>
  <c r="G56" i="10"/>
  <c r="E60" i="14" s="1"/>
  <c r="G55" i="10"/>
  <c r="E59" i="14" s="1"/>
  <c r="G54" i="10"/>
  <c r="E58" i="14" s="1"/>
  <c r="G53" i="10"/>
  <c r="E57" i="14" s="1"/>
  <c r="G52" i="10"/>
  <c r="E56" i="14" s="1"/>
  <c r="G51" i="10"/>
  <c r="E55" i="14" s="1"/>
  <c r="G50" i="10"/>
  <c r="E54" i="14" s="1"/>
  <c r="G49" i="10"/>
  <c r="E53" i="14" s="1"/>
  <c r="G48" i="10"/>
  <c r="E52" i="14" s="1"/>
  <c r="G47" i="10"/>
  <c r="E51" i="14" s="1"/>
  <c r="G46" i="10"/>
  <c r="E50" i="14" s="1"/>
  <c r="G45" i="10"/>
  <c r="E49" i="14" s="1"/>
  <c r="G44" i="10"/>
  <c r="E48" i="14" s="1"/>
  <c r="G43" i="10"/>
  <c r="E47" i="14" s="1"/>
  <c r="AB47" i="14" s="1"/>
  <c r="AB130" i="14" s="1"/>
  <c r="G42" i="10"/>
  <c r="E46" i="14" s="1"/>
  <c r="AB46" i="14" s="1"/>
  <c r="AB129" i="14" s="1"/>
  <c r="G41" i="10"/>
  <c r="E45" i="14" s="1"/>
  <c r="G40" i="10"/>
  <c r="E44" i="14" s="1"/>
  <c r="G39" i="10"/>
  <c r="E43" i="14" s="1"/>
  <c r="G38" i="10"/>
  <c r="E42" i="14" s="1"/>
  <c r="AA42" i="14" s="1"/>
  <c r="AA125" i="14" s="1"/>
  <c r="G37" i="10"/>
  <c r="E41" i="14" s="1"/>
  <c r="AA41" i="14" s="1"/>
  <c r="AA124" i="14" s="1"/>
  <c r="G36" i="10"/>
  <c r="E40" i="14" s="1"/>
  <c r="AA40" i="14" s="1"/>
  <c r="AA123" i="14" s="1"/>
  <c r="G35" i="10"/>
  <c r="E39" i="14" s="1"/>
  <c r="AA39" i="14" s="1"/>
  <c r="AA122" i="14" s="1"/>
  <c r="G34" i="10"/>
  <c r="E38" i="14" s="1"/>
  <c r="AA38" i="14" s="1"/>
  <c r="AA121" i="14" s="1"/>
  <c r="G33" i="10"/>
  <c r="E37" i="14" s="1"/>
  <c r="G32" i="10"/>
  <c r="E36" i="14" s="1"/>
  <c r="G31" i="10"/>
  <c r="E35" i="14" s="1"/>
  <c r="G30" i="10"/>
  <c r="E34" i="14" s="1"/>
  <c r="G29" i="10"/>
  <c r="E33" i="14" s="1"/>
  <c r="G28" i="10"/>
  <c r="E32" i="14" s="1"/>
  <c r="G27" i="10"/>
  <c r="E31" i="14" s="1"/>
  <c r="G26" i="10"/>
  <c r="E30" i="14" s="1"/>
  <c r="G25" i="10"/>
  <c r="E29" i="14" s="1"/>
  <c r="G24" i="10"/>
  <c r="E28" i="14" s="1"/>
  <c r="G23" i="10"/>
  <c r="E27" i="14" s="1"/>
  <c r="G22" i="10"/>
  <c r="E26" i="14" s="1"/>
  <c r="G21" i="10"/>
  <c r="E25" i="14" s="1"/>
  <c r="G20" i="10"/>
  <c r="E24" i="14" s="1"/>
  <c r="G19" i="10"/>
  <c r="E23" i="14" s="1"/>
  <c r="G18" i="10"/>
  <c r="E22" i="14" s="1"/>
  <c r="G17" i="10"/>
  <c r="E21" i="14" s="1"/>
  <c r="G16" i="10"/>
  <c r="E20" i="14" s="1"/>
  <c r="G15" i="10"/>
  <c r="E19" i="14" s="1"/>
  <c r="G14" i="10"/>
  <c r="E18" i="14" s="1"/>
  <c r="G13" i="10"/>
  <c r="E17" i="14" s="1"/>
  <c r="G12" i="10"/>
  <c r="E16" i="14" s="1"/>
  <c r="G11" i="10"/>
  <c r="E15" i="14" s="1"/>
  <c r="G10" i="10"/>
  <c r="E14" i="14" s="1"/>
  <c r="G9" i="10"/>
  <c r="E13" i="14" s="1"/>
  <c r="G8" i="10"/>
  <c r="E12" i="14" s="1"/>
  <c r="G7" i="10"/>
  <c r="E11" i="14" s="1"/>
  <c r="G6" i="10"/>
  <c r="E10" i="14" s="1"/>
  <c r="G5" i="10"/>
  <c r="E9" i="14" s="1"/>
  <c r="G4" i="10"/>
  <c r="E8" i="14" s="1"/>
  <c r="G3" i="10"/>
  <c r="E7" i="14" s="1"/>
  <c r="G2" i="10"/>
  <c r="E6" i="14" s="1"/>
  <c r="J44" i="14" l="1"/>
  <c r="J127" i="14" s="1"/>
  <c r="P44" i="14"/>
  <c r="P127" i="14" s="1"/>
  <c r="O44" i="14"/>
  <c r="O127" i="14" s="1"/>
  <c r="Q44" i="14"/>
  <c r="Q127" i="14" s="1"/>
  <c r="H44" i="14"/>
  <c r="H127" i="14" s="1"/>
  <c r="V44" i="14"/>
  <c r="V127" i="14" s="1"/>
  <c r="I44" i="14"/>
  <c r="I127" i="14" s="1"/>
  <c r="N44" i="14"/>
  <c r="N127" i="14" s="1"/>
  <c r="X44" i="14"/>
  <c r="X127" i="14" s="1"/>
  <c r="M44" i="14"/>
  <c r="M127" i="14" s="1"/>
  <c r="S44" i="14"/>
  <c r="S127" i="14" s="1"/>
  <c r="R44" i="14"/>
  <c r="R127" i="14" s="1"/>
  <c r="L44" i="14"/>
  <c r="L127" i="14" s="1"/>
  <c r="W44" i="14"/>
  <c r="W127" i="14" s="1"/>
  <c r="U44" i="14"/>
  <c r="U127" i="14" s="1"/>
  <c r="T44" i="14"/>
  <c r="T127" i="14" s="1"/>
  <c r="K44" i="14"/>
  <c r="K127" i="14" s="1"/>
  <c r="Y44" i="14"/>
  <c r="Y127" i="14" s="1"/>
  <c r="Z44" i="14"/>
  <c r="Z127" i="14" s="1"/>
  <c r="AA44" i="14"/>
  <c r="AA127" i="14" s="1"/>
  <c r="U84" i="14"/>
  <c r="U167" i="14" s="1"/>
  <c r="Q84" i="14"/>
  <c r="Q167" i="14" s="1"/>
  <c r="H84" i="14"/>
  <c r="H167" i="14" s="1"/>
  <c r="W84" i="14"/>
  <c r="W167" i="14" s="1"/>
  <c r="AB84" i="14"/>
  <c r="AB167" i="14" s="1"/>
  <c r="J84" i="14"/>
  <c r="J167" i="14" s="1"/>
  <c r="O84" i="14"/>
  <c r="O167" i="14" s="1"/>
  <c r="T84" i="14"/>
  <c r="T167" i="14" s="1"/>
  <c r="I84" i="14"/>
  <c r="I167" i="14" s="1"/>
  <c r="AD84" i="14"/>
  <c r="AD167" i="14" s="1"/>
  <c r="L84" i="14"/>
  <c r="L167" i="14" s="1"/>
  <c r="Y84" i="14"/>
  <c r="Y167" i="14" s="1"/>
  <c r="N84" i="14"/>
  <c r="N167" i="14" s="1"/>
  <c r="S84" i="14"/>
  <c r="S167" i="14" s="1"/>
  <c r="R84" i="14"/>
  <c r="R167" i="14" s="1"/>
  <c r="AC84" i="14"/>
  <c r="AC167" i="14" s="1"/>
  <c r="K84" i="14"/>
  <c r="K167" i="14" s="1"/>
  <c r="Z84" i="14"/>
  <c r="Z167" i="14" s="1"/>
  <c r="AE84" i="14"/>
  <c r="AE167" i="14" s="1"/>
  <c r="X84" i="14"/>
  <c r="X167" i="14" s="1"/>
  <c r="V84" i="14"/>
  <c r="V167" i="14" s="1"/>
  <c r="M84" i="14"/>
  <c r="M167" i="14" s="1"/>
  <c r="AA84" i="14"/>
  <c r="AA167" i="14" s="1"/>
  <c r="P84" i="14"/>
  <c r="P167" i="14" s="1"/>
  <c r="I29" i="14"/>
  <c r="I112" i="14" s="1"/>
  <c r="L29" i="14"/>
  <c r="L112" i="14" s="1"/>
  <c r="N29" i="14"/>
  <c r="N112" i="14" s="1"/>
  <c r="S29" i="14"/>
  <c r="S112" i="14" s="1"/>
  <c r="M29" i="14"/>
  <c r="M112" i="14" s="1"/>
  <c r="K29" i="14"/>
  <c r="K112" i="14" s="1"/>
  <c r="H29" i="14"/>
  <c r="H112" i="14" s="1"/>
  <c r="J29" i="14"/>
  <c r="J112" i="14" s="1"/>
  <c r="Q29" i="14"/>
  <c r="Q112" i="14" s="1"/>
  <c r="R29" i="14"/>
  <c r="R112" i="14" s="1"/>
  <c r="O29" i="14"/>
  <c r="O112" i="14" s="1"/>
  <c r="P29" i="14"/>
  <c r="P112" i="14" s="1"/>
  <c r="T29" i="14"/>
  <c r="T112" i="14" s="1"/>
  <c r="AA85" i="14"/>
  <c r="AA168" i="14" s="1"/>
  <c r="X85" i="14"/>
  <c r="X168" i="14" s="1"/>
  <c r="M85" i="14"/>
  <c r="M168" i="14" s="1"/>
  <c r="N85" i="14"/>
  <c r="N168" i="14" s="1"/>
  <c r="V85" i="14"/>
  <c r="V168" i="14" s="1"/>
  <c r="Z85" i="14"/>
  <c r="Z168" i="14" s="1"/>
  <c r="AE85" i="14"/>
  <c r="AE168" i="14" s="1"/>
  <c r="J85" i="14"/>
  <c r="J168" i="14" s="1"/>
  <c r="W85" i="14"/>
  <c r="W168" i="14" s="1"/>
  <c r="L85" i="14"/>
  <c r="L168" i="14" s="1"/>
  <c r="U85" i="14"/>
  <c r="U168" i="14" s="1"/>
  <c r="T85" i="14"/>
  <c r="T168" i="14" s="1"/>
  <c r="S85" i="14"/>
  <c r="S168" i="14" s="1"/>
  <c r="P85" i="14"/>
  <c r="P168" i="14" s="1"/>
  <c r="H85" i="14"/>
  <c r="H168" i="14" s="1"/>
  <c r="R85" i="14"/>
  <c r="R168" i="14" s="1"/>
  <c r="Y85" i="14"/>
  <c r="Y168" i="14" s="1"/>
  <c r="O85" i="14"/>
  <c r="O168" i="14" s="1"/>
  <c r="AD85" i="14"/>
  <c r="AD168" i="14" s="1"/>
  <c r="Q85" i="14"/>
  <c r="Q168" i="14" s="1"/>
  <c r="AB85" i="14"/>
  <c r="AB168" i="14" s="1"/>
  <c r="I85" i="14"/>
  <c r="I168" i="14" s="1"/>
  <c r="K85" i="14"/>
  <c r="K168" i="14" s="1"/>
  <c r="AC85" i="14"/>
  <c r="AC168" i="14" s="1"/>
  <c r="H22" i="14"/>
  <c r="H105" i="14" s="1"/>
  <c r="Q22" i="14"/>
  <c r="Q105" i="14" s="1"/>
  <c r="O22" i="14"/>
  <c r="O105" i="14" s="1"/>
  <c r="J22" i="14"/>
  <c r="J105" i="14" s="1"/>
  <c r="S22" i="14"/>
  <c r="S105" i="14" s="1"/>
  <c r="I22" i="14"/>
  <c r="I105" i="14" s="1"/>
  <c r="P22" i="14"/>
  <c r="P105" i="14" s="1"/>
  <c r="T22" i="14"/>
  <c r="T105" i="14" s="1"/>
  <c r="R22" i="14"/>
  <c r="R105" i="14" s="1"/>
  <c r="N22" i="14"/>
  <c r="N105" i="14" s="1"/>
  <c r="M22" i="14"/>
  <c r="M105" i="14" s="1"/>
  <c r="L22" i="14"/>
  <c r="L105" i="14" s="1"/>
  <c r="K22" i="14"/>
  <c r="K105" i="14" s="1"/>
  <c r="Q62" i="14"/>
  <c r="Q145" i="14" s="1"/>
  <c r="K62" i="14"/>
  <c r="K145" i="14" s="1"/>
  <c r="L62" i="14"/>
  <c r="L145" i="14" s="1"/>
  <c r="H62" i="14"/>
  <c r="H145" i="14" s="1"/>
  <c r="V62" i="14"/>
  <c r="V145" i="14" s="1"/>
  <c r="R62" i="14"/>
  <c r="R145" i="14" s="1"/>
  <c r="N62" i="14"/>
  <c r="N145" i="14" s="1"/>
  <c r="O62" i="14"/>
  <c r="O145" i="14" s="1"/>
  <c r="T62" i="14"/>
  <c r="T145" i="14" s="1"/>
  <c r="J62" i="14"/>
  <c r="J145" i="14" s="1"/>
  <c r="Y62" i="14"/>
  <c r="Y145" i="14" s="1"/>
  <c r="AA62" i="14"/>
  <c r="AA145" i="14" s="1"/>
  <c r="X62" i="14"/>
  <c r="X145" i="14" s="1"/>
  <c r="M62" i="14"/>
  <c r="M145" i="14" s="1"/>
  <c r="P62" i="14"/>
  <c r="P145" i="14" s="1"/>
  <c r="AC62" i="14"/>
  <c r="AC145" i="14" s="1"/>
  <c r="U62" i="14"/>
  <c r="U145" i="14" s="1"/>
  <c r="W62" i="14"/>
  <c r="W145" i="14" s="1"/>
  <c r="I62" i="14"/>
  <c r="I145" i="14" s="1"/>
  <c r="Z62" i="14"/>
  <c r="Z145" i="14" s="1"/>
  <c r="S62" i="14"/>
  <c r="S145" i="14" s="1"/>
  <c r="AB62" i="14"/>
  <c r="AB145" i="14" s="1"/>
  <c r="AD62" i="14"/>
  <c r="AD145" i="14" s="1"/>
  <c r="P20" i="14"/>
  <c r="P103" i="14" s="1"/>
  <c r="O20" i="14"/>
  <c r="O103" i="14" s="1"/>
  <c r="N20" i="14"/>
  <c r="N103" i="14" s="1"/>
  <c r="L20" i="14"/>
  <c r="L103" i="14" s="1"/>
  <c r="M20" i="14"/>
  <c r="M103" i="14" s="1"/>
  <c r="I20" i="14"/>
  <c r="I103" i="14" s="1"/>
  <c r="S20" i="14"/>
  <c r="S103" i="14" s="1"/>
  <c r="R20" i="14"/>
  <c r="R103" i="14" s="1"/>
  <c r="Q20" i="14"/>
  <c r="Q103" i="14" s="1"/>
  <c r="K20" i="14"/>
  <c r="K103" i="14" s="1"/>
  <c r="J20" i="14"/>
  <c r="J103" i="14" s="1"/>
  <c r="H20" i="14"/>
  <c r="H103" i="14" s="1"/>
  <c r="T20" i="14"/>
  <c r="T103" i="14" s="1"/>
  <c r="R60" i="14"/>
  <c r="R143" i="14" s="1"/>
  <c r="X60" i="14"/>
  <c r="X143" i="14" s="1"/>
  <c r="P60" i="14"/>
  <c r="P143" i="14" s="1"/>
  <c r="W60" i="14"/>
  <c r="W143" i="14" s="1"/>
  <c r="T60" i="14"/>
  <c r="T143" i="14" s="1"/>
  <c r="O60" i="14"/>
  <c r="O143" i="14" s="1"/>
  <c r="H60" i="14"/>
  <c r="H143" i="14" s="1"/>
  <c r="V60" i="14"/>
  <c r="V143" i="14" s="1"/>
  <c r="M60" i="14"/>
  <c r="M143" i="14" s="1"/>
  <c r="Y60" i="14"/>
  <c r="Y143" i="14" s="1"/>
  <c r="S60" i="14"/>
  <c r="S143" i="14" s="1"/>
  <c r="Z60" i="14"/>
  <c r="Z143" i="14" s="1"/>
  <c r="L60" i="14"/>
  <c r="L143" i="14" s="1"/>
  <c r="Q60" i="14"/>
  <c r="Q143" i="14" s="1"/>
  <c r="J60" i="14"/>
  <c r="J143" i="14" s="1"/>
  <c r="N60" i="14"/>
  <c r="N143" i="14" s="1"/>
  <c r="K60" i="14"/>
  <c r="K143" i="14" s="1"/>
  <c r="I60" i="14"/>
  <c r="I143" i="14" s="1"/>
  <c r="U60" i="14"/>
  <c r="U143" i="14" s="1"/>
  <c r="AA45" i="14"/>
  <c r="AA128" i="14" s="1"/>
  <c r="I45" i="14"/>
  <c r="I128" i="14" s="1"/>
  <c r="P45" i="14"/>
  <c r="P128" i="14" s="1"/>
  <c r="S45" i="14"/>
  <c r="S128" i="14" s="1"/>
  <c r="V45" i="14"/>
  <c r="V128" i="14" s="1"/>
  <c r="O45" i="14"/>
  <c r="O128" i="14" s="1"/>
  <c r="Q45" i="14"/>
  <c r="Q128" i="14" s="1"/>
  <c r="N45" i="14"/>
  <c r="N128" i="14" s="1"/>
  <c r="U45" i="14"/>
  <c r="U128" i="14" s="1"/>
  <c r="K45" i="14"/>
  <c r="K128" i="14" s="1"/>
  <c r="M45" i="14"/>
  <c r="M128" i="14" s="1"/>
  <c r="H45" i="14"/>
  <c r="H128" i="14" s="1"/>
  <c r="R45" i="14"/>
  <c r="R128" i="14" s="1"/>
  <c r="X45" i="14"/>
  <c r="X128" i="14" s="1"/>
  <c r="Y45" i="14"/>
  <c r="Y128" i="14" s="1"/>
  <c r="T45" i="14"/>
  <c r="T128" i="14" s="1"/>
  <c r="Z45" i="14"/>
  <c r="Z128" i="14" s="1"/>
  <c r="J45" i="14"/>
  <c r="J128" i="14" s="1"/>
  <c r="W45" i="14"/>
  <c r="W128" i="14" s="1"/>
  <c r="L45" i="14"/>
  <c r="L128" i="14" s="1"/>
  <c r="AB45" i="14"/>
  <c r="AB128" i="14" s="1"/>
  <c r="Z77" i="14"/>
  <c r="Z160" i="14" s="1"/>
  <c r="R77" i="14"/>
  <c r="R160" i="14" s="1"/>
  <c r="X77" i="14"/>
  <c r="X160" i="14" s="1"/>
  <c r="AB77" i="14"/>
  <c r="AB160" i="14" s="1"/>
  <c r="AE77" i="14"/>
  <c r="AE160" i="14" s="1"/>
  <c r="V77" i="14"/>
  <c r="V160" i="14" s="1"/>
  <c r="K77" i="14"/>
  <c r="K160" i="14" s="1"/>
  <c r="P77" i="14"/>
  <c r="P160" i="14" s="1"/>
  <c r="S77" i="14"/>
  <c r="S160" i="14" s="1"/>
  <c r="H77" i="14"/>
  <c r="H160" i="14" s="1"/>
  <c r="J77" i="14"/>
  <c r="J160" i="14" s="1"/>
  <c r="W77" i="14"/>
  <c r="W160" i="14" s="1"/>
  <c r="U77" i="14"/>
  <c r="U160" i="14" s="1"/>
  <c r="Q77" i="14"/>
  <c r="Q160" i="14" s="1"/>
  <c r="N77" i="14"/>
  <c r="N160" i="14" s="1"/>
  <c r="L77" i="14"/>
  <c r="L160" i="14" s="1"/>
  <c r="Y77" i="14"/>
  <c r="Y160" i="14" s="1"/>
  <c r="O77" i="14"/>
  <c r="O160" i="14" s="1"/>
  <c r="M77" i="14"/>
  <c r="M160" i="14" s="1"/>
  <c r="AD77" i="14"/>
  <c r="AD160" i="14" s="1"/>
  <c r="I77" i="14"/>
  <c r="I160" i="14" s="1"/>
  <c r="AC77" i="14"/>
  <c r="AC160" i="14" s="1"/>
  <c r="AA77" i="14"/>
  <c r="AA160" i="14" s="1"/>
  <c r="T77" i="14"/>
  <c r="T160" i="14" s="1"/>
  <c r="K14" i="14"/>
  <c r="K97" i="14" s="1"/>
  <c r="O14" i="14"/>
  <c r="O97" i="14" s="1"/>
  <c r="I14" i="14"/>
  <c r="I97" i="14" s="1"/>
  <c r="H14" i="14"/>
  <c r="H97" i="14" s="1"/>
  <c r="R14" i="14"/>
  <c r="R97" i="14" s="1"/>
  <c r="J14" i="14"/>
  <c r="J97" i="14" s="1"/>
  <c r="P14" i="14"/>
  <c r="P97" i="14" s="1"/>
  <c r="N14" i="14"/>
  <c r="N97" i="14" s="1"/>
  <c r="L14" i="14"/>
  <c r="L97" i="14" s="1"/>
  <c r="Q14" i="14"/>
  <c r="Q97" i="14" s="1"/>
  <c r="M14" i="14"/>
  <c r="M97" i="14" s="1"/>
  <c r="S14" i="14"/>
  <c r="S97" i="14" s="1"/>
  <c r="T14" i="14"/>
  <c r="T97" i="14" s="1"/>
  <c r="AA54" i="14"/>
  <c r="AA137" i="14" s="1"/>
  <c r="W54" i="14"/>
  <c r="W137" i="14" s="1"/>
  <c r="S54" i="14"/>
  <c r="S137" i="14" s="1"/>
  <c r="Q54" i="14"/>
  <c r="Q137" i="14" s="1"/>
  <c r="P54" i="14"/>
  <c r="P137" i="14" s="1"/>
  <c r="V54" i="14"/>
  <c r="V137" i="14" s="1"/>
  <c r="X54" i="14"/>
  <c r="X137" i="14" s="1"/>
  <c r="T54" i="14"/>
  <c r="T137" i="14" s="1"/>
  <c r="R54" i="14"/>
  <c r="R137" i="14" s="1"/>
  <c r="O54" i="14"/>
  <c r="O137" i="14" s="1"/>
  <c r="I54" i="14"/>
  <c r="I137" i="14" s="1"/>
  <c r="Y54" i="14"/>
  <c r="Y137" i="14" s="1"/>
  <c r="Z54" i="14"/>
  <c r="Z137" i="14" s="1"/>
  <c r="M54" i="14"/>
  <c r="M137" i="14" s="1"/>
  <c r="L54" i="14"/>
  <c r="L137" i="14" s="1"/>
  <c r="K54" i="14"/>
  <c r="K137" i="14" s="1"/>
  <c r="N54" i="14"/>
  <c r="N137" i="14" s="1"/>
  <c r="J54" i="14"/>
  <c r="J137" i="14" s="1"/>
  <c r="H54" i="14"/>
  <c r="H137" i="14" s="1"/>
  <c r="U54" i="14"/>
  <c r="U137" i="14" s="1"/>
  <c r="AB54" i="14"/>
  <c r="AB137" i="14" s="1"/>
  <c r="J31" i="14"/>
  <c r="J114" i="14" s="1"/>
  <c r="L31" i="14"/>
  <c r="L114" i="14" s="1"/>
  <c r="P31" i="14"/>
  <c r="P114" i="14" s="1"/>
  <c r="K31" i="14"/>
  <c r="K114" i="14" s="1"/>
  <c r="H31" i="14"/>
  <c r="H114" i="14" s="1"/>
  <c r="O31" i="14"/>
  <c r="O114" i="14" s="1"/>
  <c r="M31" i="14"/>
  <c r="M114" i="14" s="1"/>
  <c r="S31" i="14"/>
  <c r="S114" i="14" s="1"/>
  <c r="R31" i="14"/>
  <c r="R114" i="14" s="1"/>
  <c r="I31" i="14"/>
  <c r="I114" i="14" s="1"/>
  <c r="T31" i="14"/>
  <c r="T114" i="14" s="1"/>
  <c r="Q31" i="14"/>
  <c r="Q114" i="14" s="1"/>
  <c r="N31" i="14"/>
  <c r="N114" i="14" s="1"/>
  <c r="J36" i="14"/>
  <c r="J119" i="14" s="1"/>
  <c r="S36" i="14"/>
  <c r="S119" i="14" s="1"/>
  <c r="O36" i="14"/>
  <c r="O119" i="14" s="1"/>
  <c r="I36" i="14"/>
  <c r="I119" i="14" s="1"/>
  <c r="V36" i="14"/>
  <c r="V119" i="14" s="1"/>
  <c r="P36" i="14"/>
  <c r="P119" i="14" s="1"/>
  <c r="N36" i="14"/>
  <c r="N119" i="14" s="1"/>
  <c r="L36" i="14"/>
  <c r="L119" i="14" s="1"/>
  <c r="M36" i="14"/>
  <c r="M119" i="14" s="1"/>
  <c r="H36" i="14"/>
  <c r="H119" i="14" s="1"/>
  <c r="R36" i="14"/>
  <c r="R119" i="14" s="1"/>
  <c r="T36" i="14"/>
  <c r="T119" i="14" s="1"/>
  <c r="U36" i="14"/>
  <c r="U119" i="14" s="1"/>
  <c r="K36" i="14"/>
  <c r="K119" i="14" s="1"/>
  <c r="W36" i="14"/>
  <c r="W119" i="14" s="1"/>
  <c r="Q36" i="14"/>
  <c r="Q119" i="14" s="1"/>
  <c r="X36" i="14"/>
  <c r="X119" i="14" s="1"/>
  <c r="U76" i="14"/>
  <c r="U159" i="14" s="1"/>
  <c r="Z76" i="14"/>
  <c r="Z159" i="14" s="1"/>
  <c r="I76" i="14"/>
  <c r="I159" i="14" s="1"/>
  <c r="W76" i="14"/>
  <c r="W159" i="14" s="1"/>
  <c r="AB76" i="14"/>
  <c r="AB159" i="14" s="1"/>
  <c r="Y76" i="14"/>
  <c r="Y159" i="14" s="1"/>
  <c r="O76" i="14"/>
  <c r="O159" i="14" s="1"/>
  <c r="T76" i="14"/>
  <c r="T159" i="14" s="1"/>
  <c r="X76" i="14"/>
  <c r="X159" i="14" s="1"/>
  <c r="AD76" i="14"/>
  <c r="AD159" i="14" s="1"/>
  <c r="L76" i="14"/>
  <c r="L159" i="14" s="1"/>
  <c r="R76" i="14"/>
  <c r="R159" i="14" s="1"/>
  <c r="N76" i="14"/>
  <c r="N159" i="14" s="1"/>
  <c r="S76" i="14"/>
  <c r="S159" i="14" s="1"/>
  <c r="J76" i="14"/>
  <c r="J159" i="14" s="1"/>
  <c r="AC76" i="14"/>
  <c r="AC159" i="14" s="1"/>
  <c r="K76" i="14"/>
  <c r="K159" i="14" s="1"/>
  <c r="Q76" i="14"/>
  <c r="Q159" i="14" s="1"/>
  <c r="AA76" i="14"/>
  <c r="AA159" i="14" s="1"/>
  <c r="H76" i="14"/>
  <c r="H159" i="14" s="1"/>
  <c r="P76" i="14"/>
  <c r="P159" i="14" s="1"/>
  <c r="V76" i="14"/>
  <c r="V159" i="14" s="1"/>
  <c r="M76" i="14"/>
  <c r="M159" i="14" s="1"/>
  <c r="AE76" i="14"/>
  <c r="AE159" i="14" s="1"/>
  <c r="K13" i="14"/>
  <c r="K96" i="14" s="1"/>
  <c r="N13" i="14"/>
  <c r="N96" i="14" s="1"/>
  <c r="P13" i="14"/>
  <c r="P96" i="14" s="1"/>
  <c r="M13" i="14"/>
  <c r="M96" i="14" s="1"/>
  <c r="H13" i="14"/>
  <c r="H96" i="14" s="1"/>
  <c r="L13" i="14"/>
  <c r="L96" i="14" s="1"/>
  <c r="J13" i="14"/>
  <c r="J96" i="14" s="1"/>
  <c r="Q13" i="14"/>
  <c r="Q96" i="14" s="1"/>
  <c r="I13" i="14"/>
  <c r="I96" i="14" s="1"/>
  <c r="O13" i="14"/>
  <c r="O96" i="14" s="1"/>
  <c r="R13" i="14"/>
  <c r="R96" i="14" s="1"/>
  <c r="S13" i="14"/>
  <c r="S96" i="14" s="1"/>
  <c r="T13" i="14"/>
  <c r="T96" i="14" s="1"/>
  <c r="AC61" i="14"/>
  <c r="AC144" i="14" s="1"/>
  <c r="R61" i="14"/>
  <c r="R144" i="14" s="1"/>
  <c r="H61" i="14"/>
  <c r="H144" i="14" s="1"/>
  <c r="AB61" i="14"/>
  <c r="AB144" i="14" s="1"/>
  <c r="J61" i="14"/>
  <c r="J144" i="14" s="1"/>
  <c r="Y61" i="14"/>
  <c r="Y144" i="14" s="1"/>
  <c r="X61" i="14"/>
  <c r="X144" i="14" s="1"/>
  <c r="S61" i="14"/>
  <c r="S144" i="14" s="1"/>
  <c r="V61" i="14"/>
  <c r="V144" i="14" s="1"/>
  <c r="N61" i="14"/>
  <c r="N144" i="14" s="1"/>
  <c r="L61" i="14"/>
  <c r="L144" i="14" s="1"/>
  <c r="AA61" i="14"/>
  <c r="AA144" i="14" s="1"/>
  <c r="M61" i="14"/>
  <c r="M144" i="14" s="1"/>
  <c r="K61" i="14"/>
  <c r="K144" i="14" s="1"/>
  <c r="W61" i="14"/>
  <c r="W144" i="14" s="1"/>
  <c r="P61" i="14"/>
  <c r="P144" i="14" s="1"/>
  <c r="Z61" i="14"/>
  <c r="Z144" i="14" s="1"/>
  <c r="U61" i="14"/>
  <c r="U144" i="14" s="1"/>
  <c r="T61" i="14"/>
  <c r="T144" i="14" s="1"/>
  <c r="O61" i="14"/>
  <c r="O144" i="14" s="1"/>
  <c r="Q61" i="14"/>
  <c r="Q144" i="14" s="1"/>
  <c r="I61" i="14"/>
  <c r="I144" i="14" s="1"/>
  <c r="AD61" i="14"/>
  <c r="AD144" i="14" s="1"/>
  <c r="K30" i="14"/>
  <c r="K113" i="14" s="1"/>
  <c r="O30" i="14"/>
  <c r="O113" i="14" s="1"/>
  <c r="J30" i="14"/>
  <c r="J113" i="14" s="1"/>
  <c r="M30" i="14"/>
  <c r="M113" i="14" s="1"/>
  <c r="I30" i="14"/>
  <c r="I113" i="14" s="1"/>
  <c r="L30" i="14"/>
  <c r="L113" i="14" s="1"/>
  <c r="T30" i="14"/>
  <c r="T113" i="14" s="1"/>
  <c r="P30" i="14"/>
  <c r="P113" i="14" s="1"/>
  <c r="N30" i="14"/>
  <c r="N113" i="14" s="1"/>
  <c r="S30" i="14"/>
  <c r="S113" i="14" s="1"/>
  <c r="Q30" i="14"/>
  <c r="Q113" i="14" s="1"/>
  <c r="R30" i="14"/>
  <c r="R113" i="14" s="1"/>
  <c r="H30" i="14"/>
  <c r="H113" i="14" s="1"/>
  <c r="W70" i="14"/>
  <c r="W153" i="14" s="1"/>
  <c r="AA70" i="14"/>
  <c r="AA153" i="14" s="1"/>
  <c r="R70" i="14"/>
  <c r="R153" i="14" s="1"/>
  <c r="O70" i="14"/>
  <c r="O153" i="14" s="1"/>
  <c r="S70" i="14"/>
  <c r="S153" i="14" s="1"/>
  <c r="T70" i="14"/>
  <c r="T153" i="14" s="1"/>
  <c r="X70" i="14"/>
  <c r="X153" i="14" s="1"/>
  <c r="N70" i="14"/>
  <c r="N153" i="14" s="1"/>
  <c r="I70" i="14"/>
  <c r="I153" i="14" s="1"/>
  <c r="H70" i="14"/>
  <c r="H153" i="14" s="1"/>
  <c r="U70" i="14"/>
  <c r="U153" i="14" s="1"/>
  <c r="Q70" i="14"/>
  <c r="Q153" i="14" s="1"/>
  <c r="AE70" i="14"/>
  <c r="AE153" i="14" s="1"/>
  <c r="M70" i="14"/>
  <c r="M153" i="14" s="1"/>
  <c r="L70" i="14"/>
  <c r="L153" i="14" s="1"/>
  <c r="J70" i="14"/>
  <c r="J153" i="14" s="1"/>
  <c r="P70" i="14"/>
  <c r="P153" i="14" s="1"/>
  <c r="Z70" i="14"/>
  <c r="Z153" i="14" s="1"/>
  <c r="AD70" i="14"/>
  <c r="AD153" i="14" s="1"/>
  <c r="V70" i="14"/>
  <c r="V153" i="14" s="1"/>
  <c r="AC70" i="14"/>
  <c r="AC153" i="14" s="1"/>
  <c r="K70" i="14"/>
  <c r="K153" i="14" s="1"/>
  <c r="Y70" i="14"/>
  <c r="Y153" i="14" s="1"/>
  <c r="AB70" i="14"/>
  <c r="AB153" i="14" s="1"/>
  <c r="J15" i="14"/>
  <c r="J98" i="14" s="1"/>
  <c r="N15" i="14"/>
  <c r="N98" i="14" s="1"/>
  <c r="Q15" i="14"/>
  <c r="Q98" i="14" s="1"/>
  <c r="L15" i="14"/>
  <c r="L98" i="14" s="1"/>
  <c r="P15" i="14"/>
  <c r="P98" i="14" s="1"/>
  <c r="K15" i="14"/>
  <c r="K98" i="14" s="1"/>
  <c r="O15" i="14"/>
  <c r="O98" i="14" s="1"/>
  <c r="M15" i="14"/>
  <c r="M98" i="14" s="1"/>
  <c r="H15" i="14"/>
  <c r="H98" i="14" s="1"/>
  <c r="R15" i="14"/>
  <c r="R98" i="14" s="1"/>
  <c r="I15" i="14"/>
  <c r="I98" i="14" s="1"/>
  <c r="S15" i="14"/>
  <c r="S98" i="14" s="1"/>
  <c r="T15" i="14"/>
  <c r="T98" i="14" s="1"/>
  <c r="V47" i="14"/>
  <c r="V130" i="14" s="1"/>
  <c r="J47" i="14"/>
  <c r="J130" i="14" s="1"/>
  <c r="Q47" i="14"/>
  <c r="Q130" i="14" s="1"/>
  <c r="Y47" i="14"/>
  <c r="Y130" i="14" s="1"/>
  <c r="H47" i="14"/>
  <c r="H130" i="14" s="1"/>
  <c r="N47" i="14"/>
  <c r="N130" i="14" s="1"/>
  <c r="W47" i="14"/>
  <c r="W130" i="14" s="1"/>
  <c r="M47" i="14"/>
  <c r="M130" i="14" s="1"/>
  <c r="S47" i="14"/>
  <c r="S130" i="14" s="1"/>
  <c r="P47" i="14"/>
  <c r="P130" i="14" s="1"/>
  <c r="R47" i="14"/>
  <c r="R130" i="14" s="1"/>
  <c r="L47" i="14"/>
  <c r="L130" i="14" s="1"/>
  <c r="I47" i="14"/>
  <c r="I130" i="14" s="1"/>
  <c r="U47" i="14"/>
  <c r="U130" i="14" s="1"/>
  <c r="O47" i="14"/>
  <c r="O130" i="14" s="1"/>
  <c r="X47" i="14"/>
  <c r="X130" i="14" s="1"/>
  <c r="T47" i="14"/>
  <c r="T130" i="14" s="1"/>
  <c r="K47" i="14"/>
  <c r="K130" i="14" s="1"/>
  <c r="Z47" i="14"/>
  <c r="Z130" i="14" s="1"/>
  <c r="AA47" i="14"/>
  <c r="AA130" i="14" s="1"/>
  <c r="AC63" i="14"/>
  <c r="AC146" i="14" s="1"/>
  <c r="H63" i="14"/>
  <c r="H146" i="14" s="1"/>
  <c r="J63" i="14"/>
  <c r="J146" i="14" s="1"/>
  <c r="M63" i="14"/>
  <c r="M146" i="14" s="1"/>
  <c r="O63" i="14"/>
  <c r="O146" i="14" s="1"/>
  <c r="V63" i="14"/>
  <c r="V146" i="14" s="1"/>
  <c r="T63" i="14"/>
  <c r="T146" i="14" s="1"/>
  <c r="N63" i="14"/>
  <c r="N146" i="14" s="1"/>
  <c r="P63" i="14"/>
  <c r="P146" i="14" s="1"/>
  <c r="L63" i="14"/>
  <c r="L146" i="14" s="1"/>
  <c r="Q63" i="14"/>
  <c r="Q146" i="14" s="1"/>
  <c r="I63" i="14"/>
  <c r="I146" i="14" s="1"/>
  <c r="R63" i="14"/>
  <c r="R146" i="14" s="1"/>
  <c r="AA63" i="14"/>
  <c r="AA146" i="14" s="1"/>
  <c r="X63" i="14"/>
  <c r="X146" i="14" s="1"/>
  <c r="K63" i="14"/>
  <c r="K146" i="14" s="1"/>
  <c r="W63" i="14"/>
  <c r="W146" i="14" s="1"/>
  <c r="S63" i="14"/>
  <c r="S146" i="14" s="1"/>
  <c r="U63" i="14"/>
  <c r="U146" i="14" s="1"/>
  <c r="Z63" i="14"/>
  <c r="Z146" i="14" s="1"/>
  <c r="AB63" i="14"/>
  <c r="AB146" i="14" s="1"/>
  <c r="AD63" i="14"/>
  <c r="AD146" i="14" s="1"/>
  <c r="Y63" i="14"/>
  <c r="Y146" i="14" s="1"/>
  <c r="AB44" i="14"/>
  <c r="AB127" i="14" s="1"/>
  <c r="J8" i="14"/>
  <c r="J91" i="14" s="1"/>
  <c r="M8" i="14"/>
  <c r="M91" i="14" s="1"/>
  <c r="I8" i="14"/>
  <c r="I91" i="14" s="1"/>
  <c r="H8" i="14"/>
  <c r="H91" i="14" s="1"/>
  <c r="N8" i="14"/>
  <c r="N91" i="14" s="1"/>
  <c r="K8" i="14"/>
  <c r="K91" i="14" s="1"/>
  <c r="O8" i="14"/>
  <c r="O91" i="14" s="1"/>
  <c r="P8" i="14"/>
  <c r="P91" i="14" s="1"/>
  <c r="L8" i="14"/>
  <c r="L91" i="14" s="1"/>
  <c r="Q8" i="14"/>
  <c r="Q91" i="14" s="1"/>
  <c r="R8" i="14"/>
  <c r="R91" i="14" s="1"/>
  <c r="H16" i="14"/>
  <c r="H99" i="14" s="1"/>
  <c r="K16" i="14"/>
  <c r="K99" i="14" s="1"/>
  <c r="L16" i="14"/>
  <c r="L99" i="14" s="1"/>
  <c r="J16" i="14"/>
  <c r="J99" i="14" s="1"/>
  <c r="M16" i="14"/>
  <c r="M99" i="14" s="1"/>
  <c r="Q16" i="14"/>
  <c r="Q99" i="14" s="1"/>
  <c r="P16" i="14"/>
  <c r="P99" i="14" s="1"/>
  <c r="S16" i="14"/>
  <c r="S99" i="14" s="1"/>
  <c r="R16" i="14"/>
  <c r="R99" i="14" s="1"/>
  <c r="I16" i="14"/>
  <c r="I99" i="14" s="1"/>
  <c r="N16" i="14"/>
  <c r="N99" i="14" s="1"/>
  <c r="O16" i="14"/>
  <c r="O99" i="14" s="1"/>
  <c r="T16" i="14"/>
  <c r="T99" i="14" s="1"/>
  <c r="N24" i="14"/>
  <c r="N107" i="14" s="1"/>
  <c r="T24" i="14"/>
  <c r="T107" i="14" s="1"/>
  <c r="S24" i="14"/>
  <c r="S107" i="14" s="1"/>
  <c r="Q24" i="14"/>
  <c r="Q107" i="14" s="1"/>
  <c r="P24" i="14"/>
  <c r="P107" i="14" s="1"/>
  <c r="L24" i="14"/>
  <c r="L107" i="14" s="1"/>
  <c r="O24" i="14"/>
  <c r="O107" i="14" s="1"/>
  <c r="I24" i="14"/>
  <c r="I107" i="14" s="1"/>
  <c r="M24" i="14"/>
  <c r="M107" i="14" s="1"/>
  <c r="K24" i="14"/>
  <c r="K107" i="14" s="1"/>
  <c r="J24" i="14"/>
  <c r="J107" i="14" s="1"/>
  <c r="R24" i="14"/>
  <c r="R107" i="14" s="1"/>
  <c r="H24" i="14"/>
  <c r="H107" i="14" s="1"/>
  <c r="K32" i="14"/>
  <c r="K115" i="14" s="1"/>
  <c r="P32" i="14"/>
  <c r="P115" i="14" s="1"/>
  <c r="R32" i="14"/>
  <c r="R115" i="14" s="1"/>
  <c r="O32" i="14"/>
  <c r="O115" i="14" s="1"/>
  <c r="I32" i="14"/>
  <c r="I115" i="14" s="1"/>
  <c r="N32" i="14"/>
  <c r="N115" i="14" s="1"/>
  <c r="Q32" i="14"/>
  <c r="Q115" i="14" s="1"/>
  <c r="S32" i="14"/>
  <c r="S115" i="14" s="1"/>
  <c r="J32" i="14"/>
  <c r="J115" i="14" s="1"/>
  <c r="H32" i="14"/>
  <c r="H115" i="14" s="1"/>
  <c r="M32" i="14"/>
  <c r="M115" i="14" s="1"/>
  <c r="T32" i="14"/>
  <c r="T115" i="14" s="1"/>
  <c r="L32" i="14"/>
  <c r="L115" i="14" s="1"/>
  <c r="O40" i="14"/>
  <c r="O123" i="14" s="1"/>
  <c r="I40" i="14"/>
  <c r="I123" i="14" s="1"/>
  <c r="N40" i="14"/>
  <c r="N123" i="14" s="1"/>
  <c r="H40" i="14"/>
  <c r="H123" i="14" s="1"/>
  <c r="M40" i="14"/>
  <c r="M123" i="14" s="1"/>
  <c r="S40" i="14"/>
  <c r="S123" i="14" s="1"/>
  <c r="R40" i="14"/>
  <c r="R123" i="14" s="1"/>
  <c r="T40" i="14"/>
  <c r="T123" i="14" s="1"/>
  <c r="W40" i="14"/>
  <c r="W123" i="14" s="1"/>
  <c r="Q40" i="14"/>
  <c r="Q123" i="14" s="1"/>
  <c r="L40" i="14"/>
  <c r="L123" i="14" s="1"/>
  <c r="V40" i="14"/>
  <c r="V123" i="14" s="1"/>
  <c r="U40" i="14"/>
  <c r="U123" i="14" s="1"/>
  <c r="J40" i="14"/>
  <c r="J123" i="14" s="1"/>
  <c r="K40" i="14"/>
  <c r="K123" i="14" s="1"/>
  <c r="X40" i="14"/>
  <c r="X123" i="14" s="1"/>
  <c r="P40" i="14"/>
  <c r="P123" i="14" s="1"/>
  <c r="Y40" i="14"/>
  <c r="Y123" i="14" s="1"/>
  <c r="Z40" i="14"/>
  <c r="Z123" i="14" s="1"/>
  <c r="V48" i="14"/>
  <c r="V131" i="14" s="1"/>
  <c r="S48" i="14"/>
  <c r="S131" i="14" s="1"/>
  <c r="L48" i="14"/>
  <c r="L131" i="14" s="1"/>
  <c r="Y48" i="14"/>
  <c r="Y131" i="14" s="1"/>
  <c r="AA48" i="14"/>
  <c r="AA131" i="14" s="1"/>
  <c r="Z48" i="14"/>
  <c r="Z131" i="14" s="1"/>
  <c r="X48" i="14"/>
  <c r="X131" i="14" s="1"/>
  <c r="I48" i="14"/>
  <c r="I131" i="14" s="1"/>
  <c r="O48" i="14"/>
  <c r="O131" i="14" s="1"/>
  <c r="U48" i="14"/>
  <c r="U131" i="14" s="1"/>
  <c r="M48" i="14"/>
  <c r="M131" i="14" s="1"/>
  <c r="Q48" i="14"/>
  <c r="Q131" i="14" s="1"/>
  <c r="P48" i="14"/>
  <c r="P131" i="14" s="1"/>
  <c r="J48" i="14"/>
  <c r="J131" i="14" s="1"/>
  <c r="R48" i="14"/>
  <c r="R131" i="14" s="1"/>
  <c r="T48" i="14"/>
  <c r="T131" i="14" s="1"/>
  <c r="K48" i="14"/>
  <c r="K131" i="14" s="1"/>
  <c r="N48" i="14"/>
  <c r="N131" i="14" s="1"/>
  <c r="H48" i="14"/>
  <c r="H131" i="14" s="1"/>
  <c r="W48" i="14"/>
  <c r="W131" i="14" s="1"/>
  <c r="AB48" i="14"/>
  <c r="AB131" i="14" s="1"/>
  <c r="P56" i="14"/>
  <c r="P139" i="14" s="1"/>
  <c r="S56" i="14"/>
  <c r="S139" i="14" s="1"/>
  <c r="V56" i="14"/>
  <c r="V139" i="14" s="1"/>
  <c r="L56" i="14"/>
  <c r="L139" i="14" s="1"/>
  <c r="Y56" i="14"/>
  <c r="Y139" i="14" s="1"/>
  <c r="U56" i="14"/>
  <c r="U139" i="14" s="1"/>
  <c r="K56" i="14"/>
  <c r="K139" i="14" s="1"/>
  <c r="Q56" i="14"/>
  <c r="Q139" i="14" s="1"/>
  <c r="J56" i="14"/>
  <c r="J139" i="14" s="1"/>
  <c r="O56" i="14"/>
  <c r="O139" i="14" s="1"/>
  <c r="X56" i="14"/>
  <c r="X139" i="14" s="1"/>
  <c r="W56" i="14"/>
  <c r="W139" i="14" s="1"/>
  <c r="Z56" i="14"/>
  <c r="Z139" i="14" s="1"/>
  <c r="H56" i="14"/>
  <c r="H139" i="14" s="1"/>
  <c r="T56" i="14"/>
  <c r="T139" i="14" s="1"/>
  <c r="R56" i="14"/>
  <c r="R139" i="14" s="1"/>
  <c r="AA56" i="14"/>
  <c r="AA139" i="14" s="1"/>
  <c r="I56" i="14"/>
  <c r="I139" i="14" s="1"/>
  <c r="N56" i="14"/>
  <c r="N139" i="14" s="1"/>
  <c r="M56" i="14"/>
  <c r="M139" i="14" s="1"/>
  <c r="AB56" i="14"/>
  <c r="AB139" i="14" s="1"/>
  <c r="Y64" i="14"/>
  <c r="Y147" i="14" s="1"/>
  <c r="AC64" i="14"/>
  <c r="AC147" i="14" s="1"/>
  <c r="N64" i="14"/>
  <c r="N147" i="14" s="1"/>
  <c r="I64" i="14"/>
  <c r="I147" i="14" s="1"/>
  <c r="AB64" i="14"/>
  <c r="AB147" i="14" s="1"/>
  <c r="W64" i="14"/>
  <c r="W147" i="14" s="1"/>
  <c r="P64" i="14"/>
  <c r="P147" i="14" s="1"/>
  <c r="Z64" i="14"/>
  <c r="Z147" i="14" s="1"/>
  <c r="K64" i="14"/>
  <c r="K147" i="14" s="1"/>
  <c r="H64" i="14"/>
  <c r="H147" i="14" s="1"/>
  <c r="J64" i="14"/>
  <c r="J147" i="14" s="1"/>
  <c r="M64" i="14"/>
  <c r="M147" i="14" s="1"/>
  <c r="L64" i="14"/>
  <c r="L147" i="14" s="1"/>
  <c r="T64" i="14"/>
  <c r="T147" i="14" s="1"/>
  <c r="V64" i="14"/>
  <c r="V147" i="14" s="1"/>
  <c r="R64" i="14"/>
  <c r="R147" i="14" s="1"/>
  <c r="U64" i="14"/>
  <c r="U147" i="14" s="1"/>
  <c r="AA64" i="14"/>
  <c r="AA147" i="14" s="1"/>
  <c r="Q64" i="14"/>
  <c r="Q147" i="14" s="1"/>
  <c r="X64" i="14"/>
  <c r="X147" i="14" s="1"/>
  <c r="O64" i="14"/>
  <c r="O147" i="14" s="1"/>
  <c r="S64" i="14"/>
  <c r="S147" i="14" s="1"/>
  <c r="AD64" i="14"/>
  <c r="AD147" i="14" s="1"/>
  <c r="H72" i="14"/>
  <c r="H155" i="14" s="1"/>
  <c r="U72" i="14"/>
  <c r="U155" i="14" s="1"/>
  <c r="T72" i="14"/>
  <c r="T155" i="14" s="1"/>
  <c r="W72" i="14"/>
  <c r="W155" i="14" s="1"/>
  <c r="AA72" i="14"/>
  <c r="AA155" i="14" s="1"/>
  <c r="R72" i="14"/>
  <c r="R155" i="14" s="1"/>
  <c r="AD72" i="14"/>
  <c r="AD155" i="14" s="1"/>
  <c r="K72" i="14"/>
  <c r="K155" i="14" s="1"/>
  <c r="AB72" i="14"/>
  <c r="AB155" i="14" s="1"/>
  <c r="V72" i="14"/>
  <c r="V155" i="14" s="1"/>
  <c r="Q72" i="14"/>
  <c r="Q155" i="14" s="1"/>
  <c r="L72" i="14"/>
  <c r="L155" i="14" s="1"/>
  <c r="P72" i="14"/>
  <c r="P155" i="14" s="1"/>
  <c r="AC72" i="14"/>
  <c r="AC155" i="14" s="1"/>
  <c r="Y72" i="14"/>
  <c r="Y155" i="14" s="1"/>
  <c r="O72" i="14"/>
  <c r="O155" i="14" s="1"/>
  <c r="M72" i="14"/>
  <c r="M155" i="14" s="1"/>
  <c r="S72" i="14"/>
  <c r="S155" i="14" s="1"/>
  <c r="J72" i="14"/>
  <c r="J155" i="14" s="1"/>
  <c r="X72" i="14"/>
  <c r="X155" i="14" s="1"/>
  <c r="I72" i="14"/>
  <c r="I155" i="14" s="1"/>
  <c r="AE72" i="14"/>
  <c r="AE155" i="14" s="1"/>
  <c r="N72" i="14"/>
  <c r="N155" i="14" s="1"/>
  <c r="Z72" i="14"/>
  <c r="Z155" i="14" s="1"/>
  <c r="O80" i="14"/>
  <c r="O163" i="14" s="1"/>
  <c r="T80" i="14"/>
  <c r="T163" i="14" s="1"/>
  <c r="P80" i="14"/>
  <c r="P163" i="14" s="1"/>
  <c r="V80" i="14"/>
  <c r="V163" i="14" s="1"/>
  <c r="AA80" i="14"/>
  <c r="AA163" i="14" s="1"/>
  <c r="J80" i="14"/>
  <c r="J163" i="14" s="1"/>
  <c r="AC80" i="14"/>
  <c r="AC163" i="14" s="1"/>
  <c r="K80" i="14"/>
  <c r="K163" i="14" s="1"/>
  <c r="Y80" i="14"/>
  <c r="Y163" i="14" s="1"/>
  <c r="U80" i="14"/>
  <c r="U163" i="14" s="1"/>
  <c r="X80" i="14"/>
  <c r="X163" i="14" s="1"/>
  <c r="H80" i="14"/>
  <c r="H163" i="14" s="1"/>
  <c r="W80" i="14"/>
  <c r="W163" i="14" s="1"/>
  <c r="AB80" i="14"/>
  <c r="AB163" i="14" s="1"/>
  <c r="Q80" i="14"/>
  <c r="Q163" i="14" s="1"/>
  <c r="AD80" i="14"/>
  <c r="AD163" i="14" s="1"/>
  <c r="M80" i="14"/>
  <c r="M163" i="14" s="1"/>
  <c r="L80" i="14"/>
  <c r="L163" i="14" s="1"/>
  <c r="S80" i="14"/>
  <c r="S163" i="14" s="1"/>
  <c r="I80" i="14"/>
  <c r="I163" i="14" s="1"/>
  <c r="AE80" i="14"/>
  <c r="AE163" i="14" s="1"/>
  <c r="Z80" i="14"/>
  <c r="Z163" i="14" s="1"/>
  <c r="N80" i="14"/>
  <c r="N163" i="14" s="1"/>
  <c r="R80" i="14"/>
  <c r="R163" i="14" s="1"/>
  <c r="Q12" i="14"/>
  <c r="Q95" i="14" s="1"/>
  <c r="P12" i="14"/>
  <c r="P95" i="14" s="1"/>
  <c r="H12" i="14"/>
  <c r="H95" i="14" s="1"/>
  <c r="N12" i="14"/>
  <c r="N95" i="14" s="1"/>
  <c r="R12" i="14"/>
  <c r="R95" i="14" s="1"/>
  <c r="M12" i="14"/>
  <c r="M95" i="14" s="1"/>
  <c r="J12" i="14"/>
  <c r="J95" i="14" s="1"/>
  <c r="L12" i="14"/>
  <c r="L95" i="14" s="1"/>
  <c r="K12" i="14"/>
  <c r="K95" i="14" s="1"/>
  <c r="I12" i="14"/>
  <c r="I95" i="14" s="1"/>
  <c r="O12" i="14"/>
  <c r="O95" i="14" s="1"/>
  <c r="S12" i="14"/>
  <c r="S95" i="14" s="1"/>
  <c r="T12" i="14"/>
  <c r="T95" i="14" s="1"/>
  <c r="O52" i="14"/>
  <c r="O135" i="14" s="1"/>
  <c r="Q52" i="14"/>
  <c r="Q135" i="14" s="1"/>
  <c r="L52" i="14"/>
  <c r="L135" i="14" s="1"/>
  <c r="T52" i="14"/>
  <c r="T135" i="14" s="1"/>
  <c r="V52" i="14"/>
  <c r="V135" i="14" s="1"/>
  <c r="W52" i="14"/>
  <c r="W135" i="14" s="1"/>
  <c r="P52" i="14"/>
  <c r="P135" i="14" s="1"/>
  <c r="N52" i="14"/>
  <c r="N135" i="14" s="1"/>
  <c r="K52" i="14"/>
  <c r="K135" i="14" s="1"/>
  <c r="S52" i="14"/>
  <c r="S135" i="14" s="1"/>
  <c r="M52" i="14"/>
  <c r="M135" i="14" s="1"/>
  <c r="H52" i="14"/>
  <c r="H135" i="14" s="1"/>
  <c r="I52" i="14"/>
  <c r="I135" i="14" s="1"/>
  <c r="Y52" i="14"/>
  <c r="Y135" i="14" s="1"/>
  <c r="AA52" i="14"/>
  <c r="AA135" i="14" s="1"/>
  <c r="R52" i="14"/>
  <c r="R135" i="14" s="1"/>
  <c r="Z52" i="14"/>
  <c r="Z135" i="14" s="1"/>
  <c r="J52" i="14"/>
  <c r="J135" i="14" s="1"/>
  <c r="U52" i="14"/>
  <c r="U135" i="14" s="1"/>
  <c r="X52" i="14"/>
  <c r="X135" i="14" s="1"/>
  <c r="AB52" i="14"/>
  <c r="AB135" i="14" s="1"/>
  <c r="R37" i="14"/>
  <c r="R120" i="14" s="1"/>
  <c r="T37" i="14"/>
  <c r="T120" i="14" s="1"/>
  <c r="Q37" i="14"/>
  <c r="Q120" i="14" s="1"/>
  <c r="I37" i="14"/>
  <c r="I120" i="14" s="1"/>
  <c r="V37" i="14"/>
  <c r="V120" i="14" s="1"/>
  <c r="S37" i="14"/>
  <c r="S120" i="14" s="1"/>
  <c r="U37" i="14"/>
  <c r="U120" i="14" s="1"/>
  <c r="K37" i="14"/>
  <c r="K120" i="14" s="1"/>
  <c r="M37" i="14"/>
  <c r="M120" i="14" s="1"/>
  <c r="W37" i="14"/>
  <c r="W120" i="14" s="1"/>
  <c r="H37" i="14"/>
  <c r="H120" i="14" s="1"/>
  <c r="N37" i="14"/>
  <c r="N120" i="14" s="1"/>
  <c r="P37" i="14"/>
  <c r="P120" i="14" s="1"/>
  <c r="O37" i="14"/>
  <c r="O120" i="14" s="1"/>
  <c r="L37" i="14"/>
  <c r="L120" i="14" s="1"/>
  <c r="J37" i="14"/>
  <c r="J120" i="14" s="1"/>
  <c r="X37" i="14"/>
  <c r="X120" i="14" s="1"/>
  <c r="S69" i="14"/>
  <c r="S152" i="14" s="1"/>
  <c r="Q69" i="14"/>
  <c r="Q152" i="14" s="1"/>
  <c r="V69" i="14"/>
  <c r="V152" i="14" s="1"/>
  <c r="K69" i="14"/>
  <c r="K152" i="14" s="1"/>
  <c r="X69" i="14"/>
  <c r="X152" i="14" s="1"/>
  <c r="T69" i="14"/>
  <c r="T152" i="14" s="1"/>
  <c r="AD69" i="14"/>
  <c r="AD152" i="14" s="1"/>
  <c r="H69" i="14"/>
  <c r="H152" i="14" s="1"/>
  <c r="AA69" i="14"/>
  <c r="AA152" i="14" s="1"/>
  <c r="Z69" i="14"/>
  <c r="Z152" i="14" s="1"/>
  <c r="M69" i="14"/>
  <c r="M152" i="14" s="1"/>
  <c r="O69" i="14"/>
  <c r="O152" i="14" s="1"/>
  <c r="J69" i="14"/>
  <c r="J152" i="14" s="1"/>
  <c r="AC69" i="14"/>
  <c r="AC152" i="14" s="1"/>
  <c r="I69" i="14"/>
  <c r="I152" i="14" s="1"/>
  <c r="L69" i="14"/>
  <c r="L152" i="14" s="1"/>
  <c r="N69" i="14"/>
  <c r="N152" i="14" s="1"/>
  <c r="W69" i="14"/>
  <c r="W152" i="14" s="1"/>
  <c r="R69" i="14"/>
  <c r="R152" i="14" s="1"/>
  <c r="U69" i="14"/>
  <c r="U152" i="14" s="1"/>
  <c r="Y69" i="14"/>
  <c r="Y152" i="14" s="1"/>
  <c r="P69" i="14"/>
  <c r="P152" i="14" s="1"/>
  <c r="AB69" i="14"/>
  <c r="AB152" i="14" s="1"/>
  <c r="AE69" i="14"/>
  <c r="AE152" i="14" s="1"/>
  <c r="N38" i="14"/>
  <c r="N121" i="14" s="1"/>
  <c r="T38" i="14"/>
  <c r="T121" i="14" s="1"/>
  <c r="J38" i="14"/>
  <c r="J121" i="14" s="1"/>
  <c r="L38" i="14"/>
  <c r="L121" i="14" s="1"/>
  <c r="O38" i="14"/>
  <c r="O121" i="14" s="1"/>
  <c r="I38" i="14"/>
  <c r="I121" i="14" s="1"/>
  <c r="R38" i="14"/>
  <c r="R121" i="14" s="1"/>
  <c r="Q38" i="14"/>
  <c r="Q121" i="14" s="1"/>
  <c r="X38" i="14"/>
  <c r="X121" i="14" s="1"/>
  <c r="W38" i="14"/>
  <c r="W121" i="14" s="1"/>
  <c r="P38" i="14"/>
  <c r="P121" i="14" s="1"/>
  <c r="V38" i="14"/>
  <c r="V121" i="14" s="1"/>
  <c r="K38" i="14"/>
  <c r="K121" i="14" s="1"/>
  <c r="M38" i="14"/>
  <c r="M121" i="14" s="1"/>
  <c r="H38" i="14"/>
  <c r="H121" i="14" s="1"/>
  <c r="U38" i="14"/>
  <c r="U121" i="14" s="1"/>
  <c r="S38" i="14"/>
  <c r="S121" i="14" s="1"/>
  <c r="Y38" i="14"/>
  <c r="Y121" i="14" s="1"/>
  <c r="Z38" i="14"/>
  <c r="Z121" i="14" s="1"/>
  <c r="N78" i="14"/>
  <c r="N161" i="14" s="1"/>
  <c r="S78" i="14"/>
  <c r="S161" i="14" s="1"/>
  <c r="R78" i="14"/>
  <c r="R161" i="14" s="1"/>
  <c r="W78" i="14"/>
  <c r="W161" i="14" s="1"/>
  <c r="AB78" i="14"/>
  <c r="AB161" i="14" s="1"/>
  <c r="I78" i="14"/>
  <c r="I161" i="14" s="1"/>
  <c r="AD78" i="14"/>
  <c r="AD161" i="14" s="1"/>
  <c r="L78" i="14"/>
  <c r="L161" i="14" s="1"/>
  <c r="H78" i="14"/>
  <c r="H161" i="14" s="1"/>
  <c r="AE78" i="14"/>
  <c r="AE161" i="14" s="1"/>
  <c r="K78" i="14"/>
  <c r="K161" i="14" s="1"/>
  <c r="O78" i="14"/>
  <c r="O161" i="14" s="1"/>
  <c r="P78" i="14"/>
  <c r="P161" i="14" s="1"/>
  <c r="V78" i="14"/>
  <c r="V161" i="14" s="1"/>
  <c r="J78" i="14"/>
  <c r="J161" i="14" s="1"/>
  <c r="U78" i="14"/>
  <c r="U161" i="14" s="1"/>
  <c r="X78" i="14"/>
  <c r="X161" i="14" s="1"/>
  <c r="M78" i="14"/>
  <c r="M161" i="14" s="1"/>
  <c r="Q78" i="14"/>
  <c r="Q161" i="14" s="1"/>
  <c r="AA78" i="14"/>
  <c r="AA161" i="14" s="1"/>
  <c r="Y78" i="14"/>
  <c r="Y161" i="14" s="1"/>
  <c r="AC78" i="14"/>
  <c r="AC161" i="14" s="1"/>
  <c r="T78" i="14"/>
  <c r="T161" i="14" s="1"/>
  <c r="Z78" i="14"/>
  <c r="Z161" i="14" s="1"/>
  <c r="K7" i="14"/>
  <c r="K90" i="14" s="1"/>
  <c r="L7" i="14"/>
  <c r="L90" i="14" s="1"/>
  <c r="Q7" i="14"/>
  <c r="Q90" i="14" s="1"/>
  <c r="J7" i="14"/>
  <c r="J90" i="14" s="1"/>
  <c r="H7" i="14"/>
  <c r="H90" i="14" s="1"/>
  <c r="O7" i="14"/>
  <c r="O90" i="14" s="1"/>
  <c r="M7" i="14"/>
  <c r="M90" i="14" s="1"/>
  <c r="N7" i="14"/>
  <c r="N90" i="14" s="1"/>
  <c r="P7" i="14"/>
  <c r="P90" i="14" s="1"/>
  <c r="I7" i="14"/>
  <c r="I90" i="14" s="1"/>
  <c r="R7" i="14"/>
  <c r="R90" i="14" s="1"/>
  <c r="S39" i="14"/>
  <c r="S122" i="14" s="1"/>
  <c r="U39" i="14"/>
  <c r="U122" i="14" s="1"/>
  <c r="H39" i="14"/>
  <c r="H122" i="14" s="1"/>
  <c r="Q39" i="14"/>
  <c r="Q122" i="14" s="1"/>
  <c r="T39" i="14"/>
  <c r="T122" i="14" s="1"/>
  <c r="V39" i="14"/>
  <c r="V122" i="14" s="1"/>
  <c r="P39" i="14"/>
  <c r="P122" i="14" s="1"/>
  <c r="M39" i="14"/>
  <c r="M122" i="14" s="1"/>
  <c r="W39" i="14"/>
  <c r="W122" i="14" s="1"/>
  <c r="R39" i="14"/>
  <c r="R122" i="14" s="1"/>
  <c r="L39" i="14"/>
  <c r="L122" i="14" s="1"/>
  <c r="J39" i="14"/>
  <c r="J122" i="14" s="1"/>
  <c r="N39" i="14"/>
  <c r="N122" i="14" s="1"/>
  <c r="K39" i="14"/>
  <c r="K122" i="14" s="1"/>
  <c r="I39" i="14"/>
  <c r="I122" i="14" s="1"/>
  <c r="X39" i="14"/>
  <c r="X122" i="14" s="1"/>
  <c r="O39" i="14"/>
  <c r="O122" i="14" s="1"/>
  <c r="Y39" i="14"/>
  <c r="Y122" i="14" s="1"/>
  <c r="Z39" i="14"/>
  <c r="Z122" i="14" s="1"/>
  <c r="T71" i="14"/>
  <c r="T154" i="14" s="1"/>
  <c r="Y71" i="14"/>
  <c r="Y154" i="14" s="1"/>
  <c r="U71" i="14"/>
  <c r="U154" i="14" s="1"/>
  <c r="AA71" i="14"/>
  <c r="AA154" i="14" s="1"/>
  <c r="I71" i="14"/>
  <c r="I154" i="14" s="1"/>
  <c r="X71" i="14"/>
  <c r="X154" i="14" s="1"/>
  <c r="K71" i="14"/>
  <c r="K154" i="14" s="1"/>
  <c r="W71" i="14"/>
  <c r="W154" i="14" s="1"/>
  <c r="AD71" i="14"/>
  <c r="AD154" i="14" s="1"/>
  <c r="Z71" i="14"/>
  <c r="Z154" i="14" s="1"/>
  <c r="O71" i="14"/>
  <c r="O154" i="14" s="1"/>
  <c r="N71" i="14"/>
  <c r="N154" i="14" s="1"/>
  <c r="AB71" i="14"/>
  <c r="AB154" i="14" s="1"/>
  <c r="J71" i="14"/>
  <c r="J154" i="14" s="1"/>
  <c r="AC71" i="14"/>
  <c r="AC154" i="14" s="1"/>
  <c r="Q71" i="14"/>
  <c r="Q154" i="14" s="1"/>
  <c r="AE71" i="14"/>
  <c r="AE154" i="14" s="1"/>
  <c r="M71" i="14"/>
  <c r="M154" i="14" s="1"/>
  <c r="P71" i="14"/>
  <c r="P154" i="14" s="1"/>
  <c r="V71" i="14"/>
  <c r="V154" i="14" s="1"/>
  <c r="L71" i="14"/>
  <c r="L154" i="14" s="1"/>
  <c r="H71" i="14"/>
  <c r="H154" i="14" s="1"/>
  <c r="S71" i="14"/>
  <c r="S154" i="14" s="1"/>
  <c r="R71" i="14"/>
  <c r="R154" i="14" s="1"/>
  <c r="L9" i="14"/>
  <c r="L92" i="14" s="1"/>
  <c r="K9" i="14"/>
  <c r="K92" i="14" s="1"/>
  <c r="N9" i="14"/>
  <c r="N92" i="14" s="1"/>
  <c r="H9" i="14"/>
  <c r="H92" i="14" s="1"/>
  <c r="O9" i="14"/>
  <c r="O92" i="14" s="1"/>
  <c r="M9" i="14"/>
  <c r="M92" i="14" s="1"/>
  <c r="J9" i="14"/>
  <c r="J92" i="14" s="1"/>
  <c r="P9" i="14"/>
  <c r="P92" i="14" s="1"/>
  <c r="I9" i="14"/>
  <c r="I92" i="14" s="1"/>
  <c r="Q9" i="14"/>
  <c r="Q92" i="14" s="1"/>
  <c r="R9" i="14"/>
  <c r="R92" i="14" s="1"/>
  <c r="R17" i="14"/>
  <c r="R100" i="14" s="1"/>
  <c r="J17" i="14"/>
  <c r="J100" i="14" s="1"/>
  <c r="O17" i="14"/>
  <c r="O100" i="14" s="1"/>
  <c r="I17" i="14"/>
  <c r="I100" i="14" s="1"/>
  <c r="M17" i="14"/>
  <c r="M100" i="14" s="1"/>
  <c r="Q17" i="14"/>
  <c r="Q100" i="14" s="1"/>
  <c r="L17" i="14"/>
  <c r="L100" i="14" s="1"/>
  <c r="S17" i="14"/>
  <c r="S100" i="14" s="1"/>
  <c r="N17" i="14"/>
  <c r="N100" i="14" s="1"/>
  <c r="P17" i="14"/>
  <c r="P100" i="14" s="1"/>
  <c r="K17" i="14"/>
  <c r="K100" i="14" s="1"/>
  <c r="H17" i="14"/>
  <c r="H100" i="14" s="1"/>
  <c r="T17" i="14"/>
  <c r="T100" i="14" s="1"/>
  <c r="L25" i="14"/>
  <c r="L108" i="14" s="1"/>
  <c r="P25" i="14"/>
  <c r="P108" i="14" s="1"/>
  <c r="J25" i="14"/>
  <c r="J108" i="14" s="1"/>
  <c r="I25" i="14"/>
  <c r="I108" i="14" s="1"/>
  <c r="K25" i="14"/>
  <c r="K108" i="14" s="1"/>
  <c r="R25" i="14"/>
  <c r="R108" i="14" s="1"/>
  <c r="Q25" i="14"/>
  <c r="Q108" i="14" s="1"/>
  <c r="N25" i="14"/>
  <c r="N108" i="14" s="1"/>
  <c r="M25" i="14"/>
  <c r="M108" i="14" s="1"/>
  <c r="S25" i="14"/>
  <c r="S108" i="14" s="1"/>
  <c r="H25" i="14"/>
  <c r="H108" i="14" s="1"/>
  <c r="T25" i="14"/>
  <c r="T108" i="14" s="1"/>
  <c r="O25" i="14"/>
  <c r="O108" i="14" s="1"/>
  <c r="S33" i="14"/>
  <c r="S116" i="14" s="1"/>
  <c r="J33" i="14"/>
  <c r="J116" i="14" s="1"/>
  <c r="R33" i="14"/>
  <c r="R116" i="14" s="1"/>
  <c r="V33" i="14"/>
  <c r="V116" i="14" s="1"/>
  <c r="M33" i="14"/>
  <c r="M116" i="14" s="1"/>
  <c r="H33" i="14"/>
  <c r="H116" i="14" s="1"/>
  <c r="K33" i="14"/>
  <c r="K116" i="14" s="1"/>
  <c r="O33" i="14"/>
  <c r="O116" i="14" s="1"/>
  <c r="W33" i="14"/>
  <c r="W116" i="14" s="1"/>
  <c r="N33" i="14"/>
  <c r="N116" i="14" s="1"/>
  <c r="L33" i="14"/>
  <c r="L116" i="14" s="1"/>
  <c r="I33" i="14"/>
  <c r="I116" i="14" s="1"/>
  <c r="P33" i="14"/>
  <c r="P116" i="14" s="1"/>
  <c r="U33" i="14"/>
  <c r="U116" i="14" s="1"/>
  <c r="Q33" i="14"/>
  <c r="Q116" i="14" s="1"/>
  <c r="T33" i="14"/>
  <c r="T116" i="14" s="1"/>
  <c r="X33" i="14"/>
  <c r="X116" i="14" s="1"/>
  <c r="Q41" i="14"/>
  <c r="Q124" i="14" s="1"/>
  <c r="H41" i="14"/>
  <c r="H124" i="14" s="1"/>
  <c r="S41" i="14"/>
  <c r="S124" i="14" s="1"/>
  <c r="U41" i="14"/>
  <c r="U124" i="14" s="1"/>
  <c r="P41" i="14"/>
  <c r="P124" i="14" s="1"/>
  <c r="R41" i="14"/>
  <c r="R124" i="14" s="1"/>
  <c r="O41" i="14"/>
  <c r="O124" i="14" s="1"/>
  <c r="J41" i="14"/>
  <c r="J124" i="14" s="1"/>
  <c r="T41" i="14"/>
  <c r="T124" i="14" s="1"/>
  <c r="I41" i="14"/>
  <c r="I124" i="14" s="1"/>
  <c r="V41" i="14"/>
  <c r="V124" i="14" s="1"/>
  <c r="M41" i="14"/>
  <c r="M124" i="14" s="1"/>
  <c r="L41" i="14"/>
  <c r="L124" i="14" s="1"/>
  <c r="K41" i="14"/>
  <c r="K124" i="14" s="1"/>
  <c r="X41" i="14"/>
  <c r="X124" i="14" s="1"/>
  <c r="N41" i="14"/>
  <c r="N124" i="14" s="1"/>
  <c r="W41" i="14"/>
  <c r="W124" i="14" s="1"/>
  <c r="Y41" i="14"/>
  <c r="Y124" i="14" s="1"/>
  <c r="Z41" i="14"/>
  <c r="Z124" i="14" s="1"/>
  <c r="Z49" i="14"/>
  <c r="Z132" i="14" s="1"/>
  <c r="V49" i="14"/>
  <c r="V132" i="14" s="1"/>
  <c r="H49" i="14"/>
  <c r="H132" i="14" s="1"/>
  <c r="R49" i="14"/>
  <c r="R132" i="14" s="1"/>
  <c r="L49" i="14"/>
  <c r="L132" i="14" s="1"/>
  <c r="X49" i="14"/>
  <c r="X132" i="14" s="1"/>
  <c r="Q49" i="14"/>
  <c r="Q132" i="14" s="1"/>
  <c r="P49" i="14"/>
  <c r="P132" i="14" s="1"/>
  <c r="W49" i="14"/>
  <c r="W132" i="14" s="1"/>
  <c r="O49" i="14"/>
  <c r="O132" i="14" s="1"/>
  <c r="M49" i="14"/>
  <c r="M132" i="14" s="1"/>
  <c r="N49" i="14"/>
  <c r="N132" i="14" s="1"/>
  <c r="K49" i="14"/>
  <c r="K132" i="14" s="1"/>
  <c r="AA49" i="14"/>
  <c r="AA132" i="14" s="1"/>
  <c r="S49" i="14"/>
  <c r="S132" i="14" s="1"/>
  <c r="J49" i="14"/>
  <c r="J132" i="14" s="1"/>
  <c r="Y49" i="14"/>
  <c r="Y132" i="14" s="1"/>
  <c r="U49" i="14"/>
  <c r="U132" i="14" s="1"/>
  <c r="I49" i="14"/>
  <c r="I132" i="14" s="1"/>
  <c r="T49" i="14"/>
  <c r="T132" i="14" s="1"/>
  <c r="AB49" i="14"/>
  <c r="AB132" i="14" s="1"/>
  <c r="Z57" i="14"/>
  <c r="Z140" i="14" s="1"/>
  <c r="O57" i="14"/>
  <c r="O140" i="14" s="1"/>
  <c r="T57" i="14"/>
  <c r="T140" i="14" s="1"/>
  <c r="P57" i="14"/>
  <c r="P140" i="14" s="1"/>
  <c r="U57" i="14"/>
  <c r="U140" i="14" s="1"/>
  <c r="S57" i="14"/>
  <c r="S140" i="14" s="1"/>
  <c r="N57" i="14"/>
  <c r="N140" i="14" s="1"/>
  <c r="I57" i="14"/>
  <c r="I140" i="14" s="1"/>
  <c r="M57" i="14"/>
  <c r="M140" i="14" s="1"/>
  <c r="K57" i="14"/>
  <c r="K140" i="14" s="1"/>
  <c r="V57" i="14"/>
  <c r="V140" i="14" s="1"/>
  <c r="H57" i="14"/>
  <c r="H140" i="14" s="1"/>
  <c r="L57" i="14"/>
  <c r="L140" i="14" s="1"/>
  <c r="Y57" i="14"/>
  <c r="Y140" i="14" s="1"/>
  <c r="R57" i="14"/>
  <c r="R140" i="14" s="1"/>
  <c r="AA57" i="14"/>
  <c r="AA140" i="14" s="1"/>
  <c r="Q57" i="14"/>
  <c r="Q140" i="14" s="1"/>
  <c r="W57" i="14"/>
  <c r="W140" i="14" s="1"/>
  <c r="X57" i="14"/>
  <c r="X140" i="14" s="1"/>
  <c r="J57" i="14"/>
  <c r="J140" i="14" s="1"/>
  <c r="AB57" i="14"/>
  <c r="AB140" i="14" s="1"/>
  <c r="M65" i="14"/>
  <c r="M148" i="14" s="1"/>
  <c r="V65" i="14"/>
  <c r="V148" i="14" s="1"/>
  <c r="H65" i="14"/>
  <c r="H148" i="14" s="1"/>
  <c r="AB65" i="14"/>
  <c r="AB148" i="14" s="1"/>
  <c r="Z65" i="14"/>
  <c r="Z148" i="14" s="1"/>
  <c r="AD65" i="14"/>
  <c r="AD148" i="14" s="1"/>
  <c r="N65" i="14"/>
  <c r="N148" i="14" s="1"/>
  <c r="AC65" i="14"/>
  <c r="AC148" i="14" s="1"/>
  <c r="W65" i="14"/>
  <c r="W148" i="14" s="1"/>
  <c r="I65" i="14"/>
  <c r="I148" i="14" s="1"/>
  <c r="U65" i="14"/>
  <c r="U148" i="14" s="1"/>
  <c r="K65" i="14"/>
  <c r="K148" i="14" s="1"/>
  <c r="R65" i="14"/>
  <c r="R148" i="14" s="1"/>
  <c r="J65" i="14"/>
  <c r="J148" i="14" s="1"/>
  <c r="Q65" i="14"/>
  <c r="Q148" i="14" s="1"/>
  <c r="X65" i="14"/>
  <c r="X148" i="14" s="1"/>
  <c r="AE65" i="14"/>
  <c r="AE148" i="14" s="1"/>
  <c r="T65" i="14"/>
  <c r="T148" i="14" s="1"/>
  <c r="Y65" i="14"/>
  <c r="Y148" i="14" s="1"/>
  <c r="P65" i="14"/>
  <c r="P148" i="14" s="1"/>
  <c r="S65" i="14"/>
  <c r="S148" i="14" s="1"/>
  <c r="L65" i="14"/>
  <c r="L148" i="14" s="1"/>
  <c r="O65" i="14"/>
  <c r="O148" i="14" s="1"/>
  <c r="AA65" i="14"/>
  <c r="AA148" i="14" s="1"/>
  <c r="K73" i="14"/>
  <c r="K156" i="14" s="1"/>
  <c r="W73" i="14"/>
  <c r="W156" i="14" s="1"/>
  <c r="P73" i="14"/>
  <c r="P156" i="14" s="1"/>
  <c r="T73" i="14"/>
  <c r="T156" i="14" s="1"/>
  <c r="Y73" i="14"/>
  <c r="Y156" i="14" s="1"/>
  <c r="AC73" i="14"/>
  <c r="AC156" i="14" s="1"/>
  <c r="AA73" i="14"/>
  <c r="AA156" i="14" s="1"/>
  <c r="I73" i="14"/>
  <c r="I156" i="14" s="1"/>
  <c r="H73" i="14"/>
  <c r="H156" i="14" s="1"/>
  <c r="L73" i="14"/>
  <c r="L156" i="14" s="1"/>
  <c r="U73" i="14"/>
  <c r="U156" i="14" s="1"/>
  <c r="S73" i="14"/>
  <c r="S156" i="14" s="1"/>
  <c r="N73" i="14"/>
  <c r="N156" i="14" s="1"/>
  <c r="Z73" i="14"/>
  <c r="Z156" i="14" s="1"/>
  <c r="X73" i="14"/>
  <c r="X156" i="14" s="1"/>
  <c r="J73" i="14"/>
  <c r="J156" i="14" s="1"/>
  <c r="V73" i="14"/>
  <c r="V156" i="14" s="1"/>
  <c r="Q73" i="14"/>
  <c r="Q156" i="14" s="1"/>
  <c r="M73" i="14"/>
  <c r="M156" i="14" s="1"/>
  <c r="AB73" i="14"/>
  <c r="AB156" i="14" s="1"/>
  <c r="O73" i="14"/>
  <c r="O156" i="14" s="1"/>
  <c r="R73" i="14"/>
  <c r="R156" i="14" s="1"/>
  <c r="AE73" i="14"/>
  <c r="AE156" i="14" s="1"/>
  <c r="AD73" i="14"/>
  <c r="AD156" i="14" s="1"/>
  <c r="Y81" i="14"/>
  <c r="Y164" i="14" s="1"/>
  <c r="O81" i="14"/>
  <c r="O164" i="14" s="1"/>
  <c r="AC81" i="14"/>
  <c r="AC164" i="14" s="1"/>
  <c r="K81" i="14"/>
  <c r="K164" i="14" s="1"/>
  <c r="P81" i="14"/>
  <c r="P164" i="14" s="1"/>
  <c r="T81" i="14"/>
  <c r="T164" i="14" s="1"/>
  <c r="R81" i="14"/>
  <c r="R164" i="14" s="1"/>
  <c r="AE81" i="14"/>
  <c r="AE164" i="14" s="1"/>
  <c r="L81" i="14"/>
  <c r="L164" i="14" s="1"/>
  <c r="I81" i="14"/>
  <c r="I164" i="14" s="1"/>
  <c r="AD81" i="14"/>
  <c r="AD164" i="14" s="1"/>
  <c r="X81" i="14"/>
  <c r="X164" i="14" s="1"/>
  <c r="N81" i="14"/>
  <c r="N164" i="14" s="1"/>
  <c r="H81" i="14"/>
  <c r="H164" i="14" s="1"/>
  <c r="S81" i="14"/>
  <c r="S164" i="14" s="1"/>
  <c r="AB81" i="14"/>
  <c r="AB164" i="14" s="1"/>
  <c r="Z81" i="14"/>
  <c r="Z164" i="14" s="1"/>
  <c r="V81" i="14"/>
  <c r="V164" i="14" s="1"/>
  <c r="Q81" i="14"/>
  <c r="Q164" i="14" s="1"/>
  <c r="M81" i="14"/>
  <c r="M164" i="14" s="1"/>
  <c r="AA81" i="14"/>
  <c r="AA164" i="14" s="1"/>
  <c r="J81" i="14"/>
  <c r="J164" i="14" s="1"/>
  <c r="W81" i="14"/>
  <c r="W164" i="14" s="1"/>
  <c r="U81" i="14"/>
  <c r="U164" i="14" s="1"/>
  <c r="M28" i="14"/>
  <c r="M111" i="14" s="1"/>
  <c r="L28" i="14"/>
  <c r="L111" i="14" s="1"/>
  <c r="K28" i="14"/>
  <c r="K111" i="14" s="1"/>
  <c r="J28" i="14"/>
  <c r="J111" i="14" s="1"/>
  <c r="P28" i="14"/>
  <c r="P111" i="14" s="1"/>
  <c r="I28" i="14"/>
  <c r="I111" i="14" s="1"/>
  <c r="O28" i="14"/>
  <c r="O111" i="14" s="1"/>
  <c r="Q28" i="14"/>
  <c r="Q111" i="14" s="1"/>
  <c r="N28" i="14"/>
  <c r="N111" i="14" s="1"/>
  <c r="T28" i="14"/>
  <c r="T111" i="14" s="1"/>
  <c r="H28" i="14"/>
  <c r="H111" i="14" s="1"/>
  <c r="R28" i="14"/>
  <c r="R111" i="14" s="1"/>
  <c r="S28" i="14"/>
  <c r="S111" i="14" s="1"/>
  <c r="Y68" i="14"/>
  <c r="Y151" i="14" s="1"/>
  <c r="X68" i="14"/>
  <c r="X151" i="14" s="1"/>
  <c r="S68" i="14"/>
  <c r="S151" i="14" s="1"/>
  <c r="W68" i="14"/>
  <c r="W151" i="14" s="1"/>
  <c r="U68" i="14"/>
  <c r="U151" i="14" s="1"/>
  <c r="Q68" i="14"/>
  <c r="Q151" i="14" s="1"/>
  <c r="O68" i="14"/>
  <c r="O151" i="14" s="1"/>
  <c r="L68" i="14"/>
  <c r="L151" i="14" s="1"/>
  <c r="N68" i="14"/>
  <c r="N151" i="14" s="1"/>
  <c r="AD68" i="14"/>
  <c r="AD151" i="14" s="1"/>
  <c r="AC68" i="14"/>
  <c r="AC151" i="14" s="1"/>
  <c r="J68" i="14"/>
  <c r="J151" i="14" s="1"/>
  <c r="R68" i="14"/>
  <c r="R151" i="14" s="1"/>
  <c r="K68" i="14"/>
  <c r="K151" i="14" s="1"/>
  <c r="AB68" i="14"/>
  <c r="AB151" i="14" s="1"/>
  <c r="I68" i="14"/>
  <c r="I151" i="14" s="1"/>
  <c r="M68" i="14"/>
  <c r="M151" i="14" s="1"/>
  <c r="Z68" i="14"/>
  <c r="Z151" i="14" s="1"/>
  <c r="AA68" i="14"/>
  <c r="AA151" i="14" s="1"/>
  <c r="P68" i="14"/>
  <c r="P151" i="14" s="1"/>
  <c r="T68" i="14"/>
  <c r="T151" i="14" s="1"/>
  <c r="V68" i="14"/>
  <c r="V151" i="14" s="1"/>
  <c r="H68" i="14"/>
  <c r="H151" i="14" s="1"/>
  <c r="AE68" i="14"/>
  <c r="AE151" i="14" s="1"/>
  <c r="R21" i="14"/>
  <c r="R104" i="14" s="1"/>
  <c r="N21" i="14"/>
  <c r="N104" i="14" s="1"/>
  <c r="Q21" i="14"/>
  <c r="Q104" i="14" s="1"/>
  <c r="I21" i="14"/>
  <c r="I104" i="14" s="1"/>
  <c r="T21" i="14"/>
  <c r="T104" i="14" s="1"/>
  <c r="O21" i="14"/>
  <c r="O104" i="14" s="1"/>
  <c r="S21" i="14"/>
  <c r="S104" i="14" s="1"/>
  <c r="M21" i="14"/>
  <c r="M104" i="14" s="1"/>
  <c r="K21" i="14"/>
  <c r="K104" i="14" s="1"/>
  <c r="H21" i="14"/>
  <c r="H104" i="14" s="1"/>
  <c r="L21" i="14"/>
  <c r="L104" i="14" s="1"/>
  <c r="P21" i="14"/>
  <c r="P104" i="14" s="1"/>
  <c r="J21" i="14"/>
  <c r="J104" i="14" s="1"/>
  <c r="N53" i="14"/>
  <c r="N136" i="14" s="1"/>
  <c r="H53" i="14"/>
  <c r="H136" i="14" s="1"/>
  <c r="V53" i="14"/>
  <c r="V136" i="14" s="1"/>
  <c r="P53" i="14"/>
  <c r="P136" i="14" s="1"/>
  <c r="O53" i="14"/>
  <c r="O136" i="14" s="1"/>
  <c r="R53" i="14"/>
  <c r="R136" i="14" s="1"/>
  <c r="T53" i="14"/>
  <c r="T136" i="14" s="1"/>
  <c r="W53" i="14"/>
  <c r="W136" i="14" s="1"/>
  <c r="J53" i="14"/>
  <c r="J136" i="14" s="1"/>
  <c r="AA53" i="14"/>
  <c r="AA136" i="14" s="1"/>
  <c r="M53" i="14"/>
  <c r="M136" i="14" s="1"/>
  <c r="Y53" i="14"/>
  <c r="Y136" i="14" s="1"/>
  <c r="K53" i="14"/>
  <c r="K136" i="14" s="1"/>
  <c r="L53" i="14"/>
  <c r="L136" i="14" s="1"/>
  <c r="Z53" i="14"/>
  <c r="Z136" i="14" s="1"/>
  <c r="X53" i="14"/>
  <c r="X136" i="14" s="1"/>
  <c r="Q53" i="14"/>
  <c r="Q136" i="14" s="1"/>
  <c r="S53" i="14"/>
  <c r="S136" i="14" s="1"/>
  <c r="U53" i="14"/>
  <c r="U136" i="14" s="1"/>
  <c r="I53" i="14"/>
  <c r="I136" i="14" s="1"/>
  <c r="AB53" i="14"/>
  <c r="AB136" i="14" s="1"/>
  <c r="M6" i="14"/>
  <c r="I6" i="14"/>
  <c r="O6" i="14"/>
  <c r="H6" i="14"/>
  <c r="N6" i="14"/>
  <c r="J6" i="14"/>
  <c r="L6" i="14"/>
  <c r="P6" i="14"/>
  <c r="Q6" i="14"/>
  <c r="K6" i="14"/>
  <c r="R6" i="14"/>
  <c r="N46" i="14"/>
  <c r="N129" i="14" s="1"/>
  <c r="L46" i="14"/>
  <c r="L129" i="14" s="1"/>
  <c r="U46" i="14"/>
  <c r="U129" i="14" s="1"/>
  <c r="K46" i="14"/>
  <c r="K129" i="14" s="1"/>
  <c r="J46" i="14"/>
  <c r="J129" i="14" s="1"/>
  <c r="P46" i="14"/>
  <c r="P129" i="14" s="1"/>
  <c r="O46" i="14"/>
  <c r="O129" i="14" s="1"/>
  <c r="Q46" i="14"/>
  <c r="Q129" i="14" s="1"/>
  <c r="S46" i="14"/>
  <c r="S129" i="14" s="1"/>
  <c r="V46" i="14"/>
  <c r="V129" i="14" s="1"/>
  <c r="I46" i="14"/>
  <c r="I129" i="14" s="1"/>
  <c r="Y46" i="14"/>
  <c r="Y129" i="14" s="1"/>
  <c r="H46" i="14"/>
  <c r="H129" i="14" s="1"/>
  <c r="T46" i="14"/>
  <c r="T129" i="14" s="1"/>
  <c r="X46" i="14"/>
  <c r="X129" i="14" s="1"/>
  <c r="W46" i="14"/>
  <c r="W129" i="14" s="1"/>
  <c r="R46" i="14"/>
  <c r="R129" i="14" s="1"/>
  <c r="M46" i="14"/>
  <c r="M129" i="14" s="1"/>
  <c r="Z46" i="14"/>
  <c r="Z129" i="14" s="1"/>
  <c r="AA46" i="14"/>
  <c r="AA129" i="14" s="1"/>
  <c r="S23" i="14"/>
  <c r="S106" i="14" s="1"/>
  <c r="H23" i="14"/>
  <c r="H106" i="14" s="1"/>
  <c r="Q23" i="14"/>
  <c r="Q106" i="14" s="1"/>
  <c r="T23" i="14"/>
  <c r="T106" i="14" s="1"/>
  <c r="O23" i="14"/>
  <c r="O106" i="14" s="1"/>
  <c r="M23" i="14"/>
  <c r="M106" i="14" s="1"/>
  <c r="N23" i="14"/>
  <c r="N106" i="14" s="1"/>
  <c r="K23" i="14"/>
  <c r="K106" i="14" s="1"/>
  <c r="R23" i="14"/>
  <c r="R106" i="14" s="1"/>
  <c r="I23" i="14"/>
  <c r="I106" i="14" s="1"/>
  <c r="L23" i="14"/>
  <c r="L106" i="14" s="1"/>
  <c r="J23" i="14"/>
  <c r="J106" i="14" s="1"/>
  <c r="P23" i="14"/>
  <c r="P106" i="14" s="1"/>
  <c r="Z55" i="14"/>
  <c r="Z138" i="14" s="1"/>
  <c r="Y55" i="14"/>
  <c r="Y138" i="14" s="1"/>
  <c r="J55" i="14"/>
  <c r="J138" i="14" s="1"/>
  <c r="V55" i="14"/>
  <c r="V138" i="14" s="1"/>
  <c r="U55" i="14"/>
  <c r="U138" i="14" s="1"/>
  <c r="P55" i="14"/>
  <c r="P138" i="14" s="1"/>
  <c r="X55" i="14"/>
  <c r="X138" i="14" s="1"/>
  <c r="M55" i="14"/>
  <c r="M138" i="14" s="1"/>
  <c r="N55" i="14"/>
  <c r="N138" i="14" s="1"/>
  <c r="W55" i="14"/>
  <c r="W138" i="14" s="1"/>
  <c r="L55" i="14"/>
  <c r="L138" i="14" s="1"/>
  <c r="K55" i="14"/>
  <c r="K138" i="14" s="1"/>
  <c r="H55" i="14"/>
  <c r="H138" i="14" s="1"/>
  <c r="AA55" i="14"/>
  <c r="AA138" i="14" s="1"/>
  <c r="I55" i="14"/>
  <c r="I138" i="14" s="1"/>
  <c r="S55" i="14"/>
  <c r="S138" i="14" s="1"/>
  <c r="O55" i="14"/>
  <c r="O138" i="14" s="1"/>
  <c r="T55" i="14"/>
  <c r="T138" i="14" s="1"/>
  <c r="R55" i="14"/>
  <c r="R138" i="14" s="1"/>
  <c r="Q55" i="14"/>
  <c r="Q138" i="14" s="1"/>
  <c r="AB55" i="14"/>
  <c r="AB138" i="14" s="1"/>
  <c r="S79" i="14"/>
  <c r="S162" i="14" s="1"/>
  <c r="X79" i="14"/>
  <c r="X162" i="14" s="1"/>
  <c r="M79" i="14"/>
  <c r="M162" i="14" s="1"/>
  <c r="Z79" i="14"/>
  <c r="Z162" i="14" s="1"/>
  <c r="H79" i="14"/>
  <c r="H162" i="14" s="1"/>
  <c r="L79" i="14"/>
  <c r="L162" i="14" s="1"/>
  <c r="J79" i="14"/>
  <c r="J162" i="14" s="1"/>
  <c r="W79" i="14"/>
  <c r="W162" i="14" s="1"/>
  <c r="U79" i="14"/>
  <c r="U162" i="14" s="1"/>
  <c r="Y79" i="14"/>
  <c r="Y162" i="14" s="1"/>
  <c r="O79" i="14"/>
  <c r="O162" i="14" s="1"/>
  <c r="AC79" i="14"/>
  <c r="AC162" i="14" s="1"/>
  <c r="AA79" i="14"/>
  <c r="AA162" i="14" s="1"/>
  <c r="I79" i="14"/>
  <c r="I162" i="14" s="1"/>
  <c r="N79" i="14"/>
  <c r="N162" i="14" s="1"/>
  <c r="Q79" i="14"/>
  <c r="Q162" i="14" s="1"/>
  <c r="P79" i="14"/>
  <c r="P162" i="14" s="1"/>
  <c r="AE79" i="14"/>
  <c r="AE162" i="14" s="1"/>
  <c r="T79" i="14"/>
  <c r="T162" i="14" s="1"/>
  <c r="AD79" i="14"/>
  <c r="AD162" i="14" s="1"/>
  <c r="AB79" i="14"/>
  <c r="AB162" i="14" s="1"/>
  <c r="K79" i="14"/>
  <c r="K162" i="14" s="1"/>
  <c r="V79" i="14"/>
  <c r="V162" i="14" s="1"/>
  <c r="R79" i="14"/>
  <c r="R162" i="14" s="1"/>
  <c r="P10" i="14"/>
  <c r="P93" i="14" s="1"/>
  <c r="K10" i="14"/>
  <c r="K93" i="14" s="1"/>
  <c r="M10" i="14"/>
  <c r="M93" i="14" s="1"/>
  <c r="Q10" i="14"/>
  <c r="Q93" i="14" s="1"/>
  <c r="J10" i="14"/>
  <c r="J93" i="14" s="1"/>
  <c r="I10" i="14"/>
  <c r="I93" i="14" s="1"/>
  <c r="N10" i="14"/>
  <c r="N93" i="14" s="1"/>
  <c r="O10" i="14"/>
  <c r="O93" i="14" s="1"/>
  <c r="L10" i="14"/>
  <c r="L93" i="14" s="1"/>
  <c r="H10" i="14"/>
  <c r="H93" i="14" s="1"/>
  <c r="R10" i="14"/>
  <c r="R93" i="14" s="1"/>
  <c r="R18" i="14"/>
  <c r="R101" i="14" s="1"/>
  <c r="M18" i="14"/>
  <c r="M101" i="14" s="1"/>
  <c r="P18" i="14"/>
  <c r="P101" i="14" s="1"/>
  <c r="S18" i="14"/>
  <c r="S101" i="14" s="1"/>
  <c r="N18" i="14"/>
  <c r="N101" i="14" s="1"/>
  <c r="J18" i="14"/>
  <c r="J101" i="14" s="1"/>
  <c r="Q18" i="14"/>
  <c r="Q101" i="14" s="1"/>
  <c r="I18" i="14"/>
  <c r="I101" i="14" s="1"/>
  <c r="O18" i="14"/>
  <c r="O101" i="14" s="1"/>
  <c r="L18" i="14"/>
  <c r="L101" i="14" s="1"/>
  <c r="K18" i="14"/>
  <c r="K101" i="14" s="1"/>
  <c r="H18" i="14"/>
  <c r="H101" i="14" s="1"/>
  <c r="T18" i="14"/>
  <c r="T101" i="14" s="1"/>
  <c r="K26" i="14"/>
  <c r="K109" i="14" s="1"/>
  <c r="O26" i="14"/>
  <c r="O109" i="14" s="1"/>
  <c r="J26" i="14"/>
  <c r="J109" i="14" s="1"/>
  <c r="M26" i="14"/>
  <c r="M109" i="14" s="1"/>
  <c r="I26" i="14"/>
  <c r="I109" i="14" s="1"/>
  <c r="N26" i="14"/>
  <c r="N109" i="14" s="1"/>
  <c r="S26" i="14"/>
  <c r="S109" i="14" s="1"/>
  <c r="T26" i="14"/>
  <c r="T109" i="14" s="1"/>
  <c r="Q26" i="14"/>
  <c r="Q109" i="14" s="1"/>
  <c r="L26" i="14"/>
  <c r="L109" i="14" s="1"/>
  <c r="H26" i="14"/>
  <c r="H109" i="14" s="1"/>
  <c r="P26" i="14"/>
  <c r="P109" i="14" s="1"/>
  <c r="R26" i="14"/>
  <c r="R109" i="14" s="1"/>
  <c r="O34" i="14"/>
  <c r="O117" i="14" s="1"/>
  <c r="I34" i="14"/>
  <c r="I117" i="14" s="1"/>
  <c r="M34" i="14"/>
  <c r="M117" i="14" s="1"/>
  <c r="L34" i="14"/>
  <c r="L117" i="14" s="1"/>
  <c r="J34" i="14"/>
  <c r="J117" i="14" s="1"/>
  <c r="K34" i="14"/>
  <c r="K117" i="14" s="1"/>
  <c r="N34" i="14"/>
  <c r="N117" i="14" s="1"/>
  <c r="U34" i="14"/>
  <c r="U117" i="14" s="1"/>
  <c r="R34" i="14"/>
  <c r="R117" i="14" s="1"/>
  <c r="H34" i="14"/>
  <c r="H117" i="14" s="1"/>
  <c r="T34" i="14"/>
  <c r="T117" i="14" s="1"/>
  <c r="V34" i="14"/>
  <c r="V117" i="14" s="1"/>
  <c r="S34" i="14"/>
  <c r="S117" i="14" s="1"/>
  <c r="W34" i="14"/>
  <c r="W117" i="14" s="1"/>
  <c r="Q34" i="14"/>
  <c r="Q117" i="14" s="1"/>
  <c r="P34" i="14"/>
  <c r="P117" i="14" s="1"/>
  <c r="X34" i="14"/>
  <c r="X117" i="14" s="1"/>
  <c r="O42" i="14"/>
  <c r="O125" i="14" s="1"/>
  <c r="I42" i="14"/>
  <c r="I125" i="14" s="1"/>
  <c r="M42" i="14"/>
  <c r="M125" i="14" s="1"/>
  <c r="K42" i="14"/>
  <c r="K125" i="14" s="1"/>
  <c r="J42" i="14"/>
  <c r="J125" i="14" s="1"/>
  <c r="T42" i="14"/>
  <c r="T125" i="14" s="1"/>
  <c r="W42" i="14"/>
  <c r="W125" i="14" s="1"/>
  <c r="L42" i="14"/>
  <c r="L125" i="14" s="1"/>
  <c r="V42" i="14"/>
  <c r="V125" i="14" s="1"/>
  <c r="X42" i="14"/>
  <c r="X125" i="14" s="1"/>
  <c r="N42" i="14"/>
  <c r="N125" i="14" s="1"/>
  <c r="H42" i="14"/>
  <c r="H125" i="14" s="1"/>
  <c r="R42" i="14"/>
  <c r="R125" i="14" s="1"/>
  <c r="Q42" i="14"/>
  <c r="Q125" i="14" s="1"/>
  <c r="P42" i="14"/>
  <c r="P125" i="14" s="1"/>
  <c r="S42" i="14"/>
  <c r="S125" i="14" s="1"/>
  <c r="U42" i="14"/>
  <c r="U125" i="14" s="1"/>
  <c r="Y42" i="14"/>
  <c r="Y125" i="14" s="1"/>
  <c r="Z42" i="14"/>
  <c r="Z125" i="14" s="1"/>
  <c r="V50" i="14"/>
  <c r="V133" i="14" s="1"/>
  <c r="Y50" i="14"/>
  <c r="Y133" i="14" s="1"/>
  <c r="W50" i="14"/>
  <c r="W133" i="14" s="1"/>
  <c r="AA50" i="14"/>
  <c r="AA133" i="14" s="1"/>
  <c r="S50" i="14"/>
  <c r="S133" i="14" s="1"/>
  <c r="Z50" i="14"/>
  <c r="Z133" i="14" s="1"/>
  <c r="K50" i="14"/>
  <c r="K133" i="14" s="1"/>
  <c r="O50" i="14"/>
  <c r="O133" i="14" s="1"/>
  <c r="T50" i="14"/>
  <c r="T133" i="14" s="1"/>
  <c r="J50" i="14"/>
  <c r="J133" i="14" s="1"/>
  <c r="U50" i="14"/>
  <c r="U133" i="14" s="1"/>
  <c r="H50" i="14"/>
  <c r="H133" i="14" s="1"/>
  <c r="M50" i="14"/>
  <c r="M133" i="14" s="1"/>
  <c r="X50" i="14"/>
  <c r="X133" i="14" s="1"/>
  <c r="P50" i="14"/>
  <c r="P133" i="14" s="1"/>
  <c r="L50" i="14"/>
  <c r="L133" i="14" s="1"/>
  <c r="N50" i="14"/>
  <c r="N133" i="14" s="1"/>
  <c r="Q50" i="14"/>
  <c r="Q133" i="14" s="1"/>
  <c r="I50" i="14"/>
  <c r="I133" i="14" s="1"/>
  <c r="R50" i="14"/>
  <c r="R133" i="14" s="1"/>
  <c r="AB50" i="14"/>
  <c r="AB133" i="14" s="1"/>
  <c r="O58" i="14"/>
  <c r="O141" i="14" s="1"/>
  <c r="T58" i="14"/>
  <c r="T141" i="14" s="1"/>
  <c r="Z58" i="14"/>
  <c r="Z141" i="14" s="1"/>
  <c r="Y58" i="14"/>
  <c r="Y141" i="14" s="1"/>
  <c r="AA58" i="14"/>
  <c r="AA141" i="14" s="1"/>
  <c r="J58" i="14"/>
  <c r="J141" i="14" s="1"/>
  <c r="V58" i="14"/>
  <c r="V141" i="14" s="1"/>
  <c r="K58" i="14"/>
  <c r="K141" i="14" s="1"/>
  <c r="R58" i="14"/>
  <c r="R141" i="14" s="1"/>
  <c r="M58" i="14"/>
  <c r="M141" i="14" s="1"/>
  <c r="W58" i="14"/>
  <c r="W141" i="14" s="1"/>
  <c r="L58" i="14"/>
  <c r="L141" i="14" s="1"/>
  <c r="S58" i="14"/>
  <c r="S141" i="14" s="1"/>
  <c r="X58" i="14"/>
  <c r="X141" i="14" s="1"/>
  <c r="Q58" i="14"/>
  <c r="Q141" i="14" s="1"/>
  <c r="N58" i="14"/>
  <c r="N141" i="14" s="1"/>
  <c r="P58" i="14"/>
  <c r="P141" i="14" s="1"/>
  <c r="H58" i="14"/>
  <c r="H141" i="14" s="1"/>
  <c r="U58" i="14"/>
  <c r="U141" i="14" s="1"/>
  <c r="I58" i="14"/>
  <c r="I141" i="14" s="1"/>
  <c r="AB58" i="14"/>
  <c r="AB141" i="14" s="1"/>
  <c r="AD66" i="14"/>
  <c r="AD149" i="14" s="1"/>
  <c r="I66" i="14"/>
  <c r="I149" i="14" s="1"/>
  <c r="J66" i="14"/>
  <c r="J149" i="14" s="1"/>
  <c r="T66" i="14"/>
  <c r="T149" i="14" s="1"/>
  <c r="R66" i="14"/>
  <c r="R149" i="14" s="1"/>
  <c r="U66" i="14"/>
  <c r="U149" i="14" s="1"/>
  <c r="Y66" i="14"/>
  <c r="Y149" i="14" s="1"/>
  <c r="K66" i="14"/>
  <c r="K149" i="14" s="1"/>
  <c r="M66" i="14"/>
  <c r="M149" i="14" s="1"/>
  <c r="Q66" i="14"/>
  <c r="Q149" i="14" s="1"/>
  <c r="W66" i="14"/>
  <c r="W149" i="14" s="1"/>
  <c r="X66" i="14"/>
  <c r="X149" i="14" s="1"/>
  <c r="O66" i="14"/>
  <c r="O149" i="14" s="1"/>
  <c r="P66" i="14"/>
  <c r="P149" i="14" s="1"/>
  <c r="S66" i="14"/>
  <c r="S149" i="14" s="1"/>
  <c r="V66" i="14"/>
  <c r="V149" i="14" s="1"/>
  <c r="AA66" i="14"/>
  <c r="AA149" i="14" s="1"/>
  <c r="N66" i="14"/>
  <c r="N149" i="14" s="1"/>
  <c r="Z66" i="14"/>
  <c r="Z149" i="14" s="1"/>
  <c r="L66" i="14"/>
  <c r="L149" i="14" s="1"/>
  <c r="AC66" i="14"/>
  <c r="AC149" i="14" s="1"/>
  <c r="AB66" i="14"/>
  <c r="AB149" i="14" s="1"/>
  <c r="H66" i="14"/>
  <c r="H149" i="14" s="1"/>
  <c r="AE66" i="14"/>
  <c r="AE149" i="14" s="1"/>
  <c r="X74" i="14"/>
  <c r="X157" i="14" s="1"/>
  <c r="N74" i="14"/>
  <c r="N157" i="14" s="1"/>
  <c r="R74" i="14"/>
  <c r="R157" i="14" s="1"/>
  <c r="W74" i="14"/>
  <c r="W157" i="14" s="1"/>
  <c r="AA74" i="14"/>
  <c r="AA157" i="14" s="1"/>
  <c r="Z74" i="14"/>
  <c r="Z157" i="14" s="1"/>
  <c r="AD74" i="14"/>
  <c r="AD157" i="14" s="1"/>
  <c r="K74" i="14"/>
  <c r="K157" i="14" s="1"/>
  <c r="L74" i="14"/>
  <c r="L157" i="14" s="1"/>
  <c r="AC74" i="14"/>
  <c r="AC157" i="14" s="1"/>
  <c r="Q74" i="14"/>
  <c r="Q157" i="14" s="1"/>
  <c r="U74" i="14"/>
  <c r="U157" i="14" s="1"/>
  <c r="T74" i="14"/>
  <c r="T157" i="14" s="1"/>
  <c r="M74" i="14"/>
  <c r="M157" i="14" s="1"/>
  <c r="H74" i="14"/>
  <c r="H157" i="14" s="1"/>
  <c r="Y74" i="14"/>
  <c r="Y157" i="14" s="1"/>
  <c r="AE74" i="14"/>
  <c r="AE157" i="14" s="1"/>
  <c r="J74" i="14"/>
  <c r="J157" i="14" s="1"/>
  <c r="V74" i="14"/>
  <c r="V157" i="14" s="1"/>
  <c r="I74" i="14"/>
  <c r="I157" i="14" s="1"/>
  <c r="P74" i="14"/>
  <c r="P157" i="14" s="1"/>
  <c r="O74" i="14"/>
  <c r="O157" i="14" s="1"/>
  <c r="S74" i="14"/>
  <c r="S157" i="14" s="1"/>
  <c r="AB74" i="14"/>
  <c r="AB157" i="14" s="1"/>
  <c r="AE82" i="14"/>
  <c r="AE165" i="14" s="1"/>
  <c r="M82" i="14"/>
  <c r="M165" i="14" s="1"/>
  <c r="Z82" i="14"/>
  <c r="Z165" i="14" s="1"/>
  <c r="V82" i="14"/>
  <c r="V165" i="14" s="1"/>
  <c r="AA82" i="14"/>
  <c r="AA165" i="14" s="1"/>
  <c r="Q82" i="14"/>
  <c r="Q165" i="14" s="1"/>
  <c r="AC82" i="14"/>
  <c r="AC165" i="14" s="1"/>
  <c r="K82" i="14"/>
  <c r="K165" i="14" s="1"/>
  <c r="R82" i="14"/>
  <c r="R165" i="14" s="1"/>
  <c r="T82" i="14"/>
  <c r="T165" i="14" s="1"/>
  <c r="P82" i="14"/>
  <c r="P165" i="14" s="1"/>
  <c r="L82" i="14"/>
  <c r="L165" i="14" s="1"/>
  <c r="W82" i="14"/>
  <c r="W165" i="14" s="1"/>
  <c r="S82" i="14"/>
  <c r="S165" i="14" s="1"/>
  <c r="AD82" i="14"/>
  <c r="AD165" i="14" s="1"/>
  <c r="H82" i="14"/>
  <c r="H165" i="14" s="1"/>
  <c r="N82" i="14"/>
  <c r="N165" i="14" s="1"/>
  <c r="Y82" i="14"/>
  <c r="Y165" i="14" s="1"/>
  <c r="AB82" i="14"/>
  <c r="AB165" i="14" s="1"/>
  <c r="J82" i="14"/>
  <c r="J165" i="14" s="1"/>
  <c r="U82" i="14"/>
  <c r="U165" i="14" s="1"/>
  <c r="I82" i="14"/>
  <c r="I165" i="14" s="1"/>
  <c r="X82" i="14"/>
  <c r="X165" i="14" s="1"/>
  <c r="O82" i="14"/>
  <c r="O165" i="14" s="1"/>
  <c r="M11" i="14"/>
  <c r="M94" i="14" s="1"/>
  <c r="P11" i="14"/>
  <c r="P94" i="14" s="1"/>
  <c r="R11" i="14"/>
  <c r="R94" i="14" s="1"/>
  <c r="K11" i="14"/>
  <c r="K94" i="14" s="1"/>
  <c r="I11" i="14"/>
  <c r="I94" i="14" s="1"/>
  <c r="N11" i="14"/>
  <c r="N94" i="14" s="1"/>
  <c r="Q11" i="14"/>
  <c r="Q94" i="14" s="1"/>
  <c r="O11" i="14"/>
  <c r="O94" i="14" s="1"/>
  <c r="J11" i="14"/>
  <c r="J94" i="14" s="1"/>
  <c r="H11" i="14"/>
  <c r="H94" i="14" s="1"/>
  <c r="L11" i="14"/>
  <c r="L94" i="14" s="1"/>
  <c r="S11" i="14"/>
  <c r="S94" i="14" s="1"/>
  <c r="T11" i="14"/>
  <c r="T94" i="14" s="1"/>
  <c r="K19" i="14"/>
  <c r="K102" i="14" s="1"/>
  <c r="Q19" i="14"/>
  <c r="Q102" i="14" s="1"/>
  <c r="M19" i="14"/>
  <c r="M102" i="14" s="1"/>
  <c r="R19" i="14"/>
  <c r="R102" i="14" s="1"/>
  <c r="H19" i="14"/>
  <c r="H102" i="14" s="1"/>
  <c r="P19" i="14"/>
  <c r="P102" i="14" s="1"/>
  <c r="N19" i="14"/>
  <c r="N102" i="14" s="1"/>
  <c r="J19" i="14"/>
  <c r="J102" i="14" s="1"/>
  <c r="L19" i="14"/>
  <c r="L102" i="14" s="1"/>
  <c r="O19" i="14"/>
  <c r="O102" i="14" s="1"/>
  <c r="S19" i="14"/>
  <c r="S102" i="14" s="1"/>
  <c r="I19" i="14"/>
  <c r="I102" i="14" s="1"/>
  <c r="T19" i="14"/>
  <c r="T102" i="14" s="1"/>
  <c r="K27" i="14"/>
  <c r="K110" i="14" s="1"/>
  <c r="J27" i="14"/>
  <c r="J110" i="14" s="1"/>
  <c r="I27" i="14"/>
  <c r="I110" i="14" s="1"/>
  <c r="S27" i="14"/>
  <c r="S110" i="14" s="1"/>
  <c r="P27" i="14"/>
  <c r="P110" i="14" s="1"/>
  <c r="H27" i="14"/>
  <c r="H110" i="14" s="1"/>
  <c r="L27" i="14"/>
  <c r="L110" i="14" s="1"/>
  <c r="R27" i="14"/>
  <c r="R110" i="14" s="1"/>
  <c r="Q27" i="14"/>
  <c r="Q110" i="14" s="1"/>
  <c r="N27" i="14"/>
  <c r="N110" i="14" s="1"/>
  <c r="M27" i="14"/>
  <c r="M110" i="14" s="1"/>
  <c r="O27" i="14"/>
  <c r="O110" i="14" s="1"/>
  <c r="T27" i="14"/>
  <c r="T110" i="14" s="1"/>
  <c r="R35" i="14"/>
  <c r="R118" i="14" s="1"/>
  <c r="L35" i="14"/>
  <c r="L118" i="14" s="1"/>
  <c r="I35" i="14"/>
  <c r="I118" i="14" s="1"/>
  <c r="W35" i="14"/>
  <c r="W118" i="14" s="1"/>
  <c r="M35" i="14"/>
  <c r="M118" i="14" s="1"/>
  <c r="K35" i="14"/>
  <c r="K118" i="14" s="1"/>
  <c r="T35" i="14"/>
  <c r="T118" i="14" s="1"/>
  <c r="J35" i="14"/>
  <c r="J118" i="14" s="1"/>
  <c r="O35" i="14"/>
  <c r="O118" i="14" s="1"/>
  <c r="Q35" i="14"/>
  <c r="Q118" i="14" s="1"/>
  <c r="P35" i="14"/>
  <c r="P118" i="14" s="1"/>
  <c r="N35" i="14"/>
  <c r="N118" i="14" s="1"/>
  <c r="U35" i="14"/>
  <c r="U118" i="14" s="1"/>
  <c r="S35" i="14"/>
  <c r="S118" i="14" s="1"/>
  <c r="V35" i="14"/>
  <c r="V118" i="14" s="1"/>
  <c r="H35" i="14"/>
  <c r="H118" i="14" s="1"/>
  <c r="X35" i="14"/>
  <c r="X118" i="14" s="1"/>
  <c r="R43" i="14"/>
  <c r="R126" i="14" s="1"/>
  <c r="Y43" i="14"/>
  <c r="Y126" i="14" s="1"/>
  <c r="T43" i="14"/>
  <c r="T126" i="14" s="1"/>
  <c r="I43" i="14"/>
  <c r="I126" i="14" s="1"/>
  <c r="O43" i="14"/>
  <c r="O126" i="14" s="1"/>
  <c r="V43" i="14"/>
  <c r="V126" i="14" s="1"/>
  <c r="H43" i="14"/>
  <c r="H126" i="14" s="1"/>
  <c r="N43" i="14"/>
  <c r="N126" i="14" s="1"/>
  <c r="X43" i="14"/>
  <c r="X126" i="14" s="1"/>
  <c r="K43" i="14"/>
  <c r="K126" i="14" s="1"/>
  <c r="M43" i="14"/>
  <c r="M126" i="14" s="1"/>
  <c r="J43" i="14"/>
  <c r="J126" i="14" s="1"/>
  <c r="W43" i="14"/>
  <c r="W126" i="14" s="1"/>
  <c r="L43" i="14"/>
  <c r="L126" i="14" s="1"/>
  <c r="S43" i="14"/>
  <c r="S126" i="14" s="1"/>
  <c r="P43" i="14"/>
  <c r="P126" i="14" s="1"/>
  <c r="Q43" i="14"/>
  <c r="Q126" i="14" s="1"/>
  <c r="U43" i="14"/>
  <c r="U126" i="14" s="1"/>
  <c r="Z43" i="14"/>
  <c r="Z126" i="14" s="1"/>
  <c r="AA43" i="14"/>
  <c r="AA126" i="14" s="1"/>
  <c r="J51" i="14"/>
  <c r="J134" i="14" s="1"/>
  <c r="S51" i="14"/>
  <c r="S134" i="14" s="1"/>
  <c r="L51" i="14"/>
  <c r="L134" i="14" s="1"/>
  <c r="Q51" i="14"/>
  <c r="Q134" i="14" s="1"/>
  <c r="N51" i="14"/>
  <c r="N134" i="14" s="1"/>
  <c r="I51" i="14"/>
  <c r="I134" i="14" s="1"/>
  <c r="W51" i="14"/>
  <c r="W134" i="14" s="1"/>
  <c r="U51" i="14"/>
  <c r="U134" i="14" s="1"/>
  <c r="M51" i="14"/>
  <c r="M134" i="14" s="1"/>
  <c r="Z51" i="14"/>
  <c r="Z134" i="14" s="1"/>
  <c r="T51" i="14"/>
  <c r="T134" i="14" s="1"/>
  <c r="P51" i="14"/>
  <c r="P134" i="14" s="1"/>
  <c r="R51" i="14"/>
  <c r="R134" i="14" s="1"/>
  <c r="H51" i="14"/>
  <c r="H134" i="14" s="1"/>
  <c r="V51" i="14"/>
  <c r="V134" i="14" s="1"/>
  <c r="X51" i="14"/>
  <c r="X134" i="14" s="1"/>
  <c r="Y51" i="14"/>
  <c r="Y134" i="14" s="1"/>
  <c r="K51" i="14"/>
  <c r="K134" i="14" s="1"/>
  <c r="AA51" i="14"/>
  <c r="AA134" i="14" s="1"/>
  <c r="O51" i="14"/>
  <c r="O134" i="14" s="1"/>
  <c r="AB51" i="14"/>
  <c r="AB134" i="14" s="1"/>
  <c r="L59" i="14"/>
  <c r="L142" i="14" s="1"/>
  <c r="I59" i="14"/>
  <c r="I142" i="14" s="1"/>
  <c r="V59" i="14"/>
  <c r="V142" i="14" s="1"/>
  <c r="J59" i="14"/>
  <c r="J142" i="14" s="1"/>
  <c r="X59" i="14"/>
  <c r="X142" i="14" s="1"/>
  <c r="N59" i="14"/>
  <c r="N142" i="14" s="1"/>
  <c r="R59" i="14"/>
  <c r="R142" i="14" s="1"/>
  <c r="T59" i="14"/>
  <c r="T142" i="14" s="1"/>
  <c r="AA59" i="14"/>
  <c r="AA142" i="14" s="1"/>
  <c r="H59" i="14"/>
  <c r="H142" i="14" s="1"/>
  <c r="Q59" i="14"/>
  <c r="Q142" i="14" s="1"/>
  <c r="K59" i="14"/>
  <c r="K142" i="14" s="1"/>
  <c r="M59" i="14"/>
  <c r="M142" i="14" s="1"/>
  <c r="W59" i="14"/>
  <c r="W142" i="14" s="1"/>
  <c r="Z59" i="14"/>
  <c r="Z142" i="14" s="1"/>
  <c r="O59" i="14"/>
  <c r="O142" i="14" s="1"/>
  <c r="Y59" i="14"/>
  <c r="Y142" i="14" s="1"/>
  <c r="P59" i="14"/>
  <c r="P142" i="14" s="1"/>
  <c r="S59" i="14"/>
  <c r="S142" i="14" s="1"/>
  <c r="U59" i="14"/>
  <c r="U142" i="14" s="1"/>
  <c r="AB59" i="14"/>
  <c r="AB142" i="14" s="1"/>
  <c r="J67" i="14"/>
  <c r="J150" i="14" s="1"/>
  <c r="T67" i="14"/>
  <c r="T150" i="14" s="1"/>
  <c r="Q67" i="14"/>
  <c r="Q150" i="14" s="1"/>
  <c r="P67" i="14"/>
  <c r="P150" i="14" s="1"/>
  <c r="V67" i="14"/>
  <c r="V150" i="14" s="1"/>
  <c r="Y67" i="14"/>
  <c r="Y150" i="14" s="1"/>
  <c r="H67" i="14"/>
  <c r="H150" i="14" s="1"/>
  <c r="O67" i="14"/>
  <c r="O150" i="14" s="1"/>
  <c r="I67" i="14"/>
  <c r="I150" i="14" s="1"/>
  <c r="AC67" i="14"/>
  <c r="AC150" i="14" s="1"/>
  <c r="AD67" i="14"/>
  <c r="AD150" i="14" s="1"/>
  <c r="AA67" i="14"/>
  <c r="AA150" i="14" s="1"/>
  <c r="Z67" i="14"/>
  <c r="Z150" i="14" s="1"/>
  <c r="M67" i="14"/>
  <c r="M150" i="14" s="1"/>
  <c r="W67" i="14"/>
  <c r="W150" i="14" s="1"/>
  <c r="R67" i="14"/>
  <c r="R150" i="14" s="1"/>
  <c r="AB67" i="14"/>
  <c r="AB150" i="14" s="1"/>
  <c r="S67" i="14"/>
  <c r="S150" i="14" s="1"/>
  <c r="X67" i="14"/>
  <c r="X150" i="14" s="1"/>
  <c r="U67" i="14"/>
  <c r="U150" i="14" s="1"/>
  <c r="K67" i="14"/>
  <c r="K150" i="14" s="1"/>
  <c r="L67" i="14"/>
  <c r="L150" i="14" s="1"/>
  <c r="N67" i="14"/>
  <c r="N150" i="14" s="1"/>
  <c r="AE67" i="14"/>
  <c r="AE150" i="14" s="1"/>
  <c r="Z75" i="14"/>
  <c r="Z158" i="14" s="1"/>
  <c r="H75" i="14"/>
  <c r="H158" i="14" s="1"/>
  <c r="AD75" i="14"/>
  <c r="AD158" i="14" s="1"/>
  <c r="J75" i="14"/>
  <c r="J158" i="14" s="1"/>
  <c r="W75" i="14"/>
  <c r="W158" i="14" s="1"/>
  <c r="AC75" i="14"/>
  <c r="AC158" i="14" s="1"/>
  <c r="Y75" i="14"/>
  <c r="Y158" i="14" s="1"/>
  <c r="O75" i="14"/>
  <c r="O158" i="14" s="1"/>
  <c r="M75" i="14"/>
  <c r="M158" i="14" s="1"/>
  <c r="Q75" i="14"/>
  <c r="Q158" i="14" s="1"/>
  <c r="V75" i="14"/>
  <c r="V158" i="14" s="1"/>
  <c r="AB75" i="14"/>
  <c r="AB158" i="14" s="1"/>
  <c r="S75" i="14"/>
  <c r="S158" i="14" s="1"/>
  <c r="X75" i="14"/>
  <c r="X158" i="14" s="1"/>
  <c r="T75" i="14"/>
  <c r="T158" i="14" s="1"/>
  <c r="K75" i="14"/>
  <c r="K158" i="14" s="1"/>
  <c r="P75" i="14"/>
  <c r="P158" i="14" s="1"/>
  <c r="N75" i="14"/>
  <c r="N158" i="14" s="1"/>
  <c r="AA75" i="14"/>
  <c r="AA158" i="14" s="1"/>
  <c r="R75" i="14"/>
  <c r="R158" i="14" s="1"/>
  <c r="I75" i="14"/>
  <c r="I158" i="14" s="1"/>
  <c r="AE75" i="14"/>
  <c r="AE158" i="14" s="1"/>
  <c r="U75" i="14"/>
  <c r="U158" i="14" s="1"/>
  <c r="L75" i="14"/>
  <c r="L158" i="14" s="1"/>
  <c r="Z83" i="14"/>
  <c r="Z166" i="14" s="1"/>
  <c r="H83" i="14"/>
  <c r="H166" i="14" s="1"/>
  <c r="AB83" i="14"/>
  <c r="AB166" i="14" s="1"/>
  <c r="J83" i="14"/>
  <c r="J166" i="14" s="1"/>
  <c r="W83" i="14"/>
  <c r="W166" i="14" s="1"/>
  <c r="V83" i="14"/>
  <c r="V166" i="14" s="1"/>
  <c r="Y83" i="14"/>
  <c r="Y166" i="14" s="1"/>
  <c r="O83" i="14"/>
  <c r="O166" i="14" s="1"/>
  <c r="T83" i="14"/>
  <c r="T166" i="14" s="1"/>
  <c r="Q83" i="14"/>
  <c r="Q166" i="14" s="1"/>
  <c r="M83" i="14"/>
  <c r="M166" i="14" s="1"/>
  <c r="N83" i="14"/>
  <c r="N166" i="14" s="1"/>
  <c r="S83" i="14"/>
  <c r="S166" i="14" s="1"/>
  <c r="X83" i="14"/>
  <c r="X166" i="14" s="1"/>
  <c r="L83" i="14"/>
  <c r="L166" i="14" s="1"/>
  <c r="K83" i="14"/>
  <c r="K166" i="14" s="1"/>
  <c r="P83" i="14"/>
  <c r="P166" i="14" s="1"/>
  <c r="AC83" i="14"/>
  <c r="AC166" i="14" s="1"/>
  <c r="I83" i="14"/>
  <c r="I166" i="14" s="1"/>
  <c r="U83" i="14"/>
  <c r="U166" i="14" s="1"/>
  <c r="AE83" i="14"/>
  <c r="AE166" i="14" s="1"/>
  <c r="AD83" i="14"/>
  <c r="AD166" i="14" s="1"/>
  <c r="AA83" i="14"/>
  <c r="AA166" i="14" s="1"/>
  <c r="R83" i="14"/>
  <c r="R166" i="14" s="1"/>
  <c r="AB43" i="14"/>
  <c r="AB126" i="14" s="1"/>
  <c r="V8" i="2"/>
  <c r="AC40" i="2"/>
  <c r="AB40" i="14"/>
  <c r="AB123" i="14" s="1"/>
  <c r="W11" i="2"/>
  <c r="Z26" i="2"/>
  <c r="Z23" i="2"/>
  <c r="AB34" i="2"/>
  <c r="W13" i="2"/>
  <c r="AB36" i="2"/>
  <c r="V9" i="2"/>
  <c r="Z29" i="2"/>
  <c r="AD46" i="2"/>
  <c r="AC39" i="2"/>
  <c r="AB39" i="14"/>
  <c r="AB122" i="14" s="1"/>
  <c r="Z25" i="2"/>
  <c r="V10" i="2"/>
  <c r="AB33" i="2"/>
  <c r="X18" i="2"/>
  <c r="X20" i="2"/>
  <c r="AC41" i="2"/>
  <c r="AB41" i="14"/>
  <c r="AB124" i="14" s="1"/>
  <c r="AC38" i="2"/>
  <c r="AB38" i="14"/>
  <c r="AB121" i="14" s="1"/>
  <c r="X17" i="2"/>
  <c r="W14" i="2"/>
  <c r="Z21" i="2"/>
  <c r="AD44" i="2"/>
  <c r="Z22" i="2"/>
  <c r="W12" i="2"/>
  <c r="V7" i="2"/>
  <c r="AB37" i="2"/>
  <c r="X16" i="2"/>
  <c r="Z28" i="2"/>
  <c r="AD47" i="2"/>
  <c r="Y24" i="2"/>
  <c r="AD43" i="2"/>
  <c r="Z30" i="2"/>
  <c r="AB35" i="2"/>
  <c r="Z27" i="2"/>
  <c r="AC42" i="2"/>
  <c r="AB42" i="14"/>
  <c r="AB125" i="14" s="1"/>
  <c r="W15" i="2"/>
  <c r="Z31" i="2"/>
  <c r="AA32" i="2"/>
  <c r="X19" i="2"/>
  <c r="D14" i="11"/>
  <c r="D20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19" i="11"/>
  <c r="D18" i="11"/>
  <c r="D17" i="11"/>
  <c r="D16" i="11"/>
  <c r="D15" i="11"/>
  <c r="D13" i="11"/>
  <c r="D12" i="11"/>
  <c r="D11" i="11"/>
  <c r="D10" i="11"/>
  <c r="D9" i="11"/>
  <c r="D8" i="11"/>
  <c r="D7" i="11"/>
  <c r="D6" i="11"/>
  <c r="E254" i="11"/>
  <c r="BO127" i="11"/>
  <c r="BN127" i="11"/>
  <c r="BM127" i="11"/>
  <c r="BL127" i="11"/>
  <c r="BK127" i="11"/>
  <c r="BJ127" i="11"/>
  <c r="BI127" i="11"/>
  <c r="BH127" i="11"/>
  <c r="BG127" i="11"/>
  <c r="BF127" i="11"/>
  <c r="BE127" i="11"/>
  <c r="BD127" i="11"/>
  <c r="BC127" i="11"/>
  <c r="BB127" i="11"/>
  <c r="BA127" i="11"/>
  <c r="AZ127" i="11"/>
  <c r="AY127" i="11"/>
  <c r="AX127" i="11"/>
  <c r="AW127" i="11"/>
  <c r="AV127" i="11"/>
  <c r="AU127" i="11"/>
  <c r="AT127" i="11"/>
  <c r="AS127" i="11"/>
  <c r="AR127" i="11"/>
  <c r="AQ127" i="11"/>
  <c r="AP127" i="11"/>
  <c r="AO127" i="11"/>
  <c r="AN127" i="11"/>
  <c r="AM127" i="11"/>
  <c r="AL127" i="11"/>
  <c r="AK127" i="11"/>
  <c r="AJ127" i="11"/>
  <c r="AI127" i="11"/>
  <c r="AH127" i="11"/>
  <c r="AG127" i="11"/>
  <c r="AF127" i="11"/>
  <c r="AE127" i="11"/>
  <c r="AD127" i="11"/>
  <c r="AC127" i="11"/>
  <c r="AB127" i="11"/>
  <c r="AA127" i="11"/>
  <c r="Z127" i="11"/>
  <c r="Y127" i="11"/>
  <c r="X127" i="11"/>
  <c r="W127" i="11"/>
  <c r="V127" i="11"/>
  <c r="U127" i="11"/>
  <c r="T127" i="11"/>
  <c r="S127" i="11"/>
  <c r="R127" i="11"/>
  <c r="Q127" i="11"/>
  <c r="P127" i="11"/>
  <c r="O127" i="11"/>
  <c r="N127" i="11"/>
  <c r="BO126" i="11"/>
  <c r="BN126" i="11"/>
  <c r="BM126" i="11"/>
  <c r="BL126" i="11"/>
  <c r="BK126" i="11"/>
  <c r="BJ126" i="11"/>
  <c r="BI126" i="11"/>
  <c r="BH126" i="11"/>
  <c r="BG126" i="11"/>
  <c r="BF126" i="11"/>
  <c r="BE126" i="11"/>
  <c r="BD126" i="11"/>
  <c r="BC126" i="11"/>
  <c r="BB126" i="11"/>
  <c r="BA126" i="11"/>
  <c r="AZ126" i="11"/>
  <c r="AY126" i="11"/>
  <c r="AX126" i="11"/>
  <c r="AW126" i="11"/>
  <c r="AV126" i="11"/>
  <c r="AU126" i="11"/>
  <c r="AT126" i="11"/>
  <c r="AS126" i="11"/>
  <c r="AR126" i="11"/>
  <c r="AQ126" i="11"/>
  <c r="AP126" i="11"/>
  <c r="AO126" i="11"/>
  <c r="AN126" i="11"/>
  <c r="AM126" i="11"/>
  <c r="AL126" i="11"/>
  <c r="AK126" i="11"/>
  <c r="AJ126" i="11"/>
  <c r="AI126" i="11"/>
  <c r="AH126" i="11"/>
  <c r="AG126" i="11"/>
  <c r="AF126" i="11"/>
  <c r="AE126" i="11"/>
  <c r="AD126" i="11"/>
  <c r="AC126" i="11"/>
  <c r="AB126" i="11"/>
  <c r="AA126" i="1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BO125" i="11"/>
  <c r="BN125" i="11"/>
  <c r="BM125" i="11"/>
  <c r="BL125" i="11"/>
  <c r="BK125" i="11"/>
  <c r="BJ125" i="11"/>
  <c r="BI125" i="11"/>
  <c r="BH125" i="11"/>
  <c r="BG125" i="11"/>
  <c r="BF125" i="11"/>
  <c r="BE125" i="11"/>
  <c r="BD125" i="11"/>
  <c r="BC125" i="11"/>
  <c r="BB125" i="11"/>
  <c r="BA125" i="11"/>
  <c r="AZ125" i="11"/>
  <c r="AY125" i="11"/>
  <c r="AX125" i="11"/>
  <c r="AW125" i="11"/>
  <c r="AV125" i="11"/>
  <c r="AU125" i="11"/>
  <c r="AT125" i="11"/>
  <c r="AS125" i="11"/>
  <c r="AR125" i="11"/>
  <c r="AQ125" i="11"/>
  <c r="AP125" i="11"/>
  <c r="AO125" i="11"/>
  <c r="AN125" i="11"/>
  <c r="AM125" i="11"/>
  <c r="AL125" i="11"/>
  <c r="AK125" i="11"/>
  <c r="AJ125" i="11"/>
  <c r="AI125" i="11"/>
  <c r="AH125" i="11"/>
  <c r="AG125" i="11"/>
  <c r="AF125" i="11"/>
  <c r="AE125" i="11"/>
  <c r="AD125" i="11"/>
  <c r="AC125" i="11"/>
  <c r="AB125" i="11"/>
  <c r="AA125" i="11"/>
  <c r="Z125" i="11"/>
  <c r="Y125" i="11"/>
  <c r="X125" i="11"/>
  <c r="W125" i="11"/>
  <c r="V125" i="11"/>
  <c r="U125" i="11"/>
  <c r="T125" i="11"/>
  <c r="S125" i="11"/>
  <c r="R125" i="11"/>
  <c r="Q125" i="11"/>
  <c r="P125" i="11"/>
  <c r="O125" i="11"/>
  <c r="N125" i="11"/>
  <c r="BO124" i="11"/>
  <c r="BN124" i="11"/>
  <c r="BM124" i="11"/>
  <c r="BL124" i="11"/>
  <c r="BK124" i="11"/>
  <c r="BJ124" i="11"/>
  <c r="BI124" i="11"/>
  <c r="BH124" i="11"/>
  <c r="BG124" i="11"/>
  <c r="BF124" i="11"/>
  <c r="BE124" i="11"/>
  <c r="BD124" i="11"/>
  <c r="BC124" i="11"/>
  <c r="BB124" i="11"/>
  <c r="BA124" i="11"/>
  <c r="AZ124" i="11"/>
  <c r="AY124" i="11"/>
  <c r="AX124" i="11"/>
  <c r="AW124" i="11"/>
  <c r="AV124" i="11"/>
  <c r="AU124" i="11"/>
  <c r="AT124" i="11"/>
  <c r="AS124" i="11"/>
  <c r="AR124" i="11"/>
  <c r="AQ124" i="11"/>
  <c r="AP124" i="11"/>
  <c r="AO124" i="11"/>
  <c r="AN124" i="11"/>
  <c r="AM124" i="11"/>
  <c r="AL124" i="11"/>
  <c r="AK124" i="11"/>
  <c r="AJ124" i="11"/>
  <c r="AI124" i="11"/>
  <c r="AH124" i="11"/>
  <c r="AG124" i="11"/>
  <c r="AF124" i="11"/>
  <c r="AE124" i="11"/>
  <c r="AD124" i="11"/>
  <c r="AC124" i="11"/>
  <c r="AB124" i="11"/>
  <c r="AA124" i="11"/>
  <c r="Z124" i="11"/>
  <c r="Y124" i="11"/>
  <c r="X124" i="11"/>
  <c r="W124" i="11"/>
  <c r="V124" i="11"/>
  <c r="U124" i="11"/>
  <c r="T124" i="11"/>
  <c r="S124" i="11"/>
  <c r="R124" i="11"/>
  <c r="Q124" i="11"/>
  <c r="P124" i="11"/>
  <c r="O124" i="11"/>
  <c r="N124" i="11"/>
  <c r="BO123" i="11"/>
  <c r="BN123" i="11"/>
  <c r="BM123" i="11"/>
  <c r="BL123" i="11"/>
  <c r="BK123" i="11"/>
  <c r="BJ123" i="11"/>
  <c r="BI123" i="11"/>
  <c r="BH123" i="11"/>
  <c r="BG123" i="11"/>
  <c r="BF123" i="11"/>
  <c r="BE123" i="11"/>
  <c r="BD123" i="11"/>
  <c r="BC123" i="11"/>
  <c r="BB123" i="11"/>
  <c r="BA123" i="11"/>
  <c r="AZ123" i="11"/>
  <c r="AY123" i="11"/>
  <c r="AX123" i="11"/>
  <c r="AW123" i="11"/>
  <c r="AV123" i="11"/>
  <c r="AU123" i="11"/>
  <c r="AT123" i="11"/>
  <c r="AS123" i="11"/>
  <c r="AR123" i="11"/>
  <c r="AQ123" i="11"/>
  <c r="AP123" i="11"/>
  <c r="AO123" i="11"/>
  <c r="AN123" i="11"/>
  <c r="AM123" i="11"/>
  <c r="AL123" i="11"/>
  <c r="AK123" i="11"/>
  <c r="AJ123" i="11"/>
  <c r="AI123" i="11"/>
  <c r="AH123" i="11"/>
  <c r="AG123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BO122" i="11"/>
  <c r="BN122" i="11"/>
  <c r="BM122" i="11"/>
  <c r="BL122" i="11"/>
  <c r="BK122" i="11"/>
  <c r="BJ122" i="11"/>
  <c r="BI122" i="11"/>
  <c r="BH122" i="11"/>
  <c r="BG122" i="11"/>
  <c r="BF122" i="11"/>
  <c r="BE122" i="11"/>
  <c r="BD122" i="11"/>
  <c r="BC122" i="11"/>
  <c r="BB122" i="11"/>
  <c r="BA122" i="11"/>
  <c r="AZ122" i="11"/>
  <c r="AY122" i="11"/>
  <c r="AX122" i="11"/>
  <c r="AW122" i="11"/>
  <c r="AV122" i="11"/>
  <c r="AU122" i="11"/>
  <c r="AT122" i="11"/>
  <c r="AS122" i="11"/>
  <c r="AR122" i="11"/>
  <c r="AQ122" i="11"/>
  <c r="AP122" i="11"/>
  <c r="AO122" i="11"/>
  <c r="AN122" i="11"/>
  <c r="AM122" i="11"/>
  <c r="AL122" i="11"/>
  <c r="AK122" i="11"/>
  <c r="AJ122" i="11"/>
  <c r="AI122" i="11"/>
  <c r="AH122" i="11"/>
  <c r="AG122" i="11"/>
  <c r="AF122" i="11"/>
  <c r="AE122" i="11"/>
  <c r="AD122" i="11"/>
  <c r="AC122" i="11"/>
  <c r="AB122" i="11"/>
  <c r="AA122" i="11"/>
  <c r="Z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BO121" i="11"/>
  <c r="BN121" i="11"/>
  <c r="BM121" i="11"/>
  <c r="BL121" i="11"/>
  <c r="BK121" i="11"/>
  <c r="BJ121" i="11"/>
  <c r="BI121" i="11"/>
  <c r="BH121" i="11"/>
  <c r="BG121" i="11"/>
  <c r="BF121" i="11"/>
  <c r="BE121" i="11"/>
  <c r="BD121" i="11"/>
  <c r="BC121" i="11"/>
  <c r="BB121" i="11"/>
  <c r="BA121" i="11"/>
  <c r="AZ121" i="11"/>
  <c r="AY121" i="11"/>
  <c r="AX121" i="11"/>
  <c r="AW121" i="11"/>
  <c r="AV121" i="11"/>
  <c r="AU121" i="11"/>
  <c r="AT121" i="11"/>
  <c r="AS121" i="11"/>
  <c r="AR121" i="11"/>
  <c r="AQ121" i="11"/>
  <c r="AP121" i="11"/>
  <c r="AO121" i="11"/>
  <c r="AN121" i="11"/>
  <c r="AM121" i="11"/>
  <c r="AL121" i="11"/>
  <c r="AK121" i="11"/>
  <c r="AJ121" i="11"/>
  <c r="AI121" i="11"/>
  <c r="AH121" i="11"/>
  <c r="AG121" i="11"/>
  <c r="AF121" i="11"/>
  <c r="AE121" i="11"/>
  <c r="AD121" i="11"/>
  <c r="AC121" i="11"/>
  <c r="AB121" i="11"/>
  <c r="AA121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BO120" i="11"/>
  <c r="BN120" i="11"/>
  <c r="BM120" i="11"/>
  <c r="BL120" i="11"/>
  <c r="BK120" i="11"/>
  <c r="BJ120" i="11"/>
  <c r="BI120" i="11"/>
  <c r="BH120" i="11"/>
  <c r="BG120" i="11"/>
  <c r="BF120" i="11"/>
  <c r="BE120" i="11"/>
  <c r="BD120" i="11"/>
  <c r="BC120" i="11"/>
  <c r="BB120" i="11"/>
  <c r="BA120" i="11"/>
  <c r="AZ120" i="11"/>
  <c r="AY120" i="11"/>
  <c r="AX120" i="11"/>
  <c r="AW120" i="11"/>
  <c r="AV120" i="11"/>
  <c r="AU120" i="11"/>
  <c r="AT120" i="11"/>
  <c r="AS120" i="11"/>
  <c r="AR120" i="11"/>
  <c r="AQ120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BO119" i="11"/>
  <c r="BN119" i="11"/>
  <c r="BM119" i="11"/>
  <c r="BL119" i="11"/>
  <c r="BK119" i="11"/>
  <c r="BJ119" i="11"/>
  <c r="BI119" i="11"/>
  <c r="BH119" i="11"/>
  <c r="BG119" i="11"/>
  <c r="BF119" i="11"/>
  <c r="BE119" i="11"/>
  <c r="BD119" i="11"/>
  <c r="BC119" i="11"/>
  <c r="BB119" i="11"/>
  <c r="BA119" i="11"/>
  <c r="AZ119" i="11"/>
  <c r="AY119" i="11"/>
  <c r="AX119" i="11"/>
  <c r="AW119" i="11"/>
  <c r="AV119" i="11"/>
  <c r="AU119" i="11"/>
  <c r="AT119" i="11"/>
  <c r="AS119" i="11"/>
  <c r="AR119" i="11"/>
  <c r="AQ119" i="11"/>
  <c r="AP119" i="11"/>
  <c r="AO119" i="11"/>
  <c r="AN119" i="11"/>
  <c r="AM119" i="11"/>
  <c r="AL119" i="11"/>
  <c r="AK119" i="11"/>
  <c r="AJ119" i="11"/>
  <c r="AI119" i="11"/>
  <c r="AH119" i="11"/>
  <c r="AG119" i="1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BO118" i="11"/>
  <c r="BN118" i="11"/>
  <c r="BM118" i="11"/>
  <c r="BL118" i="11"/>
  <c r="BK118" i="11"/>
  <c r="BJ118" i="11"/>
  <c r="BI118" i="11"/>
  <c r="BH118" i="11"/>
  <c r="BG118" i="11"/>
  <c r="BF118" i="11"/>
  <c r="BE118" i="11"/>
  <c r="BD118" i="11"/>
  <c r="BC118" i="11"/>
  <c r="BB118" i="11"/>
  <c r="BA118" i="11"/>
  <c r="AZ118" i="11"/>
  <c r="AY118" i="11"/>
  <c r="AX118" i="11"/>
  <c r="AW118" i="11"/>
  <c r="AV118" i="11"/>
  <c r="AU118" i="11"/>
  <c r="AT118" i="11"/>
  <c r="AS118" i="11"/>
  <c r="AR118" i="11"/>
  <c r="AQ118" i="11"/>
  <c r="AP118" i="11"/>
  <c r="AO118" i="11"/>
  <c r="AN118" i="11"/>
  <c r="AM118" i="11"/>
  <c r="AL118" i="11"/>
  <c r="AK118" i="11"/>
  <c r="AJ118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BO117" i="11"/>
  <c r="BN117" i="11"/>
  <c r="BM117" i="11"/>
  <c r="BL117" i="11"/>
  <c r="BK117" i="11"/>
  <c r="BJ117" i="11"/>
  <c r="BI117" i="11"/>
  <c r="BH117" i="11"/>
  <c r="BG117" i="11"/>
  <c r="BF117" i="11"/>
  <c r="BE117" i="11"/>
  <c r="BD117" i="11"/>
  <c r="BC117" i="11"/>
  <c r="BB117" i="11"/>
  <c r="BA117" i="11"/>
  <c r="AZ117" i="11"/>
  <c r="AY117" i="11"/>
  <c r="AX117" i="11"/>
  <c r="AW117" i="11"/>
  <c r="AV117" i="11"/>
  <c r="AU117" i="11"/>
  <c r="AT117" i="11"/>
  <c r="AS117" i="11"/>
  <c r="AR117" i="11"/>
  <c r="AQ117" i="11"/>
  <c r="AP117" i="11"/>
  <c r="AO117" i="11"/>
  <c r="AN117" i="11"/>
  <c r="AM117" i="11"/>
  <c r="AL117" i="11"/>
  <c r="AK117" i="11"/>
  <c r="AJ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BO116" i="11"/>
  <c r="BN116" i="11"/>
  <c r="BM116" i="11"/>
  <c r="BL116" i="11"/>
  <c r="BK116" i="11"/>
  <c r="BJ116" i="11"/>
  <c r="BI116" i="11"/>
  <c r="BH116" i="11"/>
  <c r="BG116" i="11"/>
  <c r="BF116" i="11"/>
  <c r="BE116" i="11"/>
  <c r="BD116" i="11"/>
  <c r="BC116" i="11"/>
  <c r="BB116" i="11"/>
  <c r="BA116" i="11"/>
  <c r="AZ116" i="11"/>
  <c r="AY116" i="11"/>
  <c r="AX116" i="11"/>
  <c r="AW116" i="11"/>
  <c r="AV116" i="11"/>
  <c r="AU116" i="11"/>
  <c r="AT116" i="11"/>
  <c r="AS116" i="11"/>
  <c r="AR116" i="11"/>
  <c r="AQ116" i="11"/>
  <c r="AP116" i="11"/>
  <c r="AO116" i="11"/>
  <c r="AN116" i="11"/>
  <c r="AM116" i="11"/>
  <c r="AL116" i="11"/>
  <c r="AK116" i="11"/>
  <c r="AJ116" i="11"/>
  <c r="AI116" i="11"/>
  <c r="AH116" i="11"/>
  <c r="AG116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BO115" i="11"/>
  <c r="BN115" i="11"/>
  <c r="BM115" i="11"/>
  <c r="BL115" i="11"/>
  <c r="BK115" i="11"/>
  <c r="BJ115" i="11"/>
  <c r="BI115" i="11"/>
  <c r="BH115" i="11"/>
  <c r="BG115" i="11"/>
  <c r="BF115" i="11"/>
  <c r="BE115" i="11"/>
  <c r="BD115" i="11"/>
  <c r="BC115" i="11"/>
  <c r="BB115" i="11"/>
  <c r="BA115" i="11"/>
  <c r="AZ115" i="11"/>
  <c r="AY115" i="11"/>
  <c r="AX115" i="11"/>
  <c r="AW115" i="11"/>
  <c r="AV115" i="11"/>
  <c r="AU115" i="11"/>
  <c r="AT115" i="11"/>
  <c r="AS115" i="11"/>
  <c r="AR115" i="11"/>
  <c r="AQ115" i="11"/>
  <c r="AP115" i="11"/>
  <c r="AO115" i="11"/>
  <c r="AN115" i="11"/>
  <c r="AM115" i="11"/>
  <c r="AL115" i="11"/>
  <c r="AK115" i="11"/>
  <c r="AJ115" i="11"/>
  <c r="AI115" i="11"/>
  <c r="AH115" i="11"/>
  <c r="AG115" i="1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BO114" i="11"/>
  <c r="BN114" i="11"/>
  <c r="BM114" i="11"/>
  <c r="BL114" i="11"/>
  <c r="BK114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BO113" i="11"/>
  <c r="BN113" i="11"/>
  <c r="BM113" i="11"/>
  <c r="BL113" i="11"/>
  <c r="BK113" i="11"/>
  <c r="BJ113" i="11"/>
  <c r="BI113" i="11"/>
  <c r="BH113" i="11"/>
  <c r="BG113" i="11"/>
  <c r="BF113" i="11"/>
  <c r="BE113" i="11"/>
  <c r="BD113" i="11"/>
  <c r="BC113" i="11"/>
  <c r="BB113" i="11"/>
  <c r="BA113" i="11"/>
  <c r="AZ113" i="11"/>
  <c r="AY113" i="11"/>
  <c r="AX113" i="11"/>
  <c r="AW113" i="11"/>
  <c r="AV113" i="11"/>
  <c r="AU113" i="11"/>
  <c r="AT113" i="11"/>
  <c r="AS113" i="11"/>
  <c r="AR113" i="11"/>
  <c r="AQ113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BO112" i="11"/>
  <c r="BN112" i="11"/>
  <c r="BM112" i="11"/>
  <c r="BL112" i="11"/>
  <c r="BK112" i="11"/>
  <c r="BJ112" i="11"/>
  <c r="BI112" i="11"/>
  <c r="BH112" i="11"/>
  <c r="BG112" i="11"/>
  <c r="BF112" i="11"/>
  <c r="BE112" i="11"/>
  <c r="BD112" i="11"/>
  <c r="BC112" i="11"/>
  <c r="BB112" i="11"/>
  <c r="BA112" i="11"/>
  <c r="AZ112" i="11"/>
  <c r="AY112" i="11"/>
  <c r="AX112" i="11"/>
  <c r="AW112" i="11"/>
  <c r="AV112" i="11"/>
  <c r="AU112" i="11"/>
  <c r="AT112" i="11"/>
  <c r="AS112" i="11"/>
  <c r="AR112" i="11"/>
  <c r="AQ112" i="11"/>
  <c r="AP112" i="11"/>
  <c r="AO112" i="11"/>
  <c r="AN112" i="11"/>
  <c r="AM112" i="11"/>
  <c r="AL112" i="11"/>
  <c r="AK112" i="11"/>
  <c r="AJ112" i="11"/>
  <c r="AI112" i="11"/>
  <c r="AH112" i="1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BO111" i="11"/>
  <c r="BN111" i="11"/>
  <c r="BM111" i="11"/>
  <c r="BL111" i="11"/>
  <c r="BK111" i="11"/>
  <c r="BJ111" i="11"/>
  <c r="BI111" i="11"/>
  <c r="BH111" i="11"/>
  <c r="BG111" i="11"/>
  <c r="BF111" i="11"/>
  <c r="BE111" i="11"/>
  <c r="BD111" i="11"/>
  <c r="BC111" i="11"/>
  <c r="BB111" i="11"/>
  <c r="BA111" i="11"/>
  <c r="AZ111" i="11"/>
  <c r="AY111" i="11"/>
  <c r="AX111" i="11"/>
  <c r="AW111" i="11"/>
  <c r="AV111" i="11"/>
  <c r="AU111" i="11"/>
  <c r="AT111" i="11"/>
  <c r="AS111" i="11"/>
  <c r="AR111" i="11"/>
  <c r="AQ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BO110" i="11"/>
  <c r="BN110" i="11"/>
  <c r="BM110" i="11"/>
  <c r="BL110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BO109" i="11"/>
  <c r="BN109" i="11"/>
  <c r="BM109" i="11"/>
  <c r="BL109" i="11"/>
  <c r="BK109" i="11"/>
  <c r="BJ109" i="11"/>
  <c r="BI109" i="11"/>
  <c r="BH109" i="11"/>
  <c r="BG109" i="11"/>
  <c r="BF109" i="11"/>
  <c r="BE109" i="11"/>
  <c r="BD109" i="11"/>
  <c r="BC109" i="11"/>
  <c r="BB109" i="11"/>
  <c r="BA109" i="11"/>
  <c r="AZ109" i="11"/>
  <c r="AY109" i="11"/>
  <c r="AX109" i="11"/>
  <c r="AW109" i="11"/>
  <c r="AV109" i="11"/>
  <c r="AU109" i="11"/>
  <c r="AT109" i="11"/>
  <c r="AS109" i="11"/>
  <c r="AR109" i="11"/>
  <c r="AQ109" i="11"/>
  <c r="AP109" i="11"/>
  <c r="AO109" i="11"/>
  <c r="AN109" i="11"/>
  <c r="AM109" i="11"/>
  <c r="AL109" i="11"/>
  <c r="AK109" i="11"/>
  <c r="AJ109" i="11"/>
  <c r="AI109" i="11"/>
  <c r="AH109" i="11"/>
  <c r="AG109" i="11"/>
  <c r="AF109" i="11"/>
  <c r="AE109" i="11"/>
  <c r="AD109" i="11"/>
  <c r="AC109" i="11"/>
  <c r="AB109" i="11"/>
  <c r="AA109" i="11"/>
  <c r="Z109" i="11"/>
  <c r="Y109" i="11"/>
  <c r="X109" i="11"/>
  <c r="W109" i="11"/>
  <c r="V109" i="11"/>
  <c r="U109" i="11"/>
  <c r="T109" i="11"/>
  <c r="S109" i="11"/>
  <c r="R109" i="11"/>
  <c r="Q109" i="11"/>
  <c r="P109" i="11"/>
  <c r="O109" i="11"/>
  <c r="N109" i="11"/>
  <c r="BO108" i="11"/>
  <c r="BN108" i="11"/>
  <c r="BM108" i="11"/>
  <c r="BL108" i="11"/>
  <c r="BK108" i="11"/>
  <c r="BJ108" i="11"/>
  <c r="BI108" i="11"/>
  <c r="BH108" i="11"/>
  <c r="BG108" i="11"/>
  <c r="BF108" i="11"/>
  <c r="BE108" i="11"/>
  <c r="BD108" i="11"/>
  <c r="BC108" i="11"/>
  <c r="BB108" i="11"/>
  <c r="BA108" i="11"/>
  <c r="AZ108" i="11"/>
  <c r="AY108" i="11"/>
  <c r="AX108" i="11"/>
  <c r="AW108" i="11"/>
  <c r="AV108" i="11"/>
  <c r="AU108" i="11"/>
  <c r="AT108" i="11"/>
  <c r="AS108" i="11"/>
  <c r="AR108" i="11"/>
  <c r="AQ108" i="11"/>
  <c r="AP108" i="11"/>
  <c r="AO108" i="11"/>
  <c r="AN108" i="11"/>
  <c r="AM108" i="11"/>
  <c r="AL108" i="11"/>
  <c r="AK108" i="11"/>
  <c r="AJ108" i="11"/>
  <c r="AI108" i="11"/>
  <c r="AH108" i="11"/>
  <c r="AG108" i="11"/>
  <c r="AF108" i="11"/>
  <c r="AE108" i="11"/>
  <c r="AD108" i="11"/>
  <c r="AC108" i="11"/>
  <c r="AB108" i="11"/>
  <c r="AA108" i="11"/>
  <c r="Z108" i="11"/>
  <c r="Y108" i="11"/>
  <c r="X108" i="11"/>
  <c r="W108" i="11"/>
  <c r="V108" i="11"/>
  <c r="U108" i="11"/>
  <c r="T108" i="11"/>
  <c r="S108" i="11"/>
  <c r="R108" i="11"/>
  <c r="Q108" i="11"/>
  <c r="P108" i="11"/>
  <c r="O108" i="11"/>
  <c r="N108" i="11"/>
  <c r="BO107" i="11"/>
  <c r="BN107" i="11"/>
  <c r="BM107" i="11"/>
  <c r="BL107" i="11"/>
  <c r="BK107" i="11"/>
  <c r="BJ107" i="11"/>
  <c r="BI107" i="11"/>
  <c r="BH107" i="11"/>
  <c r="BG107" i="11"/>
  <c r="BF107" i="11"/>
  <c r="BE107" i="11"/>
  <c r="BD107" i="11"/>
  <c r="BC107" i="11"/>
  <c r="BB107" i="11"/>
  <c r="BA107" i="11"/>
  <c r="AZ107" i="11"/>
  <c r="AY107" i="11"/>
  <c r="AX107" i="11"/>
  <c r="AW107" i="11"/>
  <c r="AV107" i="11"/>
  <c r="AU107" i="11"/>
  <c r="AT107" i="11"/>
  <c r="AS107" i="11"/>
  <c r="AR107" i="11"/>
  <c r="AQ107" i="11"/>
  <c r="AP107" i="11"/>
  <c r="AO107" i="11"/>
  <c r="AN107" i="11"/>
  <c r="AM107" i="11"/>
  <c r="AL107" i="11"/>
  <c r="AK107" i="11"/>
  <c r="AJ107" i="11"/>
  <c r="AI107" i="11"/>
  <c r="AH107" i="11"/>
  <c r="AG107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BO106" i="11"/>
  <c r="BN106" i="11"/>
  <c r="BM106" i="11"/>
  <c r="BL106" i="11"/>
  <c r="BK106" i="11"/>
  <c r="BJ106" i="11"/>
  <c r="BI106" i="11"/>
  <c r="BH106" i="11"/>
  <c r="BG106" i="11"/>
  <c r="BF106" i="11"/>
  <c r="BE106" i="11"/>
  <c r="BD106" i="11"/>
  <c r="BC106" i="11"/>
  <c r="BB106" i="11"/>
  <c r="BA106" i="11"/>
  <c r="AZ106" i="11"/>
  <c r="AY106" i="11"/>
  <c r="AX106" i="11"/>
  <c r="AW106" i="11"/>
  <c r="AV106" i="11"/>
  <c r="AU106" i="11"/>
  <c r="AT106" i="11"/>
  <c r="AS106" i="11"/>
  <c r="AR106" i="11"/>
  <c r="AQ106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BO105" i="11"/>
  <c r="BN105" i="11"/>
  <c r="BM105" i="11"/>
  <c r="BL105" i="11"/>
  <c r="BK105" i="11"/>
  <c r="BJ105" i="11"/>
  <c r="BI105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BO104" i="11"/>
  <c r="BN104" i="11"/>
  <c r="BM104" i="11"/>
  <c r="BL104" i="11"/>
  <c r="BK104" i="11"/>
  <c r="BJ104" i="11"/>
  <c r="BI104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AJ104" i="11"/>
  <c r="AI104" i="11"/>
  <c r="AH104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BO103" i="11"/>
  <c r="BN103" i="11"/>
  <c r="BM103" i="11"/>
  <c r="BL103" i="11"/>
  <c r="BK103" i="11"/>
  <c r="BJ103" i="11"/>
  <c r="BI103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BO100" i="11"/>
  <c r="BN100" i="11"/>
  <c r="BM100" i="11"/>
  <c r="BL100" i="11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BO99" i="11"/>
  <c r="BN99" i="11"/>
  <c r="BM99" i="11"/>
  <c r="BL99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BO98" i="11"/>
  <c r="BN98" i="11"/>
  <c r="BM98" i="11"/>
  <c r="BL98" i="11"/>
  <c r="BK98" i="11"/>
  <c r="BJ98" i="11"/>
  <c r="BI98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AJ98" i="11"/>
  <c r="AI98" i="11"/>
  <c r="AH98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BO97" i="11"/>
  <c r="BN97" i="11"/>
  <c r="BM97" i="11"/>
  <c r="BL97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BO96" i="11"/>
  <c r="BN96" i="11"/>
  <c r="BM96" i="11"/>
  <c r="BL96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BO94" i="11"/>
  <c r="BN94" i="11"/>
  <c r="BM94" i="11"/>
  <c r="BL94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AJ94" i="11"/>
  <c r="AI94" i="11"/>
  <c r="AH94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BO93" i="11"/>
  <c r="BN93" i="11"/>
  <c r="BM93" i="11"/>
  <c r="BL93" i="11"/>
  <c r="BK93" i="11"/>
  <c r="BJ93" i="11"/>
  <c r="BI93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AJ93" i="11"/>
  <c r="AI93" i="11"/>
  <c r="AH93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BO92" i="11"/>
  <c r="BN92" i="11"/>
  <c r="BM92" i="11"/>
  <c r="BL92" i="11"/>
  <c r="BK92" i="11"/>
  <c r="BJ92" i="11"/>
  <c r="BI92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AJ92" i="11"/>
  <c r="AI92" i="11"/>
  <c r="AH92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BO91" i="11"/>
  <c r="BN91" i="11"/>
  <c r="BM91" i="11"/>
  <c r="BL91" i="11"/>
  <c r="BK91" i="11"/>
  <c r="BJ91" i="11"/>
  <c r="BI91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AJ91" i="11"/>
  <c r="AI91" i="11"/>
  <c r="AH91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BO90" i="11"/>
  <c r="BN90" i="11"/>
  <c r="BM90" i="11"/>
  <c r="BL90" i="11"/>
  <c r="BK90" i="11"/>
  <c r="BJ90" i="11"/>
  <c r="BI90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BO89" i="11"/>
  <c r="BN89" i="11"/>
  <c r="BM89" i="11"/>
  <c r="BL89" i="11"/>
  <c r="BK89" i="11"/>
  <c r="BJ89" i="11"/>
  <c r="BI89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AJ89" i="11"/>
  <c r="AI89" i="11"/>
  <c r="AH89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BO88" i="11"/>
  <c r="BN88" i="11"/>
  <c r="BM88" i="11"/>
  <c r="BL88" i="11"/>
  <c r="BK88" i="11"/>
  <c r="BJ88" i="11"/>
  <c r="BI88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BO87" i="11"/>
  <c r="BN87" i="11"/>
  <c r="BM87" i="11"/>
  <c r="BL87" i="11"/>
  <c r="BK87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BO86" i="11"/>
  <c r="BN86" i="11"/>
  <c r="BM86" i="11"/>
  <c r="BL86" i="11"/>
  <c r="BK86" i="11"/>
  <c r="BJ86" i="11"/>
  <c r="BI86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AJ86" i="11"/>
  <c r="AI86" i="11"/>
  <c r="AH86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BO85" i="11"/>
  <c r="BN85" i="11"/>
  <c r="BM85" i="11"/>
  <c r="BL85" i="11"/>
  <c r="BK85" i="11"/>
  <c r="BJ85" i="11"/>
  <c r="BI85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AJ85" i="11"/>
  <c r="AI85" i="11"/>
  <c r="AH85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BO84" i="11"/>
  <c r="BN84" i="11"/>
  <c r="BM84" i="11"/>
  <c r="BL84" i="11"/>
  <c r="BK84" i="11"/>
  <c r="BJ84" i="11"/>
  <c r="BI84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AJ84" i="11"/>
  <c r="AI84" i="11"/>
  <c r="AH84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BO83" i="11"/>
  <c r="BN83" i="11"/>
  <c r="BM83" i="11"/>
  <c r="BL83" i="11"/>
  <c r="BK83" i="11"/>
  <c r="BJ83" i="11"/>
  <c r="BI83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BO82" i="11"/>
  <c r="BN82" i="11"/>
  <c r="BM82" i="11"/>
  <c r="BL82" i="11"/>
  <c r="BK82" i="11"/>
  <c r="BJ82" i="11"/>
  <c r="BI82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BO81" i="11"/>
  <c r="BN81" i="11"/>
  <c r="BM81" i="11"/>
  <c r="BL81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BO80" i="11"/>
  <c r="BN80" i="11"/>
  <c r="BM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BO79" i="11"/>
  <c r="BN79" i="11"/>
  <c r="BM79" i="11"/>
  <c r="BL79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BO77" i="11"/>
  <c r="BN77" i="11"/>
  <c r="BM77" i="11"/>
  <c r="BL77" i="11"/>
  <c r="BK77" i="11"/>
  <c r="BJ77" i="11"/>
  <c r="BI77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AJ76" i="11"/>
  <c r="AI76" i="11"/>
  <c r="AH76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BO75" i="11"/>
  <c r="BN75" i="11"/>
  <c r="BM75" i="11"/>
  <c r="BL75" i="11"/>
  <c r="BK75" i="11"/>
  <c r="BJ75" i="11"/>
  <c r="BI75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BO74" i="11"/>
  <c r="BN74" i="11"/>
  <c r="BM74" i="11"/>
  <c r="BL74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BO73" i="11"/>
  <c r="BN73" i="11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AI73" i="11"/>
  <c r="AH73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BO72" i="11"/>
  <c r="BN72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BO71" i="11"/>
  <c r="BN71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AI71" i="11"/>
  <c r="AH71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BO70" i="11"/>
  <c r="BN70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BO69" i="11"/>
  <c r="BN69" i="11"/>
  <c r="BM69" i="11"/>
  <c r="BL69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BO68" i="11"/>
  <c r="BN68" i="11"/>
  <c r="BM68" i="11"/>
  <c r="BL68" i="11"/>
  <c r="BK68" i="11"/>
  <c r="BJ68" i="11"/>
  <c r="BI68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AJ68" i="11"/>
  <c r="AI68" i="11"/>
  <c r="AH68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254" i="11"/>
  <c r="L254" i="11"/>
  <c r="K254" i="11"/>
  <c r="J254" i="11"/>
  <c r="I254" i="11"/>
  <c r="H254" i="11"/>
  <c r="M333" i="2"/>
  <c r="M3" i="11" s="1"/>
  <c r="I3" i="12" s="1"/>
  <c r="L333" i="2"/>
  <c r="L3" i="11" s="1"/>
  <c r="H3" i="12" s="1"/>
  <c r="K333" i="2"/>
  <c r="K3" i="11" s="1"/>
  <c r="G3" i="12" s="1"/>
  <c r="J333" i="2"/>
  <c r="J3" i="11" s="1"/>
  <c r="F3" i="12" s="1"/>
  <c r="I333" i="2"/>
  <c r="I3" i="11" s="1"/>
  <c r="E3" i="12" s="1"/>
  <c r="H333" i="2"/>
  <c r="H3" i="11" s="1"/>
  <c r="D3" i="12" s="1"/>
  <c r="P86" i="14" l="1"/>
  <c r="P89" i="14"/>
  <c r="P169" i="14" s="1"/>
  <c r="Q128" i="11"/>
  <c r="Y128" i="11"/>
  <c r="AG128" i="11"/>
  <c r="AO128" i="11"/>
  <c r="AW128" i="11"/>
  <c r="BE128" i="11"/>
  <c r="BM128" i="11"/>
  <c r="L86" i="14"/>
  <c r="L89" i="14"/>
  <c r="L169" i="14" s="1"/>
  <c r="J89" i="14"/>
  <c r="J169" i="14" s="1"/>
  <c r="J86" i="14"/>
  <c r="S128" i="11"/>
  <c r="AA128" i="11"/>
  <c r="AI128" i="11"/>
  <c r="AQ128" i="11"/>
  <c r="AY128" i="11"/>
  <c r="BG128" i="11"/>
  <c r="BO128" i="11"/>
  <c r="N89" i="14"/>
  <c r="N169" i="14" s="1"/>
  <c r="N86" i="14"/>
  <c r="AJ128" i="11"/>
  <c r="H86" i="14"/>
  <c r="H1" i="14" s="1"/>
  <c r="H89" i="14"/>
  <c r="H169" i="14" s="1"/>
  <c r="T128" i="11"/>
  <c r="R89" i="14"/>
  <c r="R169" i="14" s="1"/>
  <c r="R86" i="14"/>
  <c r="O89" i="14"/>
  <c r="O169" i="14" s="1"/>
  <c r="O86" i="14"/>
  <c r="K86" i="14"/>
  <c r="K89" i="14"/>
  <c r="K169" i="14" s="1"/>
  <c r="I86" i="14"/>
  <c r="I1" i="14" s="1"/>
  <c r="I89" i="14"/>
  <c r="I169" i="14" s="1"/>
  <c r="AB128" i="11"/>
  <c r="O128" i="11"/>
  <c r="W128" i="11"/>
  <c r="AE128" i="11"/>
  <c r="AM128" i="11"/>
  <c r="AU128" i="11"/>
  <c r="BC128" i="11"/>
  <c r="BK128" i="11"/>
  <c r="Q89" i="14"/>
  <c r="Q169" i="14" s="1"/>
  <c r="Q86" i="14"/>
  <c r="M86" i="14"/>
  <c r="M1" i="14" s="1"/>
  <c r="M89" i="14"/>
  <c r="M169" i="14" s="1"/>
  <c r="AB32" i="2"/>
  <c r="AD42" i="2"/>
  <c r="AA30" i="2"/>
  <c r="AA26" i="2"/>
  <c r="W7" i="2"/>
  <c r="AE44" i="2"/>
  <c r="Y18" i="2"/>
  <c r="W9" i="2"/>
  <c r="X13" i="2"/>
  <c r="AA21" i="2"/>
  <c r="AD41" i="2"/>
  <c r="AC33" i="2"/>
  <c r="AC36" i="2"/>
  <c r="AC34" i="2"/>
  <c r="AA31" i="2"/>
  <c r="AE47" i="2"/>
  <c r="AD39" i="2"/>
  <c r="X11" i="2"/>
  <c r="X15" i="2"/>
  <c r="AA27" i="2"/>
  <c r="AA28" i="2"/>
  <c r="Y17" i="2"/>
  <c r="AE46" i="2"/>
  <c r="AE43" i="2"/>
  <c r="Y19" i="2"/>
  <c r="Y16" i="2"/>
  <c r="X12" i="2"/>
  <c r="Y20" i="2"/>
  <c r="W10" i="2"/>
  <c r="AA29" i="2"/>
  <c r="AA23" i="2"/>
  <c r="AD40" i="2"/>
  <c r="AC35" i="2"/>
  <c r="Z24" i="2"/>
  <c r="AC37" i="2"/>
  <c r="AA22" i="2"/>
  <c r="X14" i="2"/>
  <c r="AD38" i="2"/>
  <c r="AA25" i="2"/>
  <c r="W8" i="2"/>
  <c r="AR128" i="11"/>
  <c r="AZ128" i="11"/>
  <c r="BH128" i="11"/>
  <c r="U128" i="11"/>
  <c r="AC128" i="11"/>
  <c r="AK128" i="11"/>
  <c r="AS128" i="11"/>
  <c r="BA128" i="11"/>
  <c r="BI128" i="11"/>
  <c r="N128" i="11"/>
  <c r="V128" i="11"/>
  <c r="AD128" i="11"/>
  <c r="AL128" i="11"/>
  <c r="AT128" i="11"/>
  <c r="BB128" i="11"/>
  <c r="BJ128" i="11"/>
  <c r="P128" i="11"/>
  <c r="X128" i="11"/>
  <c r="AF128" i="11"/>
  <c r="AN128" i="11"/>
  <c r="AV128" i="11"/>
  <c r="BD128" i="11"/>
  <c r="BL128" i="11"/>
  <c r="R128" i="11"/>
  <c r="Z128" i="11"/>
  <c r="AH128" i="11"/>
  <c r="AP128" i="11"/>
  <c r="AX128" i="11"/>
  <c r="BF128" i="11"/>
  <c r="BN128" i="11"/>
  <c r="L191" i="11"/>
  <c r="H191" i="11"/>
  <c r="J191" i="11"/>
  <c r="K191" i="11"/>
  <c r="M191" i="11"/>
  <c r="I191" i="11"/>
  <c r="K1" i="14" l="1"/>
  <c r="N1" i="14"/>
  <c r="L1" i="14"/>
  <c r="J1" i="14"/>
  <c r="X9" i="2"/>
  <c r="AD36" i="2"/>
  <c r="Z18" i="2"/>
  <c r="AB26" i="2"/>
  <c r="AD35" i="2"/>
  <c r="AA24" i="2"/>
  <c r="AB29" i="2"/>
  <c r="AE40" i="2"/>
  <c r="Z20" i="2"/>
  <c r="AE38" i="2"/>
  <c r="AE39" i="2"/>
  <c r="AB23" i="2"/>
  <c r="AB27" i="2"/>
  <c r="Z19" i="2"/>
  <c r="AD33" i="2"/>
  <c r="AC32" i="2"/>
  <c r="Z16" i="2"/>
  <c r="Y15" i="2"/>
  <c r="X10" i="2"/>
  <c r="Y13" i="2"/>
  <c r="AE42" i="2"/>
  <c r="X8" i="2"/>
  <c r="Y14" i="2"/>
  <c r="Y12" i="2"/>
  <c r="Z17" i="2"/>
  <c r="AB22" i="2"/>
  <c r="AB31" i="2"/>
  <c r="AE41" i="2"/>
  <c r="AB25" i="2"/>
  <c r="AD37" i="2"/>
  <c r="AB28" i="2"/>
  <c r="Y11" i="2"/>
  <c r="AD34" i="2"/>
  <c r="AB21" i="2"/>
  <c r="X7" i="2"/>
  <c r="AB30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U28" i="14"/>
  <c r="U111" i="14" s="1"/>
  <c r="U26" i="14"/>
  <c r="U109" i="14" s="1"/>
  <c r="S6" i="2"/>
  <c r="F6" i="2"/>
  <c r="G6" i="2" s="1"/>
  <c r="R253" i="2" l="1"/>
  <c r="N170" i="2"/>
  <c r="Q253" i="2"/>
  <c r="O253" i="2"/>
  <c r="N253" i="2"/>
  <c r="P253" i="2"/>
  <c r="O1" i="14"/>
  <c r="N175" i="14"/>
  <c r="N174" i="14"/>
  <c r="AC23" i="2"/>
  <c r="AE33" i="2"/>
  <c r="AE35" i="2"/>
  <c r="AC26" i="2"/>
  <c r="AB24" i="2"/>
  <c r="AA18" i="2"/>
  <c r="AC28" i="2"/>
  <c r="AE36" i="2"/>
  <c r="AA17" i="2"/>
  <c r="AC21" i="2"/>
  <c r="Y10" i="2"/>
  <c r="AA20" i="2"/>
  <c r="AC29" i="2"/>
  <c r="AE37" i="2"/>
  <c r="Z15" i="2"/>
  <c r="AC27" i="2"/>
  <c r="AC25" i="2"/>
  <c r="AA16" i="2"/>
  <c r="Y7" i="2"/>
  <c r="Z14" i="2"/>
  <c r="AD32" i="2"/>
  <c r="O170" i="2"/>
  <c r="P170" i="2"/>
  <c r="Q170" i="2"/>
  <c r="R170" i="2"/>
  <c r="AC31" i="2"/>
  <c r="Y8" i="2"/>
  <c r="AA19" i="2"/>
  <c r="Y9" i="2"/>
  <c r="AE34" i="2"/>
  <c r="AC30" i="2"/>
  <c r="Z11" i="2"/>
  <c r="AC22" i="2"/>
  <c r="Z12" i="2"/>
  <c r="Z13" i="2"/>
  <c r="T6" i="2"/>
  <c r="S170" i="2"/>
  <c r="AF83" i="14"/>
  <c r="AF166" i="14" s="1"/>
  <c r="AF84" i="14"/>
  <c r="AF167" i="14" s="1"/>
  <c r="AF61" i="2"/>
  <c r="AE61" i="14"/>
  <c r="AE144" i="14" s="1"/>
  <c r="AF63" i="2"/>
  <c r="AE63" i="14"/>
  <c r="AE146" i="14" s="1"/>
  <c r="AF64" i="2"/>
  <c r="AE64" i="14"/>
  <c r="AE147" i="14" s="1"/>
  <c r="AF62" i="2"/>
  <c r="AE62" i="14"/>
  <c r="AE145" i="14" s="1"/>
  <c r="Y36" i="14"/>
  <c r="Y119" i="14" s="1"/>
  <c r="Y37" i="14"/>
  <c r="Y120" i="14" s="1"/>
  <c r="Y35" i="14"/>
  <c r="Y118" i="14" s="1"/>
  <c r="Y34" i="14"/>
  <c r="Y117" i="14" s="1"/>
  <c r="S7" i="14"/>
  <c r="S90" i="14" s="1"/>
  <c r="S8" i="14"/>
  <c r="S91" i="14" s="1"/>
  <c r="S9" i="14"/>
  <c r="S92" i="14" s="1"/>
  <c r="S10" i="14"/>
  <c r="S93" i="14" s="1"/>
  <c r="S6" i="14"/>
  <c r="AG81" i="2"/>
  <c r="AF81" i="14"/>
  <c r="AF164" i="14" s="1"/>
  <c r="AG69" i="2"/>
  <c r="AF69" i="14"/>
  <c r="AF152" i="14" s="1"/>
  <c r="AG85" i="2"/>
  <c r="AF85" i="14"/>
  <c r="AF168" i="14" s="1"/>
  <c r="AG70" i="2"/>
  <c r="AF70" i="14"/>
  <c r="AF153" i="14" s="1"/>
  <c r="AG78" i="2"/>
  <c r="AF78" i="14"/>
  <c r="AF161" i="14" s="1"/>
  <c r="AG71" i="2"/>
  <c r="AF71" i="14"/>
  <c r="AF154" i="14" s="1"/>
  <c r="AG79" i="2"/>
  <c r="AF79" i="14"/>
  <c r="AF162" i="14" s="1"/>
  <c r="AG80" i="2"/>
  <c r="AF80" i="14"/>
  <c r="AF163" i="14" s="1"/>
  <c r="AG72" i="2"/>
  <c r="AF72" i="14"/>
  <c r="AF155" i="14" s="1"/>
  <c r="AG66" i="2"/>
  <c r="AF66" i="14"/>
  <c r="AF149" i="14" s="1"/>
  <c r="AG74" i="2"/>
  <c r="AF74" i="14"/>
  <c r="AF157" i="14" s="1"/>
  <c r="AG82" i="2"/>
  <c r="AF82" i="14"/>
  <c r="AF165" i="14" s="1"/>
  <c r="AG67" i="2"/>
  <c r="AF67" i="14"/>
  <c r="AF150" i="14" s="1"/>
  <c r="AG75" i="2"/>
  <c r="AF75" i="14"/>
  <c r="AF158" i="14" s="1"/>
  <c r="AG68" i="2"/>
  <c r="AF68" i="14"/>
  <c r="AF151" i="14" s="1"/>
  <c r="AG76" i="2"/>
  <c r="AF76" i="14"/>
  <c r="AF159" i="14" s="1"/>
  <c r="AG65" i="2"/>
  <c r="AF65" i="14"/>
  <c r="AF148" i="14" s="1"/>
  <c r="AG73" i="2"/>
  <c r="AF73" i="14"/>
  <c r="AF156" i="14" s="1"/>
  <c r="AG77" i="2"/>
  <c r="AF77" i="14"/>
  <c r="AF160" i="14" s="1"/>
  <c r="AC43" i="14"/>
  <c r="AC126" i="14" s="1"/>
  <c r="AC52" i="14"/>
  <c r="AC135" i="14" s="1"/>
  <c r="AC45" i="14"/>
  <c r="AC128" i="14" s="1"/>
  <c r="AC54" i="14"/>
  <c r="AC137" i="14" s="1"/>
  <c r="AC55" i="14"/>
  <c r="AC138" i="14" s="1"/>
  <c r="AC39" i="14"/>
  <c r="AC122" i="14" s="1"/>
  <c r="AC47" i="14"/>
  <c r="AC130" i="14" s="1"/>
  <c r="AC51" i="14"/>
  <c r="AC134" i="14" s="1"/>
  <c r="AC40" i="14"/>
  <c r="AC123" i="14" s="1"/>
  <c r="AC48" i="14"/>
  <c r="AC131" i="14" s="1"/>
  <c r="AC59" i="14"/>
  <c r="AC142" i="14" s="1"/>
  <c r="AC41" i="14"/>
  <c r="AC124" i="14" s="1"/>
  <c r="AC49" i="14"/>
  <c r="AC132" i="14" s="1"/>
  <c r="AA60" i="14"/>
  <c r="AA143" i="14" s="1"/>
  <c r="AC46" i="14"/>
  <c r="AC129" i="14" s="1"/>
  <c r="AC42" i="14"/>
  <c r="AC125" i="14" s="1"/>
  <c r="AC50" i="14"/>
  <c r="AC133" i="14" s="1"/>
  <c r="AC38" i="14"/>
  <c r="AC121" i="14" s="1"/>
  <c r="AC44" i="14"/>
  <c r="AC127" i="14" s="1"/>
  <c r="AC53" i="14"/>
  <c r="AC136" i="14" s="1"/>
  <c r="U24" i="14"/>
  <c r="U107" i="14" s="1"/>
  <c r="U16" i="14"/>
  <c r="U99" i="14" s="1"/>
  <c r="U20" i="14"/>
  <c r="U103" i="14" s="1"/>
  <c r="U11" i="14"/>
  <c r="V31" i="14"/>
  <c r="V114" i="14" s="1"/>
  <c r="U31" i="14"/>
  <c r="U114" i="14" s="1"/>
  <c r="M250" i="2"/>
  <c r="H250" i="2"/>
  <c r="I250" i="2"/>
  <c r="J250" i="2"/>
  <c r="K250" i="2"/>
  <c r="L250" i="2"/>
  <c r="W31" i="14"/>
  <c r="W114" i="14" s="1"/>
  <c r="V28" i="14"/>
  <c r="V111" i="14" s="1"/>
  <c r="U29" i="14"/>
  <c r="U112" i="14" s="1"/>
  <c r="AG83" i="2"/>
  <c r="F7" i="2"/>
  <c r="G7" i="2" s="1"/>
  <c r="U30" i="14"/>
  <c r="U113" i="14" s="1"/>
  <c r="AG84" i="2"/>
  <c r="U32" i="14"/>
  <c r="U115" i="14" s="1"/>
  <c r="V26" i="14"/>
  <c r="V109" i="14" s="1"/>
  <c r="S253" i="2" l="1"/>
  <c r="Q254" i="2"/>
  <c r="P254" i="2"/>
  <c r="S254" i="2"/>
  <c r="R254" i="2"/>
  <c r="O254" i="2"/>
  <c r="N254" i="2"/>
  <c r="Y254" i="2"/>
  <c r="V254" i="2"/>
  <c r="T254" i="2"/>
  <c r="W254" i="2"/>
  <c r="X254" i="2"/>
  <c r="U254" i="2"/>
  <c r="N176" i="14"/>
  <c r="E12" i="1" s="1"/>
  <c r="P1" i="14"/>
  <c r="O174" i="14"/>
  <c r="O175" i="14"/>
  <c r="T253" i="2"/>
  <c r="Z9" i="2"/>
  <c r="AD31" i="2"/>
  <c r="AB16" i="2"/>
  <c r="N171" i="2"/>
  <c r="O171" i="2"/>
  <c r="P171" i="2"/>
  <c r="Q171" i="2"/>
  <c r="R171" i="2"/>
  <c r="S171" i="2"/>
  <c r="T171" i="2"/>
  <c r="U171" i="2"/>
  <c r="V171" i="2"/>
  <c r="W171" i="2"/>
  <c r="AD30" i="2"/>
  <c r="X171" i="2"/>
  <c r="AD23" i="2"/>
  <c r="AG83" i="14"/>
  <c r="AG166" i="14" s="1"/>
  <c r="AB20" i="2"/>
  <c r="AD26" i="2"/>
  <c r="AE32" i="2"/>
  <c r="AD27" i="2"/>
  <c r="AC24" i="2"/>
  <c r="AG84" i="14"/>
  <c r="AG167" i="14" s="1"/>
  <c r="AA11" i="2"/>
  <c r="AA15" i="2"/>
  <c r="AD21" i="2"/>
  <c r="Z7" i="2"/>
  <c r="Y171" i="2"/>
  <c r="AA12" i="2"/>
  <c r="AB17" i="2"/>
  <c r="AB18" i="2"/>
  <c r="Z8" i="2"/>
  <c r="AD28" i="2"/>
  <c r="AD22" i="2"/>
  <c r="Z10" i="2"/>
  <c r="U6" i="2"/>
  <c r="AA13" i="2"/>
  <c r="AB19" i="2"/>
  <c r="AA14" i="2"/>
  <c r="AD25" i="2"/>
  <c r="AD29" i="2"/>
  <c r="AG62" i="2"/>
  <c r="AF62" i="14"/>
  <c r="AF145" i="14" s="1"/>
  <c r="AG64" i="2"/>
  <c r="AF64" i="14"/>
  <c r="AF147" i="14" s="1"/>
  <c r="AG63" i="2"/>
  <c r="AF63" i="14"/>
  <c r="AF146" i="14" s="1"/>
  <c r="AG61" i="2"/>
  <c r="AF61" i="14"/>
  <c r="AF144" i="14" s="1"/>
  <c r="Z34" i="14"/>
  <c r="Z117" i="14" s="1"/>
  <c r="Z35" i="14"/>
  <c r="Z118" i="14" s="1"/>
  <c r="Z37" i="14"/>
  <c r="Z120" i="14" s="1"/>
  <c r="Z36" i="14"/>
  <c r="Z119" i="14" s="1"/>
  <c r="T10" i="14"/>
  <c r="T93" i="14" s="1"/>
  <c r="T9" i="14"/>
  <c r="T92" i="14" s="1"/>
  <c r="T8" i="14"/>
  <c r="T91" i="14" s="1"/>
  <c r="S89" i="14"/>
  <c r="S169" i="14" s="1"/>
  <c r="S86" i="14"/>
  <c r="T6" i="14"/>
  <c r="T7" i="14"/>
  <c r="T90" i="14" s="1"/>
  <c r="AH67" i="2"/>
  <c r="AG67" i="14"/>
  <c r="AG150" i="14" s="1"/>
  <c r="AH72" i="2"/>
  <c r="AG72" i="14"/>
  <c r="AG155" i="14" s="1"/>
  <c r="AH65" i="2"/>
  <c r="AG65" i="14"/>
  <c r="AG148" i="14" s="1"/>
  <c r="AH70" i="2"/>
  <c r="AG70" i="14"/>
  <c r="AG153" i="14" s="1"/>
  <c r="AH82" i="2"/>
  <c r="AG82" i="14"/>
  <c r="AG165" i="14" s="1"/>
  <c r="AH80" i="2"/>
  <c r="AG80" i="14"/>
  <c r="AG163" i="14" s="1"/>
  <c r="AH85" i="2"/>
  <c r="AG85" i="14"/>
  <c r="AG168" i="14" s="1"/>
  <c r="AH77" i="2"/>
  <c r="AG77" i="14"/>
  <c r="AG160" i="14" s="1"/>
  <c r="AH68" i="2"/>
  <c r="AG68" i="14"/>
  <c r="AG151" i="14" s="1"/>
  <c r="AH71" i="2"/>
  <c r="AG71" i="14"/>
  <c r="AG154" i="14" s="1"/>
  <c r="AH69" i="2"/>
  <c r="AG69" i="14"/>
  <c r="AG152" i="14" s="1"/>
  <c r="AH76" i="2"/>
  <c r="AG76" i="14"/>
  <c r="AG159" i="14" s="1"/>
  <c r="AH79" i="2"/>
  <c r="AG79" i="14"/>
  <c r="AG162" i="14" s="1"/>
  <c r="AH74" i="2"/>
  <c r="AG74" i="14"/>
  <c r="AG157" i="14" s="1"/>
  <c r="AH75" i="2"/>
  <c r="AG75" i="14"/>
  <c r="AG158" i="14" s="1"/>
  <c r="AH66" i="2"/>
  <c r="AG66" i="14"/>
  <c r="AG149" i="14" s="1"/>
  <c r="AH73" i="2"/>
  <c r="AG73" i="14"/>
  <c r="AG156" i="14" s="1"/>
  <c r="AH78" i="2"/>
  <c r="AG78" i="14"/>
  <c r="AG161" i="14" s="1"/>
  <c r="AH81" i="2"/>
  <c r="AG81" i="14"/>
  <c r="AG164" i="14" s="1"/>
  <c r="AD53" i="14"/>
  <c r="AD136" i="14" s="1"/>
  <c r="AD41" i="14"/>
  <c r="AD124" i="14" s="1"/>
  <c r="AD44" i="14"/>
  <c r="AD127" i="14" s="1"/>
  <c r="AD42" i="14"/>
  <c r="AD125" i="14" s="1"/>
  <c r="AD51" i="14"/>
  <c r="AD134" i="14" s="1"/>
  <c r="AD52" i="14"/>
  <c r="AD135" i="14" s="1"/>
  <c r="AD40" i="14"/>
  <c r="AD123" i="14" s="1"/>
  <c r="AD45" i="14"/>
  <c r="AD128" i="14" s="1"/>
  <c r="AD50" i="14"/>
  <c r="AD133" i="14" s="1"/>
  <c r="AD55" i="14"/>
  <c r="AD138" i="14" s="1"/>
  <c r="AD38" i="14"/>
  <c r="AD121" i="14" s="1"/>
  <c r="AD46" i="14"/>
  <c r="AD129" i="14" s="1"/>
  <c r="AD59" i="14"/>
  <c r="AD142" i="14" s="1"/>
  <c r="AD47" i="14"/>
  <c r="AD130" i="14" s="1"/>
  <c r="AD43" i="14"/>
  <c r="AD126" i="14" s="1"/>
  <c r="AB60" i="14"/>
  <c r="AB143" i="14" s="1"/>
  <c r="AD48" i="14"/>
  <c r="AD131" i="14" s="1"/>
  <c r="AD39" i="14"/>
  <c r="AD122" i="14" s="1"/>
  <c r="AD54" i="14"/>
  <c r="AD137" i="14" s="1"/>
  <c r="AD49" i="14"/>
  <c r="AD132" i="14" s="1"/>
  <c r="V20" i="14"/>
  <c r="V103" i="14" s="1"/>
  <c r="V16" i="14"/>
  <c r="V99" i="14" s="1"/>
  <c r="V11" i="14"/>
  <c r="U94" i="14"/>
  <c r="V24" i="14"/>
  <c r="V107" i="14" s="1"/>
  <c r="F8" i="2"/>
  <c r="G8" i="2" s="1"/>
  <c r="V32" i="14"/>
  <c r="V115" i="14" s="1"/>
  <c r="U15" i="14"/>
  <c r="U98" i="14" s="1"/>
  <c r="U27" i="14"/>
  <c r="U110" i="14" s="1"/>
  <c r="V30" i="14"/>
  <c r="V113" i="14" s="1"/>
  <c r="W28" i="14"/>
  <c r="W111" i="14" s="1"/>
  <c r="AH83" i="2"/>
  <c r="X31" i="14"/>
  <c r="X114" i="14" s="1"/>
  <c r="AH84" i="2"/>
  <c r="V29" i="14"/>
  <c r="V112" i="14" s="1"/>
  <c r="U25" i="14"/>
  <c r="U108" i="14" s="1"/>
  <c r="U13" i="14"/>
  <c r="U96" i="14" s="1"/>
  <c r="P255" i="2" l="1"/>
  <c r="S255" i="2"/>
  <c r="R255" i="2"/>
  <c r="Q255" i="2"/>
  <c r="O255" i="2"/>
  <c r="N255" i="2"/>
  <c r="V255" i="2"/>
  <c r="Z255" i="2"/>
  <c r="Y255" i="2"/>
  <c r="T255" i="2"/>
  <c r="W255" i="2"/>
  <c r="X255" i="2"/>
  <c r="U255" i="2"/>
  <c r="O176" i="14"/>
  <c r="F12" i="1" s="1"/>
  <c r="Q1" i="14"/>
  <c r="P175" i="14"/>
  <c r="P174" i="14"/>
  <c r="Y172" i="2"/>
  <c r="T170" i="2"/>
  <c r="AE21" i="2"/>
  <c r="AC19" i="2"/>
  <c r="AE27" i="2"/>
  <c r="AE29" i="2"/>
  <c r="AA10" i="2"/>
  <c r="AE28" i="2"/>
  <c r="AC17" i="2"/>
  <c r="AB15" i="2"/>
  <c r="AE23" i="2"/>
  <c r="AB13" i="2"/>
  <c r="AA9" i="2"/>
  <c r="AH83" i="14"/>
  <c r="AH166" i="14" s="1"/>
  <c r="AE25" i="2"/>
  <c r="AE22" i="2"/>
  <c r="AB11" i="2"/>
  <c r="AC16" i="2"/>
  <c r="N172" i="2"/>
  <c r="O172" i="2"/>
  <c r="P172" i="2"/>
  <c r="Q172" i="2"/>
  <c r="R172" i="2"/>
  <c r="S172" i="2"/>
  <c r="T172" i="2"/>
  <c r="U172" i="2"/>
  <c r="V172" i="2"/>
  <c r="W172" i="2"/>
  <c r="X172" i="2"/>
  <c r="V6" i="2"/>
  <c r="AA8" i="2"/>
  <c r="Z172" i="2"/>
  <c r="AB12" i="2"/>
  <c r="AE26" i="2"/>
  <c r="AC20" i="2"/>
  <c r="AC18" i="2"/>
  <c r="AB14" i="2"/>
  <c r="AA7" i="2"/>
  <c r="AD24" i="2"/>
  <c r="AE30" i="2"/>
  <c r="AE31" i="2"/>
  <c r="F9" i="2"/>
  <c r="G9" i="2" s="1"/>
  <c r="AH61" i="2"/>
  <c r="AG61" i="14"/>
  <c r="AG144" i="14" s="1"/>
  <c r="AH64" i="2"/>
  <c r="AG64" i="14"/>
  <c r="AG147" i="14" s="1"/>
  <c r="AH63" i="2"/>
  <c r="AG63" i="14"/>
  <c r="AG146" i="14" s="1"/>
  <c r="AH62" i="2"/>
  <c r="AG62" i="14"/>
  <c r="AG145" i="14" s="1"/>
  <c r="AA37" i="14"/>
  <c r="AA120" i="14" s="1"/>
  <c r="AA35" i="14"/>
  <c r="AA118" i="14" s="1"/>
  <c r="AA36" i="14"/>
  <c r="AA119" i="14" s="1"/>
  <c r="AA34" i="14"/>
  <c r="AA117" i="14" s="1"/>
  <c r="U7" i="14"/>
  <c r="U90" i="14" s="1"/>
  <c r="T89" i="14"/>
  <c r="T169" i="14" s="1"/>
  <c r="T86" i="14"/>
  <c r="U9" i="14"/>
  <c r="U92" i="14" s="1"/>
  <c r="U8" i="14"/>
  <c r="U91" i="14" s="1"/>
  <c r="U10" i="14"/>
  <c r="U93" i="14" s="1"/>
  <c r="U6" i="14"/>
  <c r="U89" i="14" s="1"/>
  <c r="AI73" i="2"/>
  <c r="AH73" i="14"/>
  <c r="AH156" i="14" s="1"/>
  <c r="AI66" i="2"/>
  <c r="AH66" i="14"/>
  <c r="AH149" i="14" s="1"/>
  <c r="AI76" i="2"/>
  <c r="AH76" i="14"/>
  <c r="AH159" i="14" s="1"/>
  <c r="AI77" i="2"/>
  <c r="AH77" i="14"/>
  <c r="AH160" i="14" s="1"/>
  <c r="AI75" i="2"/>
  <c r="AH75" i="14"/>
  <c r="AH158" i="14" s="1"/>
  <c r="AI74" i="2"/>
  <c r="AH74" i="14"/>
  <c r="AH157" i="14" s="1"/>
  <c r="AI67" i="2"/>
  <c r="AH67" i="14"/>
  <c r="AH150" i="14" s="1"/>
  <c r="AH84" i="14"/>
  <c r="AH167" i="14" s="1"/>
  <c r="AI69" i="2"/>
  <c r="AH69" i="14"/>
  <c r="AH152" i="14" s="1"/>
  <c r="AI70" i="2"/>
  <c r="AH70" i="14"/>
  <c r="AH153" i="14" s="1"/>
  <c r="AI81" i="2"/>
  <c r="AH81" i="14"/>
  <c r="AH164" i="14" s="1"/>
  <c r="AI71" i="2"/>
  <c r="AH71" i="14"/>
  <c r="AH154" i="14" s="1"/>
  <c r="AI85" i="2"/>
  <c r="AH85" i="14"/>
  <c r="AH168" i="14" s="1"/>
  <c r="AI82" i="2"/>
  <c r="AH82" i="14"/>
  <c r="AH165" i="14" s="1"/>
  <c r="AI65" i="2"/>
  <c r="AH65" i="14"/>
  <c r="AH148" i="14" s="1"/>
  <c r="AI78" i="2"/>
  <c r="AH78" i="14"/>
  <c r="AH161" i="14" s="1"/>
  <c r="AI79" i="2"/>
  <c r="AH79" i="14"/>
  <c r="AH162" i="14" s="1"/>
  <c r="AI68" i="2"/>
  <c r="AH68" i="14"/>
  <c r="AH151" i="14" s="1"/>
  <c r="AI80" i="2"/>
  <c r="AH80" i="14"/>
  <c r="AH163" i="14" s="1"/>
  <c r="AI72" i="2"/>
  <c r="AH72" i="14"/>
  <c r="AH155" i="14" s="1"/>
  <c r="AF50" i="2"/>
  <c r="AE50" i="14"/>
  <c r="AE133" i="14" s="1"/>
  <c r="AF54" i="2"/>
  <c r="AE54" i="14"/>
  <c r="AE137" i="14" s="1"/>
  <c r="AC60" i="14"/>
  <c r="AC143" i="14" s="1"/>
  <c r="AF59" i="2"/>
  <c r="AE59" i="14"/>
  <c r="AE142" i="14" s="1"/>
  <c r="AF52" i="2"/>
  <c r="AE52" i="14"/>
  <c r="AE135" i="14" s="1"/>
  <c r="AF47" i="2"/>
  <c r="AE47" i="14"/>
  <c r="AE130" i="14" s="1"/>
  <c r="AF44" i="2"/>
  <c r="AE44" i="14"/>
  <c r="AE127" i="14" s="1"/>
  <c r="AF41" i="2"/>
  <c r="AE41" i="14"/>
  <c r="AE124" i="14" s="1"/>
  <c r="AF39" i="2"/>
  <c r="AE39" i="14"/>
  <c r="AE122" i="14" s="1"/>
  <c r="AF46" i="2"/>
  <c r="AE46" i="14"/>
  <c r="AE129" i="14" s="1"/>
  <c r="AF51" i="2"/>
  <c r="AE51" i="14"/>
  <c r="AE134" i="14" s="1"/>
  <c r="AF55" i="2"/>
  <c r="AE55" i="14"/>
  <c r="AE138" i="14" s="1"/>
  <c r="AF45" i="2"/>
  <c r="AE45" i="14"/>
  <c r="AE128" i="14" s="1"/>
  <c r="AF53" i="2"/>
  <c r="AE53" i="14"/>
  <c r="AE136" i="14" s="1"/>
  <c r="AF48" i="2"/>
  <c r="AE48" i="14"/>
  <c r="AE131" i="14" s="1"/>
  <c r="AF43" i="2"/>
  <c r="AE43" i="14"/>
  <c r="AE126" i="14" s="1"/>
  <c r="AF38" i="2"/>
  <c r="AE38" i="14"/>
  <c r="AE121" i="14" s="1"/>
  <c r="AF42" i="2"/>
  <c r="AE42" i="14"/>
  <c r="AE125" i="14" s="1"/>
  <c r="AF49" i="2"/>
  <c r="AE49" i="14"/>
  <c r="AE132" i="14" s="1"/>
  <c r="AF40" i="2"/>
  <c r="AE40" i="14"/>
  <c r="AE123" i="14" s="1"/>
  <c r="W20" i="14"/>
  <c r="W103" i="14" s="1"/>
  <c r="W11" i="14"/>
  <c r="W26" i="14"/>
  <c r="W109" i="14" s="1"/>
  <c r="V94" i="14"/>
  <c r="W16" i="14"/>
  <c r="W99" i="14" s="1"/>
  <c r="W24" i="14"/>
  <c r="W107" i="14" s="1"/>
  <c r="AC57" i="14"/>
  <c r="AC140" i="14" s="1"/>
  <c r="V15" i="14"/>
  <c r="V98" i="14" s="1"/>
  <c r="U22" i="14"/>
  <c r="U105" i="14" s="1"/>
  <c r="AI83" i="2"/>
  <c r="X26" i="14"/>
  <c r="X109" i="14" s="1"/>
  <c r="AC58" i="14"/>
  <c r="AC141" i="14" s="1"/>
  <c r="X28" i="14"/>
  <c r="X111" i="14" s="1"/>
  <c r="W30" i="14"/>
  <c r="W113" i="14" s="1"/>
  <c r="V13" i="14"/>
  <c r="V96" i="14" s="1"/>
  <c r="AI84" i="2"/>
  <c r="AC56" i="14"/>
  <c r="AC139" i="14" s="1"/>
  <c r="Y31" i="14"/>
  <c r="Y114" i="14" s="1"/>
  <c r="U18" i="14"/>
  <c r="U101" i="14" s="1"/>
  <c r="Z171" i="2" l="1"/>
  <c r="Z254" i="2"/>
  <c r="U170" i="2"/>
  <c r="U253" i="2"/>
  <c r="S256" i="2"/>
  <c r="O256" i="2"/>
  <c r="N256" i="2"/>
  <c r="R256" i="2"/>
  <c r="Q256" i="2"/>
  <c r="P256" i="2"/>
  <c r="Y256" i="2"/>
  <c r="Z256" i="2"/>
  <c r="V256" i="2"/>
  <c r="T256" i="2"/>
  <c r="W256" i="2"/>
  <c r="X256" i="2"/>
  <c r="U256" i="2"/>
  <c r="P176" i="14"/>
  <c r="G12" i="1" s="1"/>
  <c r="Q175" i="14"/>
  <c r="Q174" i="14"/>
  <c r="R1" i="14"/>
  <c r="AA173" i="2"/>
  <c r="AI84" i="14"/>
  <c r="AI167" i="14" s="1"/>
  <c r="AB9" i="2"/>
  <c r="AC12" i="2"/>
  <c r="AD18" i="2"/>
  <c r="AD19" i="2"/>
  <c r="AI83" i="14"/>
  <c r="AI166" i="14" s="1"/>
  <c r="AB7" i="2"/>
  <c r="AA254" i="2"/>
  <c r="AB8" i="2"/>
  <c r="AA255" i="2"/>
  <c r="AB10" i="2"/>
  <c r="AD20" i="2"/>
  <c r="W6" i="2"/>
  <c r="AD16" i="2"/>
  <c r="AC15" i="2"/>
  <c r="AC14" i="2"/>
  <c r="AC1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AE24" i="2"/>
  <c r="V253" i="2"/>
  <c r="AC11" i="2"/>
  <c r="Z173" i="2"/>
  <c r="AD17" i="2"/>
  <c r="F10" i="2"/>
  <c r="G10" i="2" s="1"/>
  <c r="AI62" i="2"/>
  <c r="AH62" i="14"/>
  <c r="AH145" i="14" s="1"/>
  <c r="AI61" i="2"/>
  <c r="AH61" i="14"/>
  <c r="AH144" i="14" s="1"/>
  <c r="AI63" i="2"/>
  <c r="AH63" i="14"/>
  <c r="AH146" i="14" s="1"/>
  <c r="AI64" i="2"/>
  <c r="AH64" i="14"/>
  <c r="AH147" i="14" s="1"/>
  <c r="AB36" i="14"/>
  <c r="AB119" i="14" s="1"/>
  <c r="AB35" i="14"/>
  <c r="AB118" i="14" s="1"/>
  <c r="AB34" i="14"/>
  <c r="AB117" i="14" s="1"/>
  <c r="AB37" i="14"/>
  <c r="AB120" i="14" s="1"/>
  <c r="V10" i="14"/>
  <c r="V93" i="14" s="1"/>
  <c r="V9" i="14"/>
  <c r="V92" i="14" s="1"/>
  <c r="V7" i="14"/>
  <c r="V90" i="14" s="1"/>
  <c r="V6" i="14"/>
  <c r="V89" i="14" s="1"/>
  <c r="V8" i="14"/>
  <c r="V91" i="14" s="1"/>
  <c r="AJ72" i="2"/>
  <c r="AI72" i="14"/>
  <c r="AI155" i="14" s="1"/>
  <c r="AJ77" i="2"/>
  <c r="AI77" i="14"/>
  <c r="AI160" i="14" s="1"/>
  <c r="AJ74" i="2"/>
  <c r="AI74" i="14"/>
  <c r="AI157" i="14" s="1"/>
  <c r="AJ76" i="2"/>
  <c r="AI76" i="14"/>
  <c r="AI159" i="14" s="1"/>
  <c r="AJ85" i="2"/>
  <c r="AI85" i="14"/>
  <c r="AI168" i="14" s="1"/>
  <c r="AJ81" i="2"/>
  <c r="AI81" i="14"/>
  <c r="AI164" i="14" s="1"/>
  <c r="AJ79" i="2"/>
  <c r="AI79" i="14"/>
  <c r="AI162" i="14" s="1"/>
  <c r="AJ82" i="2"/>
  <c r="AI82" i="14"/>
  <c r="AI165" i="14" s="1"/>
  <c r="AJ69" i="2"/>
  <c r="AI69" i="14"/>
  <c r="AI152" i="14" s="1"/>
  <c r="AJ80" i="2"/>
  <c r="AI80" i="14"/>
  <c r="AI163" i="14" s="1"/>
  <c r="AJ78" i="2"/>
  <c r="AI78" i="14"/>
  <c r="AI161" i="14" s="1"/>
  <c r="AJ71" i="2"/>
  <c r="AI71" i="14"/>
  <c r="AI154" i="14" s="1"/>
  <c r="AJ70" i="2"/>
  <c r="AI70" i="14"/>
  <c r="AI153" i="14" s="1"/>
  <c r="AJ66" i="2"/>
  <c r="AI66" i="14"/>
  <c r="AI149" i="14" s="1"/>
  <c r="AJ75" i="2"/>
  <c r="AI75" i="14"/>
  <c r="AI158" i="14" s="1"/>
  <c r="AJ68" i="2"/>
  <c r="AI68" i="14"/>
  <c r="AI151" i="14" s="1"/>
  <c r="AJ65" i="2"/>
  <c r="AI65" i="14"/>
  <c r="AI148" i="14" s="1"/>
  <c r="AJ67" i="2"/>
  <c r="AI67" i="14"/>
  <c r="AI150" i="14" s="1"/>
  <c r="AJ73" i="2"/>
  <c r="AI73" i="14"/>
  <c r="AI156" i="14" s="1"/>
  <c r="AG39" i="2"/>
  <c r="AF39" i="14"/>
  <c r="AF122" i="14" s="1"/>
  <c r="AG54" i="2"/>
  <c r="AF54" i="14"/>
  <c r="AF137" i="14" s="1"/>
  <c r="AG42" i="2"/>
  <c r="AF42" i="14"/>
  <c r="AF125" i="14" s="1"/>
  <c r="AG53" i="2"/>
  <c r="AF53" i="14"/>
  <c r="AF136" i="14" s="1"/>
  <c r="AG52" i="2"/>
  <c r="AF52" i="14"/>
  <c r="AF135" i="14" s="1"/>
  <c r="AG45" i="2"/>
  <c r="AF45" i="14"/>
  <c r="AF128" i="14" s="1"/>
  <c r="AG47" i="2"/>
  <c r="AF47" i="14"/>
  <c r="AF130" i="14" s="1"/>
  <c r="AG49" i="2"/>
  <c r="AF49" i="14"/>
  <c r="AF132" i="14" s="1"/>
  <c r="AG38" i="2"/>
  <c r="AF38" i="14"/>
  <c r="AF121" i="14" s="1"/>
  <c r="AG51" i="2"/>
  <c r="AF51" i="14"/>
  <c r="AF134" i="14" s="1"/>
  <c r="AG41" i="2"/>
  <c r="AF41" i="14"/>
  <c r="AF124" i="14" s="1"/>
  <c r="AG50" i="2"/>
  <c r="AF50" i="14"/>
  <c r="AF133" i="14" s="1"/>
  <c r="AG43" i="2"/>
  <c r="AF43" i="14"/>
  <c r="AF126" i="14" s="1"/>
  <c r="AG59" i="2"/>
  <c r="AF59" i="14"/>
  <c r="AF142" i="14" s="1"/>
  <c r="AG40" i="2"/>
  <c r="AF40" i="14"/>
  <c r="AF123" i="14" s="1"/>
  <c r="AG46" i="2"/>
  <c r="AF46" i="14"/>
  <c r="AF129" i="14" s="1"/>
  <c r="AG44" i="2"/>
  <c r="AF44" i="14"/>
  <c r="AF127" i="14" s="1"/>
  <c r="AG48" i="2"/>
  <c r="AF48" i="14"/>
  <c r="AF131" i="14" s="1"/>
  <c r="AG55" i="2"/>
  <c r="AF55" i="14"/>
  <c r="AF138" i="14" s="1"/>
  <c r="AD60" i="14"/>
  <c r="AD143" i="14" s="1"/>
  <c r="W29" i="14"/>
  <c r="W112" i="14" s="1"/>
  <c r="U23" i="14"/>
  <c r="U106" i="14" s="1"/>
  <c r="X24" i="14"/>
  <c r="X107" i="14" s="1"/>
  <c r="V27" i="14"/>
  <c r="V110" i="14" s="1"/>
  <c r="W32" i="14"/>
  <c r="W115" i="14" s="1"/>
  <c r="U21" i="14"/>
  <c r="U104" i="14" s="1"/>
  <c r="V25" i="14"/>
  <c r="V108" i="14" s="1"/>
  <c r="X16" i="14"/>
  <c r="X99" i="14" s="1"/>
  <c r="W94" i="14"/>
  <c r="X11" i="14"/>
  <c r="U19" i="14"/>
  <c r="U102" i="14" s="1"/>
  <c r="X20" i="14"/>
  <c r="X103" i="14" s="1"/>
  <c r="Y26" i="14"/>
  <c r="Y109" i="14" s="1"/>
  <c r="AD56" i="14"/>
  <c r="AD139" i="14" s="1"/>
  <c r="V19" i="14"/>
  <c r="V102" i="14" s="1"/>
  <c r="AD58" i="14"/>
  <c r="AD141" i="14" s="1"/>
  <c r="AJ83" i="2"/>
  <c r="AD57" i="14"/>
  <c r="AD140" i="14" s="1"/>
  <c r="W13" i="14"/>
  <c r="W96" i="14" s="1"/>
  <c r="Y33" i="14"/>
  <c r="Y116" i="14" s="1"/>
  <c r="Y28" i="14"/>
  <c r="Y111" i="14" s="1"/>
  <c r="X29" i="14"/>
  <c r="X112" i="14" s="1"/>
  <c r="W15" i="14"/>
  <c r="W98" i="14" s="1"/>
  <c r="V18" i="14"/>
  <c r="V101" i="14" s="1"/>
  <c r="Z31" i="14"/>
  <c r="Z114" i="14" s="1"/>
  <c r="X32" i="14"/>
  <c r="X115" i="14" s="1"/>
  <c r="AJ84" i="2"/>
  <c r="W25" i="14"/>
  <c r="W108" i="14" s="1"/>
  <c r="W27" i="14"/>
  <c r="W110" i="14" s="1"/>
  <c r="V23" i="14"/>
  <c r="V106" i="14" s="1"/>
  <c r="AA256" i="2" l="1"/>
  <c r="R257" i="2"/>
  <c r="Q257" i="2"/>
  <c r="O257" i="2"/>
  <c r="S257" i="2"/>
  <c r="N257" i="2"/>
  <c r="P257" i="2"/>
  <c r="Y257" i="2"/>
  <c r="V257" i="2"/>
  <c r="Z257" i="2"/>
  <c r="T257" i="2"/>
  <c r="AA257" i="2"/>
  <c r="W257" i="2"/>
  <c r="X257" i="2"/>
  <c r="U257" i="2"/>
  <c r="Q176" i="14"/>
  <c r="H12" i="1" s="1"/>
  <c r="R174" i="14"/>
  <c r="R175" i="14"/>
  <c r="S1" i="14"/>
  <c r="AD11" i="2"/>
  <c r="AE20" i="2"/>
  <c r="AC8" i="2"/>
  <c r="AA171" i="2"/>
  <c r="AJ84" i="14"/>
  <c r="AJ167" i="14" s="1"/>
  <c r="AJ83" i="14"/>
  <c r="AJ166" i="14" s="1"/>
  <c r="AD14" i="2"/>
  <c r="AE16" i="2"/>
  <c r="AE18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E17" i="2"/>
  <c r="AD13" i="2"/>
  <c r="V170" i="2"/>
  <c r="AC7" i="2"/>
  <c r="AD12" i="2"/>
  <c r="X6" i="2"/>
  <c r="AA174" i="2"/>
  <c r="AB255" i="2"/>
  <c r="AC10" i="2"/>
  <c r="AB257" i="2"/>
  <c r="AD15" i="2"/>
  <c r="AA172" i="2"/>
  <c r="AE19" i="2"/>
  <c r="AC9" i="2"/>
  <c r="F11" i="2"/>
  <c r="G11" i="2" s="1"/>
  <c r="AJ63" i="2"/>
  <c r="AI63" i="14"/>
  <c r="AI146" i="14" s="1"/>
  <c r="AJ61" i="2"/>
  <c r="AI61" i="14"/>
  <c r="AI144" i="14" s="1"/>
  <c r="AJ64" i="2"/>
  <c r="AI64" i="14"/>
  <c r="AI147" i="14" s="1"/>
  <c r="AJ62" i="2"/>
  <c r="AI62" i="14"/>
  <c r="AI145" i="14" s="1"/>
  <c r="AC35" i="14"/>
  <c r="AC118" i="14" s="1"/>
  <c r="AC37" i="14"/>
  <c r="AC120" i="14" s="1"/>
  <c r="AC36" i="14"/>
  <c r="AC119" i="14" s="1"/>
  <c r="AC34" i="14"/>
  <c r="AC117" i="14" s="1"/>
  <c r="W7" i="14"/>
  <c r="W90" i="14" s="1"/>
  <c r="W8" i="14"/>
  <c r="W91" i="14" s="1"/>
  <c r="W9" i="14"/>
  <c r="W92" i="14" s="1"/>
  <c r="W6" i="14"/>
  <c r="W89" i="14" s="1"/>
  <c r="W10" i="14"/>
  <c r="W93" i="14" s="1"/>
  <c r="AK66" i="2"/>
  <c r="AJ66" i="14"/>
  <c r="AJ149" i="14" s="1"/>
  <c r="AK80" i="2"/>
  <c r="AJ80" i="14"/>
  <c r="AJ163" i="14" s="1"/>
  <c r="AK67" i="2"/>
  <c r="AJ67" i="14"/>
  <c r="AJ150" i="14" s="1"/>
  <c r="AK81" i="2"/>
  <c r="AJ81" i="14"/>
  <c r="AJ164" i="14" s="1"/>
  <c r="AK70" i="2"/>
  <c r="AJ70" i="14"/>
  <c r="AJ153" i="14" s="1"/>
  <c r="AK69" i="2"/>
  <c r="AJ69" i="14"/>
  <c r="AJ152" i="14" s="1"/>
  <c r="AK71" i="2"/>
  <c r="AJ71" i="14"/>
  <c r="AJ154" i="14" s="1"/>
  <c r="AK77" i="2"/>
  <c r="AJ77" i="14"/>
  <c r="AJ160" i="14" s="1"/>
  <c r="AK73" i="2"/>
  <c r="AJ73" i="14"/>
  <c r="AJ156" i="14" s="1"/>
  <c r="AK75" i="2"/>
  <c r="AJ75" i="14"/>
  <c r="AJ158" i="14" s="1"/>
  <c r="AK85" i="2"/>
  <c r="AJ85" i="14"/>
  <c r="AJ168" i="14" s="1"/>
  <c r="AK65" i="2"/>
  <c r="AJ65" i="14"/>
  <c r="AJ148" i="14" s="1"/>
  <c r="AK82" i="2"/>
  <c r="AJ82" i="14"/>
  <c r="AJ165" i="14" s="1"/>
  <c r="AK76" i="2"/>
  <c r="AJ76" i="14"/>
  <c r="AJ159" i="14" s="1"/>
  <c r="AK78" i="2"/>
  <c r="AJ78" i="14"/>
  <c r="AJ161" i="14" s="1"/>
  <c r="AK72" i="2"/>
  <c r="AJ72" i="14"/>
  <c r="AJ155" i="14" s="1"/>
  <c r="AK68" i="2"/>
  <c r="AJ68" i="14"/>
  <c r="AJ151" i="14" s="1"/>
  <c r="AK79" i="2"/>
  <c r="AJ79" i="14"/>
  <c r="AJ162" i="14" s="1"/>
  <c r="AK74" i="2"/>
  <c r="AJ74" i="14"/>
  <c r="AJ157" i="14" s="1"/>
  <c r="AH59" i="2"/>
  <c r="AG59" i="14"/>
  <c r="AG142" i="14" s="1"/>
  <c r="AH49" i="2"/>
  <c r="AG49" i="14"/>
  <c r="AG132" i="14" s="1"/>
  <c r="AH55" i="2"/>
  <c r="AG55" i="14"/>
  <c r="AG138" i="14" s="1"/>
  <c r="AH46" i="2"/>
  <c r="AG46" i="14"/>
  <c r="AG129" i="14" s="1"/>
  <c r="AH52" i="2"/>
  <c r="AG52" i="14"/>
  <c r="AG135" i="14" s="1"/>
  <c r="AH54" i="2"/>
  <c r="AG54" i="14"/>
  <c r="AG137" i="14" s="1"/>
  <c r="AH51" i="2"/>
  <c r="AG51" i="14"/>
  <c r="AG134" i="14" s="1"/>
  <c r="AH41" i="2"/>
  <c r="AG41" i="14"/>
  <c r="AG124" i="14" s="1"/>
  <c r="AH47" i="2"/>
  <c r="AG47" i="14"/>
  <c r="AG130" i="14" s="1"/>
  <c r="AH48" i="2"/>
  <c r="AG48" i="14"/>
  <c r="AG131" i="14" s="1"/>
  <c r="AH43" i="2"/>
  <c r="AG43" i="14"/>
  <c r="AG126" i="14" s="1"/>
  <c r="AH53" i="2"/>
  <c r="AG53" i="14"/>
  <c r="AG136" i="14" s="1"/>
  <c r="AH39" i="2"/>
  <c r="AG39" i="14"/>
  <c r="AG122" i="14" s="1"/>
  <c r="AH45" i="2"/>
  <c r="AG45" i="14"/>
  <c r="AG128" i="14" s="1"/>
  <c r="AH40" i="2"/>
  <c r="AG40" i="14"/>
  <c r="AG123" i="14" s="1"/>
  <c r="AF60" i="2"/>
  <c r="AE60" i="14"/>
  <c r="AE143" i="14" s="1"/>
  <c r="AH50" i="2"/>
  <c r="AG50" i="14"/>
  <c r="AG133" i="14" s="1"/>
  <c r="AH38" i="2"/>
  <c r="AG38" i="14"/>
  <c r="AG121" i="14" s="1"/>
  <c r="AH42" i="2"/>
  <c r="AG42" i="14"/>
  <c r="AG125" i="14" s="1"/>
  <c r="AH44" i="2"/>
  <c r="AG44" i="14"/>
  <c r="AG127" i="14" s="1"/>
  <c r="V22" i="14"/>
  <c r="V105" i="14" s="1"/>
  <c r="Y11" i="14"/>
  <c r="Y20" i="14"/>
  <c r="Y103" i="14" s="1"/>
  <c r="Y24" i="14"/>
  <c r="Y107" i="14" s="1"/>
  <c r="U17" i="14"/>
  <c r="U100" i="14" s="1"/>
  <c r="V21" i="14"/>
  <c r="V104" i="14" s="1"/>
  <c r="Y16" i="14"/>
  <c r="Y99" i="14" s="1"/>
  <c r="X30" i="14"/>
  <c r="X113" i="14" s="1"/>
  <c r="X94" i="14"/>
  <c r="X13" i="14"/>
  <c r="X96" i="14" s="1"/>
  <c r="Y32" i="14"/>
  <c r="Y115" i="14" s="1"/>
  <c r="Y29" i="14"/>
  <c r="Y112" i="14" s="1"/>
  <c r="U12" i="14"/>
  <c r="W19" i="14"/>
  <c r="W102" i="14" s="1"/>
  <c r="Z28" i="14"/>
  <c r="Z111" i="14" s="1"/>
  <c r="Z26" i="14"/>
  <c r="Z109" i="14" s="1"/>
  <c r="V17" i="14"/>
  <c r="V100" i="14" s="1"/>
  <c r="W18" i="14"/>
  <c r="W101" i="14" s="1"/>
  <c r="AK83" i="2"/>
  <c r="X27" i="14"/>
  <c r="X110" i="14" s="1"/>
  <c r="W23" i="14"/>
  <c r="W106" i="14" s="1"/>
  <c r="X25" i="14"/>
  <c r="X108" i="14" s="1"/>
  <c r="W22" i="14"/>
  <c r="W105" i="14" s="1"/>
  <c r="Z33" i="14"/>
  <c r="Z116" i="14" s="1"/>
  <c r="AK84" i="2"/>
  <c r="X15" i="14"/>
  <c r="X98" i="14" s="1"/>
  <c r="U14" i="14"/>
  <c r="U97" i="14" s="1"/>
  <c r="AB171" i="2" l="1"/>
  <c r="AB254" i="2"/>
  <c r="AB173" i="2"/>
  <c r="AB256" i="2"/>
  <c r="W170" i="2"/>
  <c r="W253" i="2"/>
  <c r="Q258" i="2"/>
  <c r="O258" i="2"/>
  <c r="R258" i="2"/>
  <c r="P258" i="2"/>
  <c r="S258" i="2"/>
  <c r="V258" i="2"/>
  <c r="AB258" i="2"/>
  <c r="T258" i="2"/>
  <c r="Z258" i="2"/>
  <c r="Y258" i="2"/>
  <c r="W258" i="2"/>
  <c r="X258" i="2"/>
  <c r="AA258" i="2"/>
  <c r="U258" i="2"/>
  <c r="AC258" i="2"/>
  <c r="R176" i="14"/>
  <c r="I12" i="1" s="1"/>
  <c r="S174" i="14"/>
  <c r="S175" i="14"/>
  <c r="T1" i="14"/>
  <c r="AD258" i="2"/>
  <c r="AC25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K83" i="14"/>
  <c r="AK166" i="14" s="1"/>
  <c r="AE13" i="2"/>
  <c r="AE12" i="2"/>
  <c r="AD9" i="2"/>
  <c r="AE15" i="2"/>
  <c r="AD7" i="2"/>
  <c r="AB172" i="2"/>
  <c r="AE11" i="2"/>
  <c r="AB174" i="2"/>
  <c r="AC254" i="2"/>
  <c r="AD8" i="2"/>
  <c r="AE14" i="2"/>
  <c r="AD10" i="2"/>
  <c r="Y6" i="2"/>
  <c r="AC256" i="2"/>
  <c r="F12" i="2"/>
  <c r="G12" i="2" s="1"/>
  <c r="AK62" i="2"/>
  <c r="AJ62" i="14"/>
  <c r="AJ145" i="14" s="1"/>
  <c r="AK61" i="2"/>
  <c r="AJ61" i="14"/>
  <c r="AJ144" i="14" s="1"/>
  <c r="AK63" i="2"/>
  <c r="AJ63" i="14"/>
  <c r="AJ146" i="14" s="1"/>
  <c r="AK64" i="2"/>
  <c r="AJ64" i="14"/>
  <c r="AJ147" i="14" s="1"/>
  <c r="AD36" i="14"/>
  <c r="AD119" i="14" s="1"/>
  <c r="AD37" i="14"/>
  <c r="AD120" i="14" s="1"/>
  <c r="AD34" i="14"/>
  <c r="AD117" i="14" s="1"/>
  <c r="AD35" i="14"/>
  <c r="AD118" i="14" s="1"/>
  <c r="X9" i="14"/>
  <c r="X92" i="14" s="1"/>
  <c r="X6" i="14"/>
  <c r="X89" i="14" s="1"/>
  <c r="X8" i="14"/>
  <c r="X91" i="14" s="1"/>
  <c r="X10" i="14"/>
  <c r="X93" i="14" s="1"/>
  <c r="X7" i="14"/>
  <c r="X90" i="14" s="1"/>
  <c r="AL75" i="2"/>
  <c r="AK75" i="14"/>
  <c r="AK158" i="14" s="1"/>
  <c r="AL69" i="2"/>
  <c r="AK69" i="14"/>
  <c r="AK152" i="14" s="1"/>
  <c r="AL80" i="2"/>
  <c r="AK80" i="14"/>
  <c r="AK163" i="14" s="1"/>
  <c r="AL79" i="2"/>
  <c r="AK79" i="14"/>
  <c r="AK162" i="14" s="1"/>
  <c r="AL78" i="2"/>
  <c r="AK78" i="14"/>
  <c r="AK161" i="14" s="1"/>
  <c r="AL65" i="2"/>
  <c r="AK65" i="14"/>
  <c r="AK148" i="14" s="1"/>
  <c r="AL73" i="2"/>
  <c r="AK73" i="14"/>
  <c r="AK156" i="14" s="1"/>
  <c r="AL81" i="2"/>
  <c r="AK81" i="14"/>
  <c r="AK164" i="14" s="1"/>
  <c r="AL74" i="2"/>
  <c r="AK74" i="14"/>
  <c r="AK157" i="14" s="1"/>
  <c r="AL66" i="2"/>
  <c r="AK66" i="14"/>
  <c r="AK149" i="14" s="1"/>
  <c r="AL68" i="2"/>
  <c r="AK68" i="14"/>
  <c r="AK151" i="14" s="1"/>
  <c r="AL77" i="2"/>
  <c r="AK77" i="14"/>
  <c r="AK160" i="14" s="1"/>
  <c r="AL67" i="2"/>
  <c r="AK67" i="14"/>
  <c r="AK150" i="14" s="1"/>
  <c r="AL72" i="2"/>
  <c r="AK72" i="14"/>
  <c r="AK155" i="14" s="1"/>
  <c r="AK84" i="14"/>
  <c r="AK167" i="14" s="1"/>
  <c r="AL76" i="2"/>
  <c r="AK76" i="14"/>
  <c r="AK159" i="14" s="1"/>
  <c r="AL85" i="2"/>
  <c r="AK85" i="14"/>
  <c r="AK168" i="14" s="1"/>
  <c r="AL71" i="2"/>
  <c r="AK71" i="14"/>
  <c r="AK154" i="14" s="1"/>
  <c r="AL70" i="2"/>
  <c r="AK70" i="14"/>
  <c r="AK153" i="14" s="1"/>
  <c r="AL82" i="2"/>
  <c r="AK82" i="14"/>
  <c r="AK165" i="14" s="1"/>
  <c r="AI43" i="2"/>
  <c r="AH43" i="14"/>
  <c r="AH126" i="14" s="1"/>
  <c r="AI38" i="2"/>
  <c r="AH38" i="14"/>
  <c r="AH121" i="14" s="1"/>
  <c r="AE56" i="14"/>
  <c r="AE139" i="14" s="1"/>
  <c r="AI44" i="2"/>
  <c r="AH44" i="14"/>
  <c r="AH127" i="14" s="1"/>
  <c r="AI53" i="2"/>
  <c r="AH53" i="14"/>
  <c r="AH136" i="14" s="1"/>
  <c r="AI47" i="2"/>
  <c r="AH47" i="14"/>
  <c r="AH130" i="14" s="1"/>
  <c r="AI55" i="2"/>
  <c r="AH55" i="14"/>
  <c r="AH138" i="14" s="1"/>
  <c r="AI50" i="2"/>
  <c r="AH50" i="14"/>
  <c r="AH133" i="14" s="1"/>
  <c r="AI45" i="2"/>
  <c r="AH45" i="14"/>
  <c r="AH128" i="14" s="1"/>
  <c r="AI54" i="2"/>
  <c r="AH54" i="14"/>
  <c r="AH137" i="14" s="1"/>
  <c r="AE58" i="14"/>
  <c r="AE141" i="14" s="1"/>
  <c r="AI41" i="2"/>
  <c r="AH41" i="14"/>
  <c r="AH124" i="14" s="1"/>
  <c r="AI49" i="2"/>
  <c r="AH49" i="14"/>
  <c r="AH132" i="14" s="1"/>
  <c r="AI52" i="2"/>
  <c r="AH52" i="14"/>
  <c r="AH135" i="14" s="1"/>
  <c r="AI42" i="2"/>
  <c r="AH42" i="14"/>
  <c r="AH125" i="14" s="1"/>
  <c r="AG60" i="2"/>
  <c r="AF60" i="14"/>
  <c r="AF143" i="14" s="1"/>
  <c r="AI59" i="2"/>
  <c r="AH59" i="14"/>
  <c r="AH142" i="14" s="1"/>
  <c r="AE57" i="14"/>
  <c r="AE140" i="14" s="1"/>
  <c r="AI48" i="2"/>
  <c r="AH48" i="14"/>
  <c r="AH131" i="14" s="1"/>
  <c r="AI40" i="2"/>
  <c r="AH40" i="14"/>
  <c r="AH123" i="14" s="1"/>
  <c r="AI39" i="2"/>
  <c r="AH39" i="14"/>
  <c r="AH122" i="14" s="1"/>
  <c r="AI51" i="2"/>
  <c r="AH51" i="14"/>
  <c r="AH134" i="14" s="1"/>
  <c r="AI46" i="2"/>
  <c r="AH46" i="14"/>
  <c r="AH129" i="14" s="1"/>
  <c r="W21" i="14"/>
  <c r="W104" i="14" s="1"/>
  <c r="Z20" i="14"/>
  <c r="Z103" i="14" s="1"/>
  <c r="Z16" i="14"/>
  <c r="Z99" i="14" s="1"/>
  <c r="Y94" i="14"/>
  <c r="U95" i="14"/>
  <c r="U169" i="14" s="1"/>
  <c r="U86" i="14"/>
  <c r="U1" i="14" s="1"/>
  <c r="Y30" i="14"/>
  <c r="Y113" i="14" s="1"/>
  <c r="AA31" i="14"/>
  <c r="AA114" i="14" s="1"/>
  <c r="Z24" i="14"/>
  <c r="Z107" i="14" s="1"/>
  <c r="Z11" i="14"/>
  <c r="AL84" i="2"/>
  <c r="X18" i="14"/>
  <c r="X101" i="14" s="1"/>
  <c r="AA26" i="14"/>
  <c r="AA109" i="14" s="1"/>
  <c r="AA33" i="14"/>
  <c r="AA116" i="14" s="1"/>
  <c r="X23" i="14"/>
  <c r="X106" i="14" s="1"/>
  <c r="Z32" i="14"/>
  <c r="Z115" i="14" s="1"/>
  <c r="AF57" i="2"/>
  <c r="X19" i="14"/>
  <c r="X102" i="14" s="1"/>
  <c r="AF58" i="2"/>
  <c r="X22" i="14"/>
  <c r="X105" i="14" s="1"/>
  <c r="Y27" i="14"/>
  <c r="Y110" i="14" s="1"/>
  <c r="W17" i="14"/>
  <c r="W100" i="14" s="1"/>
  <c r="AA28" i="14"/>
  <c r="AA111" i="14" s="1"/>
  <c r="Z30" i="14"/>
  <c r="Z113" i="14" s="1"/>
  <c r="Z29" i="14"/>
  <c r="Z112" i="14" s="1"/>
  <c r="AF56" i="2"/>
  <c r="Y15" i="14"/>
  <c r="Y98" i="14" s="1"/>
  <c r="X21" i="14"/>
  <c r="X104" i="14" s="1"/>
  <c r="AL83" i="2"/>
  <c r="AC174" i="2" l="1"/>
  <c r="AC257" i="2"/>
  <c r="X170" i="2"/>
  <c r="X253" i="2"/>
  <c r="BA259" i="2"/>
  <c r="AW259" i="2"/>
  <c r="AS259" i="2"/>
  <c r="AZ259" i="2"/>
  <c r="AU259" i="2"/>
  <c r="P259" i="2"/>
  <c r="S259" i="2"/>
  <c r="O259" i="2"/>
  <c r="R259" i="2"/>
  <c r="BB259" i="2"/>
  <c r="AY259" i="2"/>
  <c r="AT259" i="2"/>
  <c r="BC259" i="2"/>
  <c r="AX259" i="2"/>
  <c r="AR259" i="2"/>
  <c r="AV259" i="2"/>
  <c r="Q259" i="2"/>
  <c r="BK259" i="2"/>
  <c r="V259" i="2"/>
  <c r="Z259" i="2"/>
  <c r="T259" i="2"/>
  <c r="Y259" i="2"/>
  <c r="AB259" i="2"/>
  <c r="BE259" i="2"/>
  <c r="BO259" i="2"/>
  <c r="BN259" i="2"/>
  <c r="BM259" i="2"/>
  <c r="BG259" i="2"/>
  <c r="BH259" i="2"/>
  <c r="AN259" i="2"/>
  <c r="BI259" i="2"/>
  <c r="U259" i="2"/>
  <c r="W259" i="2"/>
  <c r="AE259" i="2"/>
  <c r="X259" i="2"/>
  <c r="AA259" i="2"/>
  <c r="AF259" i="2"/>
  <c r="AL259" i="2"/>
  <c r="AK259" i="2"/>
  <c r="BL259" i="2"/>
  <c r="BF259" i="2"/>
  <c r="AH259" i="2"/>
  <c r="BJ259" i="2"/>
  <c r="AC259" i="2"/>
  <c r="BD259" i="2"/>
  <c r="AD259" i="2"/>
  <c r="AO259" i="2"/>
  <c r="AG259" i="2"/>
  <c r="AJ259" i="2"/>
  <c r="AI259" i="2"/>
  <c r="AM259" i="2"/>
  <c r="AQ259" i="2"/>
  <c r="AP259" i="2"/>
  <c r="T175" i="14"/>
  <c r="T174" i="14"/>
  <c r="S176" i="14"/>
  <c r="J12" i="1" s="1"/>
  <c r="AC172" i="2"/>
  <c r="AE176" i="2"/>
  <c r="AD175" i="2"/>
  <c r="F13" i="2"/>
  <c r="G13" i="2" s="1"/>
  <c r="AD176" i="2"/>
  <c r="Z6" i="2"/>
  <c r="AC173" i="2"/>
  <c r="AE9" i="2"/>
  <c r="AE8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E10" i="2"/>
  <c r="AD257" i="2"/>
  <c r="AE7" i="2"/>
  <c r="AD254" i="2"/>
  <c r="AL83" i="14"/>
  <c r="AL166" i="14" s="1"/>
  <c r="AC171" i="2"/>
  <c r="AF56" i="14"/>
  <c r="AF139" i="14" s="1"/>
  <c r="U175" i="14"/>
  <c r="U174" i="14"/>
  <c r="AL64" i="2"/>
  <c r="AK64" i="14"/>
  <c r="AK147" i="14" s="1"/>
  <c r="AL61" i="2"/>
  <c r="AK61" i="14"/>
  <c r="AK144" i="14" s="1"/>
  <c r="AL62" i="2"/>
  <c r="AK62" i="14"/>
  <c r="AK145" i="14" s="1"/>
  <c r="AL63" i="2"/>
  <c r="AK63" i="14"/>
  <c r="AK146" i="14" s="1"/>
  <c r="AF35" i="2"/>
  <c r="AE35" i="14"/>
  <c r="AE118" i="14" s="1"/>
  <c r="AF37" i="2"/>
  <c r="AE37" i="14"/>
  <c r="AE120" i="14" s="1"/>
  <c r="AF34" i="2"/>
  <c r="AE34" i="14"/>
  <c r="AE117" i="14" s="1"/>
  <c r="AF36" i="2"/>
  <c r="AE36" i="14"/>
  <c r="AE119" i="14" s="1"/>
  <c r="Y6" i="14"/>
  <c r="Y89" i="14" s="1"/>
  <c r="Y7" i="14"/>
  <c r="Y90" i="14" s="1"/>
  <c r="Y8" i="14"/>
  <c r="Y91" i="14" s="1"/>
  <c r="Y10" i="14"/>
  <c r="Y93" i="14" s="1"/>
  <c r="Y9" i="14"/>
  <c r="Y92" i="14" s="1"/>
  <c r="AM69" i="2"/>
  <c r="AL69" i="14"/>
  <c r="AL152" i="14" s="1"/>
  <c r="AM70" i="2"/>
  <c r="AL70" i="14"/>
  <c r="AL153" i="14" s="1"/>
  <c r="AM68" i="2"/>
  <c r="AL68" i="14"/>
  <c r="AL151" i="14" s="1"/>
  <c r="AM78" i="2"/>
  <c r="AL78" i="14"/>
  <c r="AL161" i="14" s="1"/>
  <c r="AM75" i="2"/>
  <c r="AL75" i="14"/>
  <c r="AL158" i="14" s="1"/>
  <c r="AM74" i="2"/>
  <c r="AL74" i="14"/>
  <c r="AL157" i="14" s="1"/>
  <c r="AM71" i="2"/>
  <c r="AL71" i="14"/>
  <c r="AL154" i="14" s="1"/>
  <c r="AM66" i="2"/>
  <c r="AL66" i="14"/>
  <c r="AL149" i="14" s="1"/>
  <c r="AM79" i="2"/>
  <c r="AL79" i="14"/>
  <c r="AL162" i="14" s="1"/>
  <c r="AM65" i="2"/>
  <c r="AL65" i="14"/>
  <c r="AL148" i="14" s="1"/>
  <c r="AM85" i="2"/>
  <c r="AL85" i="14"/>
  <c r="AL168" i="14" s="1"/>
  <c r="AM72" i="2"/>
  <c r="AL72" i="14"/>
  <c r="AL155" i="14" s="1"/>
  <c r="AM76" i="2"/>
  <c r="AL76" i="14"/>
  <c r="AL159" i="14" s="1"/>
  <c r="AM77" i="2"/>
  <c r="AL77" i="14"/>
  <c r="AL160" i="14" s="1"/>
  <c r="AM81" i="2"/>
  <c r="AL81" i="14"/>
  <c r="AL164" i="14" s="1"/>
  <c r="AL84" i="14"/>
  <c r="AL167" i="14" s="1"/>
  <c r="AM67" i="2"/>
  <c r="AL67" i="14"/>
  <c r="AL150" i="14" s="1"/>
  <c r="AM73" i="2"/>
  <c r="AL73" i="14"/>
  <c r="AL156" i="14" s="1"/>
  <c r="AM80" i="2"/>
  <c r="AL80" i="14"/>
  <c r="AL163" i="14" s="1"/>
  <c r="AM82" i="2"/>
  <c r="AL82" i="14"/>
  <c r="AL165" i="14" s="1"/>
  <c r="AJ46" i="2"/>
  <c r="AI46" i="14"/>
  <c r="AI129" i="14" s="1"/>
  <c r="AJ54" i="2"/>
  <c r="AI54" i="14"/>
  <c r="AI137" i="14" s="1"/>
  <c r="AJ42" i="2"/>
  <c r="AI42" i="14"/>
  <c r="AI125" i="14" s="1"/>
  <c r="AJ41" i="2"/>
  <c r="AI41" i="14"/>
  <c r="AI124" i="14" s="1"/>
  <c r="AJ44" i="2"/>
  <c r="AI44" i="14"/>
  <c r="AI127" i="14" s="1"/>
  <c r="AJ51" i="2"/>
  <c r="AI51" i="14"/>
  <c r="AI134" i="14" s="1"/>
  <c r="AJ59" i="2"/>
  <c r="AI59" i="14"/>
  <c r="AI142" i="14" s="1"/>
  <c r="AF58" i="14"/>
  <c r="AF141" i="14" s="1"/>
  <c r="AJ48" i="2"/>
  <c r="AI48" i="14"/>
  <c r="AI131" i="14" s="1"/>
  <c r="AJ45" i="2"/>
  <c r="AI45" i="14"/>
  <c r="AI128" i="14" s="1"/>
  <c r="AJ55" i="2"/>
  <c r="AI55" i="14"/>
  <c r="AI138" i="14" s="1"/>
  <c r="AJ52" i="2"/>
  <c r="AI52" i="14"/>
  <c r="AI135" i="14" s="1"/>
  <c r="AJ39" i="2"/>
  <c r="AI39" i="14"/>
  <c r="AI122" i="14" s="1"/>
  <c r="AJ50" i="2"/>
  <c r="AI50" i="14"/>
  <c r="AI133" i="14" s="1"/>
  <c r="AJ47" i="2"/>
  <c r="AI47" i="14"/>
  <c r="AI130" i="14" s="1"/>
  <c r="AJ38" i="2"/>
  <c r="AI38" i="14"/>
  <c r="AI121" i="14" s="1"/>
  <c r="AF57" i="14"/>
  <c r="AF140" i="14" s="1"/>
  <c r="AJ40" i="2"/>
  <c r="AI40" i="14"/>
  <c r="AI123" i="14" s="1"/>
  <c r="AH60" i="2"/>
  <c r="AG60" i="14"/>
  <c r="AG143" i="14" s="1"/>
  <c r="AJ49" i="2"/>
  <c r="AI49" i="14"/>
  <c r="AI132" i="14" s="1"/>
  <c r="AJ53" i="2"/>
  <c r="AI53" i="14"/>
  <c r="AI136" i="14" s="1"/>
  <c r="AJ43" i="2"/>
  <c r="AI43" i="14"/>
  <c r="AI126" i="14" s="1"/>
  <c r="V14" i="14"/>
  <c r="V97" i="14" s="1"/>
  <c r="AA11" i="14"/>
  <c r="AB31" i="14"/>
  <c r="AB114" i="14" s="1"/>
  <c r="Y13" i="14"/>
  <c r="Y96" i="14" s="1"/>
  <c r="V12" i="14"/>
  <c r="AA24" i="14"/>
  <c r="AA107" i="14" s="1"/>
  <c r="AA16" i="14"/>
  <c r="AA99" i="14" s="1"/>
  <c r="AA20" i="14"/>
  <c r="AA103" i="14" s="1"/>
  <c r="Y25" i="14"/>
  <c r="Y108" i="14" s="1"/>
  <c r="Z94" i="14"/>
  <c r="AG56" i="2"/>
  <c r="AA30" i="14"/>
  <c r="AA113" i="14" s="1"/>
  <c r="Z27" i="14"/>
  <c r="Z110" i="14" s="1"/>
  <c r="Y19" i="14"/>
  <c r="Y102" i="14" s="1"/>
  <c r="Y22" i="14"/>
  <c r="Y105" i="14" s="1"/>
  <c r="AG57" i="2"/>
  <c r="AM84" i="2"/>
  <c r="Y21" i="14"/>
  <c r="Y104" i="14" s="1"/>
  <c r="AC31" i="14"/>
  <c r="AC114" i="14" s="1"/>
  <c r="AA32" i="14"/>
  <c r="AA115" i="14" s="1"/>
  <c r="W14" i="14"/>
  <c r="W97" i="14" s="1"/>
  <c r="AG58" i="2"/>
  <c r="AB26" i="14"/>
  <c r="AB109" i="14" s="1"/>
  <c r="AM83" i="2"/>
  <c r="Z25" i="14"/>
  <c r="Z108" i="14" s="1"/>
  <c r="W12" i="14"/>
  <c r="Y18" i="14"/>
  <c r="Y101" i="14" s="1"/>
  <c r="AD173" i="2" l="1"/>
  <c r="AD256" i="2"/>
  <c r="AE175" i="2"/>
  <c r="AE258" i="2"/>
  <c r="AD172" i="2"/>
  <c r="AD255" i="2"/>
  <c r="Y170" i="2"/>
  <c r="Y253" i="2"/>
  <c r="BA260" i="2"/>
  <c r="AW260" i="2"/>
  <c r="AS260" i="2"/>
  <c r="AY260" i="2"/>
  <c r="AT260" i="2"/>
  <c r="S260" i="2"/>
  <c r="O260" i="2"/>
  <c r="R260" i="2"/>
  <c r="AU260" i="2"/>
  <c r="BC260" i="2"/>
  <c r="AX260" i="2"/>
  <c r="AR260" i="2"/>
  <c r="AZ260" i="2"/>
  <c r="P260" i="2"/>
  <c r="BB260" i="2"/>
  <c r="AV260" i="2"/>
  <c r="Q260" i="2"/>
  <c r="AB260" i="2"/>
  <c r="BK260" i="2"/>
  <c r="BO260" i="2"/>
  <c r="BN260" i="2"/>
  <c r="Y260" i="2"/>
  <c r="BE260" i="2"/>
  <c r="BM260" i="2"/>
  <c r="BH260" i="2"/>
  <c r="BG260" i="2"/>
  <c r="V260" i="2"/>
  <c r="T260" i="2"/>
  <c r="Z260" i="2"/>
  <c r="BL260" i="2"/>
  <c r="BI260" i="2"/>
  <c r="W260" i="2"/>
  <c r="X260" i="2"/>
  <c r="BD260" i="2"/>
  <c r="U260" i="2"/>
  <c r="AC260" i="2"/>
  <c r="AA260" i="2"/>
  <c r="AE260" i="2"/>
  <c r="BF260" i="2"/>
  <c r="AF260" i="2"/>
  <c r="BJ260" i="2"/>
  <c r="AD260" i="2"/>
  <c r="AH260" i="2"/>
  <c r="AL260" i="2"/>
  <c r="AN260" i="2"/>
  <c r="AK260" i="2"/>
  <c r="AO260" i="2"/>
  <c r="AI260" i="2"/>
  <c r="AQ260" i="2"/>
  <c r="AP260" i="2"/>
  <c r="AJ260" i="2"/>
  <c r="AG260" i="2"/>
  <c r="AM260" i="2"/>
  <c r="T176" i="14"/>
  <c r="K12" i="1" s="1"/>
  <c r="Q177" i="2"/>
  <c r="P177" i="2"/>
  <c r="O177" i="2"/>
  <c r="AA177" i="2"/>
  <c r="S177" i="2"/>
  <c r="AC177" i="2"/>
  <c r="Y177" i="2"/>
  <c r="X177" i="2"/>
  <c r="F14" i="2"/>
  <c r="G14" i="2" s="1"/>
  <c r="AE177" i="2"/>
  <c r="AB177" i="2"/>
  <c r="U177" i="2"/>
  <c r="T177" i="2"/>
  <c r="AD177" i="2"/>
  <c r="R177" i="2"/>
  <c r="Z177" i="2"/>
  <c r="W177" i="2"/>
  <c r="V177" i="2"/>
  <c r="AD171" i="2"/>
  <c r="AG56" i="14"/>
  <c r="AG139" i="14" s="1"/>
  <c r="AA6" i="2"/>
  <c r="AM84" i="14"/>
  <c r="AM167" i="14" s="1"/>
  <c r="AD174" i="2"/>
  <c r="U176" i="14"/>
  <c r="L12" i="1" s="1"/>
  <c r="AM64" i="2"/>
  <c r="AL64" i="14"/>
  <c r="AL147" i="14" s="1"/>
  <c r="AM63" i="2"/>
  <c r="AL63" i="14"/>
  <c r="AL146" i="14" s="1"/>
  <c r="AM62" i="2"/>
  <c r="AL62" i="14"/>
  <c r="AL145" i="14" s="1"/>
  <c r="AM61" i="2"/>
  <c r="AL61" i="14"/>
  <c r="AL144" i="14" s="1"/>
  <c r="AG37" i="2"/>
  <c r="AF37" i="14"/>
  <c r="AF120" i="14" s="1"/>
  <c r="AG36" i="2"/>
  <c r="AF36" i="14"/>
  <c r="AF119" i="14" s="1"/>
  <c r="AG35" i="2"/>
  <c r="AF35" i="14"/>
  <c r="AF118" i="14" s="1"/>
  <c r="AG34" i="2"/>
  <c r="AF34" i="14"/>
  <c r="AF117" i="14" s="1"/>
  <c r="AB33" i="14"/>
  <c r="AB116" i="14" s="1"/>
  <c r="Z9" i="14"/>
  <c r="Z92" i="14" s="1"/>
  <c r="Z8" i="14"/>
  <c r="Z91" i="14" s="1"/>
  <c r="Z6" i="14"/>
  <c r="Z89" i="14" s="1"/>
  <c r="Z10" i="14"/>
  <c r="Z93" i="14" s="1"/>
  <c r="Z7" i="14"/>
  <c r="Z90" i="14" s="1"/>
  <c r="AN82" i="2"/>
  <c r="AM82" i="14"/>
  <c r="AM165" i="14" s="1"/>
  <c r="AN67" i="2"/>
  <c r="AM67" i="14"/>
  <c r="AM150" i="14" s="1"/>
  <c r="AN77" i="2"/>
  <c r="AM77" i="14"/>
  <c r="AM160" i="14" s="1"/>
  <c r="AN85" i="2"/>
  <c r="AM85" i="14"/>
  <c r="AM168" i="14" s="1"/>
  <c r="AN75" i="2"/>
  <c r="AM75" i="14"/>
  <c r="AM158" i="14" s="1"/>
  <c r="AN65" i="2"/>
  <c r="AM65" i="14"/>
  <c r="AM148" i="14" s="1"/>
  <c r="AN69" i="2"/>
  <c r="AM69" i="14"/>
  <c r="AM152" i="14" s="1"/>
  <c r="AN80" i="2"/>
  <c r="AM80" i="14"/>
  <c r="AM163" i="14" s="1"/>
  <c r="AN66" i="2"/>
  <c r="AM66" i="14"/>
  <c r="AM149" i="14" s="1"/>
  <c r="AN68" i="2"/>
  <c r="AM68" i="14"/>
  <c r="AM151" i="14" s="1"/>
  <c r="AM83" i="14"/>
  <c r="AM166" i="14" s="1"/>
  <c r="AN73" i="2"/>
  <c r="AM73" i="14"/>
  <c r="AM156" i="14" s="1"/>
  <c r="AN79" i="2"/>
  <c r="AM79" i="14"/>
  <c r="AM162" i="14" s="1"/>
  <c r="AN76" i="2"/>
  <c r="AM76" i="14"/>
  <c r="AM159" i="14" s="1"/>
  <c r="AN71" i="2"/>
  <c r="AM71" i="14"/>
  <c r="AM154" i="14" s="1"/>
  <c r="AN78" i="2"/>
  <c r="AM78" i="14"/>
  <c r="AM161" i="14" s="1"/>
  <c r="AN81" i="2"/>
  <c r="AM81" i="14"/>
  <c r="AM164" i="14" s="1"/>
  <c r="AN72" i="2"/>
  <c r="AM72" i="14"/>
  <c r="AM155" i="14" s="1"/>
  <c r="AN74" i="2"/>
  <c r="AM74" i="14"/>
  <c r="AM157" i="14" s="1"/>
  <c r="AN70" i="2"/>
  <c r="AM70" i="14"/>
  <c r="AM153" i="14" s="1"/>
  <c r="AI60" i="2"/>
  <c r="AH60" i="14"/>
  <c r="AH143" i="14" s="1"/>
  <c r="AK38" i="2"/>
  <c r="AJ38" i="14"/>
  <c r="AJ121" i="14" s="1"/>
  <c r="AK55" i="2"/>
  <c r="AJ55" i="14"/>
  <c r="AJ138" i="14" s="1"/>
  <c r="AK39" i="2"/>
  <c r="AJ39" i="14"/>
  <c r="AJ122" i="14" s="1"/>
  <c r="AK40" i="2"/>
  <c r="AJ40" i="14"/>
  <c r="AJ123" i="14" s="1"/>
  <c r="AK47" i="2"/>
  <c r="AJ47" i="14"/>
  <c r="AJ130" i="14" s="1"/>
  <c r="AK45" i="2"/>
  <c r="AJ45" i="14"/>
  <c r="AJ128" i="14" s="1"/>
  <c r="AK49" i="2"/>
  <c r="AJ49" i="14"/>
  <c r="AJ132" i="14" s="1"/>
  <c r="AK43" i="2"/>
  <c r="AJ43" i="14"/>
  <c r="AJ126" i="14" s="1"/>
  <c r="AK44" i="2"/>
  <c r="AJ44" i="14"/>
  <c r="AJ127" i="14" s="1"/>
  <c r="AK42" i="2"/>
  <c r="AJ42" i="14"/>
  <c r="AJ125" i="14" s="1"/>
  <c r="AG58" i="14"/>
  <c r="AG141" i="14" s="1"/>
  <c r="AK53" i="2"/>
  <c r="AJ53" i="14"/>
  <c r="AJ136" i="14" s="1"/>
  <c r="AG57" i="14"/>
  <c r="AG140" i="14" s="1"/>
  <c r="AK50" i="2"/>
  <c r="AJ50" i="14"/>
  <c r="AJ133" i="14" s="1"/>
  <c r="AK52" i="2"/>
  <c r="AJ52" i="14"/>
  <c r="AJ135" i="14" s="1"/>
  <c r="AK54" i="2"/>
  <c r="AJ54" i="14"/>
  <c r="AJ137" i="14" s="1"/>
  <c r="AK59" i="2"/>
  <c r="AJ59" i="14"/>
  <c r="AJ142" i="14" s="1"/>
  <c r="AK48" i="2"/>
  <c r="AJ48" i="14"/>
  <c r="AJ131" i="14" s="1"/>
  <c r="AK51" i="2"/>
  <c r="AJ51" i="14"/>
  <c r="AJ134" i="14" s="1"/>
  <c r="AK41" i="2"/>
  <c r="AJ41" i="14"/>
  <c r="AJ124" i="14" s="1"/>
  <c r="AK46" i="2"/>
  <c r="AJ46" i="14"/>
  <c r="AJ129" i="14" s="1"/>
  <c r="W95" i="14"/>
  <c r="W169" i="14" s="1"/>
  <c r="W86" i="14"/>
  <c r="AB28" i="14"/>
  <c r="AB111" i="14" s="1"/>
  <c r="AB16" i="14"/>
  <c r="AB99" i="14" s="1"/>
  <c r="Z13" i="14"/>
  <c r="Z96" i="14" s="1"/>
  <c r="AA29" i="14"/>
  <c r="AA112" i="14" s="1"/>
  <c r="AB24" i="14"/>
  <c r="AB107" i="14" s="1"/>
  <c r="Y23" i="14"/>
  <c r="Y106" i="14" s="1"/>
  <c r="V95" i="14"/>
  <c r="V169" i="14" s="1"/>
  <c r="V86" i="14"/>
  <c r="V1" i="14" s="1"/>
  <c r="AA94" i="14"/>
  <c r="Z15" i="14"/>
  <c r="Z98" i="14" s="1"/>
  <c r="X17" i="14"/>
  <c r="X100" i="14" s="1"/>
  <c r="AB11" i="14"/>
  <c r="AB20" i="14"/>
  <c r="AB103" i="14" s="1"/>
  <c r="AA25" i="14"/>
  <c r="AA108" i="14" s="1"/>
  <c r="AD31" i="14"/>
  <c r="AD114" i="14" s="1"/>
  <c r="AB32" i="14"/>
  <c r="AB115" i="14" s="1"/>
  <c r="Z22" i="14"/>
  <c r="Z105" i="14" s="1"/>
  <c r="AH58" i="2"/>
  <c r="X12" i="14"/>
  <c r="AN83" i="2"/>
  <c r="Z23" i="14"/>
  <c r="Z106" i="14" s="1"/>
  <c r="AN84" i="2"/>
  <c r="AB30" i="14"/>
  <c r="AB113" i="14" s="1"/>
  <c r="AC26" i="14"/>
  <c r="AC109" i="14" s="1"/>
  <c r="AC33" i="14"/>
  <c r="AC116" i="14" s="1"/>
  <c r="AH56" i="2"/>
  <c r="Y17" i="14"/>
  <c r="Y100" i="14" s="1"/>
  <c r="X14" i="14"/>
  <c r="X97" i="14" s="1"/>
  <c r="Z18" i="14"/>
  <c r="Z101" i="14" s="1"/>
  <c r="AA13" i="14"/>
  <c r="AA96" i="14" s="1"/>
  <c r="AH57" i="2"/>
  <c r="Z19" i="14"/>
  <c r="Z102" i="14" s="1"/>
  <c r="AE174" i="2" l="1"/>
  <c r="AE257" i="2"/>
  <c r="AE171" i="2"/>
  <c r="AE254" i="2"/>
  <c r="AE172" i="2"/>
  <c r="AE255" i="2"/>
  <c r="AE173" i="2"/>
  <c r="AE256" i="2"/>
  <c r="Z170" i="2"/>
  <c r="Z253" i="2"/>
  <c r="BA261" i="2"/>
  <c r="AW261" i="2"/>
  <c r="AS261" i="2"/>
  <c r="BC261" i="2"/>
  <c r="AX261" i="2"/>
  <c r="AR261" i="2"/>
  <c r="R261" i="2"/>
  <c r="P261" i="2"/>
  <c r="AY261" i="2"/>
  <c r="O261" i="2"/>
  <c r="BB261" i="2"/>
  <c r="AV261" i="2"/>
  <c r="Q261" i="2"/>
  <c r="AZ261" i="2"/>
  <c r="AU261" i="2"/>
  <c r="AT261" i="2"/>
  <c r="S261" i="2"/>
  <c r="BH261" i="2"/>
  <c r="BE261" i="2"/>
  <c r="BN261" i="2"/>
  <c r="BO261" i="2"/>
  <c r="BK261" i="2"/>
  <c r="V261" i="2"/>
  <c r="BM261" i="2"/>
  <c r="AB261" i="2"/>
  <c r="Z261" i="2"/>
  <c r="T261" i="2"/>
  <c r="BG261" i="2"/>
  <c r="Y261" i="2"/>
  <c r="AA261" i="2"/>
  <c r="AE261" i="2"/>
  <c r="AF261" i="2"/>
  <c r="BJ261" i="2"/>
  <c r="AN261" i="2"/>
  <c r="BL261" i="2"/>
  <c r="BD261" i="2"/>
  <c r="AD261" i="2"/>
  <c r="AH261" i="2"/>
  <c r="AK261" i="2"/>
  <c r="AC261" i="2"/>
  <c r="W261" i="2"/>
  <c r="BI261" i="2"/>
  <c r="BF261" i="2"/>
  <c r="X261" i="2"/>
  <c r="U261" i="2"/>
  <c r="AL261" i="2"/>
  <c r="AM261" i="2"/>
  <c r="AG261" i="2"/>
  <c r="AQ261" i="2"/>
  <c r="AP261" i="2"/>
  <c r="AO261" i="2"/>
  <c r="AJ261" i="2"/>
  <c r="AI261" i="2"/>
  <c r="AE178" i="2"/>
  <c r="X178" i="2"/>
  <c r="U178" i="2"/>
  <c r="F15" i="2"/>
  <c r="G15" i="2" s="1"/>
  <c r="AD178" i="2"/>
  <c r="AB178" i="2"/>
  <c r="R178" i="2"/>
  <c r="Y178" i="2"/>
  <c r="W178" i="2"/>
  <c r="AC178" i="2"/>
  <c r="V178" i="2"/>
  <c r="Q178" i="2"/>
  <c r="Z178" i="2"/>
  <c r="T178" i="2"/>
  <c r="P178" i="2"/>
  <c r="AA178" i="2"/>
  <c r="S178" i="2"/>
  <c r="O178" i="2"/>
  <c r="AH56" i="14"/>
  <c r="AH139" i="14" s="1"/>
  <c r="AB6" i="2"/>
  <c r="AA253" i="2"/>
  <c r="Q179" i="2"/>
  <c r="U179" i="2"/>
  <c r="V179" i="2"/>
  <c r="AB179" i="2"/>
  <c r="AD179" i="2"/>
  <c r="AN83" i="14"/>
  <c r="AN166" i="14" s="1"/>
  <c r="AN84" i="14"/>
  <c r="AN167" i="14" s="1"/>
  <c r="W1" i="14"/>
  <c r="V175" i="14"/>
  <c r="V174" i="14"/>
  <c r="AN61" i="2"/>
  <c r="AM61" i="14"/>
  <c r="AM144" i="14" s="1"/>
  <c r="AN63" i="2"/>
  <c r="AM63" i="14"/>
  <c r="AM146" i="14" s="1"/>
  <c r="AN62" i="2"/>
  <c r="AM62" i="14"/>
  <c r="AM145" i="14" s="1"/>
  <c r="AN64" i="2"/>
  <c r="AM64" i="14"/>
  <c r="AM147" i="14" s="1"/>
  <c r="AH35" i="2"/>
  <c r="AG35" i="14"/>
  <c r="AG118" i="14" s="1"/>
  <c r="AH36" i="2"/>
  <c r="AG36" i="14"/>
  <c r="AG119" i="14" s="1"/>
  <c r="AH34" i="2"/>
  <c r="AG34" i="14"/>
  <c r="AG117" i="14" s="1"/>
  <c r="AH37" i="2"/>
  <c r="AG37" i="14"/>
  <c r="AG120" i="14" s="1"/>
  <c r="AA6" i="14"/>
  <c r="AA89" i="14" s="1"/>
  <c r="AA8" i="14"/>
  <c r="AA91" i="14" s="1"/>
  <c r="AA7" i="14"/>
  <c r="AA90" i="14" s="1"/>
  <c r="AA10" i="14"/>
  <c r="AA93" i="14" s="1"/>
  <c r="AA9" i="14"/>
  <c r="AA92" i="14" s="1"/>
  <c r="AO79" i="2"/>
  <c r="AN79" i="14"/>
  <c r="AN162" i="14" s="1"/>
  <c r="AO77" i="2"/>
  <c r="AN77" i="14"/>
  <c r="AN160" i="14" s="1"/>
  <c r="AO74" i="2"/>
  <c r="AN74" i="14"/>
  <c r="AN157" i="14" s="1"/>
  <c r="AO78" i="2"/>
  <c r="AN78" i="14"/>
  <c r="AN161" i="14" s="1"/>
  <c r="AO68" i="2"/>
  <c r="AN68" i="14"/>
  <c r="AN151" i="14" s="1"/>
  <c r="AO67" i="2"/>
  <c r="AN67" i="14"/>
  <c r="AN150" i="14" s="1"/>
  <c r="AO72" i="2"/>
  <c r="AN72" i="14"/>
  <c r="AN155" i="14" s="1"/>
  <c r="AO80" i="2"/>
  <c r="AN80" i="14"/>
  <c r="AN163" i="14" s="1"/>
  <c r="AO75" i="2"/>
  <c r="AN75" i="14"/>
  <c r="AN158" i="14" s="1"/>
  <c r="AO73" i="2"/>
  <c r="AN73" i="14"/>
  <c r="AN156" i="14" s="1"/>
  <c r="AO82" i="2"/>
  <c r="AN82" i="14"/>
  <c r="AN165" i="14" s="1"/>
  <c r="AO71" i="2"/>
  <c r="AN71" i="14"/>
  <c r="AN154" i="14" s="1"/>
  <c r="AO81" i="2"/>
  <c r="AN81" i="14"/>
  <c r="AN164" i="14" s="1"/>
  <c r="AO76" i="2"/>
  <c r="AN76" i="14"/>
  <c r="AN159" i="14" s="1"/>
  <c r="AO66" i="2"/>
  <c r="AN66" i="14"/>
  <c r="AN149" i="14" s="1"/>
  <c r="AO69" i="2"/>
  <c r="AN69" i="14"/>
  <c r="AN152" i="14" s="1"/>
  <c r="AO85" i="2"/>
  <c r="AN85" i="14"/>
  <c r="AN168" i="14" s="1"/>
  <c r="AO70" i="2"/>
  <c r="AN70" i="14"/>
  <c r="AN153" i="14" s="1"/>
  <c r="AO65" i="2"/>
  <c r="AN65" i="14"/>
  <c r="AN148" i="14" s="1"/>
  <c r="AL45" i="2"/>
  <c r="AK45" i="14"/>
  <c r="AK128" i="14" s="1"/>
  <c r="AL55" i="2"/>
  <c r="AK55" i="14"/>
  <c r="AK138" i="14" s="1"/>
  <c r="AH58" i="14"/>
  <c r="AH141" i="14" s="1"/>
  <c r="AL49" i="2"/>
  <c r="AK49" i="14"/>
  <c r="AK132" i="14" s="1"/>
  <c r="AL47" i="2"/>
  <c r="AK47" i="14"/>
  <c r="AK130" i="14" s="1"/>
  <c r="AL44" i="2"/>
  <c r="AK44" i="14"/>
  <c r="AK127" i="14" s="1"/>
  <c r="AL38" i="2"/>
  <c r="AK38" i="14"/>
  <c r="AK121" i="14" s="1"/>
  <c r="AL51" i="2"/>
  <c r="AK51" i="14"/>
  <c r="AK134" i="14" s="1"/>
  <c r="AL50" i="2"/>
  <c r="AK50" i="14"/>
  <c r="AK133" i="14" s="1"/>
  <c r="AH57" i="14"/>
  <c r="AH140" i="14" s="1"/>
  <c r="AL46" i="2"/>
  <c r="AK46" i="14"/>
  <c r="AK129" i="14" s="1"/>
  <c r="AL48" i="2"/>
  <c r="AK48" i="14"/>
  <c r="AK131" i="14" s="1"/>
  <c r="AL41" i="2"/>
  <c r="AK41" i="14"/>
  <c r="AK124" i="14" s="1"/>
  <c r="AL52" i="2"/>
  <c r="AK52" i="14"/>
  <c r="AK135" i="14" s="1"/>
  <c r="AL53" i="2"/>
  <c r="AK53" i="14"/>
  <c r="AK136" i="14" s="1"/>
  <c r="AL40" i="2"/>
  <c r="AK40" i="14"/>
  <c r="AK123" i="14" s="1"/>
  <c r="AL59" i="2"/>
  <c r="AK59" i="14"/>
  <c r="AK142" i="14" s="1"/>
  <c r="AJ60" i="2"/>
  <c r="AI60" i="14"/>
  <c r="AI143" i="14" s="1"/>
  <c r="AL39" i="2"/>
  <c r="AK39" i="14"/>
  <c r="AK122" i="14" s="1"/>
  <c r="AL54" i="2"/>
  <c r="AK54" i="14"/>
  <c r="AK137" i="14" s="1"/>
  <c r="AL42" i="2"/>
  <c r="AK42" i="14"/>
  <c r="AK125" i="14" s="1"/>
  <c r="AL43" i="2"/>
  <c r="AK43" i="14"/>
  <c r="AK126" i="14" s="1"/>
  <c r="AB29" i="14"/>
  <c r="AB112" i="14" s="1"/>
  <c r="AC28" i="14"/>
  <c r="AC111" i="14" s="1"/>
  <c r="AC16" i="14"/>
  <c r="AC99" i="14" s="1"/>
  <c r="AA27" i="14"/>
  <c r="AA110" i="14" s="1"/>
  <c r="AC11" i="14"/>
  <c r="X95" i="14"/>
  <c r="X169" i="14" s="1"/>
  <c r="X86" i="14"/>
  <c r="Z21" i="14"/>
  <c r="Z104" i="14" s="1"/>
  <c r="AA15" i="14"/>
  <c r="AA98" i="14" s="1"/>
  <c r="AC20" i="14"/>
  <c r="AC103" i="14" s="1"/>
  <c r="AC24" i="14"/>
  <c r="AC107" i="14" s="1"/>
  <c r="AB94" i="14"/>
  <c r="AA19" i="14"/>
  <c r="AA102" i="14" s="1"/>
  <c r="Z17" i="14"/>
  <c r="Z100" i="14" s="1"/>
  <c r="AC30" i="14"/>
  <c r="AC113" i="14" s="1"/>
  <c r="AB13" i="14"/>
  <c r="AB96" i="14" s="1"/>
  <c r="AI56" i="2"/>
  <c r="AO84" i="2"/>
  <c r="AA18" i="14"/>
  <c r="AA101" i="14" s="1"/>
  <c r="AO83" i="2"/>
  <c r="AA22" i="14"/>
  <c r="AA105" i="14" s="1"/>
  <c r="AA23" i="14"/>
  <c r="AA106" i="14" s="1"/>
  <c r="AB15" i="14"/>
  <c r="AB98" i="14" s="1"/>
  <c r="AD33" i="14"/>
  <c r="AD116" i="14" s="1"/>
  <c r="Y12" i="14"/>
  <c r="AI57" i="2"/>
  <c r="AC29" i="14"/>
  <c r="AC112" i="14" s="1"/>
  <c r="AI58" i="2"/>
  <c r="F16" i="2"/>
  <c r="G16" i="2" s="1"/>
  <c r="BA263" i="2" l="1"/>
  <c r="AW263" i="2"/>
  <c r="AS263" i="2"/>
  <c r="AZ263" i="2"/>
  <c r="AV263" i="2"/>
  <c r="AR263" i="2"/>
  <c r="BC263" i="2"/>
  <c r="AY263" i="2"/>
  <c r="AU263" i="2"/>
  <c r="AT263" i="2"/>
  <c r="P263" i="2"/>
  <c r="Q263" i="2"/>
  <c r="S263" i="2"/>
  <c r="BB263" i="2"/>
  <c r="R263" i="2"/>
  <c r="AX263" i="2"/>
  <c r="Y263" i="2"/>
  <c r="BE263" i="2"/>
  <c r="V263" i="2"/>
  <c r="Z263" i="2"/>
  <c r="AB263" i="2"/>
  <c r="BO263" i="2"/>
  <c r="BN263" i="2"/>
  <c r="BH263" i="2"/>
  <c r="T263" i="2"/>
  <c r="BG263" i="2"/>
  <c r="BK263" i="2"/>
  <c r="BM263" i="2"/>
  <c r="BJ263" i="2"/>
  <c r="W263" i="2"/>
  <c r="X263" i="2"/>
  <c r="AF263" i="2"/>
  <c r="AA263" i="2"/>
  <c r="BL263" i="2"/>
  <c r="BF263" i="2"/>
  <c r="U263" i="2"/>
  <c r="AC263" i="2"/>
  <c r="AH263" i="2"/>
  <c r="AN263" i="2"/>
  <c r="BD263" i="2"/>
  <c r="AD263" i="2"/>
  <c r="AK263" i="2"/>
  <c r="BI263" i="2"/>
  <c r="AE263" i="2"/>
  <c r="AL263" i="2"/>
  <c r="AJ263" i="2"/>
  <c r="AI263" i="2"/>
  <c r="AQ263" i="2"/>
  <c r="AM263" i="2"/>
  <c r="AG263" i="2"/>
  <c r="AP263" i="2"/>
  <c r="AO263" i="2"/>
  <c r="BA262" i="2"/>
  <c r="AW262" i="2"/>
  <c r="AS262" i="2"/>
  <c r="AZ262" i="2"/>
  <c r="BC262" i="2"/>
  <c r="AV262" i="2"/>
  <c r="Q262" i="2"/>
  <c r="P262" i="2"/>
  <c r="S262" i="2"/>
  <c r="AX262" i="2"/>
  <c r="BB262" i="2"/>
  <c r="AU262" i="2"/>
  <c r="O262" i="2"/>
  <c r="O333" i="2" s="1"/>
  <c r="AR262" i="2"/>
  <c r="R262" i="2"/>
  <c r="AY262" i="2"/>
  <c r="AT262" i="2"/>
  <c r="BE262" i="2"/>
  <c r="Y262" i="2"/>
  <c r="V262" i="2"/>
  <c r="AB262" i="2"/>
  <c r="BO262" i="2"/>
  <c r="BK262" i="2"/>
  <c r="BN262" i="2"/>
  <c r="Z262" i="2"/>
  <c r="BM262" i="2"/>
  <c r="BG262" i="2"/>
  <c r="BH262" i="2"/>
  <c r="T262" i="2"/>
  <c r="AN262" i="2"/>
  <c r="BI262" i="2"/>
  <c r="AF262" i="2"/>
  <c r="U262" i="2"/>
  <c r="BL262" i="2"/>
  <c r="AE262" i="2"/>
  <c r="W262" i="2"/>
  <c r="X262" i="2"/>
  <c r="BD262" i="2"/>
  <c r="AH262" i="2"/>
  <c r="AA262" i="2"/>
  <c r="AL262" i="2"/>
  <c r="AC262" i="2"/>
  <c r="AK262" i="2"/>
  <c r="BF262" i="2"/>
  <c r="BJ262" i="2"/>
  <c r="AD262" i="2"/>
  <c r="AG262" i="2"/>
  <c r="AP262" i="2"/>
  <c r="AJ262" i="2"/>
  <c r="AI262" i="2"/>
  <c r="AQ262" i="2"/>
  <c r="AM262" i="2"/>
  <c r="AO262" i="2"/>
  <c r="AC179" i="2"/>
  <c r="W179" i="2"/>
  <c r="P179" i="2"/>
  <c r="Z179" i="2"/>
  <c r="T179" i="2"/>
  <c r="AA179" i="2"/>
  <c r="Y179" i="2"/>
  <c r="S179" i="2"/>
  <c r="O179" i="2"/>
  <c r="O250" i="2" s="1"/>
  <c r="AE179" i="2"/>
  <c r="X179" i="2"/>
  <c r="R179" i="2"/>
  <c r="AI56" i="14"/>
  <c r="AI139" i="14" s="1"/>
  <c r="AC6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B253" i="2"/>
  <c r="AO83" i="14"/>
  <c r="AO166" i="14" s="1"/>
  <c r="AO84" i="14"/>
  <c r="AO167" i="14" s="1"/>
  <c r="AA170" i="2"/>
  <c r="V176" i="14"/>
  <c r="M12" i="1" s="1"/>
  <c r="X1" i="14"/>
  <c r="W175" i="14"/>
  <c r="W174" i="14"/>
  <c r="AO64" i="2"/>
  <c r="AN64" i="14"/>
  <c r="AN147" i="14" s="1"/>
  <c r="AO62" i="2"/>
  <c r="AN62" i="14"/>
  <c r="AN145" i="14" s="1"/>
  <c r="AO63" i="2"/>
  <c r="AN63" i="14"/>
  <c r="AN146" i="14" s="1"/>
  <c r="AO61" i="2"/>
  <c r="AN61" i="14"/>
  <c r="AN144" i="14" s="1"/>
  <c r="AI36" i="2"/>
  <c r="AH36" i="14"/>
  <c r="AH119" i="14" s="1"/>
  <c r="AI34" i="2"/>
  <c r="AH34" i="14"/>
  <c r="AH117" i="14" s="1"/>
  <c r="AI37" i="2"/>
  <c r="AH37" i="14"/>
  <c r="AH120" i="14" s="1"/>
  <c r="AI35" i="2"/>
  <c r="AH35" i="14"/>
  <c r="AH118" i="14" s="1"/>
  <c r="AB7" i="14"/>
  <c r="AB90" i="14" s="1"/>
  <c r="AB10" i="14"/>
  <c r="AB93" i="14" s="1"/>
  <c r="AB8" i="14"/>
  <c r="AB91" i="14" s="1"/>
  <c r="AB9" i="14"/>
  <c r="AB92" i="14" s="1"/>
  <c r="AB6" i="14"/>
  <c r="AB89" i="14" s="1"/>
  <c r="AP70" i="2"/>
  <c r="AO70" i="14"/>
  <c r="AO153" i="14" s="1"/>
  <c r="AP69" i="2"/>
  <c r="AO69" i="14"/>
  <c r="AO152" i="14" s="1"/>
  <c r="AP75" i="2"/>
  <c r="AO75" i="14"/>
  <c r="AO158" i="14" s="1"/>
  <c r="AP65" i="2"/>
  <c r="AO65" i="14"/>
  <c r="AO148" i="14" s="1"/>
  <c r="AP85" i="2"/>
  <c r="AO85" i="14"/>
  <c r="AO168" i="14" s="1"/>
  <c r="AP71" i="2"/>
  <c r="AO71" i="14"/>
  <c r="AO154" i="14" s="1"/>
  <c r="AP77" i="2"/>
  <c r="AO77" i="14"/>
  <c r="AO160" i="14" s="1"/>
  <c r="AP82" i="2"/>
  <c r="AO82" i="14"/>
  <c r="AO165" i="14" s="1"/>
  <c r="AP80" i="2"/>
  <c r="AO80" i="14"/>
  <c r="AO163" i="14" s="1"/>
  <c r="AP76" i="2"/>
  <c r="AO76" i="14"/>
  <c r="AO159" i="14" s="1"/>
  <c r="AP79" i="2"/>
  <c r="AO79" i="14"/>
  <c r="AO162" i="14" s="1"/>
  <c r="AP66" i="2"/>
  <c r="AO66" i="14"/>
  <c r="AO149" i="14" s="1"/>
  <c r="AP68" i="2"/>
  <c r="AO68" i="14"/>
  <c r="AO151" i="14" s="1"/>
  <c r="AP72" i="2"/>
  <c r="AO72" i="14"/>
  <c r="AO155" i="14" s="1"/>
  <c r="AP78" i="2"/>
  <c r="AO78" i="14"/>
  <c r="AO161" i="14" s="1"/>
  <c r="AP81" i="2"/>
  <c r="AO81" i="14"/>
  <c r="AO164" i="14" s="1"/>
  <c r="AP73" i="2"/>
  <c r="AO73" i="14"/>
  <c r="AO156" i="14" s="1"/>
  <c r="AP67" i="2"/>
  <c r="AO67" i="14"/>
  <c r="AO150" i="14" s="1"/>
  <c r="AP74" i="2"/>
  <c r="AO74" i="14"/>
  <c r="AO157" i="14" s="1"/>
  <c r="AM54" i="2"/>
  <c r="AL54" i="14"/>
  <c r="AL137" i="14" s="1"/>
  <c r="AM48" i="2"/>
  <c r="AL48" i="14"/>
  <c r="AL131" i="14" s="1"/>
  <c r="AM55" i="2"/>
  <c r="AL55" i="14"/>
  <c r="AL138" i="14" s="1"/>
  <c r="AI58" i="14"/>
  <c r="AI141" i="14" s="1"/>
  <c r="AM53" i="2"/>
  <c r="AL53" i="14"/>
  <c r="AL136" i="14" s="1"/>
  <c r="AM46" i="2"/>
  <c r="AL46" i="14"/>
  <c r="AL129" i="14" s="1"/>
  <c r="AI57" i="14"/>
  <c r="AI140" i="14" s="1"/>
  <c r="AM43" i="2"/>
  <c r="AL43" i="14"/>
  <c r="AL126" i="14" s="1"/>
  <c r="AM59" i="2"/>
  <c r="AL59" i="14"/>
  <c r="AL142" i="14" s="1"/>
  <c r="AM38" i="2"/>
  <c r="AL38" i="14"/>
  <c r="AL121" i="14" s="1"/>
  <c r="AM45" i="2"/>
  <c r="AL45" i="14"/>
  <c r="AL128" i="14" s="1"/>
  <c r="AM51" i="2"/>
  <c r="AL51" i="14"/>
  <c r="AL134" i="14" s="1"/>
  <c r="AM52" i="2"/>
  <c r="AL52" i="14"/>
  <c r="AL135" i="14" s="1"/>
  <c r="AM44" i="2"/>
  <c r="AL44" i="14"/>
  <c r="AL127" i="14" s="1"/>
  <c r="AM49" i="2"/>
  <c r="AL49" i="14"/>
  <c r="AL132" i="14" s="1"/>
  <c r="AM40" i="2"/>
  <c r="AL40" i="14"/>
  <c r="AL123" i="14" s="1"/>
  <c r="AM41" i="2"/>
  <c r="AL41" i="14"/>
  <c r="AL124" i="14" s="1"/>
  <c r="AM42" i="2"/>
  <c r="AL42" i="14"/>
  <c r="AL125" i="14" s="1"/>
  <c r="AM39" i="2"/>
  <c r="AL39" i="14"/>
  <c r="AL122" i="14" s="1"/>
  <c r="AK60" i="2"/>
  <c r="AJ60" i="14"/>
  <c r="AJ143" i="14" s="1"/>
  <c r="AM50" i="2"/>
  <c r="AL50" i="14"/>
  <c r="AL133" i="14" s="1"/>
  <c r="AM47" i="2"/>
  <c r="AL47" i="14"/>
  <c r="AL130" i="14" s="1"/>
  <c r="AD28" i="14"/>
  <c r="AD111" i="14" s="1"/>
  <c r="AE31" i="14"/>
  <c r="AE114" i="14" s="1"/>
  <c r="AB25" i="14"/>
  <c r="AB108" i="14" s="1"/>
  <c r="AD20" i="14"/>
  <c r="AD103" i="14" s="1"/>
  <c r="AA21" i="14"/>
  <c r="AA104" i="14" s="1"/>
  <c r="AD16" i="14"/>
  <c r="AD99" i="14" s="1"/>
  <c r="AB27" i="14"/>
  <c r="AB110" i="14" s="1"/>
  <c r="AC94" i="14"/>
  <c r="AD26" i="14"/>
  <c r="AD109" i="14" s="1"/>
  <c r="AD24" i="14"/>
  <c r="AD107" i="14" s="1"/>
  <c r="AC32" i="14"/>
  <c r="AC115" i="14" s="1"/>
  <c r="AD11" i="14"/>
  <c r="Y14" i="14"/>
  <c r="Y97" i="14" s="1"/>
  <c r="Y95" i="14"/>
  <c r="AD30" i="14"/>
  <c r="AD113" i="14" s="1"/>
  <c r="AP83" i="2"/>
  <c r="AJ58" i="2"/>
  <c r="AD32" i="14"/>
  <c r="AD115" i="14" s="1"/>
  <c r="Z12" i="14"/>
  <c r="AC15" i="14"/>
  <c r="AC98" i="14" s="1"/>
  <c r="AA17" i="14"/>
  <c r="AA100" i="14" s="1"/>
  <c r="AC27" i="14"/>
  <c r="AC110" i="14" s="1"/>
  <c r="AD29" i="14"/>
  <c r="AD112" i="14" s="1"/>
  <c r="AE33" i="14"/>
  <c r="AE116" i="14" s="1"/>
  <c r="AP84" i="2"/>
  <c r="AC25" i="14"/>
  <c r="AC108" i="14" s="1"/>
  <c r="AJ56" i="2"/>
  <c r="AB21" i="14"/>
  <c r="AB104" i="14" s="1"/>
  <c r="AC13" i="14"/>
  <c r="AC96" i="14" s="1"/>
  <c r="AF31" i="2"/>
  <c r="AJ57" i="2"/>
  <c r="AE26" i="14"/>
  <c r="AE109" i="14" s="1"/>
  <c r="AB23" i="14"/>
  <c r="AB106" i="14" s="1"/>
  <c r="AB22" i="14"/>
  <c r="AB105" i="14" s="1"/>
  <c r="AE28" i="14"/>
  <c r="AE111" i="14" s="1"/>
  <c r="Z14" i="14"/>
  <c r="Z97" i="14" s="1"/>
  <c r="F17" i="2"/>
  <c r="G17" i="2" s="1"/>
  <c r="BA264" i="2" l="1"/>
  <c r="AW264" i="2"/>
  <c r="AS264" i="2"/>
  <c r="AZ264" i="2"/>
  <c r="AV264" i="2"/>
  <c r="AR264" i="2"/>
  <c r="BC264" i="2"/>
  <c r="AY264" i="2"/>
  <c r="AU264" i="2"/>
  <c r="AX264" i="2"/>
  <c r="S264" i="2"/>
  <c r="R264" i="2"/>
  <c r="Q264" i="2"/>
  <c r="AT264" i="2"/>
  <c r="BB264" i="2"/>
  <c r="P264" i="2"/>
  <c r="Y264" i="2"/>
  <c r="AB264" i="2"/>
  <c r="BO264" i="2"/>
  <c r="BN264" i="2"/>
  <c r="BH264" i="2"/>
  <c r="BE264" i="2"/>
  <c r="V264" i="2"/>
  <c r="BM264" i="2"/>
  <c r="BG264" i="2"/>
  <c r="BK264" i="2"/>
  <c r="Z264" i="2"/>
  <c r="T264" i="2"/>
  <c r="W264" i="2"/>
  <c r="AE264" i="2"/>
  <c r="X264" i="2"/>
  <c r="AL264" i="2"/>
  <c r="U264" i="2"/>
  <c r="AA264" i="2"/>
  <c r="BF264" i="2"/>
  <c r="AF264" i="2"/>
  <c r="AN264" i="2"/>
  <c r="BJ264" i="2"/>
  <c r="AH264" i="2"/>
  <c r="BI264" i="2"/>
  <c r="AC264" i="2"/>
  <c r="BL264" i="2"/>
  <c r="AD264" i="2"/>
  <c r="AK264" i="2"/>
  <c r="BD264" i="2"/>
  <c r="AG264" i="2"/>
  <c r="AM264" i="2"/>
  <c r="AJ264" i="2"/>
  <c r="AP264" i="2"/>
  <c r="AI264" i="2"/>
  <c r="AQ264" i="2"/>
  <c r="AO264" i="2"/>
  <c r="AC253" i="2"/>
  <c r="AP83" i="14"/>
  <c r="AP166" i="14" s="1"/>
  <c r="AB170" i="2"/>
  <c r="AD6" i="2"/>
  <c r="AJ58" i="14"/>
  <c r="AJ141" i="14" s="1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P84" i="14"/>
  <c r="AP167" i="14" s="1"/>
  <c r="AF31" i="14"/>
  <c r="AF114" i="14" s="1"/>
  <c r="W176" i="14"/>
  <c r="N12" i="1" s="1"/>
  <c r="X175" i="14"/>
  <c r="X174" i="14"/>
  <c r="Y169" i="14"/>
  <c r="AP63" i="2"/>
  <c r="AO63" i="14"/>
  <c r="AO146" i="14" s="1"/>
  <c r="AP61" i="2"/>
  <c r="AO61" i="14"/>
  <c r="AO144" i="14" s="1"/>
  <c r="AP62" i="2"/>
  <c r="AO62" i="14"/>
  <c r="AO145" i="14" s="1"/>
  <c r="AP64" i="2"/>
  <c r="AO64" i="14"/>
  <c r="AO147" i="14" s="1"/>
  <c r="AJ34" i="2"/>
  <c r="AI34" i="14"/>
  <c r="AI117" i="14" s="1"/>
  <c r="AJ35" i="2"/>
  <c r="AI35" i="14"/>
  <c r="AI118" i="14" s="1"/>
  <c r="AJ36" i="2"/>
  <c r="AI36" i="14"/>
  <c r="AI119" i="14" s="1"/>
  <c r="AJ37" i="2"/>
  <c r="AI37" i="14"/>
  <c r="AI120" i="14" s="1"/>
  <c r="AC8" i="14"/>
  <c r="AC91" i="14" s="1"/>
  <c r="AC6" i="14"/>
  <c r="AC89" i="14" s="1"/>
  <c r="AC10" i="14"/>
  <c r="AC93" i="14" s="1"/>
  <c r="AC9" i="14"/>
  <c r="AC92" i="14" s="1"/>
  <c r="AC7" i="14"/>
  <c r="AC90" i="14" s="1"/>
  <c r="AQ85" i="2"/>
  <c r="AP85" i="14"/>
  <c r="AP168" i="14" s="1"/>
  <c r="AQ78" i="2"/>
  <c r="AP78" i="14"/>
  <c r="AP161" i="14" s="1"/>
  <c r="AQ66" i="2"/>
  <c r="AP66" i="14"/>
  <c r="AP149" i="14" s="1"/>
  <c r="AQ70" i="2"/>
  <c r="AP70" i="14"/>
  <c r="AP153" i="14" s="1"/>
  <c r="AQ65" i="2"/>
  <c r="AP65" i="14"/>
  <c r="AP148" i="14" s="1"/>
  <c r="AQ74" i="2"/>
  <c r="AP74" i="14"/>
  <c r="AP157" i="14" s="1"/>
  <c r="AQ73" i="2"/>
  <c r="AP73" i="14"/>
  <c r="AP156" i="14" s="1"/>
  <c r="AQ72" i="2"/>
  <c r="AP72" i="14"/>
  <c r="AP155" i="14" s="1"/>
  <c r="AQ77" i="2"/>
  <c r="AP77" i="14"/>
  <c r="AP160" i="14" s="1"/>
  <c r="AQ80" i="2"/>
  <c r="AP80" i="14"/>
  <c r="AP163" i="14" s="1"/>
  <c r="AQ81" i="2"/>
  <c r="AP81" i="14"/>
  <c r="AP164" i="14" s="1"/>
  <c r="AQ75" i="2"/>
  <c r="AP75" i="14"/>
  <c r="AP158" i="14" s="1"/>
  <c r="AQ68" i="2"/>
  <c r="AP68" i="14"/>
  <c r="AP151" i="14" s="1"/>
  <c r="AQ71" i="2"/>
  <c r="AP71" i="14"/>
  <c r="AP154" i="14" s="1"/>
  <c r="AQ79" i="2"/>
  <c r="AP79" i="14"/>
  <c r="AP162" i="14" s="1"/>
  <c r="AQ67" i="2"/>
  <c r="AP67" i="14"/>
  <c r="AP150" i="14" s="1"/>
  <c r="AQ76" i="2"/>
  <c r="AP76" i="14"/>
  <c r="AP159" i="14" s="1"/>
  <c r="AQ82" i="2"/>
  <c r="AP82" i="14"/>
  <c r="AP165" i="14" s="1"/>
  <c r="AQ69" i="2"/>
  <c r="AP69" i="14"/>
  <c r="AP152" i="14" s="1"/>
  <c r="AN40" i="2"/>
  <c r="AM40" i="14"/>
  <c r="AM123" i="14" s="1"/>
  <c r="AN54" i="2"/>
  <c r="AM54" i="14"/>
  <c r="AM137" i="14" s="1"/>
  <c r="AJ57" i="14"/>
  <c r="AJ140" i="14" s="1"/>
  <c r="AJ56" i="14"/>
  <c r="AJ139" i="14" s="1"/>
  <c r="AN47" i="2"/>
  <c r="AM47" i="14"/>
  <c r="AM130" i="14" s="1"/>
  <c r="AN52" i="2"/>
  <c r="AM52" i="14"/>
  <c r="AM135" i="14" s="1"/>
  <c r="AN38" i="2"/>
  <c r="AM38" i="14"/>
  <c r="AM121" i="14" s="1"/>
  <c r="AN55" i="2"/>
  <c r="AM55" i="14"/>
  <c r="AM138" i="14" s="1"/>
  <c r="AN42" i="2"/>
  <c r="AM42" i="14"/>
  <c r="AM125" i="14" s="1"/>
  <c r="AN49" i="2"/>
  <c r="AM49" i="14"/>
  <c r="AM132" i="14" s="1"/>
  <c r="AN46" i="2"/>
  <c r="AM46" i="14"/>
  <c r="AM129" i="14" s="1"/>
  <c r="AN50" i="2"/>
  <c r="AM50" i="14"/>
  <c r="AM133" i="14" s="1"/>
  <c r="AN51" i="2"/>
  <c r="AM51" i="14"/>
  <c r="AM134" i="14" s="1"/>
  <c r="AN59" i="2"/>
  <c r="AM59" i="14"/>
  <c r="AM142" i="14" s="1"/>
  <c r="AN48" i="2"/>
  <c r="AM48" i="14"/>
  <c r="AM131" i="14" s="1"/>
  <c r="AN39" i="2"/>
  <c r="AM39" i="14"/>
  <c r="AM122" i="14" s="1"/>
  <c r="AN53" i="2"/>
  <c r="AM53" i="14"/>
  <c r="AM136" i="14" s="1"/>
  <c r="AN41" i="2"/>
  <c r="AM41" i="14"/>
  <c r="AM124" i="14" s="1"/>
  <c r="AL60" i="2"/>
  <c r="AK60" i="14"/>
  <c r="AK143" i="14" s="1"/>
  <c r="AN44" i="2"/>
  <c r="AM44" i="14"/>
  <c r="AM127" i="14" s="1"/>
  <c r="AN45" i="2"/>
  <c r="AM45" i="14"/>
  <c r="AM128" i="14" s="1"/>
  <c r="AN43" i="2"/>
  <c r="AM43" i="14"/>
  <c r="AM126" i="14" s="1"/>
  <c r="AF16" i="2"/>
  <c r="AE16" i="14"/>
  <c r="AE99" i="14" s="1"/>
  <c r="AD94" i="14"/>
  <c r="AB19" i="14"/>
  <c r="AB102" i="14" s="1"/>
  <c r="Y86" i="14"/>
  <c r="Y1" i="14" s="1"/>
  <c r="AF11" i="2"/>
  <c r="AE11" i="14"/>
  <c r="AB18" i="14"/>
  <c r="AB101" i="14" s="1"/>
  <c r="AF20" i="2"/>
  <c r="AE20" i="14"/>
  <c r="AE103" i="14" s="1"/>
  <c r="Z95" i="14"/>
  <c r="Z169" i="14" s="1"/>
  <c r="Z86" i="14"/>
  <c r="AF24" i="2"/>
  <c r="AE24" i="14"/>
  <c r="AE107" i="14" s="1"/>
  <c r="O3" i="11"/>
  <c r="AD13" i="14"/>
  <c r="AD96" i="14" s="1"/>
  <c r="AC19" i="14"/>
  <c r="AC102" i="14" s="1"/>
  <c r="AQ83" i="2"/>
  <c r="AK58" i="2"/>
  <c r="AA14" i="14"/>
  <c r="AA97" i="14" s="1"/>
  <c r="AF26" i="2"/>
  <c r="AD25" i="14"/>
  <c r="AD108" i="14" s="1"/>
  <c r="AD15" i="14"/>
  <c r="AD98" i="14" s="1"/>
  <c r="AE29" i="14"/>
  <c r="AE112" i="14" s="1"/>
  <c r="AC18" i="14"/>
  <c r="AC101" i="14" s="1"/>
  <c r="AF28" i="2"/>
  <c r="AK57" i="2"/>
  <c r="AC21" i="14"/>
  <c r="AC104" i="14" s="1"/>
  <c r="AD27" i="14"/>
  <c r="AD110" i="14" s="1"/>
  <c r="AC23" i="14"/>
  <c r="AC106" i="14" s="1"/>
  <c r="AQ84" i="2"/>
  <c r="AE30" i="14"/>
  <c r="AE113" i="14" s="1"/>
  <c r="AC22" i="14"/>
  <c r="AC105" i="14" s="1"/>
  <c r="AG31" i="2"/>
  <c r="AF33" i="2"/>
  <c r="AB17" i="14"/>
  <c r="AB100" i="14" s="1"/>
  <c r="AK56" i="2"/>
  <c r="F18" i="2"/>
  <c r="G18" i="2" s="1"/>
  <c r="AC170" i="2" l="1"/>
  <c r="AD253" i="2"/>
  <c r="BA265" i="2"/>
  <c r="AW265" i="2"/>
  <c r="AS265" i="2"/>
  <c r="AZ265" i="2"/>
  <c r="AV265" i="2"/>
  <c r="AR265" i="2"/>
  <c r="BC265" i="2"/>
  <c r="AY265" i="2"/>
  <c r="AU265" i="2"/>
  <c r="BB265" i="2"/>
  <c r="R265" i="2"/>
  <c r="Q265" i="2"/>
  <c r="AX265" i="2"/>
  <c r="P265" i="2"/>
  <c r="S265" i="2"/>
  <c r="AT265" i="2"/>
  <c r="BE265" i="2"/>
  <c r="BK265" i="2"/>
  <c r="V265" i="2"/>
  <c r="BN265" i="2"/>
  <c r="AB265" i="2"/>
  <c r="BG265" i="2"/>
  <c r="BM265" i="2"/>
  <c r="Y265" i="2"/>
  <c r="BO265" i="2"/>
  <c r="Z265" i="2"/>
  <c r="BH265" i="2"/>
  <c r="T265" i="2"/>
  <c r="AA265" i="2"/>
  <c r="BJ265" i="2"/>
  <c r="BF265" i="2"/>
  <c r="AE265" i="2"/>
  <c r="AF265" i="2"/>
  <c r="BI265" i="2"/>
  <c r="AK265" i="2"/>
  <c r="X265" i="2"/>
  <c r="U265" i="2"/>
  <c r="BL265" i="2"/>
  <c r="W265" i="2"/>
  <c r="AL265" i="2"/>
  <c r="BD265" i="2"/>
  <c r="AN265" i="2"/>
  <c r="AH265" i="2"/>
  <c r="AC265" i="2"/>
  <c r="AD265" i="2"/>
  <c r="AG265" i="2"/>
  <c r="AQ265" i="2"/>
  <c r="AM265" i="2"/>
  <c r="AP265" i="2"/>
  <c r="AO265" i="2"/>
  <c r="AJ265" i="2"/>
  <c r="AI265" i="2"/>
  <c r="AQ84" i="14"/>
  <c r="AQ167" i="14" s="1"/>
  <c r="AF258" i="2"/>
  <c r="AE6" i="2"/>
  <c r="AK57" i="14"/>
  <c r="AK140" i="14" s="1"/>
  <c r="AK58" i="14"/>
  <c r="AK141" i="14" s="1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K56" i="14"/>
  <c r="AK139" i="14" s="1"/>
  <c r="AG31" i="14"/>
  <c r="AG114" i="14" s="1"/>
  <c r="AQ83" i="14"/>
  <c r="AQ166" i="14" s="1"/>
  <c r="AF28" i="14"/>
  <c r="AF111" i="14" s="1"/>
  <c r="AF26" i="14"/>
  <c r="AF109" i="14" s="1"/>
  <c r="AF33" i="14"/>
  <c r="AF116" i="14" s="1"/>
  <c r="X176" i="14"/>
  <c r="O12" i="1" s="1"/>
  <c r="Z1" i="14"/>
  <c r="Y174" i="14"/>
  <c r="AQ62" i="2"/>
  <c r="AP62" i="14"/>
  <c r="AP145" i="14" s="1"/>
  <c r="AQ61" i="2"/>
  <c r="AP61" i="14"/>
  <c r="AP144" i="14" s="1"/>
  <c r="AQ64" i="2"/>
  <c r="AP64" i="14"/>
  <c r="AP147" i="14" s="1"/>
  <c r="AQ63" i="2"/>
  <c r="AP63" i="14"/>
  <c r="AP146" i="14" s="1"/>
  <c r="AK35" i="2"/>
  <c r="AJ35" i="14"/>
  <c r="AJ118" i="14" s="1"/>
  <c r="AK37" i="2"/>
  <c r="AJ37" i="14"/>
  <c r="AJ120" i="14" s="1"/>
  <c r="AK34" i="2"/>
  <c r="AJ34" i="14"/>
  <c r="AJ117" i="14" s="1"/>
  <c r="AK36" i="2"/>
  <c r="AJ36" i="14"/>
  <c r="AJ119" i="14" s="1"/>
  <c r="AD10" i="14"/>
  <c r="AD93" i="14" s="1"/>
  <c r="AD9" i="14"/>
  <c r="AD92" i="14" s="1"/>
  <c r="AD6" i="14"/>
  <c r="AD89" i="14" s="1"/>
  <c r="AD7" i="14"/>
  <c r="AD90" i="14" s="1"/>
  <c r="AD8" i="14"/>
  <c r="AD91" i="14" s="1"/>
  <c r="AR71" i="2"/>
  <c r="AQ71" i="14"/>
  <c r="AQ154" i="14" s="1"/>
  <c r="AR66" i="2"/>
  <c r="AQ66" i="14"/>
  <c r="AQ149" i="14" s="1"/>
  <c r="AR81" i="2"/>
  <c r="AQ81" i="14"/>
  <c r="AQ164" i="14" s="1"/>
  <c r="AR77" i="2"/>
  <c r="AQ77" i="14"/>
  <c r="AQ160" i="14" s="1"/>
  <c r="AR65" i="2"/>
  <c r="AQ65" i="14"/>
  <c r="AQ148" i="14" s="1"/>
  <c r="AR69" i="2"/>
  <c r="AQ69" i="14"/>
  <c r="AQ152" i="14" s="1"/>
  <c r="AR78" i="2"/>
  <c r="AQ78" i="14"/>
  <c r="AQ161" i="14" s="1"/>
  <c r="AR68" i="2"/>
  <c r="AQ68" i="14"/>
  <c r="AQ151" i="14" s="1"/>
  <c r="AR80" i="2"/>
  <c r="AQ80" i="14"/>
  <c r="AQ163" i="14" s="1"/>
  <c r="AR72" i="2"/>
  <c r="AQ72" i="14"/>
  <c r="AQ155" i="14" s="1"/>
  <c r="AR82" i="2"/>
  <c r="AQ82" i="14"/>
  <c r="AQ165" i="14" s="1"/>
  <c r="AR67" i="2"/>
  <c r="AQ67" i="14"/>
  <c r="AQ150" i="14" s="1"/>
  <c r="AR73" i="2"/>
  <c r="AQ73" i="14"/>
  <c r="AQ156" i="14" s="1"/>
  <c r="AR70" i="2"/>
  <c r="AQ70" i="14"/>
  <c r="AQ153" i="14" s="1"/>
  <c r="AR85" i="2"/>
  <c r="AQ85" i="14"/>
  <c r="AQ168" i="14" s="1"/>
  <c r="AR76" i="2"/>
  <c r="AQ76" i="14"/>
  <c r="AQ159" i="14" s="1"/>
  <c r="AR79" i="2"/>
  <c r="AQ79" i="14"/>
  <c r="AQ162" i="14" s="1"/>
  <c r="AR75" i="2"/>
  <c r="AQ75" i="14"/>
  <c r="AQ158" i="14" s="1"/>
  <c r="AR74" i="2"/>
  <c r="AQ74" i="14"/>
  <c r="AQ157" i="14" s="1"/>
  <c r="AM60" i="2"/>
  <c r="AL60" i="14"/>
  <c r="AL143" i="14" s="1"/>
  <c r="AO48" i="2"/>
  <c r="AN48" i="14"/>
  <c r="AN131" i="14" s="1"/>
  <c r="AO50" i="2"/>
  <c r="AN50" i="14"/>
  <c r="AN133" i="14" s="1"/>
  <c r="AO47" i="2"/>
  <c r="AN47" i="14"/>
  <c r="AN130" i="14" s="1"/>
  <c r="AO59" i="2"/>
  <c r="AN59" i="14"/>
  <c r="AN142" i="14" s="1"/>
  <c r="AO55" i="2"/>
  <c r="AN55" i="14"/>
  <c r="AN138" i="14" s="1"/>
  <c r="AO46" i="2"/>
  <c r="AN46" i="14"/>
  <c r="AN129" i="14" s="1"/>
  <c r="AO45" i="2"/>
  <c r="AN45" i="14"/>
  <c r="AN128" i="14" s="1"/>
  <c r="AO41" i="2"/>
  <c r="AN41" i="14"/>
  <c r="AN124" i="14" s="1"/>
  <c r="AO51" i="2"/>
  <c r="AN51" i="14"/>
  <c r="AN134" i="14" s="1"/>
  <c r="AO38" i="2"/>
  <c r="AN38" i="14"/>
  <c r="AN121" i="14" s="1"/>
  <c r="AO40" i="2"/>
  <c r="AN40" i="14"/>
  <c r="AN123" i="14" s="1"/>
  <c r="AO43" i="2"/>
  <c r="AN43" i="14"/>
  <c r="AN126" i="14" s="1"/>
  <c r="AO39" i="2"/>
  <c r="AN39" i="14"/>
  <c r="AN122" i="14" s="1"/>
  <c r="AO49" i="2"/>
  <c r="AN49" i="14"/>
  <c r="AN132" i="14" s="1"/>
  <c r="AO44" i="2"/>
  <c r="AN44" i="14"/>
  <c r="AN127" i="14" s="1"/>
  <c r="AO52" i="2"/>
  <c r="AN52" i="14"/>
  <c r="AN135" i="14" s="1"/>
  <c r="AO53" i="2"/>
  <c r="AN53" i="14"/>
  <c r="AN136" i="14" s="1"/>
  <c r="AO42" i="2"/>
  <c r="AN42" i="14"/>
  <c r="AN125" i="14" s="1"/>
  <c r="AO54" i="2"/>
  <c r="AN54" i="14"/>
  <c r="AN137" i="14" s="1"/>
  <c r="AG20" i="2"/>
  <c r="AF20" i="14"/>
  <c r="AF103" i="14" s="1"/>
  <c r="AE32" i="14"/>
  <c r="AE115" i="14" s="1"/>
  <c r="AE94" i="14"/>
  <c r="AA12" i="14"/>
  <c r="AG24" i="2"/>
  <c r="AF24" i="14"/>
  <c r="AF107" i="14" s="1"/>
  <c r="AG11" i="2"/>
  <c r="AF11" i="14"/>
  <c r="AG16" i="2"/>
  <c r="AF16" i="14"/>
  <c r="AF99" i="14" s="1"/>
  <c r="K3" i="12"/>
  <c r="O185" i="11"/>
  <c r="O248" i="11" s="1"/>
  <c r="O167" i="11"/>
  <c r="O230" i="11" s="1"/>
  <c r="O141" i="11"/>
  <c r="O204" i="11" s="1"/>
  <c r="O163" i="11"/>
  <c r="O226" i="11" s="1"/>
  <c r="O190" i="11"/>
  <c r="O253" i="11" s="1"/>
  <c r="O168" i="11"/>
  <c r="O231" i="11" s="1"/>
  <c r="O137" i="11"/>
  <c r="O200" i="11" s="1"/>
  <c r="O186" i="11"/>
  <c r="O249" i="11" s="1"/>
  <c r="O156" i="11"/>
  <c r="O219" i="11" s="1"/>
  <c r="O172" i="11"/>
  <c r="O235" i="11" s="1"/>
  <c r="O177" i="11"/>
  <c r="O240" i="11" s="1"/>
  <c r="O153" i="11"/>
  <c r="O216" i="11" s="1"/>
  <c r="O142" i="11"/>
  <c r="O205" i="11" s="1"/>
  <c r="O183" i="11"/>
  <c r="O246" i="11" s="1"/>
  <c r="O154" i="11"/>
  <c r="O217" i="11" s="1"/>
  <c r="O187" i="11"/>
  <c r="O250" i="11" s="1"/>
  <c r="O136" i="11"/>
  <c r="O199" i="11" s="1"/>
  <c r="O182" i="11"/>
  <c r="O245" i="11" s="1"/>
  <c r="O171" i="11"/>
  <c r="O234" i="11" s="1"/>
  <c r="O157" i="11"/>
  <c r="O220" i="11" s="1"/>
  <c r="O169" i="11"/>
  <c r="O232" i="11" s="1"/>
  <c r="O188" i="11"/>
  <c r="O251" i="11" s="1"/>
  <c r="O138" i="11"/>
  <c r="O201" i="11" s="1"/>
  <c r="O184" i="11"/>
  <c r="O247" i="11" s="1"/>
  <c r="O145" i="11"/>
  <c r="O208" i="11" s="1"/>
  <c r="O139" i="11"/>
  <c r="O202" i="11" s="1"/>
  <c r="O135" i="11"/>
  <c r="O198" i="11" s="1"/>
  <c r="O149" i="11"/>
  <c r="O212" i="11" s="1"/>
  <c r="O164" i="11"/>
  <c r="O227" i="11" s="1"/>
  <c r="O181" i="11"/>
  <c r="O244" i="11" s="1"/>
  <c r="O176" i="11"/>
  <c r="O239" i="11" s="1"/>
  <c r="O175" i="11"/>
  <c r="O238" i="11" s="1"/>
  <c r="O146" i="11"/>
  <c r="O209" i="11" s="1"/>
  <c r="O180" i="11"/>
  <c r="O243" i="11" s="1"/>
  <c r="O179" i="11"/>
  <c r="O242" i="11" s="1"/>
  <c r="O165" i="11"/>
  <c r="O228" i="11" s="1"/>
  <c r="O189" i="11"/>
  <c r="O252" i="11" s="1"/>
  <c r="O140" i="11"/>
  <c r="O203" i="11" s="1"/>
  <c r="O143" i="11"/>
  <c r="O206" i="11" s="1"/>
  <c r="O152" i="11"/>
  <c r="O215" i="11" s="1"/>
  <c r="O160" i="11"/>
  <c r="O223" i="11" s="1"/>
  <c r="O166" i="11"/>
  <c r="O229" i="11" s="1"/>
  <c r="O150" i="11"/>
  <c r="O213" i="11" s="1"/>
  <c r="O159" i="11"/>
  <c r="O222" i="11" s="1"/>
  <c r="O134" i="11"/>
  <c r="O197" i="11" s="1"/>
  <c r="O155" i="11"/>
  <c r="O218" i="11" s="1"/>
  <c r="O170" i="11"/>
  <c r="O233" i="11" s="1"/>
  <c r="O131" i="11"/>
  <c r="O194" i="11" s="1"/>
  <c r="O161" i="11"/>
  <c r="O224" i="11" s="1"/>
  <c r="O174" i="11"/>
  <c r="O237" i="11" s="1"/>
  <c r="O132" i="11"/>
  <c r="O195" i="11" s="1"/>
  <c r="O178" i="11"/>
  <c r="O241" i="11" s="1"/>
  <c r="O158" i="11"/>
  <c r="O221" i="11" s="1"/>
  <c r="O151" i="11"/>
  <c r="O214" i="11" s="1"/>
  <c r="O147" i="11"/>
  <c r="O210" i="11" s="1"/>
  <c r="O144" i="11"/>
  <c r="O207" i="11" s="1"/>
  <c r="O133" i="11"/>
  <c r="O196" i="11" s="1"/>
  <c r="O148" i="11"/>
  <c r="O211" i="11" s="1"/>
  <c r="O173" i="11"/>
  <c r="O236" i="11" s="1"/>
  <c r="O162" i="11"/>
  <c r="O225" i="11" s="1"/>
  <c r="AD18" i="14"/>
  <c r="AD101" i="14" s="1"/>
  <c r="AB14" i="14"/>
  <c r="AB97" i="14" s="1"/>
  <c r="AG33" i="2"/>
  <c r="AF30" i="2"/>
  <c r="AD21" i="14"/>
  <c r="AD104" i="14" s="1"/>
  <c r="AL58" i="2"/>
  <c r="AC17" i="14"/>
  <c r="AC100" i="14" s="1"/>
  <c r="AE13" i="14"/>
  <c r="AE96" i="14" s="1"/>
  <c r="AL56" i="2"/>
  <c r="AD23" i="14"/>
  <c r="AD106" i="14" s="1"/>
  <c r="AF29" i="2"/>
  <c r="AH31" i="2"/>
  <c r="AB12" i="14"/>
  <c r="AL57" i="2"/>
  <c r="AR83" i="2"/>
  <c r="AF32" i="2"/>
  <c r="AR84" i="2"/>
  <c r="AG26" i="2"/>
  <c r="AD22" i="14"/>
  <c r="AD105" i="14" s="1"/>
  <c r="AG28" i="2"/>
  <c r="AE15" i="14"/>
  <c r="AE98" i="14" s="1"/>
  <c r="F19" i="2"/>
  <c r="G19" i="2" s="1"/>
  <c r="AD170" i="2" l="1"/>
  <c r="BA266" i="2"/>
  <c r="AW266" i="2"/>
  <c r="AS266" i="2"/>
  <c r="AZ266" i="2"/>
  <c r="AV266" i="2"/>
  <c r="AR266" i="2"/>
  <c r="BC266" i="2"/>
  <c r="AY266" i="2"/>
  <c r="AU266" i="2"/>
  <c r="Q266" i="2"/>
  <c r="S266" i="2"/>
  <c r="R266" i="2"/>
  <c r="BB266" i="2"/>
  <c r="P266" i="2"/>
  <c r="AX266" i="2"/>
  <c r="AT266" i="2"/>
  <c r="BK266" i="2"/>
  <c r="BN266" i="2"/>
  <c r="BO266" i="2"/>
  <c r="V266" i="2"/>
  <c r="BE266" i="2"/>
  <c r="AB266" i="2"/>
  <c r="BH266" i="2"/>
  <c r="T266" i="2"/>
  <c r="Z266" i="2"/>
  <c r="BG266" i="2"/>
  <c r="Y266" i="2"/>
  <c r="BM266" i="2"/>
  <c r="BI266" i="2"/>
  <c r="AF266" i="2"/>
  <c r="AL266" i="2"/>
  <c r="BL266" i="2"/>
  <c r="W266" i="2"/>
  <c r="BF266" i="2"/>
  <c r="AE266" i="2"/>
  <c r="X266" i="2"/>
  <c r="AC266" i="2"/>
  <c r="AA266" i="2"/>
  <c r="BJ266" i="2"/>
  <c r="AD266" i="2"/>
  <c r="AN266" i="2"/>
  <c r="BD266" i="2"/>
  <c r="U266" i="2"/>
  <c r="AH266" i="2"/>
  <c r="AK266" i="2"/>
  <c r="AJ266" i="2"/>
  <c r="AI266" i="2"/>
  <c r="AG266" i="2"/>
  <c r="AM266" i="2"/>
  <c r="AP266" i="2"/>
  <c r="AO266" i="2"/>
  <c r="AQ266" i="2"/>
  <c r="AF180" i="2"/>
  <c r="AF175" i="2"/>
  <c r="AL58" i="14"/>
  <c r="AL141" i="14" s="1"/>
  <c r="AG28" i="14"/>
  <c r="AG111" i="14" s="1"/>
  <c r="AH31" i="14"/>
  <c r="AH114" i="14" s="1"/>
  <c r="AL57" i="14"/>
  <c r="AL140" i="14" s="1"/>
  <c r="AG180" i="2"/>
  <c r="AG33" i="14"/>
  <c r="AG116" i="14" s="1"/>
  <c r="AG26" i="14"/>
  <c r="AG109" i="14" s="1"/>
  <c r="AL56" i="14"/>
  <c r="AL139" i="14" s="1"/>
  <c r="AR83" i="14"/>
  <c r="AR166" i="14" s="1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E253" i="2"/>
  <c r="AF29" i="14"/>
  <c r="AF112" i="14" s="1"/>
  <c r="AF32" i="14"/>
  <c r="AF115" i="14" s="1"/>
  <c r="Z175" i="14"/>
  <c r="AR64" i="2"/>
  <c r="AQ64" i="14"/>
  <c r="AQ147" i="14" s="1"/>
  <c r="AR63" i="2"/>
  <c r="AQ63" i="14"/>
  <c r="AQ146" i="14" s="1"/>
  <c r="AR61" i="2"/>
  <c r="AQ61" i="14"/>
  <c r="AQ144" i="14" s="1"/>
  <c r="AR62" i="2"/>
  <c r="AQ62" i="14"/>
  <c r="AQ145" i="14" s="1"/>
  <c r="AL37" i="2"/>
  <c r="AK37" i="14"/>
  <c r="AK120" i="14" s="1"/>
  <c r="AL36" i="2"/>
  <c r="AK36" i="14"/>
  <c r="AK119" i="14" s="1"/>
  <c r="AL35" i="2"/>
  <c r="AK35" i="14"/>
  <c r="AK118" i="14" s="1"/>
  <c r="AL34" i="2"/>
  <c r="AK34" i="14"/>
  <c r="AK117" i="14" s="1"/>
  <c r="AF9" i="2"/>
  <c r="AE9" i="14"/>
  <c r="AE92" i="14" s="1"/>
  <c r="AF7" i="2"/>
  <c r="AE7" i="14"/>
  <c r="AE90" i="14" s="1"/>
  <c r="AF8" i="2"/>
  <c r="AE8" i="14"/>
  <c r="AE91" i="14" s="1"/>
  <c r="AF6" i="2"/>
  <c r="AE6" i="14"/>
  <c r="AE89" i="14" s="1"/>
  <c r="AF10" i="2"/>
  <c r="AE10" i="14"/>
  <c r="AE93" i="14" s="1"/>
  <c r="AS74" i="2"/>
  <c r="AR74" i="14"/>
  <c r="AR157" i="14" s="1"/>
  <c r="AS67" i="2"/>
  <c r="AR67" i="14"/>
  <c r="AR150" i="14" s="1"/>
  <c r="AS81" i="2"/>
  <c r="AR81" i="14"/>
  <c r="AR164" i="14" s="1"/>
  <c r="AS75" i="2"/>
  <c r="AR75" i="14"/>
  <c r="AR158" i="14" s="1"/>
  <c r="AS70" i="2"/>
  <c r="AR70" i="14"/>
  <c r="AR153" i="14" s="1"/>
  <c r="AS80" i="2"/>
  <c r="AR80" i="14"/>
  <c r="AR163" i="14" s="1"/>
  <c r="AS82" i="2"/>
  <c r="AR82" i="14"/>
  <c r="AR165" i="14" s="1"/>
  <c r="AS69" i="2"/>
  <c r="AR69" i="14"/>
  <c r="AR152" i="14" s="1"/>
  <c r="AS79" i="2"/>
  <c r="AR79" i="14"/>
  <c r="AR162" i="14" s="1"/>
  <c r="AS73" i="2"/>
  <c r="AR73" i="14"/>
  <c r="AR156" i="14" s="1"/>
  <c r="AS66" i="2"/>
  <c r="AR66" i="14"/>
  <c r="AR149" i="14" s="1"/>
  <c r="AS65" i="2"/>
  <c r="AR65" i="14"/>
  <c r="AR148" i="14" s="1"/>
  <c r="AR84" i="14"/>
  <c r="AR167" i="14" s="1"/>
  <c r="AS76" i="2"/>
  <c r="AR76" i="14"/>
  <c r="AR159" i="14" s="1"/>
  <c r="AS68" i="2"/>
  <c r="AR68" i="14"/>
  <c r="AR151" i="14" s="1"/>
  <c r="AS71" i="2"/>
  <c r="AR71" i="14"/>
  <c r="AR154" i="14" s="1"/>
  <c r="AS77" i="2"/>
  <c r="AR77" i="14"/>
  <c r="AR160" i="14" s="1"/>
  <c r="AS85" i="2"/>
  <c r="AR85" i="14"/>
  <c r="AR168" i="14" s="1"/>
  <c r="AS72" i="2"/>
  <c r="AR72" i="14"/>
  <c r="AR155" i="14" s="1"/>
  <c r="AS78" i="2"/>
  <c r="AR78" i="14"/>
  <c r="AR161" i="14" s="1"/>
  <c r="AP42" i="2"/>
  <c r="AO42" i="14"/>
  <c r="AO125" i="14" s="1"/>
  <c r="AP40" i="2"/>
  <c r="AO40" i="14"/>
  <c r="AO123" i="14" s="1"/>
  <c r="AP45" i="2"/>
  <c r="AO45" i="14"/>
  <c r="AO128" i="14" s="1"/>
  <c r="AP50" i="2"/>
  <c r="AO50" i="14"/>
  <c r="AO133" i="14" s="1"/>
  <c r="AP53" i="2"/>
  <c r="AO53" i="14"/>
  <c r="AO136" i="14" s="1"/>
  <c r="AP44" i="2"/>
  <c r="AO44" i="14"/>
  <c r="AO127" i="14" s="1"/>
  <c r="AP39" i="2"/>
  <c r="AO39" i="14"/>
  <c r="AO122" i="14" s="1"/>
  <c r="AP38" i="2"/>
  <c r="AO38" i="14"/>
  <c r="AO121" i="14" s="1"/>
  <c r="AP46" i="2"/>
  <c r="AO46" i="14"/>
  <c r="AO129" i="14" s="1"/>
  <c r="AP48" i="2"/>
  <c r="AO48" i="14"/>
  <c r="AO131" i="14" s="1"/>
  <c r="AP51" i="2"/>
  <c r="AO51" i="14"/>
  <c r="AO134" i="14" s="1"/>
  <c r="AP59" i="2"/>
  <c r="AO59" i="14"/>
  <c r="AO142" i="14" s="1"/>
  <c r="AP43" i="2"/>
  <c r="AO43" i="14"/>
  <c r="AO126" i="14" s="1"/>
  <c r="AP47" i="2"/>
  <c r="AO47" i="14"/>
  <c r="AO130" i="14" s="1"/>
  <c r="AN60" i="2"/>
  <c r="AM60" i="14"/>
  <c r="AM143" i="14" s="1"/>
  <c r="AP54" i="2"/>
  <c r="AO54" i="14"/>
  <c r="AO137" i="14" s="1"/>
  <c r="AP52" i="2"/>
  <c r="AO52" i="14"/>
  <c r="AO135" i="14" s="1"/>
  <c r="AP41" i="2"/>
  <c r="AO41" i="14"/>
  <c r="AO124" i="14" s="1"/>
  <c r="AP49" i="2"/>
  <c r="AO49" i="14"/>
  <c r="AO132" i="14" s="1"/>
  <c r="AP55" i="2"/>
  <c r="AO55" i="14"/>
  <c r="AO138" i="14" s="1"/>
  <c r="AB95" i="14"/>
  <c r="AB169" i="14" s="1"/>
  <c r="AB86" i="14"/>
  <c r="AH24" i="2"/>
  <c r="AG24" i="14"/>
  <c r="AG107" i="14" s="1"/>
  <c r="AD19" i="14"/>
  <c r="AD102" i="14" s="1"/>
  <c r="AF30" i="14"/>
  <c r="AF113" i="14" s="1"/>
  <c r="AH11" i="2"/>
  <c r="AG11" i="14"/>
  <c r="AE25" i="14"/>
  <c r="AE108" i="14" s="1"/>
  <c r="AE27" i="14"/>
  <c r="AE110" i="14" s="1"/>
  <c r="AH16" i="2"/>
  <c r="AG16" i="14"/>
  <c r="AG99" i="14" s="1"/>
  <c r="AH20" i="2"/>
  <c r="AG20" i="14"/>
  <c r="AG103" i="14" s="1"/>
  <c r="AA95" i="14"/>
  <c r="AA169" i="14" s="1"/>
  <c r="AA86" i="14"/>
  <c r="AA1" i="14" s="1"/>
  <c r="AF94" i="14"/>
  <c r="AM58" i="2"/>
  <c r="AH33" i="2"/>
  <c r="AE18" i="14"/>
  <c r="AE101" i="14" s="1"/>
  <c r="AS83" i="2"/>
  <c r="AE19" i="14"/>
  <c r="AE102" i="14" s="1"/>
  <c r="AE23" i="14"/>
  <c r="AE106" i="14" s="1"/>
  <c r="AM56" i="2"/>
  <c r="AS84" i="2"/>
  <c r="AG32" i="2"/>
  <c r="AC12" i="14"/>
  <c r="AF25" i="2"/>
  <c r="AD17" i="14"/>
  <c r="AD100" i="14" s="1"/>
  <c r="AF13" i="2"/>
  <c r="AC14" i="14"/>
  <c r="AC97" i="14" s="1"/>
  <c r="AF27" i="2"/>
  <c r="AG30" i="2"/>
  <c r="AG29" i="2"/>
  <c r="AM57" i="2"/>
  <c r="AF15" i="2"/>
  <c r="AH28" i="2"/>
  <c r="AH26" i="2"/>
  <c r="AI31" i="2"/>
  <c r="F20" i="2"/>
  <c r="G20" i="2" s="1"/>
  <c r="AG175" i="2" l="1"/>
  <c r="AG258" i="2"/>
  <c r="BA267" i="2"/>
  <c r="AW267" i="2"/>
  <c r="AS267" i="2"/>
  <c r="AZ267" i="2"/>
  <c r="AV267" i="2"/>
  <c r="AR267" i="2"/>
  <c r="BC267" i="2"/>
  <c r="AY267" i="2"/>
  <c r="AU267" i="2"/>
  <c r="AT267" i="2"/>
  <c r="P267" i="2"/>
  <c r="S267" i="2"/>
  <c r="AX267" i="2"/>
  <c r="R267" i="2"/>
  <c r="BB267" i="2"/>
  <c r="Q267" i="2"/>
  <c r="BE267" i="2"/>
  <c r="V267" i="2"/>
  <c r="Z267" i="2"/>
  <c r="T267" i="2"/>
  <c r="AB267" i="2"/>
  <c r="BO267" i="2"/>
  <c r="BH267" i="2"/>
  <c r="Y267" i="2"/>
  <c r="BK267" i="2"/>
  <c r="BN267" i="2"/>
  <c r="BG267" i="2"/>
  <c r="BM267" i="2"/>
  <c r="AF267" i="2"/>
  <c r="BD267" i="2"/>
  <c r="AN267" i="2"/>
  <c r="W267" i="2"/>
  <c r="AE267" i="2"/>
  <c r="X267" i="2"/>
  <c r="AA267" i="2"/>
  <c r="BI267" i="2"/>
  <c r="BL267" i="2"/>
  <c r="BF267" i="2"/>
  <c r="AL267" i="2"/>
  <c r="AD267" i="2"/>
  <c r="AH267" i="2"/>
  <c r="AC267" i="2"/>
  <c r="AK267" i="2"/>
  <c r="U267" i="2"/>
  <c r="BJ267" i="2"/>
  <c r="AM267" i="2"/>
  <c r="AQ267" i="2"/>
  <c r="AJ267" i="2"/>
  <c r="AI267" i="2"/>
  <c r="AG267" i="2"/>
  <c r="AP267" i="2"/>
  <c r="AO267" i="2"/>
  <c r="AE170" i="2"/>
  <c r="AH180" i="2"/>
  <c r="AH26" i="14"/>
  <c r="AH109" i="14" s="1"/>
  <c r="AF177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S83" i="14"/>
  <c r="AS166" i="14" s="1"/>
  <c r="AH184" i="2"/>
  <c r="AF256" i="2"/>
  <c r="AM57" i="14"/>
  <c r="AM140" i="14" s="1"/>
  <c r="AH33" i="14"/>
  <c r="AH116" i="14" s="1"/>
  <c r="AM56" i="14"/>
  <c r="AM139" i="14" s="1"/>
  <c r="AG184" i="2"/>
  <c r="AG29" i="14"/>
  <c r="AG112" i="14" s="1"/>
  <c r="AG32" i="14"/>
  <c r="AG115" i="14" s="1"/>
  <c r="AM58" i="14"/>
  <c r="AM141" i="14" s="1"/>
  <c r="AG30" i="14"/>
  <c r="AG113" i="14" s="1"/>
  <c r="AS84" i="14"/>
  <c r="AS167" i="14" s="1"/>
  <c r="AF15" i="14"/>
  <c r="AF98" i="14" s="1"/>
  <c r="AF179" i="2"/>
  <c r="AF27" i="14"/>
  <c r="AF110" i="14" s="1"/>
  <c r="AB1" i="14"/>
  <c r="AA175" i="14"/>
  <c r="AS61" i="2"/>
  <c r="AR61" i="14"/>
  <c r="AR144" i="14" s="1"/>
  <c r="AS62" i="2"/>
  <c r="AR62" i="14"/>
  <c r="AR145" i="14" s="1"/>
  <c r="AS63" i="2"/>
  <c r="AR63" i="14"/>
  <c r="AR146" i="14" s="1"/>
  <c r="AS64" i="2"/>
  <c r="AR64" i="14"/>
  <c r="AR147" i="14" s="1"/>
  <c r="AM36" i="2"/>
  <c r="AL36" i="14"/>
  <c r="AL119" i="14" s="1"/>
  <c r="AM34" i="2"/>
  <c r="AL34" i="14"/>
  <c r="AL117" i="14" s="1"/>
  <c r="AM37" i="2"/>
  <c r="AL37" i="14"/>
  <c r="AL120" i="14" s="1"/>
  <c r="AM35" i="2"/>
  <c r="AL35" i="14"/>
  <c r="AL118" i="14" s="1"/>
  <c r="AG6" i="2"/>
  <c r="AF6" i="14"/>
  <c r="AF89" i="14" s="1"/>
  <c r="AG7" i="2"/>
  <c r="AF7" i="14"/>
  <c r="AF90" i="14" s="1"/>
  <c r="AG10" i="2"/>
  <c r="AF10" i="14"/>
  <c r="AF93" i="14" s="1"/>
  <c r="AG8" i="2"/>
  <c r="AF8" i="14"/>
  <c r="AF91" i="14" s="1"/>
  <c r="AG9" i="2"/>
  <c r="AF9" i="14"/>
  <c r="AF92" i="14" s="1"/>
  <c r="AT72" i="2"/>
  <c r="AS72" i="14"/>
  <c r="AS155" i="14" s="1"/>
  <c r="AT76" i="2"/>
  <c r="AS76" i="14"/>
  <c r="AS159" i="14" s="1"/>
  <c r="AT81" i="2"/>
  <c r="AS81" i="14"/>
  <c r="AS164" i="14" s="1"/>
  <c r="AT85" i="2"/>
  <c r="AS85" i="14"/>
  <c r="AS168" i="14" s="1"/>
  <c r="AT71" i="2"/>
  <c r="AS71" i="14"/>
  <c r="AS154" i="14" s="1"/>
  <c r="AT66" i="2"/>
  <c r="AS66" i="14"/>
  <c r="AS149" i="14" s="1"/>
  <c r="AT69" i="2"/>
  <c r="AS69" i="14"/>
  <c r="AS152" i="14" s="1"/>
  <c r="AT79" i="2"/>
  <c r="AS79" i="14"/>
  <c r="AS162" i="14" s="1"/>
  <c r="AT70" i="2"/>
  <c r="AS70" i="14"/>
  <c r="AS153" i="14" s="1"/>
  <c r="AT67" i="2"/>
  <c r="AS67" i="14"/>
  <c r="AS150" i="14" s="1"/>
  <c r="AT80" i="2"/>
  <c r="AS80" i="14"/>
  <c r="AS163" i="14" s="1"/>
  <c r="AT68" i="2"/>
  <c r="AS68" i="14"/>
  <c r="AS151" i="14" s="1"/>
  <c r="AT77" i="2"/>
  <c r="AS77" i="14"/>
  <c r="AS160" i="14" s="1"/>
  <c r="AT65" i="2"/>
  <c r="AS65" i="14"/>
  <c r="AS148" i="14" s="1"/>
  <c r="AT73" i="2"/>
  <c r="AS73" i="14"/>
  <c r="AS156" i="14" s="1"/>
  <c r="AT82" i="2"/>
  <c r="AS82" i="14"/>
  <c r="AS165" i="14" s="1"/>
  <c r="AT75" i="2"/>
  <c r="AS75" i="14"/>
  <c r="AS158" i="14" s="1"/>
  <c r="AT74" i="2"/>
  <c r="AS74" i="14"/>
  <c r="AS157" i="14" s="1"/>
  <c r="AT78" i="2"/>
  <c r="AS78" i="14"/>
  <c r="AS161" i="14" s="1"/>
  <c r="AQ49" i="2"/>
  <c r="AP49" i="14"/>
  <c r="AP132" i="14" s="1"/>
  <c r="AQ43" i="2"/>
  <c r="AP43" i="14"/>
  <c r="AP126" i="14" s="1"/>
  <c r="AQ39" i="2"/>
  <c r="AP39" i="14"/>
  <c r="AP122" i="14" s="1"/>
  <c r="AQ45" i="2"/>
  <c r="AP45" i="14"/>
  <c r="AP128" i="14" s="1"/>
  <c r="AQ52" i="2"/>
  <c r="AP52" i="14"/>
  <c r="AP135" i="14" s="1"/>
  <c r="AQ48" i="2"/>
  <c r="AP48" i="14"/>
  <c r="AP131" i="14" s="1"/>
  <c r="AQ44" i="2"/>
  <c r="AP44" i="14"/>
  <c r="AP127" i="14" s="1"/>
  <c r="AQ40" i="2"/>
  <c r="AP40" i="14"/>
  <c r="AP123" i="14" s="1"/>
  <c r="AQ54" i="2"/>
  <c r="AP54" i="14"/>
  <c r="AP137" i="14" s="1"/>
  <c r="AO60" i="2"/>
  <c r="AN60" i="14"/>
  <c r="AN143" i="14" s="1"/>
  <c r="AQ59" i="2"/>
  <c r="AP59" i="14"/>
  <c r="AP142" i="14" s="1"/>
  <c r="AQ41" i="2"/>
  <c r="AP41" i="14"/>
  <c r="AP124" i="14" s="1"/>
  <c r="AQ46" i="2"/>
  <c r="AP46" i="14"/>
  <c r="AP129" i="14" s="1"/>
  <c r="AQ53" i="2"/>
  <c r="AP53" i="14"/>
  <c r="AP136" i="14" s="1"/>
  <c r="AQ47" i="2"/>
  <c r="AP47" i="14"/>
  <c r="AP130" i="14" s="1"/>
  <c r="AQ55" i="2"/>
  <c r="AP55" i="14"/>
  <c r="AP138" i="14" s="1"/>
  <c r="AQ51" i="2"/>
  <c r="AP51" i="14"/>
  <c r="AP134" i="14" s="1"/>
  <c r="AQ38" i="2"/>
  <c r="AP38" i="14"/>
  <c r="AP121" i="14" s="1"/>
  <c r="AQ50" i="2"/>
  <c r="AP50" i="14"/>
  <c r="AP133" i="14" s="1"/>
  <c r="AQ42" i="2"/>
  <c r="AP42" i="14"/>
  <c r="AP125" i="14" s="1"/>
  <c r="AF25" i="14"/>
  <c r="AF108" i="14" s="1"/>
  <c r="AH28" i="14"/>
  <c r="AH111" i="14" s="1"/>
  <c r="AI20" i="2"/>
  <c r="AH20" i="14"/>
  <c r="AH103" i="14" s="1"/>
  <c r="AF13" i="14"/>
  <c r="AF96" i="14" s="1"/>
  <c r="AG94" i="14"/>
  <c r="AI24" i="2"/>
  <c r="AH24" i="14"/>
  <c r="AH107" i="14" s="1"/>
  <c r="AI31" i="14"/>
  <c r="AI114" i="14" s="1"/>
  <c r="AE22" i="14"/>
  <c r="AE105" i="14" s="1"/>
  <c r="AI16" i="2"/>
  <c r="AH16" i="14"/>
  <c r="AH99" i="14" s="1"/>
  <c r="AI11" i="2"/>
  <c r="AH11" i="14"/>
  <c r="AE21" i="14"/>
  <c r="AE104" i="14" s="1"/>
  <c r="AC95" i="14"/>
  <c r="AC169" i="14" s="1"/>
  <c r="AC86" i="14"/>
  <c r="AI26" i="2"/>
  <c r="AN56" i="2"/>
  <c r="AN58" i="2"/>
  <c r="AF21" i="2"/>
  <c r="AG15" i="2"/>
  <c r="AH30" i="2"/>
  <c r="AG13" i="2"/>
  <c r="AN57" i="2"/>
  <c r="AF22" i="2"/>
  <c r="AD12" i="14"/>
  <c r="AF19" i="2"/>
  <c r="AG25" i="2"/>
  <c r="AG27" i="2"/>
  <c r="AF23" i="2"/>
  <c r="AF18" i="2"/>
  <c r="AH32" i="2"/>
  <c r="AJ31" i="2"/>
  <c r="AH29" i="2"/>
  <c r="AI28" i="2"/>
  <c r="AT84" i="2"/>
  <c r="AT83" i="2"/>
  <c r="AD14" i="14"/>
  <c r="AD97" i="14" s="1"/>
  <c r="AI33" i="2"/>
  <c r="F21" i="2"/>
  <c r="G21" i="2" s="1"/>
  <c r="AF174" i="2" l="1"/>
  <c r="AF257" i="2"/>
  <c r="AF172" i="2"/>
  <c r="AF255" i="2"/>
  <c r="AF171" i="2"/>
  <c r="AF254" i="2"/>
  <c r="AH175" i="2"/>
  <c r="AH258" i="2"/>
  <c r="AF170" i="2"/>
  <c r="AF253" i="2"/>
  <c r="BA268" i="2"/>
  <c r="AW268" i="2"/>
  <c r="AS268" i="2"/>
  <c r="AZ268" i="2"/>
  <c r="AV268" i="2"/>
  <c r="AR268" i="2"/>
  <c r="BC268" i="2"/>
  <c r="AY268" i="2"/>
  <c r="AU268" i="2"/>
  <c r="AX268" i="2"/>
  <c r="S268" i="2"/>
  <c r="R268" i="2"/>
  <c r="AT268" i="2"/>
  <c r="BB268" i="2"/>
  <c r="Q268" i="2"/>
  <c r="AB268" i="2"/>
  <c r="BH268" i="2"/>
  <c r="BN268" i="2"/>
  <c r="Y268" i="2"/>
  <c r="BE268" i="2"/>
  <c r="BO268" i="2"/>
  <c r="BK268" i="2"/>
  <c r="Z268" i="2"/>
  <c r="BG268" i="2"/>
  <c r="T268" i="2"/>
  <c r="V268" i="2"/>
  <c r="BM268" i="2"/>
  <c r="BI268" i="2"/>
  <c r="W268" i="2"/>
  <c r="X268" i="2"/>
  <c r="AF268" i="2"/>
  <c r="AC268" i="2"/>
  <c r="AA268" i="2"/>
  <c r="BL268" i="2"/>
  <c r="AN268" i="2"/>
  <c r="BF268" i="2"/>
  <c r="AE268" i="2"/>
  <c r="AD268" i="2"/>
  <c r="AK268" i="2"/>
  <c r="AL268" i="2"/>
  <c r="U268" i="2"/>
  <c r="AH268" i="2"/>
  <c r="BD268" i="2"/>
  <c r="BJ268" i="2"/>
  <c r="AP268" i="2"/>
  <c r="AJ268" i="2"/>
  <c r="AG268" i="2"/>
  <c r="AM268" i="2"/>
  <c r="AO268" i="2"/>
  <c r="AQ268" i="2"/>
  <c r="AI268" i="2"/>
  <c r="AI180" i="2"/>
  <c r="AF173" i="2"/>
  <c r="AT83" i="14"/>
  <c r="AT166" i="14" s="1"/>
  <c r="AG27" i="14"/>
  <c r="AG110" i="14" s="1"/>
  <c r="AG15" i="14"/>
  <c r="AG98" i="14" s="1"/>
  <c r="AT84" i="14"/>
  <c r="AT167" i="14" s="1"/>
  <c r="AF185" i="2"/>
  <c r="AI258" i="2"/>
  <c r="AH30" i="14"/>
  <c r="AH113" i="14" s="1"/>
  <c r="AI28" i="14"/>
  <c r="AI111" i="14" s="1"/>
  <c r="AN58" i="14"/>
  <c r="AN141" i="14" s="1"/>
  <c r="AI184" i="2"/>
  <c r="AI26" i="14"/>
  <c r="AI109" i="14" s="1"/>
  <c r="AH29" i="14"/>
  <c r="AH112" i="14" s="1"/>
  <c r="AN56" i="14"/>
  <c r="AN139" i="14" s="1"/>
  <c r="AJ31" i="14"/>
  <c r="AJ114" i="14" s="1"/>
  <c r="Q185" i="2"/>
  <c r="S185" i="2"/>
  <c r="R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H32" i="14"/>
  <c r="AH115" i="14" s="1"/>
  <c r="AN57" i="14"/>
  <c r="AN140" i="14" s="1"/>
  <c r="AI33" i="14"/>
  <c r="AI116" i="14" s="1"/>
  <c r="AG13" i="14"/>
  <c r="AG96" i="14" s="1"/>
  <c r="AF22" i="14"/>
  <c r="AF105" i="14" s="1"/>
  <c r="AF19" i="14"/>
  <c r="AF102" i="14" s="1"/>
  <c r="AF183" i="2"/>
  <c r="AF18" i="14"/>
  <c r="AF101" i="14" s="1"/>
  <c r="AF23" i="14"/>
  <c r="AF106" i="14" s="1"/>
  <c r="AG179" i="2"/>
  <c r="AC1" i="14"/>
  <c r="AB175" i="14"/>
  <c r="AT64" i="2"/>
  <c r="AS64" i="14"/>
  <c r="AS147" i="14" s="1"/>
  <c r="AT62" i="2"/>
  <c r="AS62" i="14"/>
  <c r="AS145" i="14" s="1"/>
  <c r="AT63" i="2"/>
  <c r="AS63" i="14"/>
  <c r="AS146" i="14" s="1"/>
  <c r="AT61" i="2"/>
  <c r="AS61" i="14"/>
  <c r="AS144" i="14" s="1"/>
  <c r="AN37" i="2"/>
  <c r="AM37" i="14"/>
  <c r="AM120" i="14" s="1"/>
  <c r="AN35" i="2"/>
  <c r="AM35" i="14"/>
  <c r="AM118" i="14" s="1"/>
  <c r="AN34" i="2"/>
  <c r="AM34" i="14"/>
  <c r="AM117" i="14" s="1"/>
  <c r="AN36" i="2"/>
  <c r="AM36" i="14"/>
  <c r="AM119" i="14" s="1"/>
  <c r="AH8" i="2"/>
  <c r="AG8" i="14"/>
  <c r="AG91" i="14" s="1"/>
  <c r="AH7" i="2"/>
  <c r="AG7" i="14"/>
  <c r="AG90" i="14" s="1"/>
  <c r="AH9" i="2"/>
  <c r="AG9" i="14"/>
  <c r="AG92" i="14" s="1"/>
  <c r="AH10" i="2"/>
  <c r="AG10" i="14"/>
  <c r="AG93" i="14" s="1"/>
  <c r="AH6" i="2"/>
  <c r="AG6" i="14"/>
  <c r="AG89" i="14" s="1"/>
  <c r="AU71" i="2"/>
  <c r="AT71" i="14"/>
  <c r="AT154" i="14" s="1"/>
  <c r="AU76" i="2"/>
  <c r="AT76" i="14"/>
  <c r="AT159" i="14" s="1"/>
  <c r="AU79" i="2"/>
  <c r="AT79" i="14"/>
  <c r="AT162" i="14" s="1"/>
  <c r="AU77" i="2"/>
  <c r="AT77" i="14"/>
  <c r="AT160" i="14" s="1"/>
  <c r="AU67" i="2"/>
  <c r="AT67" i="14"/>
  <c r="AT150" i="14" s="1"/>
  <c r="AU85" i="2"/>
  <c r="AT85" i="14"/>
  <c r="AT168" i="14" s="1"/>
  <c r="AU72" i="2"/>
  <c r="AT72" i="14"/>
  <c r="AT155" i="14" s="1"/>
  <c r="AU78" i="2"/>
  <c r="AT78" i="14"/>
  <c r="AT161" i="14" s="1"/>
  <c r="AU74" i="2"/>
  <c r="AT74" i="14"/>
  <c r="AT157" i="14" s="1"/>
  <c r="AU65" i="2"/>
  <c r="AT65" i="14"/>
  <c r="AT148" i="14" s="1"/>
  <c r="AU80" i="2"/>
  <c r="AT80" i="14"/>
  <c r="AT163" i="14" s="1"/>
  <c r="AU75" i="2"/>
  <c r="AT75" i="14"/>
  <c r="AT158" i="14" s="1"/>
  <c r="AU82" i="2"/>
  <c r="AT82" i="14"/>
  <c r="AT165" i="14" s="1"/>
  <c r="AU73" i="2"/>
  <c r="AT73" i="14"/>
  <c r="AT156" i="14" s="1"/>
  <c r="AU68" i="2"/>
  <c r="AT68" i="14"/>
  <c r="AT151" i="14" s="1"/>
  <c r="AU70" i="2"/>
  <c r="AT70" i="14"/>
  <c r="AT153" i="14" s="1"/>
  <c r="AU69" i="2"/>
  <c r="AT69" i="14"/>
  <c r="AT152" i="14" s="1"/>
  <c r="AU66" i="2"/>
  <c r="AT66" i="14"/>
  <c r="AT149" i="14" s="1"/>
  <c r="AU81" i="2"/>
  <c r="AT81" i="14"/>
  <c r="AT164" i="14" s="1"/>
  <c r="AR53" i="2"/>
  <c r="AQ53" i="14"/>
  <c r="AQ136" i="14" s="1"/>
  <c r="AR54" i="2"/>
  <c r="AQ54" i="14"/>
  <c r="AQ137" i="14" s="1"/>
  <c r="AR47" i="2"/>
  <c r="AQ47" i="14"/>
  <c r="AQ130" i="14" s="1"/>
  <c r="AR46" i="2"/>
  <c r="AQ46" i="14"/>
  <c r="AQ129" i="14" s="1"/>
  <c r="AR40" i="2"/>
  <c r="AQ40" i="14"/>
  <c r="AQ123" i="14" s="1"/>
  <c r="AR43" i="2"/>
  <c r="AQ43" i="14"/>
  <c r="AQ126" i="14" s="1"/>
  <c r="AR59" i="2"/>
  <c r="AQ59" i="14"/>
  <c r="AQ142" i="14" s="1"/>
  <c r="AR52" i="2"/>
  <c r="AQ52" i="14"/>
  <c r="AQ135" i="14" s="1"/>
  <c r="AR38" i="2"/>
  <c r="AQ38" i="14"/>
  <c r="AQ121" i="14" s="1"/>
  <c r="AR44" i="2"/>
  <c r="AQ44" i="14"/>
  <c r="AQ127" i="14" s="1"/>
  <c r="AR42" i="2"/>
  <c r="AQ42" i="14"/>
  <c r="AQ125" i="14" s="1"/>
  <c r="AP60" i="2"/>
  <c r="AO60" i="14"/>
  <c r="AO143" i="14" s="1"/>
  <c r="AR45" i="2"/>
  <c r="AQ45" i="14"/>
  <c r="AQ128" i="14" s="1"/>
  <c r="AR49" i="2"/>
  <c r="AQ49" i="14"/>
  <c r="AQ132" i="14" s="1"/>
  <c r="AR41" i="2"/>
  <c r="AQ41" i="14"/>
  <c r="AQ124" i="14" s="1"/>
  <c r="AR51" i="2"/>
  <c r="AQ51" i="14"/>
  <c r="AQ134" i="14" s="1"/>
  <c r="AR50" i="2"/>
  <c r="AQ50" i="14"/>
  <c r="AQ133" i="14" s="1"/>
  <c r="AR55" i="2"/>
  <c r="AQ55" i="14"/>
  <c r="AQ138" i="14" s="1"/>
  <c r="AR48" i="2"/>
  <c r="AQ48" i="14"/>
  <c r="AQ131" i="14" s="1"/>
  <c r="AR39" i="2"/>
  <c r="AQ39" i="14"/>
  <c r="AQ122" i="14" s="1"/>
  <c r="AJ11" i="2"/>
  <c r="AI11" i="14"/>
  <c r="AD95" i="14"/>
  <c r="AD169" i="14" s="1"/>
  <c r="AD86" i="14"/>
  <c r="AJ20" i="2"/>
  <c r="AI20" i="14"/>
  <c r="AI103" i="14" s="1"/>
  <c r="AF21" i="14"/>
  <c r="AF104" i="14" s="1"/>
  <c r="AJ24" i="2"/>
  <c r="AI24" i="14"/>
  <c r="AI107" i="14" s="1"/>
  <c r="AH94" i="14"/>
  <c r="AJ16" i="2"/>
  <c r="AI16" i="14"/>
  <c r="AI99" i="14" s="1"/>
  <c r="AE17" i="14"/>
  <c r="AE100" i="14" s="1"/>
  <c r="AG25" i="14"/>
  <c r="AG108" i="14" s="1"/>
  <c r="P333" i="2"/>
  <c r="P250" i="2"/>
  <c r="AO56" i="2"/>
  <c r="AI32" i="2"/>
  <c r="AG21" i="2"/>
  <c r="AJ26" i="2"/>
  <c r="AU84" i="2"/>
  <c r="AK31" i="2"/>
  <c r="AG23" i="2"/>
  <c r="AF17" i="2"/>
  <c r="AH27" i="2"/>
  <c r="AE12" i="14"/>
  <c r="AH13" i="2"/>
  <c r="AG18" i="2"/>
  <c r="AO58" i="2"/>
  <c r="AG19" i="2"/>
  <c r="AO57" i="2"/>
  <c r="AJ33" i="2"/>
  <c r="AH25" i="2"/>
  <c r="AG22" i="2"/>
  <c r="AI30" i="2"/>
  <c r="AU83" i="2"/>
  <c r="AH15" i="2"/>
  <c r="AE14" i="14"/>
  <c r="AE97" i="14" s="1"/>
  <c r="AJ28" i="2"/>
  <c r="AI29" i="2"/>
  <c r="F22" i="2"/>
  <c r="G22" i="2" s="1"/>
  <c r="AG173" i="2" l="1"/>
  <c r="AG256" i="2"/>
  <c r="AG174" i="2"/>
  <c r="AG257" i="2"/>
  <c r="AG172" i="2"/>
  <c r="AG255" i="2"/>
  <c r="AG171" i="2"/>
  <c r="AG254" i="2"/>
  <c r="AG170" i="2"/>
  <c r="AG253" i="2"/>
  <c r="BA269" i="2"/>
  <c r="AW269" i="2"/>
  <c r="AS269" i="2"/>
  <c r="AZ269" i="2"/>
  <c r="AV269" i="2"/>
  <c r="AR269" i="2"/>
  <c r="BC269" i="2"/>
  <c r="AY269" i="2"/>
  <c r="AU269" i="2"/>
  <c r="BB269" i="2"/>
  <c r="R269" i="2"/>
  <c r="AX269" i="2"/>
  <c r="Q269" i="2"/>
  <c r="AT269" i="2"/>
  <c r="S269" i="2"/>
  <c r="BO269" i="2"/>
  <c r="BE269" i="2"/>
  <c r="BK269" i="2"/>
  <c r="BN269" i="2"/>
  <c r="Y269" i="2"/>
  <c r="V269" i="2"/>
  <c r="BG269" i="2"/>
  <c r="BM269" i="2"/>
  <c r="BH269" i="2"/>
  <c r="T269" i="2"/>
  <c r="AB269" i="2"/>
  <c r="Z269" i="2"/>
  <c r="AA269" i="2"/>
  <c r="BI269" i="2"/>
  <c r="BF269" i="2"/>
  <c r="AE269" i="2"/>
  <c r="AF269" i="2"/>
  <c r="AL269" i="2"/>
  <c r="U269" i="2"/>
  <c r="AN269" i="2"/>
  <c r="BL269" i="2"/>
  <c r="X269" i="2"/>
  <c r="AH269" i="2"/>
  <c r="AK269" i="2"/>
  <c r="W269" i="2"/>
  <c r="BD269" i="2"/>
  <c r="BJ269" i="2"/>
  <c r="AC269" i="2"/>
  <c r="AD269" i="2"/>
  <c r="AP269" i="2"/>
  <c r="AG269" i="2"/>
  <c r="AQ269" i="2"/>
  <c r="AM269" i="2"/>
  <c r="AJ269" i="2"/>
  <c r="AI269" i="2"/>
  <c r="AO269" i="2"/>
  <c r="AG185" i="2"/>
  <c r="AF186" i="2"/>
  <c r="AI175" i="2"/>
  <c r="AH177" i="2"/>
  <c r="AJ28" i="14"/>
  <c r="AJ111" i="14" s="1"/>
  <c r="AO57" i="14"/>
  <c r="AO140" i="14" s="1"/>
  <c r="AG23" i="14"/>
  <c r="AG106" i="14" s="1"/>
  <c r="AH253" i="2"/>
  <c r="AG19" i="14"/>
  <c r="AG102" i="14" s="1"/>
  <c r="AH15" i="14"/>
  <c r="AH98" i="14" s="1"/>
  <c r="AG177" i="2"/>
  <c r="AK31" i="14"/>
  <c r="AK114" i="14" s="1"/>
  <c r="AO58" i="14"/>
  <c r="AO141" i="14" s="1"/>
  <c r="AU84" i="14"/>
  <c r="AU167" i="14" s="1"/>
  <c r="AU83" i="14"/>
  <c r="AU166" i="14" s="1"/>
  <c r="AJ26" i="14"/>
  <c r="AJ109" i="14" s="1"/>
  <c r="AH13" i="14"/>
  <c r="AH96" i="14" s="1"/>
  <c r="AG21" i="14"/>
  <c r="AG104" i="14" s="1"/>
  <c r="AJ184" i="2"/>
  <c r="AF182" i="2"/>
  <c r="AI29" i="14"/>
  <c r="AI112" i="14" s="1"/>
  <c r="AG22" i="14"/>
  <c r="AG105" i="14" s="1"/>
  <c r="AI32" i="14"/>
  <c r="AI115" i="14" s="1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H25" i="14"/>
  <c r="AH108" i="14" s="1"/>
  <c r="AH27" i="14"/>
  <c r="AH110" i="14" s="1"/>
  <c r="AO56" i="14"/>
  <c r="AO139" i="14" s="1"/>
  <c r="AH254" i="2"/>
  <c r="AG186" i="2"/>
  <c r="AG183" i="2"/>
  <c r="AD1" i="14"/>
  <c r="AD175" i="14" s="1"/>
  <c r="AC175" i="14"/>
  <c r="AU61" i="2"/>
  <c r="AT61" i="14"/>
  <c r="AT144" i="14" s="1"/>
  <c r="AU62" i="2"/>
  <c r="AT62" i="14"/>
  <c r="AT145" i="14" s="1"/>
  <c r="AU63" i="2"/>
  <c r="AT63" i="14"/>
  <c r="AT146" i="14" s="1"/>
  <c r="AU64" i="2"/>
  <c r="AT64" i="14"/>
  <c r="AT147" i="14" s="1"/>
  <c r="AO35" i="2"/>
  <c r="AN35" i="14"/>
  <c r="AN118" i="14" s="1"/>
  <c r="AO36" i="2"/>
  <c r="AN36" i="14"/>
  <c r="AN119" i="14" s="1"/>
  <c r="AO34" i="2"/>
  <c r="AN34" i="14"/>
  <c r="AN117" i="14" s="1"/>
  <c r="AO37" i="2"/>
  <c r="AN37" i="14"/>
  <c r="AN120" i="14" s="1"/>
  <c r="AJ33" i="14"/>
  <c r="AJ116" i="14" s="1"/>
  <c r="AI9" i="2"/>
  <c r="AH9" i="14"/>
  <c r="AH92" i="14" s="1"/>
  <c r="AI6" i="2"/>
  <c r="AH6" i="14"/>
  <c r="AH89" i="14" s="1"/>
  <c r="AI7" i="2"/>
  <c r="AH7" i="14"/>
  <c r="AH90" i="14" s="1"/>
  <c r="AI10" i="2"/>
  <c r="AH10" i="14"/>
  <c r="AH93" i="14" s="1"/>
  <c r="AI8" i="2"/>
  <c r="AH8" i="14"/>
  <c r="AH91" i="14" s="1"/>
  <c r="AV81" i="2"/>
  <c r="AU81" i="14"/>
  <c r="AU164" i="14" s="1"/>
  <c r="AV75" i="2"/>
  <c r="AU75" i="14"/>
  <c r="AU158" i="14" s="1"/>
  <c r="AV78" i="2"/>
  <c r="AU78" i="14"/>
  <c r="AU161" i="14" s="1"/>
  <c r="AV67" i="2"/>
  <c r="AU67" i="14"/>
  <c r="AU150" i="14" s="1"/>
  <c r="AV77" i="2"/>
  <c r="AU77" i="14"/>
  <c r="AU160" i="14" s="1"/>
  <c r="AV71" i="2"/>
  <c r="AU71" i="14"/>
  <c r="AU154" i="14" s="1"/>
  <c r="AV66" i="2"/>
  <c r="AU66" i="14"/>
  <c r="AU149" i="14" s="1"/>
  <c r="AV73" i="2"/>
  <c r="AU73" i="14"/>
  <c r="AU156" i="14" s="1"/>
  <c r="AV80" i="2"/>
  <c r="AU80" i="14"/>
  <c r="AU163" i="14" s="1"/>
  <c r="AV72" i="2"/>
  <c r="AU72" i="14"/>
  <c r="AU155" i="14" s="1"/>
  <c r="AV69" i="2"/>
  <c r="AU69" i="14"/>
  <c r="AU152" i="14" s="1"/>
  <c r="AV65" i="2"/>
  <c r="AU65" i="14"/>
  <c r="AU148" i="14" s="1"/>
  <c r="AV85" i="2"/>
  <c r="AU85" i="14"/>
  <c r="AU168" i="14" s="1"/>
  <c r="AV79" i="2"/>
  <c r="AU79" i="14"/>
  <c r="AU162" i="14" s="1"/>
  <c r="AV68" i="2"/>
  <c r="AU68" i="14"/>
  <c r="AU151" i="14" s="1"/>
  <c r="AV76" i="2"/>
  <c r="AU76" i="14"/>
  <c r="AU159" i="14" s="1"/>
  <c r="AV70" i="2"/>
  <c r="AU70" i="14"/>
  <c r="AU153" i="14" s="1"/>
  <c r="AV82" i="2"/>
  <c r="AU82" i="14"/>
  <c r="AU165" i="14" s="1"/>
  <c r="AV74" i="2"/>
  <c r="AU74" i="14"/>
  <c r="AU157" i="14" s="1"/>
  <c r="AS48" i="2"/>
  <c r="AR48" i="14"/>
  <c r="AR131" i="14" s="1"/>
  <c r="AS45" i="2"/>
  <c r="AR45" i="14"/>
  <c r="AR128" i="14" s="1"/>
  <c r="AS54" i="2"/>
  <c r="AR54" i="14"/>
  <c r="AR137" i="14" s="1"/>
  <c r="AS44" i="2"/>
  <c r="AR44" i="14"/>
  <c r="AR127" i="14" s="1"/>
  <c r="AS59" i="2"/>
  <c r="AR59" i="14"/>
  <c r="AR142" i="14" s="1"/>
  <c r="AS55" i="2"/>
  <c r="AR55" i="14"/>
  <c r="AR138" i="14" s="1"/>
  <c r="AS41" i="2"/>
  <c r="AR41" i="14"/>
  <c r="AR124" i="14" s="1"/>
  <c r="AQ60" i="2"/>
  <c r="AP60" i="14"/>
  <c r="AP143" i="14" s="1"/>
  <c r="AS47" i="2"/>
  <c r="AR47" i="14"/>
  <c r="AR130" i="14" s="1"/>
  <c r="AS53" i="2"/>
  <c r="AR53" i="14"/>
  <c r="AR136" i="14" s="1"/>
  <c r="AS50" i="2"/>
  <c r="AR50" i="14"/>
  <c r="AR133" i="14" s="1"/>
  <c r="AS38" i="2"/>
  <c r="AR38" i="14"/>
  <c r="AR121" i="14" s="1"/>
  <c r="AS43" i="2"/>
  <c r="AR43" i="14"/>
  <c r="AR126" i="14" s="1"/>
  <c r="AS39" i="2"/>
  <c r="AR39" i="14"/>
  <c r="AR122" i="14" s="1"/>
  <c r="AS49" i="2"/>
  <c r="AR49" i="14"/>
  <c r="AR132" i="14" s="1"/>
  <c r="AS46" i="2"/>
  <c r="AR46" i="14"/>
  <c r="AR129" i="14" s="1"/>
  <c r="AS51" i="2"/>
  <c r="AR51" i="14"/>
  <c r="AR134" i="14" s="1"/>
  <c r="AS42" i="2"/>
  <c r="AR42" i="14"/>
  <c r="AR125" i="14" s="1"/>
  <c r="AS52" i="2"/>
  <c r="AR52" i="14"/>
  <c r="AR135" i="14" s="1"/>
  <c r="AS40" i="2"/>
  <c r="AR40" i="14"/>
  <c r="AR123" i="14" s="1"/>
  <c r="AK16" i="2"/>
  <c r="AJ16" i="14"/>
  <c r="AJ99" i="14" s="1"/>
  <c r="AG18" i="14"/>
  <c r="AG101" i="14" s="1"/>
  <c r="AK20" i="2"/>
  <c r="AJ20" i="14"/>
  <c r="AJ103" i="14" s="1"/>
  <c r="AE95" i="14"/>
  <c r="AE169" i="14" s="1"/>
  <c r="AE86" i="14"/>
  <c r="AI30" i="14"/>
  <c r="AI113" i="14" s="1"/>
  <c r="AK24" i="2"/>
  <c r="AJ24" i="14"/>
  <c r="AJ107" i="14" s="1"/>
  <c r="AF17" i="14"/>
  <c r="AF100" i="14" s="1"/>
  <c r="AI94" i="14"/>
  <c r="AK11" i="2"/>
  <c r="AJ11" i="14"/>
  <c r="P3" i="11"/>
  <c r="AI15" i="2"/>
  <c r="AJ30" i="2"/>
  <c r="AF12" i="2"/>
  <c r="AJ32" i="2"/>
  <c r="AH23" i="2"/>
  <c r="AK33" i="2"/>
  <c r="AL31" i="2"/>
  <c r="AK26" i="2"/>
  <c r="AH22" i="2"/>
  <c r="AP58" i="2"/>
  <c r="AI27" i="2"/>
  <c r="AI13" i="2"/>
  <c r="AJ29" i="2"/>
  <c r="AK28" i="2"/>
  <c r="AP57" i="2"/>
  <c r="AV84" i="2"/>
  <c r="AH21" i="2"/>
  <c r="AV83" i="2"/>
  <c r="AI25" i="2"/>
  <c r="AH18" i="2"/>
  <c r="AG17" i="2"/>
  <c r="AP56" i="2"/>
  <c r="AF14" i="2"/>
  <c r="AH19" i="2"/>
  <c r="F23" i="2"/>
  <c r="G23" i="2" s="1"/>
  <c r="AJ175" i="2" l="1"/>
  <c r="AJ258" i="2"/>
  <c r="AH174" i="2"/>
  <c r="AH257" i="2"/>
  <c r="AH172" i="2"/>
  <c r="AH255" i="2"/>
  <c r="AH173" i="2"/>
  <c r="AH256" i="2"/>
  <c r="BA270" i="2"/>
  <c r="AW270" i="2"/>
  <c r="AS270" i="2"/>
  <c r="AZ270" i="2"/>
  <c r="AV270" i="2"/>
  <c r="AR270" i="2"/>
  <c r="BC270" i="2"/>
  <c r="AY270" i="2"/>
  <c r="AU270" i="2"/>
  <c r="Q270" i="2"/>
  <c r="R270" i="2"/>
  <c r="BB270" i="2"/>
  <c r="AX270" i="2"/>
  <c r="S270" i="2"/>
  <c r="AT270" i="2"/>
  <c r="BO270" i="2"/>
  <c r="Y270" i="2"/>
  <c r="BE270" i="2"/>
  <c r="V270" i="2"/>
  <c r="AB270" i="2"/>
  <c r="BN270" i="2"/>
  <c r="T270" i="2"/>
  <c r="BM270" i="2"/>
  <c r="BG270" i="2"/>
  <c r="BH270" i="2"/>
  <c r="BK270" i="2"/>
  <c r="Z270" i="2"/>
  <c r="BL270" i="2"/>
  <c r="BF270" i="2"/>
  <c r="AN270" i="2"/>
  <c r="W270" i="2"/>
  <c r="X270" i="2"/>
  <c r="AA270" i="2"/>
  <c r="AF270" i="2"/>
  <c r="BD270" i="2"/>
  <c r="U270" i="2"/>
  <c r="BI270" i="2"/>
  <c r="AE270" i="2"/>
  <c r="BJ270" i="2"/>
  <c r="AH270" i="2"/>
  <c r="AK270" i="2"/>
  <c r="AD270" i="2"/>
  <c r="AC270" i="2"/>
  <c r="AL270" i="2"/>
  <c r="AJ270" i="2"/>
  <c r="AM270" i="2"/>
  <c r="AQ270" i="2"/>
  <c r="AI270" i="2"/>
  <c r="AG270" i="2"/>
  <c r="AO270" i="2"/>
  <c r="AP270" i="2"/>
  <c r="AG182" i="2"/>
  <c r="AG187" i="2"/>
  <c r="AH170" i="2"/>
  <c r="AF181" i="2"/>
  <c r="AI179" i="2"/>
  <c r="AH171" i="2"/>
  <c r="AJ180" i="2"/>
  <c r="AK33" i="14"/>
  <c r="AK116" i="14" s="1"/>
  <c r="AJ29" i="14"/>
  <c r="AJ112" i="14" s="1"/>
  <c r="AH23" i="14"/>
  <c r="AH106" i="14" s="1"/>
  <c r="AK184" i="2"/>
  <c r="AK28" i="14"/>
  <c r="AK111" i="14" s="1"/>
  <c r="AJ32" i="14"/>
  <c r="AJ115" i="14" s="1"/>
  <c r="AP56" i="14"/>
  <c r="AP139" i="14" s="1"/>
  <c r="AI13" i="14"/>
  <c r="AI96" i="14" s="1"/>
  <c r="AG181" i="2"/>
  <c r="AH182" i="2"/>
  <c r="AI25" i="14"/>
  <c r="AI108" i="14" s="1"/>
  <c r="AI27" i="14"/>
  <c r="AI110" i="14" s="1"/>
  <c r="AV83" i="14"/>
  <c r="AV166" i="14" s="1"/>
  <c r="AP58" i="14"/>
  <c r="AP141" i="14" s="1"/>
  <c r="AJ30" i="14"/>
  <c r="AJ113" i="14" s="1"/>
  <c r="AI255" i="2"/>
  <c r="Q187" i="2"/>
  <c r="S187" i="2"/>
  <c r="R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H21" i="14"/>
  <c r="AH104" i="14" s="1"/>
  <c r="AH22" i="14"/>
  <c r="AH105" i="14" s="1"/>
  <c r="AI15" i="14"/>
  <c r="AI98" i="14" s="1"/>
  <c r="AK180" i="2"/>
  <c r="AK26" i="14"/>
  <c r="AK109" i="14" s="1"/>
  <c r="AL31" i="14"/>
  <c r="AL114" i="14" s="1"/>
  <c r="AH179" i="2"/>
  <c r="AH187" i="2"/>
  <c r="AF14" i="14"/>
  <c r="AF97" i="14" s="1"/>
  <c r="AI177" i="2"/>
  <c r="AH186" i="2"/>
  <c r="AH185" i="2"/>
  <c r="AE1" i="14"/>
  <c r="AV63" i="2"/>
  <c r="AU63" i="14"/>
  <c r="AU146" i="14" s="1"/>
  <c r="AV62" i="2"/>
  <c r="AU62" i="14"/>
  <c r="AU145" i="14" s="1"/>
  <c r="AV64" i="2"/>
  <c r="AU64" i="14"/>
  <c r="AU147" i="14" s="1"/>
  <c r="AV61" i="2"/>
  <c r="AU61" i="14"/>
  <c r="AU144" i="14" s="1"/>
  <c r="AP36" i="2"/>
  <c r="AO36" i="14"/>
  <c r="AO119" i="14" s="1"/>
  <c r="AP37" i="2"/>
  <c r="AO37" i="14"/>
  <c r="AO120" i="14" s="1"/>
  <c r="AP35" i="2"/>
  <c r="AO35" i="14"/>
  <c r="AO118" i="14" s="1"/>
  <c r="AP34" i="2"/>
  <c r="AO34" i="14"/>
  <c r="AO117" i="14" s="1"/>
  <c r="AJ9" i="2"/>
  <c r="AI9" i="14"/>
  <c r="AI92" i="14" s="1"/>
  <c r="AJ10" i="2"/>
  <c r="AI10" i="14"/>
  <c r="AI93" i="14" s="1"/>
  <c r="AJ6" i="2"/>
  <c r="AI6" i="14"/>
  <c r="AI89" i="14" s="1"/>
  <c r="AJ8" i="2"/>
  <c r="AI8" i="14"/>
  <c r="AI91" i="14" s="1"/>
  <c r="AJ7" i="2"/>
  <c r="AI7" i="14"/>
  <c r="AI90" i="14" s="1"/>
  <c r="AW68" i="2"/>
  <c r="AV68" i="14"/>
  <c r="AV151" i="14" s="1"/>
  <c r="AW74" i="2"/>
  <c r="AV74" i="14"/>
  <c r="AV157" i="14" s="1"/>
  <c r="AW82" i="2"/>
  <c r="AV82" i="14"/>
  <c r="AV165" i="14" s="1"/>
  <c r="AW72" i="2"/>
  <c r="AV72" i="14"/>
  <c r="AV155" i="14" s="1"/>
  <c r="AW80" i="2"/>
  <c r="AV80" i="14"/>
  <c r="AV163" i="14" s="1"/>
  <c r="AW77" i="2"/>
  <c r="AV77" i="14"/>
  <c r="AV160" i="14" s="1"/>
  <c r="AW75" i="2"/>
  <c r="AV75" i="14"/>
  <c r="AV158" i="14" s="1"/>
  <c r="AW70" i="2"/>
  <c r="AV70" i="14"/>
  <c r="AV153" i="14" s="1"/>
  <c r="AW79" i="2"/>
  <c r="AV79" i="14"/>
  <c r="AV162" i="14" s="1"/>
  <c r="AW69" i="2"/>
  <c r="AV69" i="14"/>
  <c r="AV152" i="14" s="1"/>
  <c r="AW73" i="2"/>
  <c r="AV73" i="14"/>
  <c r="AV156" i="14" s="1"/>
  <c r="AW85" i="2"/>
  <c r="AV85" i="14"/>
  <c r="AV168" i="14" s="1"/>
  <c r="AW67" i="2"/>
  <c r="AV67" i="14"/>
  <c r="AV150" i="14" s="1"/>
  <c r="AW71" i="2"/>
  <c r="AV71" i="14"/>
  <c r="AV154" i="14" s="1"/>
  <c r="AW76" i="2"/>
  <c r="AV76" i="14"/>
  <c r="AV159" i="14" s="1"/>
  <c r="AW66" i="2"/>
  <c r="AV66" i="14"/>
  <c r="AV149" i="14" s="1"/>
  <c r="AW81" i="2"/>
  <c r="AV81" i="14"/>
  <c r="AV164" i="14" s="1"/>
  <c r="AV84" i="14"/>
  <c r="AV167" i="14" s="1"/>
  <c r="AW78" i="2"/>
  <c r="AV78" i="14"/>
  <c r="AV161" i="14" s="1"/>
  <c r="AW65" i="2"/>
  <c r="AV65" i="14"/>
  <c r="AV148" i="14" s="1"/>
  <c r="AT52" i="2"/>
  <c r="AS52" i="14"/>
  <c r="AS135" i="14" s="1"/>
  <c r="AT45" i="2"/>
  <c r="AS45" i="14"/>
  <c r="AS128" i="14" s="1"/>
  <c r="AT48" i="2"/>
  <c r="AS48" i="14"/>
  <c r="AS131" i="14" s="1"/>
  <c r="AT49" i="2"/>
  <c r="AS49" i="14"/>
  <c r="AS132" i="14" s="1"/>
  <c r="AT38" i="2"/>
  <c r="AS38" i="14"/>
  <c r="AS121" i="14" s="1"/>
  <c r="AR60" i="2"/>
  <c r="AQ60" i="14"/>
  <c r="AQ143" i="14" s="1"/>
  <c r="AT44" i="2"/>
  <c r="AS44" i="14"/>
  <c r="AS127" i="14" s="1"/>
  <c r="AT39" i="2"/>
  <c r="AS39" i="14"/>
  <c r="AS122" i="14" s="1"/>
  <c r="AT53" i="2"/>
  <c r="AS53" i="14"/>
  <c r="AS136" i="14" s="1"/>
  <c r="AT41" i="2"/>
  <c r="AS41" i="14"/>
  <c r="AS124" i="14" s="1"/>
  <c r="AP57" i="14"/>
  <c r="AP140" i="14" s="1"/>
  <c r="AT59" i="2"/>
  <c r="AS59" i="14"/>
  <c r="AS142" i="14" s="1"/>
  <c r="AT42" i="2"/>
  <c r="AS42" i="14"/>
  <c r="AS125" i="14" s="1"/>
  <c r="AT51" i="2"/>
  <c r="AS51" i="14"/>
  <c r="AS134" i="14" s="1"/>
  <c r="AT40" i="2"/>
  <c r="AS40" i="14"/>
  <c r="AS123" i="14" s="1"/>
  <c r="AT46" i="2"/>
  <c r="AS46" i="14"/>
  <c r="AS129" i="14" s="1"/>
  <c r="AT50" i="2"/>
  <c r="AS50" i="14"/>
  <c r="AS133" i="14" s="1"/>
  <c r="AT54" i="2"/>
  <c r="AS54" i="14"/>
  <c r="AS137" i="14" s="1"/>
  <c r="AT43" i="2"/>
  <c r="AS43" i="14"/>
  <c r="AS126" i="14" s="1"/>
  <c r="AT47" i="2"/>
  <c r="AS47" i="14"/>
  <c r="AS130" i="14" s="1"/>
  <c r="AT55" i="2"/>
  <c r="AS55" i="14"/>
  <c r="AS138" i="14" s="1"/>
  <c r="AH19" i="14"/>
  <c r="AH102" i="14" s="1"/>
  <c r="AG17" i="14"/>
  <c r="AG100" i="14" s="1"/>
  <c r="AL20" i="2"/>
  <c r="AK20" i="14"/>
  <c r="AK103" i="14" s="1"/>
  <c r="AF12" i="14"/>
  <c r="AH18" i="14"/>
  <c r="AH101" i="14" s="1"/>
  <c r="AJ94" i="14"/>
  <c r="AL11" i="2"/>
  <c r="AK11" i="14"/>
  <c r="AL24" i="2"/>
  <c r="AK24" i="14"/>
  <c r="AK107" i="14" s="1"/>
  <c r="AL16" i="2"/>
  <c r="AK16" i="14"/>
  <c r="AK99" i="14" s="1"/>
  <c r="L3" i="12"/>
  <c r="L5" i="12" s="1"/>
  <c r="P185" i="11"/>
  <c r="P248" i="11" s="1"/>
  <c r="P183" i="11"/>
  <c r="P246" i="11" s="1"/>
  <c r="P157" i="11"/>
  <c r="P220" i="11" s="1"/>
  <c r="P145" i="11"/>
  <c r="P208" i="11" s="1"/>
  <c r="P190" i="11"/>
  <c r="P253" i="11" s="1"/>
  <c r="P187" i="11"/>
  <c r="P250" i="11" s="1"/>
  <c r="P153" i="11"/>
  <c r="P216" i="11" s="1"/>
  <c r="P141" i="11"/>
  <c r="P204" i="11" s="1"/>
  <c r="P186" i="11"/>
  <c r="P249" i="11" s="1"/>
  <c r="P175" i="11"/>
  <c r="P238" i="11" s="1"/>
  <c r="P172" i="11"/>
  <c r="P235" i="11" s="1"/>
  <c r="P137" i="11"/>
  <c r="P200" i="11" s="1"/>
  <c r="P184" i="11"/>
  <c r="P247" i="11" s="1"/>
  <c r="P176" i="11"/>
  <c r="P239" i="11" s="1"/>
  <c r="P154" i="11"/>
  <c r="P217" i="11" s="1"/>
  <c r="P146" i="11"/>
  <c r="P209" i="11" s="1"/>
  <c r="P177" i="11"/>
  <c r="P240" i="11" s="1"/>
  <c r="P171" i="11"/>
  <c r="P234" i="11" s="1"/>
  <c r="P156" i="11"/>
  <c r="P219" i="11" s="1"/>
  <c r="P142" i="11"/>
  <c r="P205" i="11" s="1"/>
  <c r="P173" i="11"/>
  <c r="P236" i="11" s="1"/>
  <c r="P167" i="11"/>
  <c r="P230" i="11" s="1"/>
  <c r="P149" i="11"/>
  <c r="P212" i="11" s="1"/>
  <c r="P138" i="11"/>
  <c r="P201" i="11" s="1"/>
  <c r="P158" i="11"/>
  <c r="P221" i="11" s="1"/>
  <c r="P136" i="11"/>
  <c r="P199" i="11" s="1"/>
  <c r="P168" i="11"/>
  <c r="P231" i="11" s="1"/>
  <c r="P188" i="11"/>
  <c r="P251" i="11" s="1"/>
  <c r="P169" i="11"/>
  <c r="P232" i="11" s="1"/>
  <c r="P179" i="11"/>
  <c r="P242" i="11" s="1"/>
  <c r="P134" i="11"/>
  <c r="P197" i="11" s="1"/>
  <c r="P135" i="11"/>
  <c r="P198" i="11" s="1"/>
  <c r="P164" i="11"/>
  <c r="P227" i="11" s="1"/>
  <c r="P152" i="11"/>
  <c r="P215" i="11" s="1"/>
  <c r="P150" i="11"/>
  <c r="P213" i="11" s="1"/>
  <c r="P189" i="11"/>
  <c r="P252" i="11" s="1"/>
  <c r="P165" i="11"/>
  <c r="P228" i="11" s="1"/>
  <c r="P132" i="11"/>
  <c r="P195" i="11" s="1"/>
  <c r="P140" i="11"/>
  <c r="P203" i="11" s="1"/>
  <c r="P181" i="11"/>
  <c r="P244" i="11" s="1"/>
  <c r="P131" i="11"/>
  <c r="P194" i="11" s="1"/>
  <c r="P174" i="11"/>
  <c r="P237" i="11" s="1"/>
  <c r="P180" i="11"/>
  <c r="P243" i="11" s="1"/>
  <c r="P143" i="11"/>
  <c r="P206" i="11" s="1"/>
  <c r="P166" i="11"/>
  <c r="P229" i="11" s="1"/>
  <c r="P170" i="11"/>
  <c r="P233" i="11" s="1"/>
  <c r="P151" i="11"/>
  <c r="P214" i="11" s="1"/>
  <c r="P160" i="11"/>
  <c r="P223" i="11" s="1"/>
  <c r="P147" i="11"/>
  <c r="P210" i="11" s="1"/>
  <c r="P162" i="11"/>
  <c r="P225" i="11" s="1"/>
  <c r="P133" i="11"/>
  <c r="P196" i="11" s="1"/>
  <c r="P155" i="11"/>
  <c r="P218" i="11" s="1"/>
  <c r="P161" i="11"/>
  <c r="P224" i="11" s="1"/>
  <c r="P139" i="11"/>
  <c r="P202" i="11" s="1"/>
  <c r="P148" i="11"/>
  <c r="P211" i="11" s="1"/>
  <c r="P163" i="11"/>
  <c r="P226" i="11" s="1"/>
  <c r="P178" i="11"/>
  <c r="P241" i="11" s="1"/>
  <c r="P159" i="11"/>
  <c r="P222" i="11" s="1"/>
  <c r="P144" i="11"/>
  <c r="P207" i="11" s="1"/>
  <c r="P182" i="11"/>
  <c r="P245" i="11" s="1"/>
  <c r="AL28" i="2"/>
  <c r="AJ27" i="2"/>
  <c r="AI23" i="2"/>
  <c r="AK30" i="2"/>
  <c r="AI19" i="2"/>
  <c r="AQ56" i="2"/>
  <c r="AJ25" i="2"/>
  <c r="AI21" i="2"/>
  <c r="AL26" i="2"/>
  <c r="AK29" i="2"/>
  <c r="AJ15" i="2"/>
  <c r="AW83" i="2"/>
  <c r="AW84" i="2"/>
  <c r="AM31" i="2"/>
  <c r="AK32" i="2"/>
  <c r="AG14" i="2"/>
  <c r="AH17" i="2"/>
  <c r="AJ13" i="2"/>
  <c r="AI22" i="2"/>
  <c r="AQ57" i="2"/>
  <c r="AL33" i="2"/>
  <c r="AG12" i="2"/>
  <c r="AQ58" i="2"/>
  <c r="AI18" i="2"/>
  <c r="F24" i="2"/>
  <c r="G24" i="2" s="1"/>
  <c r="AI171" i="2" l="1"/>
  <c r="AI254" i="2"/>
  <c r="AK175" i="2"/>
  <c r="AK258" i="2"/>
  <c r="AI174" i="2"/>
  <c r="AI257" i="2"/>
  <c r="AI173" i="2"/>
  <c r="AI256" i="2"/>
  <c r="AI170" i="2"/>
  <c r="AI253" i="2"/>
  <c r="BA271" i="2"/>
  <c r="AW271" i="2"/>
  <c r="AS271" i="2"/>
  <c r="AZ271" i="2"/>
  <c r="AV271" i="2"/>
  <c r="AR271" i="2"/>
  <c r="BC271" i="2"/>
  <c r="AY271" i="2"/>
  <c r="AU271" i="2"/>
  <c r="AT271" i="2"/>
  <c r="S271" i="2"/>
  <c r="AX271" i="2"/>
  <c r="Q271" i="2"/>
  <c r="BB271" i="2"/>
  <c r="R271" i="2"/>
  <c r="V271" i="2"/>
  <c r="BH271" i="2"/>
  <c r="Z271" i="2"/>
  <c r="Y271" i="2"/>
  <c r="BE271" i="2"/>
  <c r="AB271" i="2"/>
  <c r="BN271" i="2"/>
  <c r="BK271" i="2"/>
  <c r="BO271" i="2"/>
  <c r="BG271" i="2"/>
  <c r="T271" i="2"/>
  <c r="BM271" i="2"/>
  <c r="AN271" i="2"/>
  <c r="AL271" i="2"/>
  <c r="BJ271" i="2"/>
  <c r="W271" i="2"/>
  <c r="X271" i="2"/>
  <c r="AA271" i="2"/>
  <c r="BL271" i="2"/>
  <c r="BI271" i="2"/>
  <c r="BF271" i="2"/>
  <c r="AC271" i="2"/>
  <c r="AD271" i="2"/>
  <c r="AH271" i="2"/>
  <c r="AF271" i="2"/>
  <c r="AE271" i="2"/>
  <c r="BD271" i="2"/>
  <c r="U271" i="2"/>
  <c r="AK271" i="2"/>
  <c r="AJ271" i="2"/>
  <c r="AI271" i="2"/>
  <c r="AQ271" i="2"/>
  <c r="AM271" i="2"/>
  <c r="AG271" i="2"/>
  <c r="AO271" i="2"/>
  <c r="AP271" i="2"/>
  <c r="AI172" i="2"/>
  <c r="AL180" i="2"/>
  <c r="AF178" i="2"/>
  <c r="AF176" i="2"/>
  <c r="AJ254" i="2"/>
  <c r="AQ57" i="14"/>
  <c r="AQ140" i="14" s="1"/>
  <c r="AW83" i="14"/>
  <c r="AW166" i="14" s="1"/>
  <c r="AK30" i="14"/>
  <c r="AK113" i="14" s="1"/>
  <c r="AJ15" i="14"/>
  <c r="AJ98" i="14" s="1"/>
  <c r="AI183" i="2"/>
  <c r="AK29" i="14"/>
  <c r="AK112" i="14" s="1"/>
  <c r="AI22" i="14"/>
  <c r="AI105" i="14" s="1"/>
  <c r="AI23" i="14"/>
  <c r="AI106" i="14" s="1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H17" i="14"/>
  <c r="AH100" i="14" s="1"/>
  <c r="AL26" i="14"/>
  <c r="AL109" i="14" s="1"/>
  <c r="AL28" i="14"/>
  <c r="AL111" i="14" s="1"/>
  <c r="AL184" i="2"/>
  <c r="AH183" i="2"/>
  <c r="AK188" i="2"/>
  <c r="AI18" i="14"/>
  <c r="AI101" i="14" s="1"/>
  <c r="AG14" i="14"/>
  <c r="AG97" i="14" s="1"/>
  <c r="AQ58" i="14"/>
  <c r="AQ141" i="14" s="1"/>
  <c r="AK32" i="14"/>
  <c r="AK115" i="14" s="1"/>
  <c r="AJ25" i="14"/>
  <c r="AJ108" i="14" s="1"/>
  <c r="AJ177" i="2"/>
  <c r="AG12" i="14"/>
  <c r="AG95" i="14" s="1"/>
  <c r="AM31" i="14"/>
  <c r="AM114" i="14" s="1"/>
  <c r="AQ56" i="14"/>
  <c r="AQ139" i="14" s="1"/>
  <c r="AL258" i="2"/>
  <c r="AI187" i="2"/>
  <c r="AI186" i="2"/>
  <c r="AH181" i="2"/>
  <c r="AG176" i="2"/>
  <c r="AJ179" i="2"/>
  <c r="AE175" i="14"/>
  <c r="AW61" i="2"/>
  <c r="AV61" i="14"/>
  <c r="AV144" i="14" s="1"/>
  <c r="AW64" i="2"/>
  <c r="AV64" i="14"/>
  <c r="AV147" i="14" s="1"/>
  <c r="AW62" i="2"/>
  <c r="AV62" i="14"/>
  <c r="AV145" i="14" s="1"/>
  <c r="AW63" i="2"/>
  <c r="AV63" i="14"/>
  <c r="AV146" i="14" s="1"/>
  <c r="AQ37" i="2"/>
  <c r="AP37" i="14"/>
  <c r="AP120" i="14" s="1"/>
  <c r="AQ36" i="2"/>
  <c r="AP36" i="14"/>
  <c r="AP119" i="14" s="1"/>
  <c r="AQ34" i="2"/>
  <c r="AP34" i="14"/>
  <c r="AP117" i="14" s="1"/>
  <c r="AL33" i="14"/>
  <c r="AL116" i="14" s="1"/>
  <c r="AQ35" i="2"/>
  <c r="AP35" i="14"/>
  <c r="AP118" i="14" s="1"/>
  <c r="AK7" i="2"/>
  <c r="AJ7" i="14"/>
  <c r="AJ90" i="14" s="1"/>
  <c r="AK8" i="2"/>
  <c r="AJ8" i="14"/>
  <c r="AJ91" i="14" s="1"/>
  <c r="AK10" i="2"/>
  <c r="AJ10" i="14"/>
  <c r="AJ93" i="14" s="1"/>
  <c r="AK9" i="2"/>
  <c r="AJ9" i="14"/>
  <c r="AJ92" i="14" s="1"/>
  <c r="AK6" i="2"/>
  <c r="AJ6" i="14"/>
  <c r="AJ89" i="14" s="1"/>
  <c r="AX73" i="2"/>
  <c r="AW73" i="14"/>
  <c r="AW156" i="14" s="1"/>
  <c r="AX69" i="2"/>
  <c r="AW69" i="14"/>
  <c r="AW152" i="14" s="1"/>
  <c r="AX66" i="2"/>
  <c r="AW66" i="14"/>
  <c r="AW149" i="14" s="1"/>
  <c r="AX67" i="2"/>
  <c r="AW67" i="14"/>
  <c r="AW150" i="14" s="1"/>
  <c r="AX79" i="2"/>
  <c r="AW79" i="14"/>
  <c r="AW162" i="14" s="1"/>
  <c r="AX77" i="2"/>
  <c r="AW77" i="14"/>
  <c r="AW160" i="14" s="1"/>
  <c r="AX75" i="2"/>
  <c r="AW75" i="14"/>
  <c r="AW158" i="14" s="1"/>
  <c r="AX78" i="2"/>
  <c r="AW78" i="14"/>
  <c r="AW161" i="14" s="1"/>
  <c r="AX82" i="2"/>
  <c r="AW82" i="14"/>
  <c r="AW165" i="14" s="1"/>
  <c r="AX70" i="2"/>
  <c r="AW70" i="14"/>
  <c r="AW153" i="14" s="1"/>
  <c r="AX80" i="2"/>
  <c r="AW80" i="14"/>
  <c r="AW163" i="14" s="1"/>
  <c r="AX76" i="2"/>
  <c r="AW76" i="14"/>
  <c r="AW159" i="14" s="1"/>
  <c r="AX85" i="2"/>
  <c r="AW85" i="14"/>
  <c r="AW168" i="14" s="1"/>
  <c r="AX74" i="2"/>
  <c r="AW74" i="14"/>
  <c r="AW157" i="14" s="1"/>
  <c r="AX71" i="2"/>
  <c r="AW71" i="14"/>
  <c r="AW154" i="14" s="1"/>
  <c r="AW84" i="14"/>
  <c r="AW167" i="14" s="1"/>
  <c r="AX65" i="2"/>
  <c r="AW65" i="14"/>
  <c r="AW148" i="14" s="1"/>
  <c r="AX81" i="2"/>
  <c r="AW81" i="14"/>
  <c r="AW164" i="14" s="1"/>
  <c r="AX72" i="2"/>
  <c r="AW72" i="14"/>
  <c r="AW155" i="14" s="1"/>
  <c r="AX68" i="2"/>
  <c r="AW68" i="14"/>
  <c r="AW151" i="14" s="1"/>
  <c r="AU50" i="2"/>
  <c r="AT50" i="14"/>
  <c r="AT133" i="14" s="1"/>
  <c r="AU42" i="2"/>
  <c r="AT42" i="14"/>
  <c r="AT125" i="14" s="1"/>
  <c r="AU49" i="2"/>
  <c r="AT49" i="14"/>
  <c r="AT132" i="14" s="1"/>
  <c r="AU45" i="2"/>
  <c r="AT45" i="14"/>
  <c r="AT128" i="14" s="1"/>
  <c r="AU53" i="2"/>
  <c r="AT53" i="14"/>
  <c r="AT136" i="14" s="1"/>
  <c r="AU43" i="2"/>
  <c r="AT43" i="14"/>
  <c r="AT126" i="14" s="1"/>
  <c r="AU46" i="2"/>
  <c r="AT46" i="14"/>
  <c r="AT129" i="14" s="1"/>
  <c r="AU59" i="2"/>
  <c r="AT59" i="14"/>
  <c r="AT142" i="14" s="1"/>
  <c r="AU48" i="2"/>
  <c r="AT48" i="14"/>
  <c r="AT131" i="14" s="1"/>
  <c r="AU41" i="2"/>
  <c r="AT41" i="14"/>
  <c r="AT124" i="14" s="1"/>
  <c r="AU55" i="2"/>
  <c r="AT55" i="14"/>
  <c r="AT138" i="14" s="1"/>
  <c r="AU39" i="2"/>
  <c r="AT39" i="14"/>
  <c r="AT122" i="14" s="1"/>
  <c r="AS60" i="2"/>
  <c r="AR60" i="14"/>
  <c r="AR143" i="14" s="1"/>
  <c r="AU52" i="2"/>
  <c r="AT52" i="14"/>
  <c r="AT135" i="14" s="1"/>
  <c r="AU40" i="2"/>
  <c r="AT40" i="14"/>
  <c r="AT123" i="14" s="1"/>
  <c r="AU47" i="2"/>
  <c r="AT47" i="14"/>
  <c r="AT130" i="14" s="1"/>
  <c r="AU54" i="2"/>
  <c r="AT54" i="14"/>
  <c r="AT137" i="14" s="1"/>
  <c r="AU44" i="2"/>
  <c r="AT44" i="14"/>
  <c r="AT127" i="14" s="1"/>
  <c r="AU51" i="2"/>
  <c r="AT51" i="14"/>
  <c r="AT134" i="14" s="1"/>
  <c r="AU38" i="2"/>
  <c r="AT38" i="14"/>
  <c r="AT121" i="14" s="1"/>
  <c r="AJ13" i="14"/>
  <c r="AJ96" i="14" s="1"/>
  <c r="AI21" i="14"/>
  <c r="AI104" i="14" s="1"/>
  <c r="AJ27" i="14"/>
  <c r="AJ110" i="14" s="1"/>
  <c r="AM20" i="2"/>
  <c r="AL20" i="14"/>
  <c r="AL103" i="14" s="1"/>
  <c r="AM16" i="2"/>
  <c r="AL16" i="14"/>
  <c r="AL99" i="14" s="1"/>
  <c r="AM24" i="2"/>
  <c r="AL24" i="14"/>
  <c r="AL107" i="14" s="1"/>
  <c r="AI19" i="14"/>
  <c r="AI102" i="14" s="1"/>
  <c r="AM11" i="2"/>
  <c r="AL11" i="14"/>
  <c r="AK94" i="14"/>
  <c r="AF95" i="14"/>
  <c r="AF169" i="14" s="1"/>
  <c r="AF86" i="14"/>
  <c r="AF1" i="14" s="1"/>
  <c r="AR57" i="2"/>
  <c r="AL32" i="2"/>
  <c r="AJ23" i="2"/>
  <c r="AI17" i="2"/>
  <c r="AM26" i="2"/>
  <c r="AN31" i="2"/>
  <c r="AK15" i="2"/>
  <c r="AJ19" i="2"/>
  <c r="AK27" i="2"/>
  <c r="AH12" i="2"/>
  <c r="AJ18" i="2"/>
  <c r="AM33" i="2"/>
  <c r="AJ22" i="2"/>
  <c r="AX84" i="2"/>
  <c r="AK25" i="2"/>
  <c r="AR58" i="2"/>
  <c r="AL30" i="2"/>
  <c r="AM28" i="2"/>
  <c r="AH14" i="2"/>
  <c r="AJ21" i="2"/>
  <c r="AL29" i="2"/>
  <c r="AK13" i="2"/>
  <c r="AX83" i="2"/>
  <c r="AR56" i="2"/>
  <c r="F25" i="2"/>
  <c r="G25" i="2" s="1"/>
  <c r="AJ172" i="2" l="1"/>
  <c r="AJ255" i="2"/>
  <c r="AJ174" i="2"/>
  <c r="AJ257" i="2"/>
  <c r="AJ173" i="2"/>
  <c r="AJ256" i="2"/>
  <c r="AJ170" i="2"/>
  <c r="AJ253" i="2"/>
  <c r="BA272" i="2"/>
  <c r="AW272" i="2"/>
  <c r="AS272" i="2"/>
  <c r="AZ272" i="2"/>
  <c r="AV272" i="2"/>
  <c r="AR272" i="2"/>
  <c r="BC272" i="2"/>
  <c r="AY272" i="2"/>
  <c r="AU272" i="2"/>
  <c r="AX272" i="2"/>
  <c r="S272" i="2"/>
  <c r="R272" i="2"/>
  <c r="AT272" i="2"/>
  <c r="BB272" i="2"/>
  <c r="Y272" i="2"/>
  <c r="AB272" i="2"/>
  <c r="T272" i="2"/>
  <c r="BE272" i="2"/>
  <c r="BO272" i="2"/>
  <c r="BK272" i="2"/>
  <c r="Z272" i="2"/>
  <c r="BG272" i="2"/>
  <c r="V272" i="2"/>
  <c r="BN272" i="2"/>
  <c r="BH272" i="2"/>
  <c r="BM272" i="2"/>
  <c r="BL272" i="2"/>
  <c r="W272" i="2"/>
  <c r="X272" i="2"/>
  <c r="AA272" i="2"/>
  <c r="BF272" i="2"/>
  <c r="AE272" i="2"/>
  <c r="AF272" i="2"/>
  <c r="BD272" i="2"/>
  <c r="BJ272" i="2"/>
  <c r="AK272" i="2"/>
  <c r="AN272" i="2"/>
  <c r="U272" i="2"/>
  <c r="AC272" i="2"/>
  <c r="AD272" i="2"/>
  <c r="AH272" i="2"/>
  <c r="BI272" i="2"/>
  <c r="AL272" i="2"/>
  <c r="AP272" i="2"/>
  <c r="AO272" i="2"/>
  <c r="AQ272" i="2"/>
  <c r="AM272" i="2"/>
  <c r="AJ272" i="2"/>
  <c r="AI272" i="2"/>
  <c r="AG272" i="2"/>
  <c r="AM180" i="2"/>
  <c r="AJ189" i="2"/>
  <c r="AG169" i="14"/>
  <c r="AG86" i="14"/>
  <c r="AG1" i="14" s="1"/>
  <c r="AL188" i="2"/>
  <c r="AG178" i="2"/>
  <c r="AL175" i="2"/>
  <c r="AJ171" i="2"/>
  <c r="AJ21" i="14"/>
  <c r="AJ104" i="14" s="1"/>
  <c r="AJ18" i="14"/>
  <c r="AJ101" i="14" s="1"/>
  <c r="AJ23" i="14"/>
  <c r="AJ106" i="14" s="1"/>
  <c r="AM184" i="2"/>
  <c r="AH12" i="14"/>
  <c r="AH95" i="14" s="1"/>
  <c r="AL32" i="14"/>
  <c r="AL115" i="14" s="1"/>
  <c r="AI17" i="14"/>
  <c r="AI100" i="14" s="1"/>
  <c r="AJ182" i="2"/>
  <c r="AI182" i="2"/>
  <c r="AL30" i="14"/>
  <c r="AL113" i="14" s="1"/>
  <c r="AR56" i="14"/>
  <c r="AR139" i="14" s="1"/>
  <c r="AR58" i="14"/>
  <c r="AR141" i="14" s="1"/>
  <c r="AJ19" i="14"/>
  <c r="AJ102" i="14" s="1"/>
  <c r="AM188" i="2"/>
  <c r="AJ185" i="2"/>
  <c r="AI185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K27" i="14"/>
  <c r="AK110" i="14" s="1"/>
  <c r="AR57" i="14"/>
  <c r="AR140" i="14" s="1"/>
  <c r="AK15" i="14"/>
  <c r="AK98" i="14" s="1"/>
  <c r="AK13" i="14"/>
  <c r="AK96" i="14" s="1"/>
  <c r="AN31" i="14"/>
  <c r="AN114" i="14" s="1"/>
  <c r="AL29" i="14"/>
  <c r="AL112" i="14" s="1"/>
  <c r="AJ22" i="14"/>
  <c r="AJ105" i="14" s="1"/>
  <c r="AK189" i="2"/>
  <c r="AJ186" i="2"/>
  <c r="AI181" i="2"/>
  <c r="AH178" i="2"/>
  <c r="AK177" i="2"/>
  <c r="AK179" i="2"/>
  <c r="AJ183" i="2"/>
  <c r="AF175" i="14"/>
  <c r="AX62" i="2"/>
  <c r="AW62" i="14"/>
  <c r="AW145" i="14" s="1"/>
  <c r="AX63" i="2"/>
  <c r="AW63" i="14"/>
  <c r="AW146" i="14" s="1"/>
  <c r="AX64" i="2"/>
  <c r="AW64" i="14"/>
  <c r="AW147" i="14" s="1"/>
  <c r="AX61" i="2"/>
  <c r="AW61" i="14"/>
  <c r="AW144" i="14" s="1"/>
  <c r="AR34" i="2"/>
  <c r="AQ34" i="14"/>
  <c r="AQ117" i="14" s="1"/>
  <c r="AR35" i="2"/>
  <c r="AQ35" i="14"/>
  <c r="AQ118" i="14" s="1"/>
  <c r="AR36" i="2"/>
  <c r="AQ36" i="14"/>
  <c r="AQ119" i="14" s="1"/>
  <c r="AM33" i="14"/>
  <c r="AM116" i="14" s="1"/>
  <c r="AR37" i="2"/>
  <c r="AQ37" i="14"/>
  <c r="AQ120" i="14" s="1"/>
  <c r="AL10" i="2"/>
  <c r="AK10" i="14"/>
  <c r="AK93" i="14" s="1"/>
  <c r="AL7" i="2"/>
  <c r="AK7" i="14"/>
  <c r="AK90" i="14" s="1"/>
  <c r="AL9" i="2"/>
  <c r="AK9" i="14"/>
  <c r="AK92" i="14" s="1"/>
  <c r="AL8" i="2"/>
  <c r="AK8" i="14"/>
  <c r="AK91" i="14" s="1"/>
  <c r="AL6" i="2"/>
  <c r="AK6" i="14"/>
  <c r="AK89" i="14" s="1"/>
  <c r="AY71" i="2"/>
  <c r="AX71" i="14"/>
  <c r="AX154" i="14" s="1"/>
  <c r="AY80" i="2"/>
  <c r="AX80" i="14"/>
  <c r="AX163" i="14" s="1"/>
  <c r="AY79" i="2"/>
  <c r="AX79" i="14"/>
  <c r="AX162" i="14" s="1"/>
  <c r="AY81" i="2"/>
  <c r="AX81" i="14"/>
  <c r="AX164" i="14" s="1"/>
  <c r="AY85" i="2"/>
  <c r="AX85" i="14"/>
  <c r="AX168" i="14" s="1"/>
  <c r="AY70" i="2"/>
  <c r="AX70" i="14"/>
  <c r="AX153" i="14" s="1"/>
  <c r="AY78" i="2"/>
  <c r="AX78" i="14"/>
  <c r="AX161" i="14" s="1"/>
  <c r="AY73" i="2"/>
  <c r="AX73" i="14"/>
  <c r="AX156" i="14" s="1"/>
  <c r="AY67" i="2"/>
  <c r="AX67" i="14"/>
  <c r="AX150" i="14" s="1"/>
  <c r="AY69" i="2"/>
  <c r="AX69" i="14"/>
  <c r="AX152" i="14" s="1"/>
  <c r="AY76" i="2"/>
  <c r="AX76" i="14"/>
  <c r="AX159" i="14" s="1"/>
  <c r="AY75" i="2"/>
  <c r="AX75" i="14"/>
  <c r="AX158" i="14" s="1"/>
  <c r="AY68" i="2"/>
  <c r="AX68" i="14"/>
  <c r="AX151" i="14" s="1"/>
  <c r="AX83" i="14"/>
  <c r="AX166" i="14" s="1"/>
  <c r="AY66" i="2"/>
  <c r="AX66" i="14"/>
  <c r="AX149" i="14" s="1"/>
  <c r="AY65" i="2"/>
  <c r="AX65" i="14"/>
  <c r="AX148" i="14" s="1"/>
  <c r="AX84" i="14"/>
  <c r="AX167" i="14" s="1"/>
  <c r="AY72" i="2"/>
  <c r="AX72" i="14"/>
  <c r="AX155" i="14" s="1"/>
  <c r="AY74" i="2"/>
  <c r="AX74" i="14"/>
  <c r="AX157" i="14" s="1"/>
  <c r="AY82" i="2"/>
  <c r="AX82" i="14"/>
  <c r="AX165" i="14" s="1"/>
  <c r="AY77" i="2"/>
  <c r="AX77" i="14"/>
  <c r="AX160" i="14" s="1"/>
  <c r="AV40" i="2"/>
  <c r="AU40" i="14"/>
  <c r="AU123" i="14" s="1"/>
  <c r="AV51" i="2"/>
  <c r="AU51" i="14"/>
  <c r="AU134" i="14" s="1"/>
  <c r="AV39" i="2"/>
  <c r="AU39" i="14"/>
  <c r="AU122" i="14" s="1"/>
  <c r="AV53" i="2"/>
  <c r="AU53" i="14"/>
  <c r="AU136" i="14" s="1"/>
  <c r="AV59" i="2"/>
  <c r="AU59" i="14"/>
  <c r="AU142" i="14" s="1"/>
  <c r="AV44" i="2"/>
  <c r="AU44" i="14"/>
  <c r="AU127" i="14" s="1"/>
  <c r="AV47" i="2"/>
  <c r="AU47" i="14"/>
  <c r="AU130" i="14" s="1"/>
  <c r="AV52" i="2"/>
  <c r="AU52" i="14"/>
  <c r="AU135" i="14" s="1"/>
  <c r="AV55" i="2"/>
  <c r="AU55" i="14"/>
  <c r="AU138" i="14" s="1"/>
  <c r="AV46" i="2"/>
  <c r="AU46" i="14"/>
  <c r="AU129" i="14" s="1"/>
  <c r="AV45" i="2"/>
  <c r="AU45" i="14"/>
  <c r="AU128" i="14" s="1"/>
  <c r="AV50" i="2"/>
  <c r="AU50" i="14"/>
  <c r="AU133" i="14" s="1"/>
  <c r="AV41" i="2"/>
  <c r="AU41" i="14"/>
  <c r="AU124" i="14" s="1"/>
  <c r="AV43" i="2"/>
  <c r="AU43" i="14"/>
  <c r="AU126" i="14" s="1"/>
  <c r="AV49" i="2"/>
  <c r="AU49" i="14"/>
  <c r="AU132" i="14" s="1"/>
  <c r="AT60" i="2"/>
  <c r="AS60" i="14"/>
  <c r="AS143" i="14" s="1"/>
  <c r="AV54" i="2"/>
  <c r="AU54" i="14"/>
  <c r="AU137" i="14" s="1"/>
  <c r="AV38" i="2"/>
  <c r="AU38" i="14"/>
  <c r="AU121" i="14" s="1"/>
  <c r="AV48" i="2"/>
  <c r="AU48" i="14"/>
  <c r="AU131" i="14" s="1"/>
  <c r="AV42" i="2"/>
  <c r="AU42" i="14"/>
  <c r="AU125" i="14" s="1"/>
  <c r="AN24" i="2"/>
  <c r="AM24" i="14"/>
  <c r="AM107" i="14" s="1"/>
  <c r="AH14" i="14"/>
  <c r="AH97" i="14" s="1"/>
  <c r="AM28" i="14"/>
  <c r="AM111" i="14" s="1"/>
  <c r="AL94" i="14"/>
  <c r="AN16" i="2"/>
  <c r="AM16" i="14"/>
  <c r="AM99" i="14" s="1"/>
  <c r="AM26" i="14"/>
  <c r="AM109" i="14" s="1"/>
  <c r="AN11" i="2"/>
  <c r="AM11" i="14"/>
  <c r="AK25" i="14"/>
  <c r="AK108" i="14" s="1"/>
  <c r="AN20" i="2"/>
  <c r="AM20" i="14"/>
  <c r="AM103" i="14" s="1"/>
  <c r="Q333" i="2"/>
  <c r="Q250" i="2"/>
  <c r="AM30" i="2"/>
  <c r="AO31" i="2"/>
  <c r="AS56" i="2"/>
  <c r="AK21" i="2"/>
  <c r="AY84" i="2"/>
  <c r="AK23" i="2"/>
  <c r="AL27" i="2"/>
  <c r="AN26" i="2"/>
  <c r="AI14" i="2"/>
  <c r="AK22" i="2"/>
  <c r="AM29" i="2"/>
  <c r="AS58" i="2"/>
  <c r="AK19" i="2"/>
  <c r="AI12" i="2"/>
  <c r="AN33" i="2"/>
  <c r="AK18" i="2"/>
  <c r="AJ17" i="2"/>
  <c r="AM32" i="2"/>
  <c r="AS57" i="2"/>
  <c r="AY83" i="2"/>
  <c r="AL13" i="2"/>
  <c r="AN28" i="2"/>
  <c r="AL25" i="2"/>
  <c r="AL15" i="2"/>
  <c r="F26" i="2"/>
  <c r="G26" i="2" s="1"/>
  <c r="AK174" i="2" l="1"/>
  <c r="AK257" i="2"/>
  <c r="AK172" i="2"/>
  <c r="AK255" i="2"/>
  <c r="AM175" i="2"/>
  <c r="AM258" i="2"/>
  <c r="AK173" i="2"/>
  <c r="AK256" i="2"/>
  <c r="AK171" i="2"/>
  <c r="AK254" i="2"/>
  <c r="AK170" i="2"/>
  <c r="AK253" i="2"/>
  <c r="BA273" i="2"/>
  <c r="AW273" i="2"/>
  <c r="AS273" i="2"/>
  <c r="AZ273" i="2"/>
  <c r="AV273" i="2"/>
  <c r="AR273" i="2"/>
  <c r="BC273" i="2"/>
  <c r="AY273" i="2"/>
  <c r="AU273" i="2"/>
  <c r="BB273" i="2"/>
  <c r="R273" i="2"/>
  <c r="AX273" i="2"/>
  <c r="AT273" i="2"/>
  <c r="S273" i="2"/>
  <c r="BE273" i="2"/>
  <c r="BO273" i="2"/>
  <c r="BN273" i="2"/>
  <c r="BH273" i="2"/>
  <c r="Y273" i="2"/>
  <c r="BK273" i="2"/>
  <c r="V273" i="2"/>
  <c r="Z273" i="2"/>
  <c r="T273" i="2"/>
  <c r="AB273" i="2"/>
  <c r="BM273" i="2"/>
  <c r="BG273" i="2"/>
  <c r="AA273" i="2"/>
  <c r="AN273" i="2"/>
  <c r="BL273" i="2"/>
  <c r="AF273" i="2"/>
  <c r="AE273" i="2"/>
  <c r="W273" i="2"/>
  <c r="BF273" i="2"/>
  <c r="BD273" i="2"/>
  <c r="U273" i="2"/>
  <c r="BJ273" i="2"/>
  <c r="X273" i="2"/>
  <c r="BI273" i="2"/>
  <c r="AD273" i="2"/>
  <c r="AL273" i="2"/>
  <c r="AC273" i="2"/>
  <c r="AK273" i="2"/>
  <c r="AH273" i="2"/>
  <c r="AJ273" i="2"/>
  <c r="AI273" i="2"/>
  <c r="AG273" i="2"/>
  <c r="AQ273" i="2"/>
  <c r="AM273" i="2"/>
  <c r="AP273" i="2"/>
  <c r="AO273" i="2"/>
  <c r="AM190" i="2"/>
  <c r="AH176" i="2"/>
  <c r="AL15" i="14"/>
  <c r="AL98" i="14" s="1"/>
  <c r="AN33" i="14"/>
  <c r="AN116" i="14" s="1"/>
  <c r="AL27" i="14"/>
  <c r="AL110" i="14" s="1"/>
  <c r="AN180" i="2"/>
  <c r="AL13" i="14"/>
  <c r="AL96" i="14" s="1"/>
  <c r="AY83" i="14"/>
  <c r="AY166" i="14" s="1"/>
  <c r="AS58" i="14"/>
  <c r="AS141" i="14" s="1"/>
  <c r="AK21" i="14"/>
  <c r="AK104" i="14" s="1"/>
  <c r="AL189" i="2"/>
  <c r="AN28" i="14"/>
  <c r="AN111" i="14" s="1"/>
  <c r="AI12" i="14"/>
  <c r="AI95" i="14" s="1"/>
  <c r="AK19" i="14"/>
  <c r="AK102" i="14" s="1"/>
  <c r="AN184" i="2"/>
  <c r="AS57" i="14"/>
  <c r="AS140" i="14" s="1"/>
  <c r="AM29" i="14"/>
  <c r="AM112" i="14" s="1"/>
  <c r="AS56" i="14"/>
  <c r="AS139" i="14" s="1"/>
  <c r="AO31" i="14"/>
  <c r="AO114" i="14" s="1"/>
  <c r="AK187" i="2"/>
  <c r="AJ187" i="2"/>
  <c r="AK182" i="2"/>
  <c r="AK22" i="14"/>
  <c r="AK105" i="14" s="1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J17" i="14"/>
  <c r="AJ100" i="14" s="1"/>
  <c r="AI14" i="14"/>
  <c r="AI97" i="14" s="1"/>
  <c r="AM30" i="14"/>
  <c r="AM113" i="14" s="1"/>
  <c r="AN188" i="2"/>
  <c r="AK183" i="2"/>
  <c r="AN190" i="2"/>
  <c r="AL179" i="2"/>
  <c r="AK185" i="2"/>
  <c r="AJ181" i="2"/>
  <c r="AI176" i="2"/>
  <c r="AL177" i="2"/>
  <c r="AG175" i="14"/>
  <c r="AH86" i="14"/>
  <c r="AH1" i="14" s="1"/>
  <c r="AY61" i="2"/>
  <c r="AX61" i="14"/>
  <c r="AX144" i="14" s="1"/>
  <c r="AY63" i="2"/>
  <c r="AX63" i="14"/>
  <c r="AX146" i="14" s="1"/>
  <c r="AY64" i="2"/>
  <c r="AX64" i="14"/>
  <c r="AX147" i="14" s="1"/>
  <c r="AY62" i="2"/>
  <c r="AX62" i="14"/>
  <c r="AX145" i="14" s="1"/>
  <c r="AS37" i="2"/>
  <c r="AR37" i="14"/>
  <c r="AR120" i="14" s="1"/>
  <c r="AS35" i="2"/>
  <c r="AR35" i="14"/>
  <c r="AR118" i="14" s="1"/>
  <c r="AS34" i="2"/>
  <c r="AR34" i="14"/>
  <c r="AR117" i="14" s="1"/>
  <c r="AS36" i="2"/>
  <c r="AR36" i="14"/>
  <c r="AR119" i="14" s="1"/>
  <c r="AM6" i="2"/>
  <c r="AL6" i="14"/>
  <c r="AL89" i="14" s="1"/>
  <c r="AM10" i="2"/>
  <c r="AL10" i="14"/>
  <c r="AL93" i="14" s="1"/>
  <c r="AM9" i="2"/>
  <c r="AL9" i="14"/>
  <c r="AL92" i="14" s="1"/>
  <c r="AM8" i="2"/>
  <c r="AL8" i="14"/>
  <c r="AL91" i="14" s="1"/>
  <c r="AM7" i="2"/>
  <c r="AL7" i="14"/>
  <c r="AL90" i="14" s="1"/>
  <c r="AZ74" i="2"/>
  <c r="AY74" i="14"/>
  <c r="AY157" i="14" s="1"/>
  <c r="AZ66" i="2"/>
  <c r="AY66" i="14"/>
  <c r="AY149" i="14" s="1"/>
  <c r="AZ75" i="2"/>
  <c r="AY75" i="14"/>
  <c r="AY158" i="14" s="1"/>
  <c r="AZ78" i="2"/>
  <c r="AY78" i="14"/>
  <c r="AY161" i="14" s="1"/>
  <c r="AZ80" i="2"/>
  <c r="AY80" i="14"/>
  <c r="AY163" i="14" s="1"/>
  <c r="AZ67" i="2"/>
  <c r="AY67" i="14"/>
  <c r="AY150" i="14" s="1"/>
  <c r="AZ81" i="2"/>
  <c r="AY81" i="14"/>
  <c r="AY164" i="14" s="1"/>
  <c r="AY84" i="14"/>
  <c r="AY167" i="14" s="1"/>
  <c r="AZ72" i="2"/>
  <c r="AY72" i="14"/>
  <c r="AY155" i="14" s="1"/>
  <c r="AZ70" i="2"/>
  <c r="AY70" i="14"/>
  <c r="AY153" i="14" s="1"/>
  <c r="AZ77" i="2"/>
  <c r="AY77" i="14"/>
  <c r="AY160" i="14" s="1"/>
  <c r="AZ76" i="2"/>
  <c r="AY76" i="14"/>
  <c r="AY159" i="14" s="1"/>
  <c r="AZ71" i="2"/>
  <c r="AY71" i="14"/>
  <c r="AY154" i="14" s="1"/>
  <c r="AZ85" i="2"/>
  <c r="AY85" i="14"/>
  <c r="AY168" i="14" s="1"/>
  <c r="AZ82" i="2"/>
  <c r="AY82" i="14"/>
  <c r="AY165" i="14" s="1"/>
  <c r="AZ68" i="2"/>
  <c r="AY68" i="14"/>
  <c r="AY151" i="14" s="1"/>
  <c r="AZ79" i="2"/>
  <c r="AY79" i="14"/>
  <c r="AY162" i="14" s="1"/>
  <c r="AZ65" i="2"/>
  <c r="AY65" i="14"/>
  <c r="AY148" i="14" s="1"/>
  <c r="AZ69" i="2"/>
  <c r="AY69" i="14"/>
  <c r="AY152" i="14" s="1"/>
  <c r="AZ73" i="2"/>
  <c r="AY73" i="14"/>
  <c r="AY156" i="14" s="1"/>
  <c r="AW43" i="2"/>
  <c r="AV43" i="14"/>
  <c r="AV126" i="14" s="1"/>
  <c r="AW55" i="2"/>
  <c r="AV55" i="14"/>
  <c r="AV138" i="14" s="1"/>
  <c r="AW39" i="2"/>
  <c r="AV39" i="14"/>
  <c r="AV122" i="14" s="1"/>
  <c r="AU60" i="2"/>
  <c r="AT60" i="14"/>
  <c r="AT143" i="14" s="1"/>
  <c r="AW41" i="2"/>
  <c r="AV41" i="14"/>
  <c r="AV124" i="14" s="1"/>
  <c r="AW50" i="2"/>
  <c r="AV50" i="14"/>
  <c r="AV133" i="14" s="1"/>
  <c r="AW52" i="2"/>
  <c r="AV52" i="14"/>
  <c r="AV135" i="14" s="1"/>
  <c r="AW51" i="2"/>
  <c r="AV51" i="14"/>
  <c r="AV134" i="14" s="1"/>
  <c r="AW38" i="2"/>
  <c r="AV38" i="14"/>
  <c r="AV121" i="14" s="1"/>
  <c r="AW59" i="2"/>
  <c r="AV59" i="14"/>
  <c r="AV142" i="14" s="1"/>
  <c r="AW42" i="2"/>
  <c r="AV42" i="14"/>
  <c r="AV125" i="14" s="1"/>
  <c r="AW45" i="2"/>
  <c r="AV45" i="14"/>
  <c r="AV128" i="14" s="1"/>
  <c r="AW47" i="2"/>
  <c r="AV47" i="14"/>
  <c r="AV130" i="14" s="1"/>
  <c r="AW40" i="2"/>
  <c r="AV40" i="14"/>
  <c r="AV123" i="14" s="1"/>
  <c r="AW54" i="2"/>
  <c r="AV54" i="14"/>
  <c r="AV137" i="14" s="1"/>
  <c r="AW48" i="2"/>
  <c r="AV48" i="14"/>
  <c r="AV131" i="14" s="1"/>
  <c r="AW49" i="2"/>
  <c r="AV49" i="14"/>
  <c r="AV132" i="14" s="1"/>
  <c r="AW46" i="2"/>
  <c r="AV46" i="14"/>
  <c r="AV129" i="14" s="1"/>
  <c r="AW44" i="2"/>
  <c r="AV44" i="14"/>
  <c r="AV127" i="14" s="1"/>
  <c r="AW53" i="2"/>
  <c r="AV53" i="14"/>
  <c r="AV136" i="14" s="1"/>
  <c r="AO16" i="2"/>
  <c r="AN16" i="14"/>
  <c r="AN99" i="14" s="1"/>
  <c r="AM32" i="14"/>
  <c r="AM115" i="14" s="1"/>
  <c r="AO20" i="2"/>
  <c r="AN20" i="14"/>
  <c r="AN103" i="14" s="1"/>
  <c r="AM94" i="14"/>
  <c r="AO11" i="2"/>
  <c r="AN11" i="14"/>
  <c r="AN26" i="14"/>
  <c r="AN109" i="14" s="1"/>
  <c r="AO24" i="2"/>
  <c r="AN24" i="14"/>
  <c r="AN107" i="14" s="1"/>
  <c r="AK18" i="14"/>
  <c r="AK101" i="14" s="1"/>
  <c r="AH169" i="14"/>
  <c r="AK23" i="14"/>
  <c r="AK106" i="14" s="1"/>
  <c r="AL25" i="14"/>
  <c r="AL108" i="14" s="1"/>
  <c r="Q3" i="11"/>
  <c r="AO28" i="2"/>
  <c r="AZ83" i="2"/>
  <c r="AK17" i="2"/>
  <c r="AL22" i="2"/>
  <c r="AP31" i="2"/>
  <c r="AM13" i="2"/>
  <c r="AL19" i="2"/>
  <c r="AL21" i="2"/>
  <c r="AM15" i="2"/>
  <c r="AT57" i="2"/>
  <c r="AJ14" i="2"/>
  <c r="AT56" i="2"/>
  <c r="AJ12" i="2"/>
  <c r="AO33" i="2"/>
  <c r="AO26" i="2"/>
  <c r="AZ84" i="2"/>
  <c r="AL18" i="2"/>
  <c r="AT58" i="2"/>
  <c r="AL23" i="2"/>
  <c r="AN30" i="2"/>
  <c r="AM25" i="2"/>
  <c r="AN29" i="2"/>
  <c r="AN32" i="2"/>
  <c r="AM27" i="2"/>
  <c r="F27" i="2"/>
  <c r="G27" i="2" s="1"/>
  <c r="AL173" i="2" l="1"/>
  <c r="AL256" i="2"/>
  <c r="AL171" i="2"/>
  <c r="AL254" i="2"/>
  <c r="AL172" i="2"/>
  <c r="AL255" i="2"/>
  <c r="AN175" i="2"/>
  <c r="AN258" i="2"/>
  <c r="AL174" i="2"/>
  <c r="AL257" i="2"/>
  <c r="AL170" i="2"/>
  <c r="AL253" i="2"/>
  <c r="BA274" i="2"/>
  <c r="AW274" i="2"/>
  <c r="AS274" i="2"/>
  <c r="AZ274" i="2"/>
  <c r="AV274" i="2"/>
  <c r="AR274" i="2"/>
  <c r="BC274" i="2"/>
  <c r="AY274" i="2"/>
  <c r="AU274" i="2"/>
  <c r="R274" i="2"/>
  <c r="BB274" i="2"/>
  <c r="AT274" i="2"/>
  <c r="AX274" i="2"/>
  <c r="S274" i="2"/>
  <c r="BE274" i="2"/>
  <c r="T274" i="2"/>
  <c r="V274" i="2"/>
  <c r="BN274" i="2"/>
  <c r="AB274" i="2"/>
  <c r="BK274" i="2"/>
  <c r="BM274" i="2"/>
  <c r="BG274" i="2"/>
  <c r="Z274" i="2"/>
  <c r="Y274" i="2"/>
  <c r="BO274" i="2"/>
  <c r="BH274" i="2"/>
  <c r="BD274" i="2"/>
  <c r="BL274" i="2"/>
  <c r="AE274" i="2"/>
  <c r="AN274" i="2"/>
  <c r="BI274" i="2"/>
  <c r="W274" i="2"/>
  <c r="X274" i="2"/>
  <c r="AF274" i="2"/>
  <c r="U274" i="2"/>
  <c r="AK274" i="2"/>
  <c r="BJ274" i="2"/>
  <c r="AC274" i="2"/>
  <c r="AD274" i="2"/>
  <c r="AH274" i="2"/>
  <c r="BF274" i="2"/>
  <c r="AL274" i="2"/>
  <c r="AA274" i="2"/>
  <c r="AO274" i="2"/>
  <c r="AQ274" i="2"/>
  <c r="AM274" i="2"/>
  <c r="AJ274" i="2"/>
  <c r="AP274" i="2"/>
  <c r="AI274" i="2"/>
  <c r="AG274" i="2"/>
  <c r="AI169" i="14"/>
  <c r="AL191" i="2"/>
  <c r="AI178" i="2"/>
  <c r="AM27" i="14"/>
  <c r="AM110" i="14" s="1"/>
  <c r="AL19" i="14"/>
  <c r="AL102" i="14" s="1"/>
  <c r="AO180" i="2"/>
  <c r="AL183" i="2"/>
  <c r="AN29" i="14"/>
  <c r="AN112" i="14" s="1"/>
  <c r="AO33" i="14"/>
  <c r="AO116" i="14" s="1"/>
  <c r="AM13" i="14"/>
  <c r="AM96" i="14" s="1"/>
  <c r="AI86" i="14"/>
  <c r="AI1" i="14" s="1"/>
  <c r="AM257" i="2"/>
  <c r="AM189" i="2"/>
  <c r="AJ12" i="14"/>
  <c r="AJ95" i="14" s="1"/>
  <c r="AP31" i="14"/>
  <c r="AP114" i="14" s="1"/>
  <c r="AT56" i="14"/>
  <c r="AT139" i="14" s="1"/>
  <c r="AK186" i="2"/>
  <c r="AL21" i="14"/>
  <c r="AL104" i="14" s="1"/>
  <c r="AJ14" i="14"/>
  <c r="AJ97" i="14" s="1"/>
  <c r="AT57" i="14"/>
  <c r="AT140" i="14" s="1"/>
  <c r="AZ83" i="14"/>
  <c r="AZ166" i="14" s="1"/>
  <c r="AO184" i="2"/>
  <c r="AO188" i="2"/>
  <c r="AN30" i="14"/>
  <c r="AN113" i="14" s="1"/>
  <c r="AL22" i="14"/>
  <c r="AL105" i="14" s="1"/>
  <c r="AL23" i="14"/>
  <c r="AL106" i="14" s="1"/>
  <c r="AK17" i="14"/>
  <c r="AK100" i="14" s="1"/>
  <c r="AT58" i="14"/>
  <c r="AT141" i="14" s="1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8" i="14"/>
  <c r="AL101" i="14" s="1"/>
  <c r="AM15" i="14"/>
  <c r="AM98" i="14" s="1"/>
  <c r="AO28" i="14"/>
  <c r="AO111" i="14" s="1"/>
  <c r="AM177" i="2"/>
  <c r="AK181" i="2"/>
  <c r="AM191" i="2"/>
  <c r="AM179" i="2"/>
  <c r="AJ176" i="2"/>
  <c r="AL187" i="2"/>
  <c r="AO190" i="2"/>
  <c r="AH175" i="14"/>
  <c r="AZ63" i="2"/>
  <c r="AY63" i="14"/>
  <c r="AY146" i="14" s="1"/>
  <c r="AZ62" i="2"/>
  <c r="AY62" i="14"/>
  <c r="AY145" i="14" s="1"/>
  <c r="AZ64" i="2"/>
  <c r="AY64" i="14"/>
  <c r="AY147" i="14" s="1"/>
  <c r="AZ61" i="2"/>
  <c r="AY61" i="14"/>
  <c r="AY144" i="14" s="1"/>
  <c r="AT34" i="2"/>
  <c r="AS34" i="14"/>
  <c r="AS117" i="14" s="1"/>
  <c r="AT35" i="2"/>
  <c r="AS35" i="14"/>
  <c r="AS118" i="14" s="1"/>
  <c r="AT36" i="2"/>
  <c r="AS36" i="14"/>
  <c r="AS119" i="14" s="1"/>
  <c r="AT37" i="2"/>
  <c r="AS37" i="14"/>
  <c r="AS120" i="14" s="1"/>
  <c r="AN6" i="2"/>
  <c r="AM6" i="14"/>
  <c r="AM89" i="14" s="1"/>
  <c r="AN9" i="2"/>
  <c r="AM9" i="14"/>
  <c r="AM92" i="14" s="1"/>
  <c r="AN8" i="2"/>
  <c r="AM8" i="14"/>
  <c r="AM91" i="14" s="1"/>
  <c r="AN10" i="2"/>
  <c r="AM10" i="14"/>
  <c r="AM93" i="14" s="1"/>
  <c r="AN7" i="2"/>
  <c r="AM7" i="14"/>
  <c r="AM90" i="14" s="1"/>
  <c r="BA73" i="2"/>
  <c r="AZ73" i="14"/>
  <c r="AZ156" i="14" s="1"/>
  <c r="BA79" i="2"/>
  <c r="AZ79" i="14"/>
  <c r="AZ162" i="14" s="1"/>
  <c r="BA85" i="2"/>
  <c r="AZ85" i="14"/>
  <c r="AZ168" i="14" s="1"/>
  <c r="BA76" i="2"/>
  <c r="AZ76" i="14"/>
  <c r="AZ159" i="14" s="1"/>
  <c r="BA72" i="2"/>
  <c r="AZ72" i="14"/>
  <c r="AZ155" i="14" s="1"/>
  <c r="BA75" i="2"/>
  <c r="AZ75" i="14"/>
  <c r="AZ158" i="14" s="1"/>
  <c r="BA69" i="2"/>
  <c r="AZ69" i="14"/>
  <c r="AZ152" i="14" s="1"/>
  <c r="BA77" i="2"/>
  <c r="AZ77" i="14"/>
  <c r="AZ160" i="14" s="1"/>
  <c r="BA66" i="2"/>
  <c r="AZ66" i="14"/>
  <c r="AZ149" i="14" s="1"/>
  <c r="BA68" i="2"/>
  <c r="AZ68" i="14"/>
  <c r="AZ151" i="14" s="1"/>
  <c r="BA71" i="2"/>
  <c r="AZ71" i="14"/>
  <c r="AZ154" i="14" s="1"/>
  <c r="BA81" i="2"/>
  <c r="AZ81" i="14"/>
  <c r="AZ164" i="14" s="1"/>
  <c r="BA80" i="2"/>
  <c r="AZ80" i="14"/>
  <c r="AZ163" i="14" s="1"/>
  <c r="BA74" i="2"/>
  <c r="AZ74" i="14"/>
  <c r="AZ157" i="14" s="1"/>
  <c r="AZ84" i="14"/>
  <c r="AZ167" i="14" s="1"/>
  <c r="BA65" i="2"/>
  <c r="AZ65" i="14"/>
  <c r="AZ148" i="14" s="1"/>
  <c r="BA82" i="2"/>
  <c r="AZ82" i="14"/>
  <c r="AZ165" i="14" s="1"/>
  <c r="BA70" i="2"/>
  <c r="AZ70" i="14"/>
  <c r="AZ153" i="14" s="1"/>
  <c r="BA67" i="2"/>
  <c r="AZ67" i="14"/>
  <c r="AZ150" i="14" s="1"/>
  <c r="BA78" i="2"/>
  <c r="AZ78" i="14"/>
  <c r="AZ161" i="14" s="1"/>
  <c r="AX42" i="2"/>
  <c r="AW42" i="14"/>
  <c r="AW125" i="14" s="1"/>
  <c r="AX51" i="2"/>
  <c r="AW51" i="14"/>
  <c r="AW134" i="14" s="1"/>
  <c r="AX55" i="2"/>
  <c r="AW55" i="14"/>
  <c r="AW138" i="14" s="1"/>
  <c r="AX44" i="2"/>
  <c r="AW44" i="14"/>
  <c r="AW127" i="14" s="1"/>
  <c r="AX46" i="2"/>
  <c r="AW46" i="14"/>
  <c r="AW129" i="14" s="1"/>
  <c r="AX48" i="2"/>
  <c r="AW48" i="14"/>
  <c r="AW131" i="14" s="1"/>
  <c r="AX47" i="2"/>
  <c r="AW47" i="14"/>
  <c r="AW130" i="14" s="1"/>
  <c r="AX59" i="2"/>
  <c r="AW59" i="14"/>
  <c r="AW142" i="14" s="1"/>
  <c r="AX52" i="2"/>
  <c r="AW52" i="14"/>
  <c r="AW135" i="14" s="1"/>
  <c r="AX43" i="2"/>
  <c r="AW43" i="14"/>
  <c r="AW126" i="14" s="1"/>
  <c r="AX49" i="2"/>
  <c r="AW49" i="14"/>
  <c r="AW132" i="14" s="1"/>
  <c r="AX54" i="2"/>
  <c r="AW54" i="14"/>
  <c r="AW137" i="14" s="1"/>
  <c r="AX45" i="2"/>
  <c r="AW45" i="14"/>
  <c r="AW128" i="14" s="1"/>
  <c r="AX50" i="2"/>
  <c r="AW50" i="14"/>
  <c r="AW133" i="14" s="1"/>
  <c r="AV60" i="2"/>
  <c r="AU60" i="14"/>
  <c r="AU143" i="14" s="1"/>
  <c r="AX40" i="2"/>
  <c r="AW40" i="14"/>
  <c r="AW123" i="14" s="1"/>
  <c r="AX53" i="2"/>
  <c r="AW53" i="14"/>
  <c r="AW136" i="14" s="1"/>
  <c r="AX38" i="2"/>
  <c r="AW38" i="14"/>
  <c r="AW121" i="14" s="1"/>
  <c r="AX41" i="2"/>
  <c r="AW41" i="14"/>
  <c r="AW124" i="14" s="1"/>
  <c r="AX39" i="2"/>
  <c r="AW39" i="14"/>
  <c r="AW122" i="14" s="1"/>
  <c r="AP20" i="2"/>
  <c r="AO20" i="14"/>
  <c r="AO103" i="14" s="1"/>
  <c r="AM25" i="14"/>
  <c r="AM108" i="14" s="1"/>
  <c r="AN94" i="14"/>
  <c r="AN32" i="14"/>
  <c r="AN115" i="14" s="1"/>
  <c r="AP11" i="2"/>
  <c r="AO11" i="14"/>
  <c r="AO26" i="14"/>
  <c r="AO109" i="14" s="1"/>
  <c r="AP24" i="2"/>
  <c r="AO24" i="14"/>
  <c r="AO107" i="14" s="1"/>
  <c r="AP16" i="2"/>
  <c r="AO16" i="14"/>
  <c r="AO99" i="14" s="1"/>
  <c r="M3" i="12"/>
  <c r="M5" i="12" s="1"/>
  <c r="Q149" i="11"/>
  <c r="Q212" i="11" s="1"/>
  <c r="Q171" i="11"/>
  <c r="Q234" i="11" s="1"/>
  <c r="Q172" i="11"/>
  <c r="Q235" i="11" s="1"/>
  <c r="Q150" i="11"/>
  <c r="Q213" i="11" s="1"/>
  <c r="Q134" i="11"/>
  <c r="Q197" i="11" s="1"/>
  <c r="Q180" i="11"/>
  <c r="Q243" i="11" s="1"/>
  <c r="Q169" i="11"/>
  <c r="Q232" i="11" s="1"/>
  <c r="Q156" i="11"/>
  <c r="Q219" i="11" s="1"/>
  <c r="Q152" i="11"/>
  <c r="Q215" i="11" s="1"/>
  <c r="Q185" i="11"/>
  <c r="Q248" i="11" s="1"/>
  <c r="Q179" i="11"/>
  <c r="Q242" i="11" s="1"/>
  <c r="Q168" i="11"/>
  <c r="Q231" i="11" s="1"/>
  <c r="Q165" i="11"/>
  <c r="Q228" i="11" s="1"/>
  <c r="Q186" i="11"/>
  <c r="Q249" i="11" s="1"/>
  <c r="Q176" i="11"/>
  <c r="Q239" i="11" s="1"/>
  <c r="Q157" i="11"/>
  <c r="Q220" i="11" s="1"/>
  <c r="Q141" i="11"/>
  <c r="Q204" i="11" s="1"/>
  <c r="Q187" i="11"/>
  <c r="Q250" i="11" s="1"/>
  <c r="Q188" i="11"/>
  <c r="Q251" i="11" s="1"/>
  <c r="Q153" i="11"/>
  <c r="Q216" i="11" s="1"/>
  <c r="Q137" i="11"/>
  <c r="Q200" i="11" s="1"/>
  <c r="Q183" i="11"/>
  <c r="Q246" i="11" s="1"/>
  <c r="Q173" i="11"/>
  <c r="Q236" i="11" s="1"/>
  <c r="Q158" i="11"/>
  <c r="Q221" i="11" s="1"/>
  <c r="Q142" i="11"/>
  <c r="Q205" i="11" s="1"/>
  <c r="Q190" i="11"/>
  <c r="Q253" i="11" s="1"/>
  <c r="Q175" i="11"/>
  <c r="Q238" i="11" s="1"/>
  <c r="Q184" i="11"/>
  <c r="Q247" i="11" s="1"/>
  <c r="Q164" i="11"/>
  <c r="Q227" i="11" s="1"/>
  <c r="Q135" i="11"/>
  <c r="Q198" i="11" s="1"/>
  <c r="Q154" i="11"/>
  <c r="Q217" i="11" s="1"/>
  <c r="Q145" i="11"/>
  <c r="Q208" i="11" s="1"/>
  <c r="Q139" i="11"/>
  <c r="Q202" i="11" s="1"/>
  <c r="Q167" i="11"/>
  <c r="Q230" i="11" s="1"/>
  <c r="Q138" i="11"/>
  <c r="Q201" i="11" s="1"/>
  <c r="Q143" i="11"/>
  <c r="Q206" i="11" s="1"/>
  <c r="Q181" i="11"/>
  <c r="Q244" i="11" s="1"/>
  <c r="Q136" i="11"/>
  <c r="Q199" i="11" s="1"/>
  <c r="Q151" i="11"/>
  <c r="Q214" i="11" s="1"/>
  <c r="Q146" i="11"/>
  <c r="Q209" i="11" s="1"/>
  <c r="Q131" i="11"/>
  <c r="Q194" i="11" s="1"/>
  <c r="Q132" i="11"/>
  <c r="Q195" i="11" s="1"/>
  <c r="Q155" i="11"/>
  <c r="Q218" i="11" s="1"/>
  <c r="Q140" i="11"/>
  <c r="Q203" i="11" s="1"/>
  <c r="Q160" i="11"/>
  <c r="Q223" i="11" s="1"/>
  <c r="Q170" i="11"/>
  <c r="Q233" i="11" s="1"/>
  <c r="Q162" i="11"/>
  <c r="Q225" i="11" s="1"/>
  <c r="Q147" i="11"/>
  <c r="Q210" i="11" s="1"/>
  <c r="Q189" i="11"/>
  <c r="Q252" i="11" s="1"/>
  <c r="Q161" i="11"/>
  <c r="Q224" i="11" s="1"/>
  <c r="Q177" i="11"/>
  <c r="Q240" i="11" s="1"/>
  <c r="Q182" i="11"/>
  <c r="Q245" i="11" s="1"/>
  <c r="Q159" i="11"/>
  <c r="Q222" i="11" s="1"/>
  <c r="Q148" i="11"/>
  <c r="Q211" i="11" s="1"/>
  <c r="Q178" i="11"/>
  <c r="Q241" i="11" s="1"/>
  <c r="Q144" i="11"/>
  <c r="Q207" i="11" s="1"/>
  <c r="Q166" i="11"/>
  <c r="Q229" i="11" s="1"/>
  <c r="Q133" i="11"/>
  <c r="Q196" i="11" s="1"/>
  <c r="Q174" i="11"/>
  <c r="Q237" i="11" s="1"/>
  <c r="Q163" i="11"/>
  <c r="Q226" i="11" s="1"/>
  <c r="AM18" i="2"/>
  <c r="AK12" i="2"/>
  <c r="AM19" i="2"/>
  <c r="AM22" i="2"/>
  <c r="AO29" i="2"/>
  <c r="AM23" i="2"/>
  <c r="BA84" i="2"/>
  <c r="AP28" i="2"/>
  <c r="AP33" i="2"/>
  <c r="AK14" i="2"/>
  <c r="AO30" i="2"/>
  <c r="AU57" i="2"/>
  <c r="AU58" i="2"/>
  <c r="AP26" i="2"/>
  <c r="AN13" i="2"/>
  <c r="AL17" i="2"/>
  <c r="AQ31" i="2"/>
  <c r="AN27" i="2"/>
  <c r="AM21" i="2"/>
  <c r="BA83" i="2"/>
  <c r="AO32" i="2"/>
  <c r="AN25" i="2"/>
  <c r="AU56" i="2"/>
  <c r="AN15" i="2"/>
  <c r="F28" i="2"/>
  <c r="G28" i="2" s="1"/>
  <c r="AM172" i="2" l="1"/>
  <c r="AM255" i="2"/>
  <c r="AM173" i="2"/>
  <c r="AM256" i="2"/>
  <c r="AO175" i="2"/>
  <c r="AO258" i="2"/>
  <c r="AM171" i="2"/>
  <c r="AM254" i="2"/>
  <c r="AM170" i="2"/>
  <c r="AM253" i="2"/>
  <c r="AN253" i="2"/>
  <c r="BA275" i="2"/>
  <c r="AW275" i="2"/>
  <c r="AS275" i="2"/>
  <c r="AZ275" i="2"/>
  <c r="AV275" i="2"/>
  <c r="AR275" i="2"/>
  <c r="BC275" i="2"/>
  <c r="AY275" i="2"/>
  <c r="AU275" i="2"/>
  <c r="AT275" i="2"/>
  <c r="S275" i="2"/>
  <c r="BB275" i="2"/>
  <c r="R275" i="2"/>
  <c r="AX275" i="2"/>
  <c r="Y275" i="2"/>
  <c r="V275" i="2"/>
  <c r="BN275" i="2"/>
  <c r="Z275" i="2"/>
  <c r="T275" i="2"/>
  <c r="AB275" i="2"/>
  <c r="BK275" i="2"/>
  <c r="BO275" i="2"/>
  <c r="BG275" i="2"/>
  <c r="BE275" i="2"/>
  <c r="BH275" i="2"/>
  <c r="BM275" i="2"/>
  <c r="U275" i="2"/>
  <c r="BL275" i="2"/>
  <c r="W275" i="2"/>
  <c r="BF275" i="2"/>
  <c r="AE275" i="2"/>
  <c r="X275" i="2"/>
  <c r="AA275" i="2"/>
  <c r="AF275" i="2"/>
  <c r="BI275" i="2"/>
  <c r="AK275" i="2"/>
  <c r="BD275" i="2"/>
  <c r="AN275" i="2"/>
  <c r="BJ275" i="2"/>
  <c r="AC275" i="2"/>
  <c r="AL275" i="2"/>
  <c r="AD275" i="2"/>
  <c r="AH275" i="2"/>
  <c r="AM275" i="2"/>
  <c r="AI275" i="2"/>
  <c r="AQ275" i="2"/>
  <c r="AP275" i="2"/>
  <c r="AO275" i="2"/>
  <c r="AJ275" i="2"/>
  <c r="AG275" i="2"/>
  <c r="AL186" i="2"/>
  <c r="AJ86" i="14"/>
  <c r="AJ1" i="14" s="1"/>
  <c r="AP184" i="2"/>
  <c r="AJ169" i="14"/>
  <c r="AJ178" i="2"/>
  <c r="AL182" i="2"/>
  <c r="AO32" i="14"/>
  <c r="AO115" i="14" s="1"/>
  <c r="AM21" i="14"/>
  <c r="AM104" i="14" s="1"/>
  <c r="AM183" i="2"/>
  <c r="AN27" i="14"/>
  <c r="AN110" i="14" s="1"/>
  <c r="AK14" i="14"/>
  <c r="AK97" i="14" s="1"/>
  <c r="AK12" i="14"/>
  <c r="AK95" i="14" s="1"/>
  <c r="AL185" i="2"/>
  <c r="AM174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P33" i="14"/>
  <c r="AP116" i="14" s="1"/>
  <c r="AP188" i="2"/>
  <c r="AQ31" i="14"/>
  <c r="AQ114" i="14" s="1"/>
  <c r="AM18" i="14"/>
  <c r="AM101" i="14" s="1"/>
  <c r="AU56" i="14"/>
  <c r="AU139" i="14" s="1"/>
  <c r="BA84" i="14"/>
  <c r="BA167" i="14" s="1"/>
  <c r="AN256" i="2"/>
  <c r="AO192" i="2"/>
  <c r="AL17" i="14"/>
  <c r="AL100" i="14" s="1"/>
  <c r="AN25" i="14"/>
  <c r="AN108" i="14" s="1"/>
  <c r="AP26" i="14"/>
  <c r="AP109" i="14" s="1"/>
  <c r="AM23" i="14"/>
  <c r="AM106" i="14" s="1"/>
  <c r="AO29" i="14"/>
  <c r="AO112" i="14" s="1"/>
  <c r="AP258" i="2"/>
  <c r="AU58" i="14"/>
  <c r="AU141" i="14" s="1"/>
  <c r="AO30" i="14"/>
  <c r="AO113" i="14" s="1"/>
  <c r="AK176" i="2"/>
  <c r="AN189" i="2"/>
  <c r="AN191" i="2"/>
  <c r="AN179" i="2"/>
  <c r="AP192" i="2"/>
  <c r="AM187" i="2"/>
  <c r="AL181" i="2"/>
  <c r="AM182" i="2"/>
  <c r="AI175" i="14"/>
  <c r="BA64" i="2"/>
  <c r="AZ64" i="14"/>
  <c r="AZ147" i="14" s="1"/>
  <c r="BA62" i="2"/>
  <c r="AZ62" i="14"/>
  <c r="AZ145" i="14" s="1"/>
  <c r="BA63" i="2"/>
  <c r="AZ63" i="14"/>
  <c r="AZ146" i="14" s="1"/>
  <c r="BA61" i="2"/>
  <c r="AZ61" i="14"/>
  <c r="AZ144" i="14" s="1"/>
  <c r="AU35" i="2"/>
  <c r="AT35" i="14"/>
  <c r="AT118" i="14" s="1"/>
  <c r="AU37" i="2"/>
  <c r="AT37" i="14"/>
  <c r="AT120" i="14" s="1"/>
  <c r="AU34" i="2"/>
  <c r="AT34" i="14"/>
  <c r="AT117" i="14" s="1"/>
  <c r="AU36" i="2"/>
  <c r="AT36" i="14"/>
  <c r="AT119" i="14" s="1"/>
  <c r="AO7" i="2"/>
  <c r="AN7" i="14"/>
  <c r="AN90" i="14" s="1"/>
  <c r="AO9" i="2"/>
  <c r="AN9" i="14"/>
  <c r="AN92" i="14" s="1"/>
  <c r="AO10" i="2"/>
  <c r="AN10" i="14"/>
  <c r="AN93" i="14" s="1"/>
  <c r="AO8" i="2"/>
  <c r="AN8" i="14"/>
  <c r="AN91" i="14" s="1"/>
  <c r="AO6" i="2"/>
  <c r="AN6" i="14"/>
  <c r="AN89" i="14" s="1"/>
  <c r="BB80" i="2"/>
  <c r="BA80" i="14"/>
  <c r="BA163" i="14" s="1"/>
  <c r="BB69" i="2"/>
  <c r="BA69" i="14"/>
  <c r="BA152" i="14" s="1"/>
  <c r="BB82" i="2"/>
  <c r="BA82" i="14"/>
  <c r="BA165" i="14" s="1"/>
  <c r="BB78" i="2"/>
  <c r="BA78" i="14"/>
  <c r="BA161" i="14" s="1"/>
  <c r="BB65" i="2"/>
  <c r="BA65" i="14"/>
  <c r="BA148" i="14" s="1"/>
  <c r="BB85" i="2"/>
  <c r="BA85" i="14"/>
  <c r="BA168" i="14" s="1"/>
  <c r="BB76" i="2"/>
  <c r="BA76" i="14"/>
  <c r="BA159" i="14" s="1"/>
  <c r="BB81" i="2"/>
  <c r="BA81" i="14"/>
  <c r="BA164" i="14" s="1"/>
  <c r="BB66" i="2"/>
  <c r="BA66" i="14"/>
  <c r="BA149" i="14" s="1"/>
  <c r="BB67" i="2"/>
  <c r="BA67" i="14"/>
  <c r="BA150" i="14" s="1"/>
  <c r="BB75" i="2"/>
  <c r="BA75" i="14"/>
  <c r="BA158" i="14" s="1"/>
  <c r="BB79" i="2"/>
  <c r="BA79" i="14"/>
  <c r="BA162" i="14" s="1"/>
  <c r="BB70" i="2"/>
  <c r="BA70" i="14"/>
  <c r="BA153" i="14" s="1"/>
  <c r="BB71" i="2"/>
  <c r="BA71" i="14"/>
  <c r="BA154" i="14" s="1"/>
  <c r="BB68" i="2"/>
  <c r="BA68" i="14"/>
  <c r="BA151" i="14" s="1"/>
  <c r="BB77" i="2"/>
  <c r="BA77" i="14"/>
  <c r="BA160" i="14" s="1"/>
  <c r="BB72" i="2"/>
  <c r="BA72" i="14"/>
  <c r="BA155" i="14" s="1"/>
  <c r="BB73" i="2"/>
  <c r="BA73" i="14"/>
  <c r="BA156" i="14" s="1"/>
  <c r="BA83" i="14"/>
  <c r="BA166" i="14" s="1"/>
  <c r="BB74" i="2"/>
  <c r="BA74" i="14"/>
  <c r="BA157" i="14" s="1"/>
  <c r="AY45" i="2"/>
  <c r="AX45" i="14"/>
  <c r="AX128" i="14" s="1"/>
  <c r="AY41" i="2"/>
  <c r="AX41" i="14"/>
  <c r="AX124" i="14" s="1"/>
  <c r="AY47" i="2"/>
  <c r="AX47" i="14"/>
  <c r="AX130" i="14" s="1"/>
  <c r="AY38" i="2"/>
  <c r="AX38" i="14"/>
  <c r="AX121" i="14" s="1"/>
  <c r="AY43" i="2"/>
  <c r="AX43" i="14"/>
  <c r="AX126" i="14" s="1"/>
  <c r="AY54" i="2"/>
  <c r="AX54" i="14"/>
  <c r="AX137" i="14" s="1"/>
  <c r="AY44" i="2"/>
  <c r="AX44" i="14"/>
  <c r="AX127" i="14" s="1"/>
  <c r="AY46" i="2"/>
  <c r="AX46" i="14"/>
  <c r="AX129" i="14" s="1"/>
  <c r="AU57" i="14"/>
  <c r="AU140" i="14" s="1"/>
  <c r="AY53" i="2"/>
  <c r="AX53" i="14"/>
  <c r="AX136" i="14" s="1"/>
  <c r="AW60" i="2"/>
  <c r="AV60" i="14"/>
  <c r="AV143" i="14" s="1"/>
  <c r="AY49" i="2"/>
  <c r="AX49" i="14"/>
  <c r="AX132" i="14" s="1"/>
  <c r="AY52" i="2"/>
  <c r="AX52" i="14"/>
  <c r="AX135" i="14" s="1"/>
  <c r="AY48" i="2"/>
  <c r="AX48" i="14"/>
  <c r="AX131" i="14" s="1"/>
  <c r="AY55" i="2"/>
  <c r="AX55" i="14"/>
  <c r="AX138" i="14" s="1"/>
  <c r="AY42" i="2"/>
  <c r="AX42" i="14"/>
  <c r="AX125" i="14" s="1"/>
  <c r="AY39" i="2"/>
  <c r="AX39" i="14"/>
  <c r="AX122" i="14" s="1"/>
  <c r="AY40" i="2"/>
  <c r="AX40" i="14"/>
  <c r="AX123" i="14" s="1"/>
  <c r="AY50" i="2"/>
  <c r="AX50" i="14"/>
  <c r="AX133" i="14" s="1"/>
  <c r="AY59" i="2"/>
  <c r="AX59" i="14"/>
  <c r="AX142" i="14" s="1"/>
  <c r="AY51" i="2"/>
  <c r="AX51" i="14"/>
  <c r="AX134" i="14" s="1"/>
  <c r="AQ11" i="2"/>
  <c r="AP11" i="14"/>
  <c r="AN15" i="14"/>
  <c r="AN98" i="14" s="1"/>
  <c r="AQ24" i="2"/>
  <c r="AP24" i="14"/>
  <c r="AP107" i="14" s="1"/>
  <c r="AQ20" i="2"/>
  <c r="AP20" i="14"/>
  <c r="AP103" i="14" s="1"/>
  <c r="AO94" i="14"/>
  <c r="AP28" i="14"/>
  <c r="AP111" i="14" s="1"/>
  <c r="AM22" i="14"/>
  <c r="AM105" i="14" s="1"/>
  <c r="AN13" i="14"/>
  <c r="AN96" i="14" s="1"/>
  <c r="AM19" i="14"/>
  <c r="AM102" i="14" s="1"/>
  <c r="AQ16" i="2"/>
  <c r="AP16" i="14"/>
  <c r="AP99" i="14" s="1"/>
  <c r="AR31" i="2"/>
  <c r="AQ26" i="2"/>
  <c r="AL14" i="2"/>
  <c r="AL12" i="2"/>
  <c r="BB84" i="2"/>
  <c r="AN21" i="2"/>
  <c r="AM17" i="2"/>
  <c r="AQ33" i="2"/>
  <c r="AP32" i="2"/>
  <c r="AN22" i="2"/>
  <c r="AN23" i="2"/>
  <c r="AN19" i="2"/>
  <c r="AV58" i="2"/>
  <c r="AV56" i="2"/>
  <c r="AO13" i="2"/>
  <c r="AO15" i="2"/>
  <c r="AV57" i="2"/>
  <c r="AO25" i="2"/>
  <c r="AO27" i="2"/>
  <c r="AP30" i="2"/>
  <c r="AQ28" i="2"/>
  <c r="AP29" i="2"/>
  <c r="AN18" i="2"/>
  <c r="BB83" i="2"/>
  <c r="F29" i="2"/>
  <c r="G29" i="2" s="1"/>
  <c r="AN174" i="2" l="1"/>
  <c r="AN257" i="2"/>
  <c r="AN171" i="2"/>
  <c r="AN254" i="2"/>
  <c r="AN172" i="2"/>
  <c r="AN255" i="2"/>
  <c r="AN170" i="2"/>
  <c r="BA276" i="2"/>
  <c r="AW276" i="2"/>
  <c r="AS276" i="2"/>
  <c r="AZ276" i="2"/>
  <c r="AV276" i="2"/>
  <c r="AR276" i="2"/>
  <c r="BC276" i="2"/>
  <c r="AY276" i="2"/>
  <c r="AU276" i="2"/>
  <c r="AX276" i="2"/>
  <c r="S276" i="2"/>
  <c r="AT276" i="2"/>
  <c r="BB276" i="2"/>
  <c r="BE276" i="2"/>
  <c r="AB276" i="2"/>
  <c r="BO276" i="2"/>
  <c r="BK276" i="2"/>
  <c r="Y276" i="2"/>
  <c r="BG276" i="2"/>
  <c r="BN276" i="2"/>
  <c r="V276" i="2"/>
  <c r="BH276" i="2"/>
  <c r="T276" i="2"/>
  <c r="BM276" i="2"/>
  <c r="Z276" i="2"/>
  <c r="W276" i="2"/>
  <c r="X276" i="2"/>
  <c r="AC276" i="2"/>
  <c r="AA276" i="2"/>
  <c r="BF276" i="2"/>
  <c r="AE276" i="2"/>
  <c r="AN276" i="2"/>
  <c r="BI276" i="2"/>
  <c r="AF276" i="2"/>
  <c r="AD276" i="2"/>
  <c r="BL276" i="2"/>
  <c r="AL276" i="2"/>
  <c r="U276" i="2"/>
  <c r="BJ276" i="2"/>
  <c r="AH276" i="2"/>
  <c r="BD276" i="2"/>
  <c r="AK276" i="2"/>
  <c r="AP276" i="2"/>
  <c r="AQ276" i="2"/>
  <c r="AM276" i="2"/>
  <c r="AO276" i="2"/>
  <c r="AJ276" i="2"/>
  <c r="AI276" i="2"/>
  <c r="AG276" i="2"/>
  <c r="AO193" i="2"/>
  <c r="AK169" i="14"/>
  <c r="AK86" i="14"/>
  <c r="AN186" i="2"/>
  <c r="AM186" i="2"/>
  <c r="AP175" i="2"/>
  <c r="AN173" i="2"/>
  <c r="AP180" i="2"/>
  <c r="AP190" i="2"/>
  <c r="AP29" i="14"/>
  <c r="AP112" i="14" s="1"/>
  <c r="AV56" i="14"/>
  <c r="AV139" i="14" s="1"/>
  <c r="AQ188" i="2"/>
  <c r="BB84" i="14"/>
  <c r="BB167" i="14" s="1"/>
  <c r="AN177" i="2"/>
  <c r="AP30" i="14"/>
  <c r="AP113" i="14" s="1"/>
  <c r="AL12" i="14"/>
  <c r="AL95" i="14" s="1"/>
  <c r="AN19" i="14"/>
  <c r="AN102" i="14" s="1"/>
  <c r="AN183" i="2"/>
  <c r="AL14" i="14"/>
  <c r="AL97" i="14" s="1"/>
  <c r="AO257" i="2"/>
  <c r="AN23" i="14"/>
  <c r="AN106" i="14" s="1"/>
  <c r="AQ258" i="2"/>
  <c r="AO25" i="14"/>
  <c r="AO108" i="14" s="1"/>
  <c r="AN22" i="14"/>
  <c r="AN105" i="14" s="1"/>
  <c r="AQ26" i="14"/>
  <c r="AQ109" i="14" s="1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V57" i="14"/>
  <c r="AV140" i="14" s="1"/>
  <c r="AP32" i="14"/>
  <c r="AP115" i="14" s="1"/>
  <c r="BB83" i="14"/>
  <c r="BB166" i="14" s="1"/>
  <c r="AK178" i="2"/>
  <c r="AO15" i="14"/>
  <c r="AO98" i="14" s="1"/>
  <c r="AQ184" i="2"/>
  <c r="AM17" i="14"/>
  <c r="AM100" i="14" s="1"/>
  <c r="AO253" i="2"/>
  <c r="AM181" i="2"/>
  <c r="AM185" i="2"/>
  <c r="AQ33" i="14"/>
  <c r="AQ116" i="14" s="1"/>
  <c r="AN18" i="14"/>
  <c r="AN101" i="14" s="1"/>
  <c r="AQ180" i="2"/>
  <c r="AO191" i="2"/>
  <c r="AO177" i="2"/>
  <c r="AN187" i="2"/>
  <c r="AP193" i="2"/>
  <c r="AO179" i="2"/>
  <c r="AL176" i="2"/>
  <c r="AK1" i="14"/>
  <c r="AJ175" i="14"/>
  <c r="BB61" i="2"/>
  <c r="BA61" i="14"/>
  <c r="BA144" i="14" s="1"/>
  <c r="BB62" i="2"/>
  <c r="BA62" i="14"/>
  <c r="BA145" i="14" s="1"/>
  <c r="BB63" i="2"/>
  <c r="BA63" i="14"/>
  <c r="BA146" i="14" s="1"/>
  <c r="BB64" i="2"/>
  <c r="BA64" i="14"/>
  <c r="BA147" i="14" s="1"/>
  <c r="AV34" i="2"/>
  <c r="AU34" i="14"/>
  <c r="AU117" i="14" s="1"/>
  <c r="AV37" i="2"/>
  <c r="AU37" i="14"/>
  <c r="AU120" i="14" s="1"/>
  <c r="AV36" i="2"/>
  <c r="AU36" i="14"/>
  <c r="AU119" i="14" s="1"/>
  <c r="AV35" i="2"/>
  <c r="AU35" i="14"/>
  <c r="AU118" i="14" s="1"/>
  <c r="AP8" i="2"/>
  <c r="AO8" i="14"/>
  <c r="AO91" i="14" s="1"/>
  <c r="AP9" i="2"/>
  <c r="AO9" i="14"/>
  <c r="AO92" i="14" s="1"/>
  <c r="AP10" i="2"/>
  <c r="AO10" i="14"/>
  <c r="AO93" i="14" s="1"/>
  <c r="AP7" i="2"/>
  <c r="AO7" i="14"/>
  <c r="AO90" i="14" s="1"/>
  <c r="AP6" i="2"/>
  <c r="AO6" i="14"/>
  <c r="AO89" i="14" s="1"/>
  <c r="BC79" i="2"/>
  <c r="BB79" i="14"/>
  <c r="BB162" i="14" s="1"/>
  <c r="BC69" i="2"/>
  <c r="BB69" i="14"/>
  <c r="BB152" i="14" s="1"/>
  <c r="BC77" i="2"/>
  <c r="BB77" i="14"/>
  <c r="BB160" i="14" s="1"/>
  <c r="BC71" i="2"/>
  <c r="BB71" i="14"/>
  <c r="BB154" i="14" s="1"/>
  <c r="BC81" i="2"/>
  <c r="BB81" i="14"/>
  <c r="BB164" i="14" s="1"/>
  <c r="BC65" i="2"/>
  <c r="BB65" i="14"/>
  <c r="BB148" i="14" s="1"/>
  <c r="BC75" i="2"/>
  <c r="BB75" i="14"/>
  <c r="BB158" i="14" s="1"/>
  <c r="BC70" i="2"/>
  <c r="BB70" i="14"/>
  <c r="BB153" i="14" s="1"/>
  <c r="BC80" i="2"/>
  <c r="BB80" i="14"/>
  <c r="BB163" i="14" s="1"/>
  <c r="BC72" i="2"/>
  <c r="BB72" i="14"/>
  <c r="BB155" i="14" s="1"/>
  <c r="BC76" i="2"/>
  <c r="BB76" i="14"/>
  <c r="BB159" i="14" s="1"/>
  <c r="BC78" i="2"/>
  <c r="BB78" i="14"/>
  <c r="BB161" i="14" s="1"/>
  <c r="BC74" i="2"/>
  <c r="BB74" i="14"/>
  <c r="BB157" i="14" s="1"/>
  <c r="BC68" i="2"/>
  <c r="BB68" i="14"/>
  <c r="BB151" i="14" s="1"/>
  <c r="BC73" i="2"/>
  <c r="BB73" i="14"/>
  <c r="BB156" i="14" s="1"/>
  <c r="BC67" i="2"/>
  <c r="BB67" i="14"/>
  <c r="BB150" i="14" s="1"/>
  <c r="BC66" i="2"/>
  <c r="BB66" i="14"/>
  <c r="BB149" i="14" s="1"/>
  <c r="BC85" i="2"/>
  <c r="BB85" i="14"/>
  <c r="BB168" i="14" s="1"/>
  <c r="BC82" i="2"/>
  <c r="BB82" i="14"/>
  <c r="BB165" i="14" s="1"/>
  <c r="AZ52" i="2"/>
  <c r="AY52" i="14"/>
  <c r="AY135" i="14" s="1"/>
  <c r="AZ44" i="2"/>
  <c r="AY44" i="14"/>
  <c r="AY127" i="14" s="1"/>
  <c r="AZ50" i="2"/>
  <c r="AY50" i="14"/>
  <c r="AY133" i="14" s="1"/>
  <c r="AZ42" i="2"/>
  <c r="AY42" i="14"/>
  <c r="AY125" i="14" s="1"/>
  <c r="AZ43" i="2"/>
  <c r="AY43" i="14"/>
  <c r="AY126" i="14" s="1"/>
  <c r="AZ41" i="2"/>
  <c r="AY41" i="14"/>
  <c r="AY124" i="14" s="1"/>
  <c r="AZ49" i="2"/>
  <c r="AY49" i="14"/>
  <c r="AY132" i="14" s="1"/>
  <c r="AZ51" i="2"/>
  <c r="AY51" i="14"/>
  <c r="AY134" i="14" s="1"/>
  <c r="AZ40" i="2"/>
  <c r="AY40" i="14"/>
  <c r="AY123" i="14" s="1"/>
  <c r="AZ54" i="2"/>
  <c r="AY54" i="14"/>
  <c r="AY137" i="14" s="1"/>
  <c r="AZ45" i="2"/>
  <c r="AY45" i="14"/>
  <c r="AY128" i="14" s="1"/>
  <c r="AZ39" i="2"/>
  <c r="AY39" i="14"/>
  <c r="AY122" i="14" s="1"/>
  <c r="AZ55" i="2"/>
  <c r="AY55" i="14"/>
  <c r="AY138" i="14" s="1"/>
  <c r="AX60" i="2"/>
  <c r="AW60" i="14"/>
  <c r="AW143" i="14" s="1"/>
  <c r="AZ38" i="2"/>
  <c r="AY38" i="14"/>
  <c r="AY121" i="14" s="1"/>
  <c r="AZ46" i="2"/>
  <c r="AY46" i="14"/>
  <c r="AY129" i="14" s="1"/>
  <c r="AV58" i="14"/>
  <c r="AV141" i="14" s="1"/>
  <c r="AZ59" i="2"/>
  <c r="AY59" i="14"/>
  <c r="AY142" i="14" s="1"/>
  <c r="AZ48" i="2"/>
  <c r="AY48" i="14"/>
  <c r="AY131" i="14" s="1"/>
  <c r="AZ53" i="2"/>
  <c r="AY53" i="14"/>
  <c r="AY136" i="14" s="1"/>
  <c r="AZ47" i="2"/>
  <c r="AY47" i="14"/>
  <c r="AY130" i="14" s="1"/>
  <c r="AQ28" i="14"/>
  <c r="AQ111" i="14" s="1"/>
  <c r="AN21" i="14"/>
  <c r="AN104" i="14" s="1"/>
  <c r="AR20" i="2"/>
  <c r="AQ20" i="14"/>
  <c r="AQ103" i="14" s="1"/>
  <c r="AR16" i="2"/>
  <c r="AQ16" i="14"/>
  <c r="AQ99" i="14" s="1"/>
  <c r="AO27" i="14"/>
  <c r="AO110" i="14" s="1"/>
  <c r="AP94" i="14"/>
  <c r="AO13" i="14"/>
  <c r="AO96" i="14" s="1"/>
  <c r="AR24" i="2"/>
  <c r="AQ24" i="14"/>
  <c r="AQ107" i="14" s="1"/>
  <c r="AQ11" i="14"/>
  <c r="AR11" i="2"/>
  <c r="AR31" i="14"/>
  <c r="AR114" i="14" s="1"/>
  <c r="R333" i="2"/>
  <c r="R250" i="2"/>
  <c r="AO18" i="2"/>
  <c r="AQ30" i="2"/>
  <c r="AO19" i="2"/>
  <c r="AO22" i="2"/>
  <c r="AR33" i="2"/>
  <c r="AP15" i="2"/>
  <c r="AW56" i="2"/>
  <c r="AS31" i="2"/>
  <c r="AQ29" i="2"/>
  <c r="AP25" i="2"/>
  <c r="AW58" i="2"/>
  <c r="AQ32" i="2"/>
  <c r="AM12" i="2"/>
  <c r="AN17" i="2"/>
  <c r="AO21" i="2"/>
  <c r="AM14" i="2"/>
  <c r="AO23" i="2"/>
  <c r="BC83" i="2"/>
  <c r="AR28" i="2"/>
  <c r="AP27" i="2"/>
  <c r="AW57" i="2"/>
  <c r="AP13" i="2"/>
  <c r="BC84" i="2"/>
  <c r="AR26" i="2"/>
  <c r="F30" i="2"/>
  <c r="G30" i="2" s="1"/>
  <c r="AO173" i="2" l="1"/>
  <c r="AO256" i="2"/>
  <c r="AO171" i="2"/>
  <c r="AO254" i="2"/>
  <c r="AO172" i="2"/>
  <c r="AO255" i="2"/>
  <c r="BA277" i="2"/>
  <c r="AW277" i="2"/>
  <c r="AS277" i="2"/>
  <c r="AZ277" i="2"/>
  <c r="AV277" i="2"/>
  <c r="AR277" i="2"/>
  <c r="BC277" i="2"/>
  <c r="AY277" i="2"/>
  <c r="AU277" i="2"/>
  <c r="BB277" i="2"/>
  <c r="S277" i="2"/>
  <c r="AX277" i="2"/>
  <c r="AT277" i="2"/>
  <c r="Y277" i="2"/>
  <c r="BK277" i="2"/>
  <c r="V277" i="2"/>
  <c r="BG277" i="2"/>
  <c r="AB277" i="2"/>
  <c r="BN277" i="2"/>
  <c r="BH277" i="2"/>
  <c r="Z277" i="2"/>
  <c r="BM277" i="2"/>
  <c r="T277" i="2"/>
  <c r="BE277" i="2"/>
  <c r="BO277" i="2"/>
  <c r="AA277" i="2"/>
  <c r="AN277" i="2"/>
  <c r="BL277" i="2"/>
  <c r="AE277" i="2"/>
  <c r="BD277" i="2"/>
  <c r="BI277" i="2"/>
  <c r="BF277" i="2"/>
  <c r="AF277" i="2"/>
  <c r="AD277" i="2"/>
  <c r="AL277" i="2"/>
  <c r="AC277" i="2"/>
  <c r="X277" i="2"/>
  <c r="AH277" i="2"/>
  <c r="AK277" i="2"/>
  <c r="W277" i="2"/>
  <c r="BJ277" i="2"/>
  <c r="U277" i="2"/>
  <c r="AI277" i="2"/>
  <c r="AM277" i="2"/>
  <c r="AJ277" i="2"/>
  <c r="AQ277" i="2"/>
  <c r="AO277" i="2"/>
  <c r="AG277" i="2"/>
  <c r="AP277" i="2"/>
  <c r="AL169" i="14"/>
  <c r="AL86" i="14"/>
  <c r="AL1" i="14" s="1"/>
  <c r="AN185" i="2"/>
  <c r="AO174" i="2"/>
  <c r="AL178" i="2"/>
  <c r="AO22" i="14"/>
  <c r="AO105" i="14" s="1"/>
  <c r="AQ30" i="14"/>
  <c r="AQ113" i="14" s="1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O23" i="14"/>
  <c r="AO106" i="14" s="1"/>
  <c r="AQ29" i="14"/>
  <c r="AQ112" i="14" s="1"/>
  <c r="AM178" i="2"/>
  <c r="AO170" i="2"/>
  <c r="AQ190" i="2"/>
  <c r="AQ175" i="2"/>
  <c r="AQ192" i="2"/>
  <c r="AO19" i="14"/>
  <c r="AO102" i="14" s="1"/>
  <c r="BC84" i="14"/>
  <c r="BC167" i="14" s="1"/>
  <c r="AQ194" i="2"/>
  <c r="AP194" i="2"/>
  <c r="AO182" i="2"/>
  <c r="AP13" i="14"/>
  <c r="AP96" i="14" s="1"/>
  <c r="AN17" i="14"/>
  <c r="AN100" i="14" s="1"/>
  <c r="AP15" i="14"/>
  <c r="AP98" i="14" s="1"/>
  <c r="AW56" i="14"/>
  <c r="AW139" i="14" s="1"/>
  <c r="AW57" i="14"/>
  <c r="AW140" i="14" s="1"/>
  <c r="AM12" i="14"/>
  <c r="AM95" i="14" s="1"/>
  <c r="AN182" i="2"/>
  <c r="AP254" i="2"/>
  <c r="AP189" i="2"/>
  <c r="BC83" i="14"/>
  <c r="BC166" i="14" s="1"/>
  <c r="AQ193" i="2"/>
  <c r="AO189" i="2"/>
  <c r="AQ32" i="14"/>
  <c r="AQ115" i="14" s="1"/>
  <c r="AP25" i="14"/>
  <c r="AP108" i="14" s="1"/>
  <c r="AO18" i="14"/>
  <c r="AO101" i="14" s="1"/>
  <c r="AR184" i="2"/>
  <c r="AR190" i="2"/>
  <c r="AO186" i="2"/>
  <c r="AO183" i="2"/>
  <c r="AN181" i="2"/>
  <c r="AR192" i="2"/>
  <c r="AK175" i="14"/>
  <c r="BC61" i="2"/>
  <c r="BB61" i="14"/>
  <c r="BB144" i="14" s="1"/>
  <c r="BC64" i="2"/>
  <c r="BB64" i="14"/>
  <c r="BB147" i="14" s="1"/>
  <c r="BC62" i="2"/>
  <c r="BB62" i="14"/>
  <c r="BB145" i="14" s="1"/>
  <c r="BC63" i="2"/>
  <c r="BB63" i="14"/>
  <c r="BB146" i="14" s="1"/>
  <c r="AW37" i="2"/>
  <c r="AV37" i="14"/>
  <c r="AV120" i="14" s="1"/>
  <c r="AR33" i="14"/>
  <c r="AR116" i="14" s="1"/>
  <c r="AW35" i="2"/>
  <c r="AV35" i="14"/>
  <c r="AV118" i="14" s="1"/>
  <c r="AW36" i="2"/>
  <c r="AV36" i="14"/>
  <c r="AV119" i="14" s="1"/>
  <c r="AW34" i="2"/>
  <c r="AV34" i="14"/>
  <c r="AV117" i="14" s="1"/>
  <c r="AQ6" i="2"/>
  <c r="AP6" i="14"/>
  <c r="AP89" i="14" s="1"/>
  <c r="AQ10" i="2"/>
  <c r="AP10" i="14"/>
  <c r="AP93" i="14" s="1"/>
  <c r="AQ9" i="2"/>
  <c r="AP9" i="14"/>
  <c r="AP92" i="14" s="1"/>
  <c r="AQ7" i="2"/>
  <c r="AP7" i="14"/>
  <c r="AP90" i="14" s="1"/>
  <c r="AQ8" i="2"/>
  <c r="AP8" i="14"/>
  <c r="AP91" i="14" s="1"/>
  <c r="BD82" i="2"/>
  <c r="BC82" i="14"/>
  <c r="BC165" i="14" s="1"/>
  <c r="BD65" i="2"/>
  <c r="BC65" i="14"/>
  <c r="BC148" i="14" s="1"/>
  <c r="BD67" i="2"/>
  <c r="BC67" i="14"/>
  <c r="BC150" i="14" s="1"/>
  <c r="BD74" i="2"/>
  <c r="BC74" i="14"/>
  <c r="BC157" i="14" s="1"/>
  <c r="BD69" i="2"/>
  <c r="BC69" i="14"/>
  <c r="BC152" i="14" s="1"/>
  <c r="BD85" i="2"/>
  <c r="BC85" i="14"/>
  <c r="BC168" i="14" s="1"/>
  <c r="BD72" i="2"/>
  <c r="BC72" i="14"/>
  <c r="BC155" i="14" s="1"/>
  <c r="BD81" i="2"/>
  <c r="BC81" i="14"/>
  <c r="BC164" i="14" s="1"/>
  <c r="BD70" i="2"/>
  <c r="BC70" i="14"/>
  <c r="BC153" i="14" s="1"/>
  <c r="BD79" i="2"/>
  <c r="BC79" i="14"/>
  <c r="BC162" i="14" s="1"/>
  <c r="BD73" i="2"/>
  <c r="BC73" i="14"/>
  <c r="BC156" i="14" s="1"/>
  <c r="BD78" i="2"/>
  <c r="BC78" i="14"/>
  <c r="BC161" i="14" s="1"/>
  <c r="BD80" i="2"/>
  <c r="BC80" i="14"/>
  <c r="BC163" i="14" s="1"/>
  <c r="BD75" i="2"/>
  <c r="BC75" i="14"/>
  <c r="BC158" i="14" s="1"/>
  <c r="BD71" i="2"/>
  <c r="BC71" i="14"/>
  <c r="BC154" i="14" s="1"/>
  <c r="BD68" i="2"/>
  <c r="BC68" i="14"/>
  <c r="BC151" i="14" s="1"/>
  <c r="BD66" i="2"/>
  <c r="BC66" i="14"/>
  <c r="BC149" i="14" s="1"/>
  <c r="BD76" i="2"/>
  <c r="BC76" i="14"/>
  <c r="BC159" i="14" s="1"/>
  <c r="BD77" i="2"/>
  <c r="BC77" i="14"/>
  <c r="BC160" i="14" s="1"/>
  <c r="BA38" i="2"/>
  <c r="AZ38" i="14"/>
  <c r="AZ121" i="14" s="1"/>
  <c r="BA40" i="2"/>
  <c r="AZ40" i="14"/>
  <c r="AZ123" i="14" s="1"/>
  <c r="BA42" i="2"/>
  <c r="AZ42" i="14"/>
  <c r="AZ125" i="14" s="1"/>
  <c r="BA51" i="2"/>
  <c r="AZ51" i="14"/>
  <c r="AZ134" i="14" s="1"/>
  <c r="BA41" i="2"/>
  <c r="AZ41" i="14"/>
  <c r="AZ124" i="14" s="1"/>
  <c r="BA50" i="2"/>
  <c r="AZ50" i="14"/>
  <c r="AZ133" i="14" s="1"/>
  <c r="BA47" i="2"/>
  <c r="AZ47" i="14"/>
  <c r="AZ130" i="14" s="1"/>
  <c r="BA59" i="2"/>
  <c r="AZ59" i="14"/>
  <c r="AZ142" i="14" s="1"/>
  <c r="BA46" i="2"/>
  <c r="AZ46" i="14"/>
  <c r="AZ129" i="14" s="1"/>
  <c r="AY60" i="2"/>
  <c r="AX60" i="14"/>
  <c r="AX143" i="14" s="1"/>
  <c r="BA45" i="2"/>
  <c r="AZ45" i="14"/>
  <c r="AZ128" i="14" s="1"/>
  <c r="BA49" i="2"/>
  <c r="AZ49" i="14"/>
  <c r="AZ132" i="14" s="1"/>
  <c r="BA43" i="2"/>
  <c r="AZ43" i="14"/>
  <c r="AZ126" i="14" s="1"/>
  <c r="BA48" i="2"/>
  <c r="AZ48" i="14"/>
  <c r="AZ131" i="14" s="1"/>
  <c r="BA55" i="2"/>
  <c r="AZ55" i="14"/>
  <c r="AZ138" i="14" s="1"/>
  <c r="BA54" i="2"/>
  <c r="AZ54" i="14"/>
  <c r="AZ137" i="14" s="1"/>
  <c r="BA44" i="2"/>
  <c r="AZ44" i="14"/>
  <c r="AZ127" i="14" s="1"/>
  <c r="AW58" i="14"/>
  <c r="AW141" i="14" s="1"/>
  <c r="BA39" i="2"/>
  <c r="AZ39" i="14"/>
  <c r="AZ122" i="14" s="1"/>
  <c r="BA53" i="2"/>
  <c r="AZ53" i="14"/>
  <c r="AZ136" i="14" s="1"/>
  <c r="BA52" i="2"/>
  <c r="AZ52" i="14"/>
  <c r="AZ135" i="14" s="1"/>
  <c r="AS24" i="2"/>
  <c r="AR24" i="14"/>
  <c r="AR107" i="14" s="1"/>
  <c r="AO21" i="14"/>
  <c r="AO104" i="14" s="1"/>
  <c r="AS20" i="2"/>
  <c r="AR20" i="14"/>
  <c r="AR103" i="14" s="1"/>
  <c r="AR11" i="14"/>
  <c r="AS11" i="2"/>
  <c r="AS16" i="2"/>
  <c r="AR16" i="14"/>
  <c r="AR99" i="14" s="1"/>
  <c r="AS31" i="14"/>
  <c r="AS114" i="14" s="1"/>
  <c r="AQ94" i="14"/>
  <c r="AR26" i="14"/>
  <c r="AR109" i="14" s="1"/>
  <c r="AR28" i="14"/>
  <c r="AR111" i="14" s="1"/>
  <c r="AP27" i="14"/>
  <c r="AP110" i="14" s="1"/>
  <c r="AM14" i="14"/>
  <c r="AM97" i="14" s="1"/>
  <c r="R3" i="11"/>
  <c r="AX56" i="2"/>
  <c r="AO17" i="2"/>
  <c r="AN14" i="2"/>
  <c r="AR30" i="2"/>
  <c r="AP22" i="2"/>
  <c r="BD84" i="2"/>
  <c r="AP19" i="2"/>
  <c r="BD83" i="2"/>
  <c r="AN12" i="2"/>
  <c r="AX58" i="2"/>
  <c r="AT31" i="2"/>
  <c r="AS28" i="2"/>
  <c r="AR32" i="2"/>
  <c r="AQ15" i="2"/>
  <c r="AX57" i="2"/>
  <c r="AP21" i="2"/>
  <c r="AS33" i="2"/>
  <c r="AP18" i="2"/>
  <c r="AS26" i="2"/>
  <c r="AQ27" i="2"/>
  <c r="AP23" i="2"/>
  <c r="AR29" i="2"/>
  <c r="AQ13" i="2"/>
  <c r="AQ25" i="2"/>
  <c r="F31" i="2"/>
  <c r="G31" i="2" s="1"/>
  <c r="AR175" i="2" l="1"/>
  <c r="AR258" i="2"/>
  <c r="AP174" i="2"/>
  <c r="AP257" i="2"/>
  <c r="AP172" i="2"/>
  <c r="AP255" i="2"/>
  <c r="AP173" i="2"/>
  <c r="AP256" i="2"/>
  <c r="AP170" i="2"/>
  <c r="AP253" i="2"/>
  <c r="BA278" i="2"/>
  <c r="AW278" i="2"/>
  <c r="AS278" i="2"/>
  <c r="AZ278" i="2"/>
  <c r="AV278" i="2"/>
  <c r="AR278" i="2"/>
  <c r="BC278" i="2"/>
  <c r="AY278" i="2"/>
  <c r="AU278" i="2"/>
  <c r="BB278" i="2"/>
  <c r="AX278" i="2"/>
  <c r="S278" i="2"/>
  <c r="AT278" i="2"/>
  <c r="BN278" i="2"/>
  <c r="T278" i="2"/>
  <c r="Y278" i="2"/>
  <c r="BK278" i="2"/>
  <c r="V278" i="2"/>
  <c r="AB278" i="2"/>
  <c r="BO278" i="2"/>
  <c r="BE278" i="2"/>
  <c r="BH278" i="2"/>
  <c r="Z278" i="2"/>
  <c r="BG278" i="2"/>
  <c r="BM278" i="2"/>
  <c r="AE278" i="2"/>
  <c r="AL278" i="2"/>
  <c r="U278" i="2"/>
  <c r="BJ278" i="2"/>
  <c r="AN278" i="2"/>
  <c r="BL278" i="2"/>
  <c r="BI278" i="2"/>
  <c r="W278" i="2"/>
  <c r="BF278" i="2"/>
  <c r="X278" i="2"/>
  <c r="AF278" i="2"/>
  <c r="BD278" i="2"/>
  <c r="AC278" i="2"/>
  <c r="AH278" i="2"/>
  <c r="AK278" i="2"/>
  <c r="AA278" i="2"/>
  <c r="AD278" i="2"/>
  <c r="AM278" i="2"/>
  <c r="AJ278" i="2"/>
  <c r="AP278" i="2"/>
  <c r="AI278" i="2"/>
  <c r="AG278" i="2"/>
  <c r="AO278" i="2"/>
  <c r="AQ278" i="2"/>
  <c r="AO185" i="2"/>
  <c r="AS195" i="2"/>
  <c r="AP191" i="2"/>
  <c r="AR180" i="2"/>
  <c r="AP179" i="2"/>
  <c r="AM176" i="2"/>
  <c r="AP177" i="2"/>
  <c r="AR188" i="2"/>
  <c r="AS33" i="14"/>
  <c r="AS116" i="14" s="1"/>
  <c r="AQ189" i="2"/>
  <c r="BD83" i="14"/>
  <c r="BD166" i="14" s="1"/>
  <c r="AQ13" i="14"/>
  <c r="AQ96" i="14" s="1"/>
  <c r="AP19" i="14"/>
  <c r="AP102" i="14" s="1"/>
  <c r="AQ257" i="2"/>
  <c r="AP171" i="2"/>
  <c r="AR30" i="14"/>
  <c r="AR113" i="14" s="1"/>
  <c r="AN14" i="14"/>
  <c r="AN97" i="14" s="1"/>
  <c r="AP182" i="2"/>
  <c r="AS28" i="14"/>
  <c r="AS111" i="14" s="1"/>
  <c r="AT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X56" i="14"/>
  <c r="AX139" i="14" s="1"/>
  <c r="AR29" i="14"/>
  <c r="AR112" i="14" s="1"/>
  <c r="AQ15" i="14"/>
  <c r="AQ98" i="14" s="1"/>
  <c r="BD84" i="14"/>
  <c r="BD167" i="14" s="1"/>
  <c r="AS180" i="2"/>
  <c r="AS188" i="2"/>
  <c r="AP23" i="14"/>
  <c r="AP106" i="14" s="1"/>
  <c r="AP187" i="2"/>
  <c r="AR32" i="14"/>
  <c r="AR115" i="14" s="1"/>
  <c r="AP22" i="14"/>
  <c r="AP105" i="14" s="1"/>
  <c r="AQ177" i="2"/>
  <c r="AO17" i="14"/>
  <c r="AO100" i="14" s="1"/>
  <c r="AO187" i="2"/>
  <c r="AQ191" i="2"/>
  <c r="AP185" i="2"/>
  <c r="AN176" i="2"/>
  <c r="AS190" i="2"/>
  <c r="AN178" i="2"/>
  <c r="AP183" i="2"/>
  <c r="AS192" i="2"/>
  <c r="AP186" i="2"/>
  <c r="AQ179" i="2"/>
  <c r="AR194" i="2"/>
  <c r="AR193" i="2"/>
  <c r="AO181" i="2"/>
  <c r="AL175" i="14"/>
  <c r="BD62" i="2"/>
  <c r="BC62" i="14"/>
  <c r="BC145" i="14" s="1"/>
  <c r="BD64" i="2"/>
  <c r="BC64" i="14"/>
  <c r="BC147" i="14" s="1"/>
  <c r="BD63" i="2"/>
  <c r="BC63" i="14"/>
  <c r="BC146" i="14" s="1"/>
  <c r="BD61" i="2"/>
  <c r="BC61" i="14"/>
  <c r="BC144" i="14" s="1"/>
  <c r="AX34" i="2"/>
  <c r="AW34" i="14"/>
  <c r="AW117" i="14" s="1"/>
  <c r="AX37" i="2"/>
  <c r="AW37" i="14"/>
  <c r="AW120" i="14" s="1"/>
  <c r="AX36" i="2"/>
  <c r="AW36" i="14"/>
  <c r="AW119" i="14" s="1"/>
  <c r="AX35" i="2"/>
  <c r="AW35" i="14"/>
  <c r="AW118" i="14" s="1"/>
  <c r="AR6" i="2"/>
  <c r="AQ6" i="14"/>
  <c r="AQ89" i="14" s="1"/>
  <c r="AR7" i="2"/>
  <c r="AQ7" i="14"/>
  <c r="AQ90" i="14" s="1"/>
  <c r="AR9" i="2"/>
  <c r="AQ9" i="14"/>
  <c r="AQ92" i="14" s="1"/>
  <c r="AR10" i="2"/>
  <c r="AQ10" i="14"/>
  <c r="AQ93" i="14" s="1"/>
  <c r="AR8" i="2"/>
  <c r="AQ8" i="14"/>
  <c r="AQ91" i="14" s="1"/>
  <c r="BE77" i="2"/>
  <c r="BD77" i="14"/>
  <c r="BD160" i="14" s="1"/>
  <c r="BE75" i="2"/>
  <c r="BD75" i="14"/>
  <c r="BD158" i="14" s="1"/>
  <c r="BE65" i="2"/>
  <c r="BD65" i="14"/>
  <c r="BD148" i="14" s="1"/>
  <c r="BE79" i="2"/>
  <c r="BD79" i="14"/>
  <c r="BD162" i="14" s="1"/>
  <c r="BE72" i="2"/>
  <c r="BD72" i="14"/>
  <c r="BD155" i="14" s="1"/>
  <c r="BE80" i="2"/>
  <c r="BD80" i="14"/>
  <c r="BD163" i="14" s="1"/>
  <c r="BE74" i="2"/>
  <c r="BD74" i="14"/>
  <c r="BD157" i="14" s="1"/>
  <c r="BE69" i="2"/>
  <c r="BD69" i="14"/>
  <c r="BD152" i="14" s="1"/>
  <c r="BE76" i="2"/>
  <c r="BD76" i="14"/>
  <c r="BD159" i="14" s="1"/>
  <c r="BE68" i="2"/>
  <c r="BD68" i="14"/>
  <c r="BD151" i="14" s="1"/>
  <c r="BE82" i="2"/>
  <c r="BD82" i="14"/>
  <c r="BD165" i="14" s="1"/>
  <c r="BE78" i="2"/>
  <c r="BD78" i="14"/>
  <c r="BD161" i="14" s="1"/>
  <c r="BE70" i="2"/>
  <c r="BD70" i="14"/>
  <c r="BD153" i="14" s="1"/>
  <c r="BE67" i="2"/>
  <c r="BD67" i="14"/>
  <c r="BD150" i="14" s="1"/>
  <c r="BE66" i="2"/>
  <c r="BD66" i="14"/>
  <c r="BD149" i="14" s="1"/>
  <c r="BE85" i="2"/>
  <c r="BD85" i="14"/>
  <c r="BD168" i="14" s="1"/>
  <c r="BE71" i="2"/>
  <c r="BD71" i="14"/>
  <c r="BD154" i="14" s="1"/>
  <c r="BE73" i="2"/>
  <c r="BD73" i="14"/>
  <c r="BD156" i="14" s="1"/>
  <c r="BE81" i="2"/>
  <c r="BD81" i="14"/>
  <c r="BD164" i="14" s="1"/>
  <c r="BB53" i="2"/>
  <c r="BA53" i="14"/>
  <c r="BA136" i="14" s="1"/>
  <c r="BB43" i="2"/>
  <c r="BA43" i="14"/>
  <c r="BA126" i="14" s="1"/>
  <c r="AZ60" i="2"/>
  <c r="AY60" i="14"/>
  <c r="AY143" i="14" s="1"/>
  <c r="BB50" i="2"/>
  <c r="BA50" i="14"/>
  <c r="BA133" i="14" s="1"/>
  <c r="BB39" i="2"/>
  <c r="BA39" i="14"/>
  <c r="BA122" i="14" s="1"/>
  <c r="BB54" i="2"/>
  <c r="BA54" i="14"/>
  <c r="BA137" i="14" s="1"/>
  <c r="BB55" i="2"/>
  <c r="BA55" i="14"/>
  <c r="BA138" i="14" s="1"/>
  <c r="BB49" i="2"/>
  <c r="BA49" i="14"/>
  <c r="BA132" i="14" s="1"/>
  <c r="BB46" i="2"/>
  <c r="BA46" i="14"/>
  <c r="BA129" i="14" s="1"/>
  <c r="BB41" i="2"/>
  <c r="BA41" i="14"/>
  <c r="BA124" i="14" s="1"/>
  <c r="BB40" i="2"/>
  <c r="BA40" i="14"/>
  <c r="BA123" i="14" s="1"/>
  <c r="AX57" i="14"/>
  <c r="AX140" i="14" s="1"/>
  <c r="BB44" i="2"/>
  <c r="BA44" i="14"/>
  <c r="BA127" i="14" s="1"/>
  <c r="BB42" i="2"/>
  <c r="BA42" i="14"/>
  <c r="BA125" i="14" s="1"/>
  <c r="BB59" i="2"/>
  <c r="BA59" i="14"/>
  <c r="BA142" i="14" s="1"/>
  <c r="BB51" i="2"/>
  <c r="BA51" i="14"/>
  <c r="BA134" i="14" s="1"/>
  <c r="BB38" i="2"/>
  <c r="BA38" i="14"/>
  <c r="BA121" i="14" s="1"/>
  <c r="BB52" i="2"/>
  <c r="BA52" i="14"/>
  <c r="BA135" i="14" s="1"/>
  <c r="AX58" i="14"/>
  <c r="AX141" i="14" s="1"/>
  <c r="BB48" i="2"/>
  <c r="BA48" i="14"/>
  <c r="BA131" i="14" s="1"/>
  <c r="BB45" i="2"/>
  <c r="BA45" i="14"/>
  <c r="BA128" i="14" s="1"/>
  <c r="BB47" i="2"/>
  <c r="BA47" i="14"/>
  <c r="BA130" i="14" s="1"/>
  <c r="AP18" i="14"/>
  <c r="AP101" i="14" s="1"/>
  <c r="AT16" i="2"/>
  <c r="AS16" i="14"/>
  <c r="AS99" i="14" s="1"/>
  <c r="AT31" i="14"/>
  <c r="AT114" i="14" s="1"/>
  <c r="AT20" i="2"/>
  <c r="AS20" i="14"/>
  <c r="AS103" i="14" s="1"/>
  <c r="AS11" i="14"/>
  <c r="AT11" i="2"/>
  <c r="AQ25" i="14"/>
  <c r="AQ108" i="14" s="1"/>
  <c r="AN12" i="14"/>
  <c r="AP21" i="14"/>
  <c r="AP104" i="14" s="1"/>
  <c r="AR94" i="14"/>
  <c r="AQ27" i="14"/>
  <c r="AQ110" i="14" s="1"/>
  <c r="AM86" i="14"/>
  <c r="AM1" i="14" s="1"/>
  <c r="AS26" i="14"/>
  <c r="AS109" i="14" s="1"/>
  <c r="AM169" i="14"/>
  <c r="AT24" i="2"/>
  <c r="AS24" i="14"/>
  <c r="AS107" i="14" s="1"/>
  <c r="N3" i="12"/>
  <c r="R136" i="11"/>
  <c r="R199" i="11" s="1"/>
  <c r="R157" i="11"/>
  <c r="R220" i="11" s="1"/>
  <c r="R185" i="11"/>
  <c r="R248" i="11" s="1"/>
  <c r="R177" i="11"/>
  <c r="R240" i="11" s="1"/>
  <c r="R175" i="11"/>
  <c r="R238" i="11" s="1"/>
  <c r="R169" i="11"/>
  <c r="R232" i="11" s="1"/>
  <c r="R152" i="11"/>
  <c r="R215" i="11" s="1"/>
  <c r="R139" i="11"/>
  <c r="R202" i="11" s="1"/>
  <c r="R184" i="11"/>
  <c r="R247" i="11" s="1"/>
  <c r="R186" i="11"/>
  <c r="R249" i="11" s="1"/>
  <c r="R172" i="11"/>
  <c r="R235" i="11" s="1"/>
  <c r="R158" i="11"/>
  <c r="R221" i="11" s="1"/>
  <c r="R137" i="11"/>
  <c r="R200" i="11" s="1"/>
  <c r="R187" i="11"/>
  <c r="R250" i="11" s="1"/>
  <c r="R171" i="11"/>
  <c r="R234" i="11" s="1"/>
  <c r="R183" i="11"/>
  <c r="R246" i="11" s="1"/>
  <c r="R173" i="11"/>
  <c r="R236" i="11" s="1"/>
  <c r="R154" i="11"/>
  <c r="R217" i="11" s="1"/>
  <c r="R134" i="11"/>
  <c r="R197" i="11" s="1"/>
  <c r="R188" i="11"/>
  <c r="R251" i="11" s="1"/>
  <c r="R150" i="11"/>
  <c r="R213" i="11" s="1"/>
  <c r="R190" i="11"/>
  <c r="R253" i="11" s="1"/>
  <c r="R156" i="11"/>
  <c r="R219" i="11" s="1"/>
  <c r="R135" i="11"/>
  <c r="R198" i="11" s="1"/>
  <c r="R176" i="11"/>
  <c r="R239" i="11" s="1"/>
  <c r="R145" i="11"/>
  <c r="R208" i="11" s="1"/>
  <c r="R167" i="11"/>
  <c r="R230" i="11" s="1"/>
  <c r="R141" i="11"/>
  <c r="R204" i="11" s="1"/>
  <c r="R168" i="11"/>
  <c r="R231" i="11" s="1"/>
  <c r="R142" i="11"/>
  <c r="R205" i="11" s="1"/>
  <c r="R179" i="11"/>
  <c r="R242" i="11" s="1"/>
  <c r="R138" i="11"/>
  <c r="R201" i="11" s="1"/>
  <c r="R164" i="11"/>
  <c r="R227" i="11" s="1"/>
  <c r="R153" i="11"/>
  <c r="R216" i="11" s="1"/>
  <c r="R165" i="11"/>
  <c r="R228" i="11" s="1"/>
  <c r="R131" i="11"/>
  <c r="R194" i="11" s="1"/>
  <c r="R147" i="11"/>
  <c r="R210" i="11" s="1"/>
  <c r="R143" i="11"/>
  <c r="R206" i="11" s="1"/>
  <c r="R181" i="11"/>
  <c r="R244" i="11" s="1"/>
  <c r="R180" i="11"/>
  <c r="R243" i="11" s="1"/>
  <c r="R189" i="11"/>
  <c r="R252" i="11" s="1"/>
  <c r="R146" i="11"/>
  <c r="R209" i="11" s="1"/>
  <c r="R140" i="11"/>
  <c r="R203" i="11" s="1"/>
  <c r="R160" i="11"/>
  <c r="R223" i="11" s="1"/>
  <c r="R174" i="11"/>
  <c r="R237" i="11" s="1"/>
  <c r="R162" i="11"/>
  <c r="R225" i="11" s="1"/>
  <c r="R155" i="11"/>
  <c r="R218" i="11" s="1"/>
  <c r="R151" i="11"/>
  <c r="R214" i="11" s="1"/>
  <c r="R161" i="11"/>
  <c r="R224" i="11" s="1"/>
  <c r="R166" i="11"/>
  <c r="R229" i="11" s="1"/>
  <c r="R170" i="11"/>
  <c r="R233" i="11" s="1"/>
  <c r="R159" i="11"/>
  <c r="R222" i="11" s="1"/>
  <c r="R148" i="11"/>
  <c r="R211" i="11" s="1"/>
  <c r="R149" i="11"/>
  <c r="R212" i="11" s="1"/>
  <c r="R163" i="11"/>
  <c r="R226" i="11" s="1"/>
  <c r="R182" i="11"/>
  <c r="R245" i="11" s="1"/>
  <c r="R144" i="11"/>
  <c r="R207" i="11" s="1"/>
  <c r="R132" i="11"/>
  <c r="R195" i="11" s="1"/>
  <c r="R178" i="11"/>
  <c r="R241" i="11" s="1"/>
  <c r="R133" i="11"/>
  <c r="R196" i="11" s="1"/>
  <c r="AT33" i="2"/>
  <c r="AT28" i="2"/>
  <c r="BE84" i="2"/>
  <c r="AR15" i="2"/>
  <c r="AS30" i="2"/>
  <c r="AO12" i="2"/>
  <c r="AR13" i="2"/>
  <c r="AO14" i="2"/>
  <c r="AT26" i="2"/>
  <c r="AQ21" i="2"/>
  <c r="BE83" i="2"/>
  <c r="AQ22" i="2"/>
  <c r="AY56" i="2"/>
  <c r="AP17" i="2"/>
  <c r="AQ23" i="2"/>
  <c r="AR27" i="2"/>
  <c r="AR25" i="2"/>
  <c r="AS29" i="2"/>
  <c r="AS32" i="2"/>
  <c r="AU31" i="2"/>
  <c r="AY57" i="2"/>
  <c r="AY58" i="2"/>
  <c r="AQ18" i="2"/>
  <c r="AQ19" i="2"/>
  <c r="F32" i="2"/>
  <c r="G32" i="2" s="1"/>
  <c r="AQ172" i="2" l="1"/>
  <c r="AQ255" i="2"/>
  <c r="AQ173" i="2"/>
  <c r="AQ256" i="2"/>
  <c r="AQ171" i="2"/>
  <c r="AQ254" i="2"/>
  <c r="AS175" i="2"/>
  <c r="AS258" i="2"/>
  <c r="AQ170" i="2"/>
  <c r="AQ253" i="2"/>
  <c r="BA279" i="2"/>
  <c r="AW279" i="2"/>
  <c r="AS279" i="2"/>
  <c r="AZ279" i="2"/>
  <c r="AV279" i="2"/>
  <c r="AR279" i="2"/>
  <c r="BC279" i="2"/>
  <c r="AY279" i="2"/>
  <c r="AU279" i="2"/>
  <c r="AT279" i="2"/>
  <c r="S279" i="2"/>
  <c r="AX279" i="2"/>
  <c r="BB279" i="2"/>
  <c r="BK279" i="2"/>
  <c r="V279" i="2"/>
  <c r="Z279" i="2"/>
  <c r="AB279" i="2"/>
  <c r="BO279" i="2"/>
  <c r="BH279" i="2"/>
  <c r="BM279" i="2"/>
  <c r="BG279" i="2"/>
  <c r="Y279" i="2"/>
  <c r="BN279" i="2"/>
  <c r="T279" i="2"/>
  <c r="BE279" i="2"/>
  <c r="BL279" i="2"/>
  <c r="BF279" i="2"/>
  <c r="W279" i="2"/>
  <c r="X279" i="2"/>
  <c r="AF279" i="2"/>
  <c r="AA279" i="2"/>
  <c r="AN279" i="2"/>
  <c r="BI279" i="2"/>
  <c r="BD279" i="2"/>
  <c r="AC279" i="2"/>
  <c r="AE279" i="2"/>
  <c r="U279" i="2"/>
  <c r="BJ279" i="2"/>
  <c r="AL279" i="2"/>
  <c r="AD279" i="2"/>
  <c r="AH279" i="2"/>
  <c r="AK279" i="2"/>
  <c r="AP279" i="2"/>
  <c r="AO279" i="2"/>
  <c r="AG279" i="2"/>
  <c r="AM279" i="2"/>
  <c r="AJ279" i="2"/>
  <c r="AI279" i="2"/>
  <c r="AQ279" i="2"/>
  <c r="AS184" i="2"/>
  <c r="AR196" i="2"/>
  <c r="AQ174" i="2"/>
  <c r="AY57" i="14"/>
  <c r="AY140" i="14" s="1"/>
  <c r="AS30" i="14"/>
  <c r="AS113" i="14" s="1"/>
  <c r="AT184" i="2"/>
  <c r="AQ22" i="14"/>
  <c r="AQ105" i="14" s="1"/>
  <c r="AR15" i="14"/>
  <c r="AR98" i="14" s="1"/>
  <c r="AQ186" i="2"/>
  <c r="AU195" i="2"/>
  <c r="AS32" i="14"/>
  <c r="AS115" i="14" s="1"/>
  <c r="BE83" i="14"/>
  <c r="BE166" i="14" s="1"/>
  <c r="BE84" i="14"/>
  <c r="BE167" i="14" s="1"/>
  <c r="AT180" i="2"/>
  <c r="AQ21" i="14"/>
  <c r="AQ104" i="14" s="1"/>
  <c r="AT28" i="14"/>
  <c r="AT111" i="14" s="1"/>
  <c r="AT188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T26" i="14"/>
  <c r="AT109" i="14" s="1"/>
  <c r="AP17" i="14"/>
  <c r="AP100" i="14" s="1"/>
  <c r="AR25" i="14"/>
  <c r="AR108" i="14" s="1"/>
  <c r="AT33" i="14"/>
  <c r="AT116" i="14" s="1"/>
  <c r="AR27" i="14"/>
  <c r="AR110" i="14" s="1"/>
  <c r="AO14" i="14"/>
  <c r="AO97" i="14" s="1"/>
  <c r="AQ182" i="2"/>
  <c r="AQ23" i="14"/>
  <c r="AQ106" i="14" s="1"/>
  <c r="AR177" i="2"/>
  <c r="AO178" i="2"/>
  <c r="AS194" i="2"/>
  <c r="AR189" i="2"/>
  <c r="AR191" i="2"/>
  <c r="AS193" i="2"/>
  <c r="AQ183" i="2"/>
  <c r="AM175" i="14"/>
  <c r="BE64" i="2"/>
  <c r="BD64" i="14"/>
  <c r="BD147" i="14" s="1"/>
  <c r="BE61" i="2"/>
  <c r="BD61" i="14"/>
  <c r="BD144" i="14" s="1"/>
  <c r="BE63" i="2"/>
  <c r="BD63" i="14"/>
  <c r="BD146" i="14" s="1"/>
  <c r="BE62" i="2"/>
  <c r="BD62" i="14"/>
  <c r="BD145" i="14" s="1"/>
  <c r="AY36" i="2"/>
  <c r="AX36" i="14"/>
  <c r="AX119" i="14" s="1"/>
  <c r="AY37" i="2"/>
  <c r="AX37" i="14"/>
  <c r="AX120" i="14" s="1"/>
  <c r="AY35" i="2"/>
  <c r="AX35" i="14"/>
  <c r="AX118" i="14" s="1"/>
  <c r="AY34" i="2"/>
  <c r="AX34" i="14"/>
  <c r="AX117" i="14" s="1"/>
  <c r="AS7" i="2"/>
  <c r="AR7" i="14"/>
  <c r="AR90" i="14" s="1"/>
  <c r="AS10" i="2"/>
  <c r="AR10" i="14"/>
  <c r="AR93" i="14" s="1"/>
  <c r="AS8" i="2"/>
  <c r="AR8" i="14"/>
  <c r="AR91" i="14" s="1"/>
  <c r="AS9" i="2"/>
  <c r="AR9" i="14"/>
  <c r="AR92" i="14" s="1"/>
  <c r="AS6" i="2"/>
  <c r="AR6" i="14"/>
  <c r="AR89" i="14" s="1"/>
  <c r="BF74" i="2"/>
  <c r="BE74" i="14"/>
  <c r="BE157" i="14" s="1"/>
  <c r="BF72" i="2"/>
  <c r="BE72" i="14"/>
  <c r="BE155" i="14" s="1"/>
  <c r="BF81" i="2"/>
  <c r="BE81" i="14"/>
  <c r="BE164" i="14" s="1"/>
  <c r="BF73" i="2"/>
  <c r="BE73" i="14"/>
  <c r="BE156" i="14" s="1"/>
  <c r="BF85" i="2"/>
  <c r="BE85" i="14"/>
  <c r="BE168" i="14" s="1"/>
  <c r="BF70" i="2"/>
  <c r="BE70" i="14"/>
  <c r="BE153" i="14" s="1"/>
  <c r="BF75" i="2"/>
  <c r="BE75" i="14"/>
  <c r="BE158" i="14" s="1"/>
  <c r="BF68" i="2"/>
  <c r="BE68" i="14"/>
  <c r="BE151" i="14" s="1"/>
  <c r="BF79" i="2"/>
  <c r="BE79" i="14"/>
  <c r="BE162" i="14" s="1"/>
  <c r="BF71" i="2"/>
  <c r="BE71" i="14"/>
  <c r="BE154" i="14" s="1"/>
  <c r="BF66" i="2"/>
  <c r="BE66" i="14"/>
  <c r="BE149" i="14" s="1"/>
  <c r="BF78" i="2"/>
  <c r="BE78" i="14"/>
  <c r="BE161" i="14" s="1"/>
  <c r="BF80" i="2"/>
  <c r="BE80" i="14"/>
  <c r="BE163" i="14" s="1"/>
  <c r="BF76" i="2"/>
  <c r="BE76" i="14"/>
  <c r="BE159" i="14" s="1"/>
  <c r="BF77" i="2"/>
  <c r="BE77" i="14"/>
  <c r="BE160" i="14" s="1"/>
  <c r="BF67" i="2"/>
  <c r="BE67" i="14"/>
  <c r="BE150" i="14" s="1"/>
  <c r="BF82" i="2"/>
  <c r="BE82" i="14"/>
  <c r="BE165" i="14" s="1"/>
  <c r="BF69" i="2"/>
  <c r="BE69" i="14"/>
  <c r="BE152" i="14" s="1"/>
  <c r="BF65" i="2"/>
  <c r="BE65" i="14"/>
  <c r="BE148" i="14" s="1"/>
  <c r="BC38" i="2"/>
  <c r="BB38" i="14"/>
  <c r="BB121" i="14" s="1"/>
  <c r="BC46" i="2"/>
  <c r="BB46" i="14"/>
  <c r="BB129" i="14" s="1"/>
  <c r="BA60" i="2"/>
  <c r="AZ60" i="14"/>
  <c r="AZ143" i="14" s="1"/>
  <c r="AY58" i="14"/>
  <c r="AY141" i="14" s="1"/>
  <c r="BC47" i="2"/>
  <c r="BB47" i="14"/>
  <c r="BB130" i="14" s="1"/>
  <c r="BC54" i="2"/>
  <c r="BB54" i="14"/>
  <c r="BB137" i="14" s="1"/>
  <c r="BC43" i="2"/>
  <c r="BB43" i="14"/>
  <c r="BB126" i="14" s="1"/>
  <c r="BC52" i="2"/>
  <c r="BB52" i="14"/>
  <c r="BB135" i="14" s="1"/>
  <c r="BC51" i="2"/>
  <c r="BB51" i="14"/>
  <c r="BB134" i="14" s="1"/>
  <c r="BC49" i="2"/>
  <c r="BB49" i="14"/>
  <c r="BB132" i="14" s="1"/>
  <c r="BC45" i="2"/>
  <c r="BB45" i="14"/>
  <c r="BB128" i="14" s="1"/>
  <c r="BC42" i="2"/>
  <c r="BB42" i="14"/>
  <c r="BB125" i="14" s="1"/>
  <c r="BC39" i="2"/>
  <c r="BB39" i="14"/>
  <c r="BB122" i="14" s="1"/>
  <c r="BC59" i="2"/>
  <c r="BB59" i="14"/>
  <c r="BB142" i="14" s="1"/>
  <c r="BC40" i="2"/>
  <c r="BB40" i="14"/>
  <c r="BB123" i="14" s="1"/>
  <c r="BC53" i="2"/>
  <c r="BB53" i="14"/>
  <c r="BB136" i="14" s="1"/>
  <c r="BC48" i="2"/>
  <c r="BB48" i="14"/>
  <c r="BB131" i="14" s="1"/>
  <c r="BC50" i="2"/>
  <c r="BB50" i="14"/>
  <c r="BB133" i="14" s="1"/>
  <c r="AY56" i="14"/>
  <c r="AY139" i="14" s="1"/>
  <c r="BC44" i="2"/>
  <c r="BB44" i="14"/>
  <c r="BB127" i="14" s="1"/>
  <c r="BC41" i="2"/>
  <c r="BB41" i="14"/>
  <c r="BB124" i="14" s="1"/>
  <c r="BC55" i="2"/>
  <c r="BB55" i="14"/>
  <c r="BB138" i="14" s="1"/>
  <c r="AO12" i="14"/>
  <c r="AU20" i="2"/>
  <c r="AT20" i="14"/>
  <c r="AT103" i="14" s="1"/>
  <c r="AU31" i="14"/>
  <c r="AU114" i="14" s="1"/>
  <c r="AU24" i="2"/>
  <c r="AT24" i="14"/>
  <c r="AT107" i="14" s="1"/>
  <c r="AT11" i="14"/>
  <c r="AU11" i="2"/>
  <c r="AS94" i="14"/>
  <c r="AN95" i="14"/>
  <c r="AN169" i="14" s="1"/>
  <c r="AN86" i="14"/>
  <c r="AN1" i="14" s="1"/>
  <c r="AU16" i="2"/>
  <c r="AT16" i="14"/>
  <c r="AT99" i="14" s="1"/>
  <c r="AR13" i="14"/>
  <c r="AR96" i="14" s="1"/>
  <c r="AQ18" i="14"/>
  <c r="AQ101" i="14" s="1"/>
  <c r="AQ19" i="14"/>
  <c r="AQ102" i="14" s="1"/>
  <c r="AS29" i="14"/>
  <c r="AS112" i="14" s="1"/>
  <c r="N4" i="12"/>
  <c r="N5" i="12" s="1"/>
  <c r="AR23" i="2"/>
  <c r="AR22" i="2"/>
  <c r="BF84" i="2"/>
  <c r="AT32" i="2"/>
  <c r="AS27" i="2"/>
  <c r="AT29" i="2"/>
  <c r="AR21" i="2"/>
  <c r="AS13" i="2"/>
  <c r="AZ57" i="2"/>
  <c r="AP14" i="2"/>
  <c r="AQ17" i="2"/>
  <c r="BF83" i="2"/>
  <c r="AT30" i="2"/>
  <c r="AU28" i="2"/>
  <c r="AZ56" i="2"/>
  <c r="AU33" i="2"/>
  <c r="AR19" i="2"/>
  <c r="AS25" i="2"/>
  <c r="AU26" i="2"/>
  <c r="AP12" i="2"/>
  <c r="AS15" i="2"/>
  <c r="AR18" i="2"/>
  <c r="AZ58" i="2"/>
  <c r="AV31" i="2"/>
  <c r="F33" i="2"/>
  <c r="G33" i="2" s="1"/>
  <c r="AR173" i="2" l="1"/>
  <c r="AR256" i="2"/>
  <c r="AT175" i="2"/>
  <c r="AT258" i="2"/>
  <c r="AR171" i="2"/>
  <c r="AR254" i="2"/>
  <c r="AR172" i="2"/>
  <c r="AR255" i="2"/>
  <c r="AR174" i="2"/>
  <c r="AR257" i="2"/>
  <c r="AR170" i="2"/>
  <c r="AR253" i="2"/>
  <c r="BC280" i="2"/>
  <c r="AY280" i="2"/>
  <c r="AU280" i="2"/>
  <c r="AX280" i="2"/>
  <c r="AS280" i="2"/>
  <c r="BB280" i="2"/>
  <c r="AW280" i="2"/>
  <c r="AR280" i="2"/>
  <c r="BA280" i="2"/>
  <c r="AV280" i="2"/>
  <c r="AZ280" i="2"/>
  <c r="AT280" i="2"/>
  <c r="Y280" i="2"/>
  <c r="AB280" i="2"/>
  <c r="BN280" i="2"/>
  <c r="BE280" i="2"/>
  <c r="V280" i="2"/>
  <c r="BH280" i="2"/>
  <c r="BM280" i="2"/>
  <c r="BG280" i="2"/>
  <c r="Z280" i="2"/>
  <c r="BO280" i="2"/>
  <c r="BK280" i="2"/>
  <c r="T280" i="2"/>
  <c r="W280" i="2"/>
  <c r="BF280" i="2"/>
  <c r="AE280" i="2"/>
  <c r="X280" i="2"/>
  <c r="AL280" i="2"/>
  <c r="AA280" i="2"/>
  <c r="AN280" i="2"/>
  <c r="BI280" i="2"/>
  <c r="AF280" i="2"/>
  <c r="BL280" i="2"/>
  <c r="BJ280" i="2"/>
  <c r="BD280" i="2"/>
  <c r="U280" i="2"/>
  <c r="AD280" i="2"/>
  <c r="AH280" i="2"/>
  <c r="AK280" i="2"/>
  <c r="AC280" i="2"/>
  <c r="AJ280" i="2"/>
  <c r="AI280" i="2"/>
  <c r="AG280" i="2"/>
  <c r="AM280" i="2"/>
  <c r="AP280" i="2"/>
  <c r="AQ280" i="2"/>
  <c r="AO280" i="2"/>
  <c r="AT190" i="2"/>
  <c r="AQ185" i="2"/>
  <c r="AO176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Z57" i="14"/>
  <c r="AZ140" i="14" s="1"/>
  <c r="AR21" i="14"/>
  <c r="AR104" i="14" s="1"/>
  <c r="AP181" i="2"/>
  <c r="AS196" i="2"/>
  <c r="AR179" i="2"/>
  <c r="AS25" i="14"/>
  <c r="AS108" i="14" s="1"/>
  <c r="AU28" i="14"/>
  <c r="AU111" i="14" s="1"/>
  <c r="AS27" i="14"/>
  <c r="AS110" i="14" s="1"/>
  <c r="AT30" i="14"/>
  <c r="AT113" i="14" s="1"/>
  <c r="AT32" i="14"/>
  <c r="AT115" i="14" s="1"/>
  <c r="AR182" i="2"/>
  <c r="AT29" i="14"/>
  <c r="AT112" i="14" s="1"/>
  <c r="AS15" i="14"/>
  <c r="AS98" i="14" s="1"/>
  <c r="AP12" i="14"/>
  <c r="AP95" i="14" s="1"/>
  <c r="AP176" i="2"/>
  <c r="BF83" i="14"/>
  <c r="BF166" i="14" s="1"/>
  <c r="AQ17" i="14"/>
  <c r="AQ100" i="14" s="1"/>
  <c r="BF84" i="14"/>
  <c r="BF167" i="14" s="1"/>
  <c r="AS256" i="2"/>
  <c r="AQ187" i="2"/>
  <c r="AP14" i="14"/>
  <c r="AP97" i="14" s="1"/>
  <c r="AR23" i="14"/>
  <c r="AR106" i="14" s="1"/>
  <c r="AU192" i="2"/>
  <c r="AT192" i="2"/>
  <c r="AR22" i="14"/>
  <c r="AR105" i="14" s="1"/>
  <c r="AS255" i="2"/>
  <c r="AU33" i="14"/>
  <c r="AU116" i="14" s="1"/>
  <c r="AS13" i="14"/>
  <c r="AS96" i="14" s="1"/>
  <c r="AT197" i="2"/>
  <c r="AT196" i="2"/>
  <c r="AR185" i="2"/>
  <c r="AU197" i="2"/>
  <c r="AR186" i="2"/>
  <c r="AQ181" i="2"/>
  <c r="AS179" i="2"/>
  <c r="AT194" i="2"/>
  <c r="AT193" i="2"/>
  <c r="AN175" i="14"/>
  <c r="BF61" i="2"/>
  <c r="BE61" i="14"/>
  <c r="BE144" i="14" s="1"/>
  <c r="BF62" i="2"/>
  <c r="BE62" i="14"/>
  <c r="BE145" i="14" s="1"/>
  <c r="BF64" i="2"/>
  <c r="BE64" i="14"/>
  <c r="BE147" i="14" s="1"/>
  <c r="BF63" i="2"/>
  <c r="BE63" i="14"/>
  <c r="BE146" i="14" s="1"/>
  <c r="AZ37" i="2"/>
  <c r="AY37" i="14"/>
  <c r="AY120" i="14" s="1"/>
  <c r="AZ34" i="2"/>
  <c r="AY34" i="14"/>
  <c r="AY117" i="14" s="1"/>
  <c r="AZ36" i="2"/>
  <c r="AY36" i="14"/>
  <c r="AY119" i="14" s="1"/>
  <c r="AZ35" i="2"/>
  <c r="AY35" i="14"/>
  <c r="AY118" i="14" s="1"/>
  <c r="AT10" i="2"/>
  <c r="AS10" i="14"/>
  <c r="AS93" i="14" s="1"/>
  <c r="AT6" i="2"/>
  <c r="AS6" i="14"/>
  <c r="AS89" i="14" s="1"/>
  <c r="AT8" i="2"/>
  <c r="AS8" i="14"/>
  <c r="AS91" i="14" s="1"/>
  <c r="AT9" i="2"/>
  <c r="AS9" i="14"/>
  <c r="AS92" i="14" s="1"/>
  <c r="AT7" i="2"/>
  <c r="AS7" i="14"/>
  <c r="AS90" i="14" s="1"/>
  <c r="BG81" i="2"/>
  <c r="BF81" i="14"/>
  <c r="BF164" i="14" s="1"/>
  <c r="BG65" i="2"/>
  <c r="BF65" i="14"/>
  <c r="BF148" i="14" s="1"/>
  <c r="BG77" i="2"/>
  <c r="BF77" i="14"/>
  <c r="BF160" i="14" s="1"/>
  <c r="BG80" i="2"/>
  <c r="BF80" i="14"/>
  <c r="BF163" i="14" s="1"/>
  <c r="BG70" i="2"/>
  <c r="BF70" i="14"/>
  <c r="BF153" i="14" s="1"/>
  <c r="BG72" i="2"/>
  <c r="BF72" i="14"/>
  <c r="BF155" i="14" s="1"/>
  <c r="BG71" i="2"/>
  <c r="BF71" i="14"/>
  <c r="BF154" i="14" s="1"/>
  <c r="BG79" i="2"/>
  <c r="BF79" i="14"/>
  <c r="BF162" i="14" s="1"/>
  <c r="BG69" i="2"/>
  <c r="BF69" i="14"/>
  <c r="BF152" i="14" s="1"/>
  <c r="BG76" i="2"/>
  <c r="BF76" i="14"/>
  <c r="BF159" i="14" s="1"/>
  <c r="BG78" i="2"/>
  <c r="BF78" i="14"/>
  <c r="BF161" i="14" s="1"/>
  <c r="BG85" i="2"/>
  <c r="BF85" i="14"/>
  <c r="BF168" i="14" s="1"/>
  <c r="BG74" i="2"/>
  <c r="BF74" i="14"/>
  <c r="BF157" i="14" s="1"/>
  <c r="BG68" i="2"/>
  <c r="BF68" i="14"/>
  <c r="BF151" i="14" s="1"/>
  <c r="BG66" i="2"/>
  <c r="BF66" i="14"/>
  <c r="BF149" i="14" s="1"/>
  <c r="BG73" i="2"/>
  <c r="BF73" i="14"/>
  <c r="BF156" i="14" s="1"/>
  <c r="BG82" i="2"/>
  <c r="BF82" i="14"/>
  <c r="BF165" i="14" s="1"/>
  <c r="BG67" i="2"/>
  <c r="BF67" i="14"/>
  <c r="BF150" i="14" s="1"/>
  <c r="BG75" i="2"/>
  <c r="BF75" i="14"/>
  <c r="BF158" i="14" s="1"/>
  <c r="AZ56" i="14"/>
  <c r="AZ139" i="14" s="1"/>
  <c r="BD46" i="2"/>
  <c r="BC46" i="14"/>
  <c r="BC129" i="14" s="1"/>
  <c r="BD55" i="2"/>
  <c r="BC55" i="14"/>
  <c r="BC138" i="14" s="1"/>
  <c r="BD48" i="2"/>
  <c r="BC48" i="14"/>
  <c r="BC131" i="14" s="1"/>
  <c r="BD59" i="2"/>
  <c r="BC59" i="14"/>
  <c r="BC142" i="14" s="1"/>
  <c r="BD52" i="2"/>
  <c r="BC52" i="14"/>
  <c r="BC135" i="14" s="1"/>
  <c r="BD47" i="2"/>
  <c r="BC47" i="14"/>
  <c r="BC130" i="14" s="1"/>
  <c r="BD45" i="2"/>
  <c r="BC45" i="14"/>
  <c r="BC128" i="14" s="1"/>
  <c r="BD51" i="2"/>
  <c r="BC51" i="14"/>
  <c r="BC134" i="14" s="1"/>
  <c r="BD41" i="2"/>
  <c r="BC41" i="14"/>
  <c r="BC124" i="14" s="1"/>
  <c r="BD53" i="2"/>
  <c r="BC53" i="14"/>
  <c r="BC136" i="14" s="1"/>
  <c r="AZ58" i="14"/>
  <c r="AZ141" i="14" s="1"/>
  <c r="BD39" i="2"/>
  <c r="BC39" i="14"/>
  <c r="BC122" i="14" s="1"/>
  <c r="BD43" i="2"/>
  <c r="BC43" i="14"/>
  <c r="BC126" i="14" s="1"/>
  <c r="BD38" i="2"/>
  <c r="BC38" i="14"/>
  <c r="BC121" i="14" s="1"/>
  <c r="BD44" i="2"/>
  <c r="BC44" i="14"/>
  <c r="BC127" i="14" s="1"/>
  <c r="BD50" i="2"/>
  <c r="BC50" i="14"/>
  <c r="BC133" i="14" s="1"/>
  <c r="BD49" i="2"/>
  <c r="BC49" i="14"/>
  <c r="BC132" i="14" s="1"/>
  <c r="BB60" i="2"/>
  <c r="BA60" i="14"/>
  <c r="BA143" i="14" s="1"/>
  <c r="BD42" i="2"/>
  <c r="BC42" i="14"/>
  <c r="BC125" i="14" s="1"/>
  <c r="BD40" i="2"/>
  <c r="BC40" i="14"/>
  <c r="BC123" i="14" s="1"/>
  <c r="BD54" i="2"/>
  <c r="BC54" i="14"/>
  <c r="BC137" i="14" s="1"/>
  <c r="AU11" i="14"/>
  <c r="AV11" i="2"/>
  <c r="AU26" i="14"/>
  <c r="AU109" i="14" s="1"/>
  <c r="AR18" i="14"/>
  <c r="AR101" i="14" s="1"/>
  <c r="AV16" i="2"/>
  <c r="AU16" i="14"/>
  <c r="AU99" i="14" s="1"/>
  <c r="AT94" i="14"/>
  <c r="AV31" i="14"/>
  <c r="AV114" i="14" s="1"/>
  <c r="AV20" i="2"/>
  <c r="AU20" i="14"/>
  <c r="AU103" i="14" s="1"/>
  <c r="AR19" i="14"/>
  <c r="AR102" i="14" s="1"/>
  <c r="AV24" i="2"/>
  <c r="AU24" i="14"/>
  <c r="AU107" i="14" s="1"/>
  <c r="AO95" i="14"/>
  <c r="AO169" i="14" s="1"/>
  <c r="AO86" i="14"/>
  <c r="AO1" i="14" s="1"/>
  <c r="S333" i="2"/>
  <c r="S250" i="2"/>
  <c r="BA56" i="2"/>
  <c r="AT15" i="2"/>
  <c r="AS19" i="2"/>
  <c r="BG83" i="2"/>
  <c r="AV28" i="2"/>
  <c r="AS21" i="2"/>
  <c r="AT27" i="2"/>
  <c r="AS22" i="2"/>
  <c r="AT25" i="2"/>
  <c r="AR17" i="2"/>
  <c r="AT13" i="2"/>
  <c r="BG84" i="2"/>
  <c r="AW31" i="2"/>
  <c r="AQ12" i="2"/>
  <c r="BA58" i="2"/>
  <c r="AS18" i="2"/>
  <c r="AV26" i="2"/>
  <c r="AV33" i="2"/>
  <c r="AQ14" i="2"/>
  <c r="BA57" i="2"/>
  <c r="AU32" i="2"/>
  <c r="AU30" i="2"/>
  <c r="AU29" i="2"/>
  <c r="AS23" i="2"/>
  <c r="F34" i="2"/>
  <c r="G34" i="2" s="1"/>
  <c r="AU175" i="2" l="1"/>
  <c r="AU258" i="2"/>
  <c r="AS174" i="2"/>
  <c r="AS257" i="2"/>
  <c r="AS171" i="2"/>
  <c r="AS254" i="2"/>
  <c r="AS170" i="2"/>
  <c r="AS253" i="2"/>
  <c r="BC281" i="2"/>
  <c r="AY281" i="2"/>
  <c r="AU281" i="2"/>
  <c r="BB281" i="2"/>
  <c r="AW281" i="2"/>
  <c r="AR281" i="2"/>
  <c r="BA281" i="2"/>
  <c r="AV281" i="2"/>
  <c r="AZ281" i="2"/>
  <c r="AT281" i="2"/>
  <c r="AX281" i="2"/>
  <c r="AS281" i="2"/>
  <c r="BK281" i="2"/>
  <c r="BE281" i="2"/>
  <c r="BO281" i="2"/>
  <c r="V281" i="2"/>
  <c r="BN281" i="2"/>
  <c r="Y281" i="2"/>
  <c r="AB281" i="2"/>
  <c r="BH281" i="2"/>
  <c r="BM281" i="2"/>
  <c r="T281" i="2"/>
  <c r="Z281" i="2"/>
  <c r="BG281" i="2"/>
  <c r="AA281" i="2"/>
  <c r="AF281" i="2"/>
  <c r="BJ281" i="2"/>
  <c r="BI281" i="2"/>
  <c r="BF281" i="2"/>
  <c r="AE281" i="2"/>
  <c r="AL281" i="2"/>
  <c r="AK281" i="2"/>
  <c r="X281" i="2"/>
  <c r="AH281" i="2"/>
  <c r="AN281" i="2"/>
  <c r="BL281" i="2"/>
  <c r="W281" i="2"/>
  <c r="U281" i="2"/>
  <c r="AC281" i="2"/>
  <c r="AD281" i="2"/>
  <c r="BD281" i="2"/>
  <c r="AO281" i="2"/>
  <c r="AI281" i="2"/>
  <c r="AQ281" i="2"/>
  <c r="AM281" i="2"/>
  <c r="AP281" i="2"/>
  <c r="AJ281" i="2"/>
  <c r="AG281" i="2"/>
  <c r="AV195" i="2"/>
  <c r="AS191" i="2"/>
  <c r="AU184" i="2"/>
  <c r="AT177" i="2"/>
  <c r="AU188" i="2"/>
  <c r="AP169" i="14"/>
  <c r="AR187" i="2"/>
  <c r="AS173" i="2"/>
  <c r="AP86" i="14"/>
  <c r="AP1" i="14" s="1"/>
  <c r="AS172" i="2"/>
  <c r="AU180" i="2"/>
  <c r="AU29" i="14"/>
  <c r="AU112" i="14" s="1"/>
  <c r="AQ12" i="14"/>
  <c r="AU32" i="14"/>
  <c r="AU115" i="14" s="1"/>
  <c r="AW31" i="14"/>
  <c r="AW114" i="14" s="1"/>
  <c r="BA57" i="14"/>
  <c r="BA140" i="14" s="1"/>
  <c r="AQ14" i="14"/>
  <c r="AQ97" i="14" s="1"/>
  <c r="AS183" i="2"/>
  <c r="AV188" i="2"/>
  <c r="AS177" i="2"/>
  <c r="AP178" i="2"/>
  <c r="AS189" i="2"/>
  <c r="AR183" i="2"/>
  <c r="AV192" i="2"/>
  <c r="AV33" i="14"/>
  <c r="AV116" i="14" s="1"/>
  <c r="AT15" i="14"/>
  <c r="AT98" i="14" s="1"/>
  <c r="AV180" i="2"/>
  <c r="AT256" i="2"/>
  <c r="AW195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V26" i="14"/>
  <c r="AV109" i="14" s="1"/>
  <c r="AT25" i="14"/>
  <c r="AT108" i="14" s="1"/>
  <c r="AS182" i="2"/>
  <c r="AS22" i="14"/>
  <c r="AS105" i="14" s="1"/>
  <c r="AV190" i="2"/>
  <c r="AT27" i="14"/>
  <c r="AT110" i="14" s="1"/>
  <c r="AU30" i="14"/>
  <c r="AU113" i="14" s="1"/>
  <c r="AY198" i="2"/>
  <c r="AU190" i="2"/>
  <c r="AV184" i="2"/>
  <c r="BG83" i="14"/>
  <c r="BG166" i="14" s="1"/>
  <c r="AQ176" i="2"/>
  <c r="AQ178" i="2"/>
  <c r="AU194" i="2"/>
  <c r="AT189" i="2"/>
  <c r="AS185" i="2"/>
  <c r="AO175" i="14"/>
  <c r="BG62" i="2"/>
  <c r="BF62" i="14"/>
  <c r="BF145" i="14" s="1"/>
  <c r="BG63" i="2"/>
  <c r="BF63" i="14"/>
  <c r="BF146" i="14" s="1"/>
  <c r="BG61" i="2"/>
  <c r="BF61" i="14"/>
  <c r="BF144" i="14" s="1"/>
  <c r="BG64" i="2"/>
  <c r="BF64" i="14"/>
  <c r="BF147" i="14" s="1"/>
  <c r="BA36" i="2"/>
  <c r="AZ36" i="14"/>
  <c r="AZ119" i="14" s="1"/>
  <c r="BA34" i="2"/>
  <c r="AZ34" i="14"/>
  <c r="AZ117" i="14" s="1"/>
  <c r="BA35" i="2"/>
  <c r="AZ35" i="14"/>
  <c r="AZ118" i="14" s="1"/>
  <c r="BA37" i="2"/>
  <c r="AZ37" i="14"/>
  <c r="AZ120" i="14" s="1"/>
  <c r="AU7" i="2"/>
  <c r="AT7" i="14"/>
  <c r="AT90" i="14" s="1"/>
  <c r="AU8" i="2"/>
  <c r="AT8" i="14"/>
  <c r="AT91" i="14" s="1"/>
  <c r="AU9" i="2"/>
  <c r="AT9" i="14"/>
  <c r="AT92" i="14" s="1"/>
  <c r="AU10" i="2"/>
  <c r="AT10" i="14"/>
  <c r="AT93" i="14" s="1"/>
  <c r="AU6" i="2"/>
  <c r="AT6" i="14"/>
  <c r="AT89" i="14" s="1"/>
  <c r="BH75" i="2"/>
  <c r="BG75" i="14"/>
  <c r="BG158" i="14" s="1"/>
  <c r="BH73" i="2"/>
  <c r="BG73" i="14"/>
  <c r="BG156" i="14" s="1"/>
  <c r="BH70" i="2"/>
  <c r="BG70" i="14"/>
  <c r="BG153" i="14" s="1"/>
  <c r="BH77" i="2"/>
  <c r="BG77" i="14"/>
  <c r="BG160" i="14" s="1"/>
  <c r="BH68" i="2"/>
  <c r="BG68" i="14"/>
  <c r="BG151" i="14" s="1"/>
  <c r="BH85" i="2"/>
  <c r="BG85" i="14"/>
  <c r="BG168" i="14" s="1"/>
  <c r="BH78" i="2"/>
  <c r="BG78" i="14"/>
  <c r="BG161" i="14" s="1"/>
  <c r="BH79" i="2"/>
  <c r="BG79" i="14"/>
  <c r="BG162" i="14" s="1"/>
  <c r="BH66" i="2"/>
  <c r="BG66" i="14"/>
  <c r="BG149" i="14" s="1"/>
  <c r="BH80" i="2"/>
  <c r="BG80" i="14"/>
  <c r="BG163" i="14" s="1"/>
  <c r="BH67" i="2"/>
  <c r="BG67" i="14"/>
  <c r="BG150" i="14" s="1"/>
  <c r="BH76" i="2"/>
  <c r="BG76" i="14"/>
  <c r="BG159" i="14" s="1"/>
  <c r="BH65" i="2"/>
  <c r="BG65" i="14"/>
  <c r="BG148" i="14" s="1"/>
  <c r="BG84" i="14"/>
  <c r="BG167" i="14" s="1"/>
  <c r="BH71" i="2"/>
  <c r="BG71" i="14"/>
  <c r="BG154" i="14" s="1"/>
  <c r="BH82" i="2"/>
  <c r="BG82" i="14"/>
  <c r="BG165" i="14" s="1"/>
  <c r="BH74" i="2"/>
  <c r="BG74" i="14"/>
  <c r="BG157" i="14" s="1"/>
  <c r="BH81" i="2"/>
  <c r="BG81" i="14"/>
  <c r="BG164" i="14" s="1"/>
  <c r="BH69" i="2"/>
  <c r="BG69" i="14"/>
  <c r="BG152" i="14" s="1"/>
  <c r="BH72" i="2"/>
  <c r="BG72" i="14"/>
  <c r="BG155" i="14" s="1"/>
  <c r="BE53" i="2"/>
  <c r="BD53" i="14"/>
  <c r="BD136" i="14" s="1"/>
  <c r="BE59" i="2"/>
  <c r="BD59" i="14"/>
  <c r="BD142" i="14" s="1"/>
  <c r="BE42" i="2"/>
  <c r="BD42" i="14"/>
  <c r="BD125" i="14" s="1"/>
  <c r="BE48" i="2"/>
  <c r="BD48" i="14"/>
  <c r="BD131" i="14" s="1"/>
  <c r="BA56" i="14"/>
  <c r="BA139" i="14" s="1"/>
  <c r="BE54" i="2"/>
  <c r="BD54" i="14"/>
  <c r="BD137" i="14" s="1"/>
  <c r="BE44" i="2"/>
  <c r="BD44" i="14"/>
  <c r="BD127" i="14" s="1"/>
  <c r="BE41" i="2"/>
  <c r="BD41" i="14"/>
  <c r="BD124" i="14" s="1"/>
  <c r="BC60" i="2"/>
  <c r="BB60" i="14"/>
  <c r="BB143" i="14" s="1"/>
  <c r="BE47" i="2"/>
  <c r="BD47" i="14"/>
  <c r="BD130" i="14" s="1"/>
  <c r="BE55" i="2"/>
  <c r="BD55" i="14"/>
  <c r="BD138" i="14" s="1"/>
  <c r="BE50" i="2"/>
  <c r="BD50" i="14"/>
  <c r="BD133" i="14" s="1"/>
  <c r="BE39" i="2"/>
  <c r="BD39" i="14"/>
  <c r="BD122" i="14" s="1"/>
  <c r="BE40" i="2"/>
  <c r="BD40" i="14"/>
  <c r="BD123" i="14" s="1"/>
  <c r="BE38" i="2"/>
  <c r="BD38" i="14"/>
  <c r="BD121" i="14" s="1"/>
  <c r="BE51" i="2"/>
  <c r="BD51" i="14"/>
  <c r="BD134" i="14" s="1"/>
  <c r="BA58" i="14"/>
  <c r="BA141" i="14" s="1"/>
  <c r="BE49" i="2"/>
  <c r="BD49" i="14"/>
  <c r="BD132" i="14" s="1"/>
  <c r="BE52" i="2"/>
  <c r="BD52" i="14"/>
  <c r="BD135" i="14" s="1"/>
  <c r="BE43" i="2"/>
  <c r="BD43" i="14"/>
  <c r="BD126" i="14" s="1"/>
  <c r="BE45" i="2"/>
  <c r="BD45" i="14"/>
  <c r="BD128" i="14" s="1"/>
  <c r="BE46" i="2"/>
  <c r="BD46" i="14"/>
  <c r="BD129" i="14" s="1"/>
  <c r="AS19" i="14"/>
  <c r="AS102" i="14" s="1"/>
  <c r="AW24" i="2"/>
  <c r="AV24" i="14"/>
  <c r="AV107" i="14" s="1"/>
  <c r="AQ95" i="14"/>
  <c r="AS23" i="14"/>
  <c r="AS106" i="14" s="1"/>
  <c r="AW20" i="2"/>
  <c r="AV20" i="14"/>
  <c r="AV103" i="14" s="1"/>
  <c r="AV28" i="14"/>
  <c r="AV111" i="14" s="1"/>
  <c r="AT13" i="14"/>
  <c r="AT96" i="14" s="1"/>
  <c r="AV11" i="14"/>
  <c r="AW11" i="2"/>
  <c r="AS18" i="14"/>
  <c r="AS101" i="14" s="1"/>
  <c r="AR17" i="14"/>
  <c r="AR100" i="14" s="1"/>
  <c r="AS21" i="14"/>
  <c r="AS104" i="14" s="1"/>
  <c r="AW16" i="2"/>
  <c r="AV16" i="14"/>
  <c r="AV99" i="14" s="1"/>
  <c r="AU94" i="14"/>
  <c r="S3" i="11"/>
  <c r="AT22" i="2"/>
  <c r="AW33" i="2"/>
  <c r="AU13" i="2"/>
  <c r="AT23" i="2"/>
  <c r="AW26" i="2"/>
  <c r="AR12" i="2"/>
  <c r="AS17" i="2"/>
  <c r="AW28" i="2"/>
  <c r="AU15" i="2"/>
  <c r="AV29" i="2"/>
  <c r="AV32" i="2"/>
  <c r="AR14" i="2"/>
  <c r="AU27" i="2"/>
  <c r="AT18" i="2"/>
  <c r="AX31" i="2"/>
  <c r="BB58" i="2"/>
  <c r="BH84" i="2"/>
  <c r="AU25" i="2"/>
  <c r="AT19" i="2"/>
  <c r="AV30" i="2"/>
  <c r="AT21" i="2"/>
  <c r="BH83" i="2"/>
  <c r="BB56" i="2"/>
  <c r="BB57" i="2"/>
  <c r="F35" i="2"/>
  <c r="G35" i="2" s="1"/>
  <c r="AT172" i="2" l="1"/>
  <c r="AT255" i="2"/>
  <c r="AT171" i="2"/>
  <c r="AT254" i="2"/>
  <c r="AT174" i="2"/>
  <c r="AT257" i="2"/>
  <c r="AV175" i="2"/>
  <c r="AV258" i="2"/>
  <c r="AT170" i="2"/>
  <c r="AT253" i="2"/>
  <c r="BC282" i="2"/>
  <c r="AY282" i="2"/>
  <c r="AU282" i="2"/>
  <c r="BA282" i="2"/>
  <c r="AV282" i="2"/>
  <c r="AZ282" i="2"/>
  <c r="AT282" i="2"/>
  <c r="AX282" i="2"/>
  <c r="AS282" i="2"/>
  <c r="AW282" i="2"/>
  <c r="AR282" i="2"/>
  <c r="BB282" i="2"/>
  <c r="BK282" i="2"/>
  <c r="BO282" i="2"/>
  <c r="V282" i="2"/>
  <c r="BE282" i="2"/>
  <c r="AB282" i="2"/>
  <c r="Y282" i="2"/>
  <c r="T282" i="2"/>
  <c r="Z282" i="2"/>
  <c r="BH282" i="2"/>
  <c r="BM282" i="2"/>
  <c r="BN282" i="2"/>
  <c r="BG282" i="2"/>
  <c r="BL282" i="2"/>
  <c r="BI282" i="2"/>
  <c r="AE282" i="2"/>
  <c r="BD282" i="2"/>
  <c r="AN282" i="2"/>
  <c r="BF282" i="2"/>
  <c r="W282" i="2"/>
  <c r="X282" i="2"/>
  <c r="AF282" i="2"/>
  <c r="BJ282" i="2"/>
  <c r="AA282" i="2"/>
  <c r="AL282" i="2"/>
  <c r="AD282" i="2"/>
  <c r="AC282" i="2"/>
  <c r="AH282" i="2"/>
  <c r="U282" i="2"/>
  <c r="AK282" i="2"/>
  <c r="AP282" i="2"/>
  <c r="AI282" i="2"/>
  <c r="AG282" i="2"/>
  <c r="AM282" i="2"/>
  <c r="AO282" i="2"/>
  <c r="AQ282" i="2"/>
  <c r="AJ282" i="2"/>
  <c r="AQ86" i="14"/>
  <c r="AZ199" i="2"/>
  <c r="AQ169" i="14"/>
  <c r="AU254" i="2"/>
  <c r="AT173" i="2"/>
  <c r="AZ198" i="2"/>
  <c r="AT191" i="2"/>
  <c r="AU196" i="2"/>
  <c r="AS186" i="2"/>
  <c r="AV197" i="2"/>
  <c r="AS187" i="2"/>
  <c r="AW28" i="14"/>
  <c r="AW111" i="14" s="1"/>
  <c r="BB56" i="14"/>
  <c r="BB139" i="14" s="1"/>
  <c r="AX31" i="14"/>
  <c r="AX114" i="14" s="1"/>
  <c r="AS17" i="14"/>
  <c r="AS100" i="14" s="1"/>
  <c r="AV193" i="2"/>
  <c r="AR181" i="2"/>
  <c r="AW192" i="2"/>
  <c r="BB57" i="14"/>
  <c r="BB140" i="14" s="1"/>
  <c r="AT18" i="14"/>
  <c r="AT101" i="14" s="1"/>
  <c r="AT21" i="14"/>
  <c r="AT104" i="14" s="1"/>
  <c r="AU27" i="14"/>
  <c r="AU110" i="14" s="1"/>
  <c r="AW26" i="14"/>
  <c r="AW109" i="14" s="1"/>
  <c r="AR12" i="14"/>
  <c r="AR95" i="14" s="1"/>
  <c r="AV30" i="14"/>
  <c r="AV113" i="14" s="1"/>
  <c r="AR14" i="14"/>
  <c r="AR97" i="14" s="1"/>
  <c r="AT187" i="2"/>
  <c r="AU13" i="14"/>
  <c r="AU96" i="14" s="1"/>
  <c r="AU177" i="2"/>
  <c r="AW180" i="2"/>
  <c r="AT179" i="2"/>
  <c r="AU25" i="14"/>
  <c r="AU108" i="14" s="1"/>
  <c r="AW33" i="14"/>
  <c r="AW116" i="14" s="1"/>
  <c r="AW184" i="2"/>
  <c r="AU193" i="2"/>
  <c r="AV29" i="14"/>
  <c r="AV112" i="14" s="1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U15" i="14"/>
  <c r="AU98" i="14" s="1"/>
  <c r="AT22" i="14"/>
  <c r="AT105" i="14" s="1"/>
  <c r="AU191" i="2"/>
  <c r="AW197" i="2"/>
  <c r="AX195" i="2"/>
  <c r="AR176" i="2"/>
  <c r="AV196" i="2"/>
  <c r="AW190" i="2"/>
  <c r="AT185" i="2"/>
  <c r="AS181" i="2"/>
  <c r="AR178" i="2"/>
  <c r="AT182" i="2"/>
  <c r="AT186" i="2"/>
  <c r="AQ1" i="14"/>
  <c r="AP175" i="14"/>
  <c r="BH61" i="2"/>
  <c r="BG61" i="14"/>
  <c r="BG144" i="14" s="1"/>
  <c r="BH63" i="2"/>
  <c r="BG63" i="14"/>
  <c r="BG146" i="14" s="1"/>
  <c r="BH62" i="2"/>
  <c r="BG62" i="14"/>
  <c r="BG145" i="14" s="1"/>
  <c r="BH64" i="2"/>
  <c r="BG64" i="14"/>
  <c r="BG147" i="14" s="1"/>
  <c r="BB37" i="2"/>
  <c r="BA37" i="14"/>
  <c r="BA120" i="14" s="1"/>
  <c r="BB34" i="2"/>
  <c r="BA34" i="14"/>
  <c r="BA117" i="14" s="1"/>
  <c r="BB35" i="2"/>
  <c r="BA35" i="14"/>
  <c r="BA118" i="14" s="1"/>
  <c r="BB36" i="2"/>
  <c r="BA36" i="14"/>
  <c r="BA119" i="14" s="1"/>
  <c r="AV9" i="2"/>
  <c r="AU9" i="14"/>
  <c r="AU92" i="14" s="1"/>
  <c r="AV8" i="2"/>
  <c r="AU8" i="14"/>
  <c r="AU91" i="14" s="1"/>
  <c r="AV10" i="2"/>
  <c r="AU10" i="14"/>
  <c r="AU93" i="14" s="1"/>
  <c r="AV6" i="2"/>
  <c r="AU6" i="14"/>
  <c r="AU89" i="14" s="1"/>
  <c r="AV7" i="2"/>
  <c r="AU7" i="14"/>
  <c r="AU90" i="14" s="1"/>
  <c r="BH83" i="14"/>
  <c r="BH166" i="14" s="1"/>
  <c r="BI74" i="2"/>
  <c r="BH74" i="14"/>
  <c r="BH157" i="14" s="1"/>
  <c r="BI66" i="2"/>
  <c r="BH66" i="14"/>
  <c r="BH149" i="14" s="1"/>
  <c r="BI85" i="2"/>
  <c r="BH85" i="14"/>
  <c r="BH168" i="14" s="1"/>
  <c r="BI69" i="2"/>
  <c r="BH69" i="14"/>
  <c r="BH152" i="14" s="1"/>
  <c r="BI68" i="2"/>
  <c r="BH68" i="14"/>
  <c r="BH151" i="14" s="1"/>
  <c r="BI73" i="2"/>
  <c r="BH73" i="14"/>
  <c r="BH156" i="14" s="1"/>
  <c r="BI82" i="2"/>
  <c r="BH82" i="14"/>
  <c r="BH165" i="14" s="1"/>
  <c r="BI67" i="2"/>
  <c r="BH67" i="14"/>
  <c r="BH150" i="14" s="1"/>
  <c r="BI79" i="2"/>
  <c r="BH79" i="14"/>
  <c r="BH162" i="14" s="1"/>
  <c r="BI75" i="2"/>
  <c r="BH75" i="14"/>
  <c r="BH158" i="14" s="1"/>
  <c r="BI65" i="2"/>
  <c r="BH65" i="14"/>
  <c r="BH148" i="14" s="1"/>
  <c r="BI77" i="2"/>
  <c r="BH77" i="14"/>
  <c r="BH160" i="14" s="1"/>
  <c r="BH84" i="14"/>
  <c r="BH167" i="14" s="1"/>
  <c r="BI81" i="2"/>
  <c r="BH81" i="14"/>
  <c r="BH164" i="14" s="1"/>
  <c r="BI80" i="2"/>
  <c r="BH80" i="14"/>
  <c r="BH163" i="14" s="1"/>
  <c r="BI78" i="2"/>
  <c r="BH78" i="14"/>
  <c r="BH161" i="14" s="1"/>
  <c r="BI71" i="2"/>
  <c r="BH71" i="14"/>
  <c r="BH154" i="14" s="1"/>
  <c r="BI70" i="2"/>
  <c r="BH70" i="14"/>
  <c r="BH153" i="14" s="1"/>
  <c r="BI72" i="2"/>
  <c r="BH72" i="14"/>
  <c r="BH155" i="14" s="1"/>
  <c r="BI76" i="2"/>
  <c r="BH76" i="14"/>
  <c r="BH159" i="14" s="1"/>
  <c r="BF38" i="2"/>
  <c r="BE38" i="14"/>
  <c r="BE121" i="14" s="1"/>
  <c r="BF59" i="2"/>
  <c r="BE59" i="14"/>
  <c r="BE142" i="14" s="1"/>
  <c r="BF41" i="2"/>
  <c r="BE41" i="14"/>
  <c r="BE124" i="14" s="1"/>
  <c r="BF50" i="2"/>
  <c r="BE50" i="14"/>
  <c r="BE133" i="14" s="1"/>
  <c r="BF52" i="2"/>
  <c r="BE52" i="14"/>
  <c r="BE135" i="14" s="1"/>
  <c r="BF40" i="2"/>
  <c r="BE40" i="14"/>
  <c r="BE123" i="14" s="1"/>
  <c r="BF48" i="2"/>
  <c r="BE48" i="14"/>
  <c r="BE131" i="14" s="1"/>
  <c r="BF53" i="2"/>
  <c r="BE53" i="14"/>
  <c r="BE136" i="14" s="1"/>
  <c r="BB58" i="14"/>
  <c r="BB141" i="14" s="1"/>
  <c r="BF46" i="2"/>
  <c r="BE46" i="14"/>
  <c r="BE129" i="14" s="1"/>
  <c r="BF45" i="2"/>
  <c r="BE45" i="14"/>
  <c r="BE128" i="14" s="1"/>
  <c r="BF55" i="2"/>
  <c r="BE55" i="14"/>
  <c r="BE138" i="14" s="1"/>
  <c r="BF44" i="2"/>
  <c r="BE44" i="14"/>
  <c r="BE127" i="14" s="1"/>
  <c r="BD60" i="2"/>
  <c r="BC60" i="14"/>
  <c r="BC143" i="14" s="1"/>
  <c r="BF43" i="2"/>
  <c r="BE43" i="14"/>
  <c r="BE126" i="14" s="1"/>
  <c r="BF49" i="2"/>
  <c r="BE49" i="14"/>
  <c r="BE132" i="14" s="1"/>
  <c r="BF51" i="2"/>
  <c r="BE51" i="14"/>
  <c r="BE134" i="14" s="1"/>
  <c r="BF39" i="2"/>
  <c r="BE39" i="14"/>
  <c r="BE122" i="14" s="1"/>
  <c r="BF47" i="2"/>
  <c r="BE47" i="14"/>
  <c r="BE130" i="14" s="1"/>
  <c r="BF54" i="2"/>
  <c r="BE54" i="14"/>
  <c r="BE137" i="14" s="1"/>
  <c r="BF42" i="2"/>
  <c r="BE42" i="14"/>
  <c r="BE125" i="14" s="1"/>
  <c r="AW11" i="14"/>
  <c r="AX11" i="2"/>
  <c r="AV94" i="14"/>
  <c r="AV32" i="14"/>
  <c r="AV115" i="14" s="1"/>
  <c r="AX20" i="2"/>
  <c r="AW20" i="14"/>
  <c r="AW103" i="14" s="1"/>
  <c r="AX24" i="2"/>
  <c r="AW24" i="14"/>
  <c r="AW107" i="14" s="1"/>
  <c r="AX16" i="2"/>
  <c r="AW16" i="14"/>
  <c r="AW99" i="14" s="1"/>
  <c r="AT19" i="14"/>
  <c r="AT102" i="14" s="1"/>
  <c r="AT23" i="14"/>
  <c r="AT106" i="14" s="1"/>
  <c r="O3" i="12"/>
  <c r="S137" i="11"/>
  <c r="S200" i="11" s="1"/>
  <c r="S145" i="11"/>
  <c r="S208" i="11" s="1"/>
  <c r="S136" i="11"/>
  <c r="S199" i="11" s="1"/>
  <c r="S157" i="11"/>
  <c r="S220" i="11" s="1"/>
  <c r="S186" i="11"/>
  <c r="S249" i="11" s="1"/>
  <c r="S176" i="11"/>
  <c r="S239" i="11" s="1"/>
  <c r="S168" i="11"/>
  <c r="S231" i="11" s="1"/>
  <c r="S134" i="11"/>
  <c r="S197" i="11" s="1"/>
  <c r="S187" i="11"/>
  <c r="S250" i="11" s="1"/>
  <c r="S172" i="11"/>
  <c r="S235" i="11" s="1"/>
  <c r="S164" i="11"/>
  <c r="S227" i="11" s="1"/>
  <c r="S139" i="11"/>
  <c r="S202" i="11" s="1"/>
  <c r="S141" i="11"/>
  <c r="S204" i="11" s="1"/>
  <c r="S183" i="11"/>
  <c r="S246" i="11" s="1"/>
  <c r="S177" i="11"/>
  <c r="S240" i="11" s="1"/>
  <c r="S165" i="11"/>
  <c r="S228" i="11" s="1"/>
  <c r="S135" i="11"/>
  <c r="S198" i="11" s="1"/>
  <c r="S184" i="11"/>
  <c r="S247" i="11" s="1"/>
  <c r="S167" i="11"/>
  <c r="S230" i="11" s="1"/>
  <c r="S154" i="11"/>
  <c r="S217" i="11" s="1"/>
  <c r="S149" i="11"/>
  <c r="S212" i="11" s="1"/>
  <c r="S175" i="11"/>
  <c r="S238" i="11" s="1"/>
  <c r="S159" i="11"/>
  <c r="S222" i="11" s="1"/>
  <c r="S153" i="11"/>
  <c r="S216" i="11" s="1"/>
  <c r="S144" i="11"/>
  <c r="S207" i="11" s="1"/>
  <c r="S171" i="11"/>
  <c r="S234" i="11" s="1"/>
  <c r="S185" i="11"/>
  <c r="S248" i="11" s="1"/>
  <c r="S142" i="11"/>
  <c r="S205" i="11" s="1"/>
  <c r="S158" i="11"/>
  <c r="S221" i="11" s="1"/>
  <c r="S190" i="11"/>
  <c r="S253" i="11" s="1"/>
  <c r="S138" i="11"/>
  <c r="S201" i="11" s="1"/>
  <c r="S156" i="11"/>
  <c r="S219" i="11" s="1"/>
  <c r="S188" i="11"/>
  <c r="S251" i="11" s="1"/>
  <c r="S179" i="11"/>
  <c r="S242" i="11" s="1"/>
  <c r="S169" i="11"/>
  <c r="S232" i="11" s="1"/>
  <c r="S173" i="11"/>
  <c r="S236" i="11" s="1"/>
  <c r="S160" i="11"/>
  <c r="S223" i="11" s="1"/>
  <c r="S140" i="11"/>
  <c r="S203" i="11" s="1"/>
  <c r="S170" i="11"/>
  <c r="S233" i="11" s="1"/>
  <c r="S181" i="11"/>
  <c r="S244" i="11" s="1"/>
  <c r="S146" i="11"/>
  <c r="S209" i="11" s="1"/>
  <c r="S152" i="11"/>
  <c r="S215" i="11" s="1"/>
  <c r="S131" i="11"/>
  <c r="S194" i="11" s="1"/>
  <c r="S150" i="11"/>
  <c r="S213" i="11" s="1"/>
  <c r="S180" i="11"/>
  <c r="S243" i="11" s="1"/>
  <c r="S166" i="11"/>
  <c r="S229" i="11" s="1"/>
  <c r="S162" i="11"/>
  <c r="S225" i="11" s="1"/>
  <c r="S189" i="11"/>
  <c r="S252" i="11" s="1"/>
  <c r="S174" i="11"/>
  <c r="S237" i="11" s="1"/>
  <c r="S147" i="11"/>
  <c r="S210" i="11" s="1"/>
  <c r="S132" i="11"/>
  <c r="S195" i="11" s="1"/>
  <c r="S161" i="11"/>
  <c r="S224" i="11" s="1"/>
  <c r="S155" i="11"/>
  <c r="S218" i="11" s="1"/>
  <c r="S151" i="11"/>
  <c r="S214" i="11" s="1"/>
  <c r="S182" i="11"/>
  <c r="S245" i="11" s="1"/>
  <c r="S133" i="11"/>
  <c r="S196" i="11" s="1"/>
  <c r="S163" i="11"/>
  <c r="S226" i="11" s="1"/>
  <c r="S143" i="11"/>
  <c r="S206" i="11" s="1"/>
  <c r="S148" i="11"/>
  <c r="S211" i="11" s="1"/>
  <c r="S178" i="11"/>
  <c r="S241" i="11" s="1"/>
  <c r="BI83" i="2"/>
  <c r="AV27" i="2"/>
  <c r="AT17" i="2"/>
  <c r="AU23" i="2"/>
  <c r="AV15" i="2"/>
  <c r="AS12" i="2"/>
  <c r="AV13" i="2"/>
  <c r="AU21" i="2"/>
  <c r="AY31" i="2"/>
  <c r="AV25" i="2"/>
  <c r="AS14" i="2"/>
  <c r="BC57" i="2"/>
  <c r="AX26" i="2"/>
  <c r="AX33" i="2"/>
  <c r="AU19" i="2"/>
  <c r="AU18" i="2"/>
  <c r="BC56" i="2"/>
  <c r="BI84" i="2"/>
  <c r="AW32" i="2"/>
  <c r="AU22" i="2"/>
  <c r="AW30" i="2"/>
  <c r="AX28" i="2"/>
  <c r="BC58" i="2"/>
  <c r="AW29" i="2"/>
  <c r="F36" i="2"/>
  <c r="G36" i="2" s="1"/>
  <c r="AU172" i="2" l="1"/>
  <c r="AU255" i="2"/>
  <c r="AU174" i="2"/>
  <c r="AU257" i="2"/>
  <c r="AU173" i="2"/>
  <c r="AU256" i="2"/>
  <c r="AW175" i="2"/>
  <c r="AW258" i="2"/>
  <c r="AU170" i="2"/>
  <c r="AU253" i="2"/>
  <c r="BC283" i="2"/>
  <c r="AY283" i="2"/>
  <c r="AU283" i="2"/>
  <c r="AZ283" i="2"/>
  <c r="AT283" i="2"/>
  <c r="AX283" i="2"/>
  <c r="AS283" i="2"/>
  <c r="BB283" i="2"/>
  <c r="AW283" i="2"/>
  <c r="AR283" i="2"/>
  <c r="BA283" i="2"/>
  <c r="AV283" i="2"/>
  <c r="BO283" i="2"/>
  <c r="V283" i="2"/>
  <c r="Z283" i="2"/>
  <c r="T283" i="2"/>
  <c r="AB283" i="2"/>
  <c r="BH283" i="2"/>
  <c r="Y283" i="2"/>
  <c r="BN283" i="2"/>
  <c r="BG283" i="2"/>
  <c r="BE283" i="2"/>
  <c r="BM283" i="2"/>
  <c r="BK283" i="2"/>
  <c r="AF283" i="2"/>
  <c r="BD283" i="2"/>
  <c r="AN283" i="2"/>
  <c r="W283" i="2"/>
  <c r="AE283" i="2"/>
  <c r="X283" i="2"/>
  <c r="AA283" i="2"/>
  <c r="BI283" i="2"/>
  <c r="U283" i="2"/>
  <c r="BJ283" i="2"/>
  <c r="AK283" i="2"/>
  <c r="AL283" i="2"/>
  <c r="AD283" i="2"/>
  <c r="AH283" i="2"/>
  <c r="BF283" i="2"/>
  <c r="AC283" i="2"/>
  <c r="BL283" i="2"/>
  <c r="AM283" i="2"/>
  <c r="AO283" i="2"/>
  <c r="AJ283" i="2"/>
  <c r="AI283" i="2"/>
  <c r="AQ283" i="2"/>
  <c r="AP283" i="2"/>
  <c r="AG283" i="2"/>
  <c r="BA199" i="2"/>
  <c r="AT183" i="2"/>
  <c r="AU171" i="2"/>
  <c r="AW193" i="2"/>
  <c r="AR169" i="14"/>
  <c r="AV254" i="2"/>
  <c r="AW188" i="2"/>
  <c r="BA198" i="2"/>
  <c r="AV194" i="2"/>
  <c r="AU179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C56" i="14"/>
  <c r="BC139" i="14" s="1"/>
  <c r="AY31" i="14"/>
  <c r="AY114" i="14" s="1"/>
  <c r="BB200" i="2"/>
  <c r="AV191" i="2"/>
  <c r="BI84" i="14"/>
  <c r="BI167" i="14" s="1"/>
  <c r="AU21" i="14"/>
  <c r="AU104" i="14" s="1"/>
  <c r="BB199" i="2"/>
  <c r="AU19" i="14"/>
  <c r="AU102" i="14" s="1"/>
  <c r="AX33" i="14"/>
  <c r="AX116" i="14" s="1"/>
  <c r="AX188" i="2"/>
  <c r="AU18" i="14"/>
  <c r="AU101" i="14" s="1"/>
  <c r="AV15" i="14"/>
  <c r="AV98" i="14" s="1"/>
  <c r="AV25" i="14"/>
  <c r="AV108" i="14" s="1"/>
  <c r="AV13" i="14"/>
  <c r="AV96" i="14" s="1"/>
  <c r="AX258" i="2"/>
  <c r="AX28" i="14"/>
  <c r="AX111" i="14" s="1"/>
  <c r="AS12" i="14"/>
  <c r="AS95" i="14" s="1"/>
  <c r="AX26" i="14"/>
  <c r="AX109" i="14" s="1"/>
  <c r="BC57" i="14"/>
  <c r="BC140" i="14" s="1"/>
  <c r="AU187" i="2"/>
  <c r="AX184" i="2"/>
  <c r="BB198" i="2"/>
  <c r="BA200" i="2"/>
  <c r="AX180" i="2"/>
  <c r="AW32" i="14"/>
  <c r="AW115" i="14" s="1"/>
  <c r="AR86" i="14"/>
  <c r="AR1" i="14" s="1"/>
  <c r="AV171" i="2"/>
  <c r="AV189" i="2"/>
  <c r="AU189" i="2"/>
  <c r="AU185" i="2"/>
  <c r="AV177" i="2"/>
  <c r="AW194" i="2"/>
  <c r="AU182" i="2"/>
  <c r="AW196" i="2"/>
  <c r="AY195" i="2"/>
  <c r="AV179" i="2"/>
  <c r="AT181" i="2"/>
  <c r="AX197" i="2"/>
  <c r="AQ175" i="14"/>
  <c r="BI63" i="2"/>
  <c r="BH63" i="14"/>
  <c r="BH146" i="14" s="1"/>
  <c r="BI64" i="2"/>
  <c r="BH64" i="14"/>
  <c r="BH147" i="14" s="1"/>
  <c r="BI62" i="2"/>
  <c r="BH62" i="14"/>
  <c r="BH145" i="14" s="1"/>
  <c r="BI61" i="2"/>
  <c r="BH61" i="14"/>
  <c r="BH144" i="14" s="1"/>
  <c r="BC36" i="2"/>
  <c r="BB36" i="14"/>
  <c r="BB119" i="14" s="1"/>
  <c r="BC34" i="2"/>
  <c r="BB34" i="14"/>
  <c r="BB117" i="14" s="1"/>
  <c r="BC35" i="2"/>
  <c r="BB35" i="14"/>
  <c r="BB118" i="14" s="1"/>
  <c r="BC37" i="2"/>
  <c r="BB37" i="14"/>
  <c r="BB120" i="14" s="1"/>
  <c r="AW9" i="2"/>
  <c r="AV9" i="14"/>
  <c r="AV92" i="14" s="1"/>
  <c r="AW10" i="2"/>
  <c r="AV10" i="14"/>
  <c r="AV93" i="14" s="1"/>
  <c r="AW8" i="2"/>
  <c r="AV8" i="14"/>
  <c r="AV91" i="14" s="1"/>
  <c r="AW7" i="2"/>
  <c r="AV7" i="14"/>
  <c r="AV90" i="14" s="1"/>
  <c r="AW6" i="2"/>
  <c r="AV6" i="14"/>
  <c r="AV89" i="14" s="1"/>
  <c r="BJ65" i="2"/>
  <c r="BI65" i="14"/>
  <c r="BI148" i="14" s="1"/>
  <c r="BJ71" i="2"/>
  <c r="BI71" i="14"/>
  <c r="BI154" i="14" s="1"/>
  <c r="BJ68" i="2"/>
  <c r="BI68" i="14"/>
  <c r="BI151" i="14" s="1"/>
  <c r="BJ82" i="2"/>
  <c r="BI82" i="14"/>
  <c r="BI165" i="14" s="1"/>
  <c r="BJ69" i="2"/>
  <c r="BI69" i="14"/>
  <c r="BI152" i="14" s="1"/>
  <c r="BJ74" i="2"/>
  <c r="BI74" i="14"/>
  <c r="BI157" i="14" s="1"/>
  <c r="BJ72" i="2"/>
  <c r="BI72" i="14"/>
  <c r="BI155" i="14" s="1"/>
  <c r="BJ70" i="2"/>
  <c r="BI70" i="14"/>
  <c r="BI153" i="14" s="1"/>
  <c r="BJ78" i="2"/>
  <c r="BI78" i="14"/>
  <c r="BI161" i="14" s="1"/>
  <c r="BJ67" i="2"/>
  <c r="BI67" i="14"/>
  <c r="BI150" i="14" s="1"/>
  <c r="BJ75" i="2"/>
  <c r="BI75" i="14"/>
  <c r="BI158" i="14" s="1"/>
  <c r="BJ73" i="2"/>
  <c r="BI73" i="14"/>
  <c r="BI156" i="14" s="1"/>
  <c r="BJ85" i="2"/>
  <c r="BI85" i="14"/>
  <c r="BI168" i="14" s="1"/>
  <c r="BI83" i="14"/>
  <c r="BI166" i="14" s="1"/>
  <c r="BJ76" i="2"/>
  <c r="BI76" i="14"/>
  <c r="BI159" i="14" s="1"/>
  <c r="BJ80" i="2"/>
  <c r="BI80" i="14"/>
  <c r="BI163" i="14" s="1"/>
  <c r="BJ81" i="2"/>
  <c r="BI81" i="14"/>
  <c r="BI164" i="14" s="1"/>
  <c r="BJ77" i="2"/>
  <c r="BI77" i="14"/>
  <c r="BI160" i="14" s="1"/>
  <c r="BJ79" i="2"/>
  <c r="BI79" i="14"/>
  <c r="BI162" i="14" s="1"/>
  <c r="BJ66" i="2"/>
  <c r="BI66" i="14"/>
  <c r="BI149" i="14" s="1"/>
  <c r="BG50" i="2"/>
  <c r="BF50" i="14"/>
  <c r="BF133" i="14" s="1"/>
  <c r="BG59" i="2"/>
  <c r="BF59" i="14"/>
  <c r="BF142" i="14" s="1"/>
  <c r="BG54" i="2"/>
  <c r="BF54" i="14"/>
  <c r="BF137" i="14" s="1"/>
  <c r="BG49" i="2"/>
  <c r="BF49" i="14"/>
  <c r="BF132" i="14" s="1"/>
  <c r="BG45" i="2"/>
  <c r="BF45" i="14"/>
  <c r="BF128" i="14" s="1"/>
  <c r="BG48" i="2"/>
  <c r="BF48" i="14"/>
  <c r="BF131" i="14" s="1"/>
  <c r="BG53" i="2"/>
  <c r="BF53" i="14"/>
  <c r="BF136" i="14" s="1"/>
  <c r="BG44" i="2"/>
  <c r="BF44" i="14"/>
  <c r="BF127" i="14" s="1"/>
  <c r="BG38" i="2"/>
  <c r="BF38" i="14"/>
  <c r="BF121" i="14" s="1"/>
  <c r="BG51" i="2"/>
  <c r="BF51" i="14"/>
  <c r="BF134" i="14" s="1"/>
  <c r="BG42" i="2"/>
  <c r="BF42" i="14"/>
  <c r="BF125" i="14" s="1"/>
  <c r="BG47" i="2"/>
  <c r="BF47" i="14"/>
  <c r="BF130" i="14" s="1"/>
  <c r="BG43" i="2"/>
  <c r="BF43" i="14"/>
  <c r="BF126" i="14" s="1"/>
  <c r="BG46" i="2"/>
  <c r="BF46" i="14"/>
  <c r="BF129" i="14" s="1"/>
  <c r="BG40" i="2"/>
  <c r="BF40" i="14"/>
  <c r="BF123" i="14" s="1"/>
  <c r="BG41" i="2"/>
  <c r="BF41" i="14"/>
  <c r="BF124" i="14" s="1"/>
  <c r="BG55" i="2"/>
  <c r="BF55" i="14"/>
  <c r="BF138" i="14" s="1"/>
  <c r="BG39" i="2"/>
  <c r="BF39" i="14"/>
  <c r="BF122" i="14" s="1"/>
  <c r="BE60" i="2"/>
  <c r="BD60" i="14"/>
  <c r="BD143" i="14" s="1"/>
  <c r="BC58" i="14"/>
  <c r="BC141" i="14" s="1"/>
  <c r="BG52" i="2"/>
  <c r="BF52" i="14"/>
  <c r="BF135" i="14" s="1"/>
  <c r="AY20" i="2"/>
  <c r="AX20" i="14"/>
  <c r="AX103" i="14" s="1"/>
  <c r="AS14" i="14"/>
  <c r="AS97" i="14" s="1"/>
  <c r="AU23" i="14"/>
  <c r="AU106" i="14" s="1"/>
  <c r="AY16" i="2"/>
  <c r="AX16" i="14"/>
  <c r="AX99" i="14" s="1"/>
  <c r="AW29" i="14"/>
  <c r="AW112" i="14" s="1"/>
  <c r="AX11" i="14"/>
  <c r="AY11" i="2"/>
  <c r="AT17" i="14"/>
  <c r="AT100" i="14" s="1"/>
  <c r="AW30" i="14"/>
  <c r="AW113" i="14" s="1"/>
  <c r="AU22" i="14"/>
  <c r="AU105" i="14" s="1"/>
  <c r="AY24" i="2"/>
  <c r="AX24" i="14"/>
  <c r="AX107" i="14" s="1"/>
  <c r="AW94" i="14"/>
  <c r="AV27" i="14"/>
  <c r="AV110" i="14" s="1"/>
  <c r="O4" i="12"/>
  <c r="O5" i="12" s="1"/>
  <c r="AY26" i="2"/>
  <c r="AW15" i="2"/>
  <c r="AW25" i="2"/>
  <c r="AV23" i="2"/>
  <c r="BJ83" i="2"/>
  <c r="AV22" i="2"/>
  <c r="BJ84" i="2"/>
  <c r="BD57" i="2"/>
  <c r="AW13" i="2"/>
  <c r="AV19" i="2"/>
  <c r="AU17" i="2"/>
  <c r="AX32" i="2"/>
  <c r="AV18" i="2"/>
  <c r="AX29" i="2"/>
  <c r="AZ31" i="2"/>
  <c r="AT12" i="2"/>
  <c r="AY33" i="2"/>
  <c r="AY28" i="2"/>
  <c r="BD56" i="2"/>
  <c r="BD58" i="2"/>
  <c r="AX30" i="2"/>
  <c r="AT14" i="2"/>
  <c r="AV21" i="2"/>
  <c r="AW27" i="2"/>
  <c r="F37" i="2"/>
  <c r="G37" i="2" s="1"/>
  <c r="AV173" i="2" l="1"/>
  <c r="AV256" i="2"/>
  <c r="AV174" i="2"/>
  <c r="AV257" i="2"/>
  <c r="AV172" i="2"/>
  <c r="AV255" i="2"/>
  <c r="AV170" i="2"/>
  <c r="AV253" i="2"/>
  <c r="BC284" i="2"/>
  <c r="AY284" i="2"/>
  <c r="AU284" i="2"/>
  <c r="AX284" i="2"/>
  <c r="AS284" i="2"/>
  <c r="BB284" i="2"/>
  <c r="AW284" i="2"/>
  <c r="AR284" i="2"/>
  <c r="BA284" i="2"/>
  <c r="AV284" i="2"/>
  <c r="AT284" i="2"/>
  <c r="AZ284" i="2"/>
  <c r="AB284" i="2"/>
  <c r="BN284" i="2"/>
  <c r="BH284" i="2"/>
  <c r="T284" i="2"/>
  <c r="Y284" i="2"/>
  <c r="BE284" i="2"/>
  <c r="BO284" i="2"/>
  <c r="BK284" i="2"/>
  <c r="Z284" i="2"/>
  <c r="V284" i="2"/>
  <c r="BM284" i="2"/>
  <c r="BG284" i="2"/>
  <c r="AN284" i="2"/>
  <c r="BI284" i="2"/>
  <c r="W284" i="2"/>
  <c r="X284" i="2"/>
  <c r="AF284" i="2"/>
  <c r="AL284" i="2"/>
  <c r="BD284" i="2"/>
  <c r="BJ284" i="2"/>
  <c r="AC284" i="2"/>
  <c r="AA284" i="2"/>
  <c r="BL284" i="2"/>
  <c r="BF284" i="2"/>
  <c r="U284" i="2"/>
  <c r="AD284" i="2"/>
  <c r="AK284" i="2"/>
  <c r="AE284" i="2"/>
  <c r="AH284" i="2"/>
  <c r="AP284" i="2"/>
  <c r="AO284" i="2"/>
  <c r="AI284" i="2"/>
  <c r="AQ284" i="2"/>
  <c r="AJ284" i="2"/>
  <c r="AG284" i="2"/>
  <c r="AM284" i="2"/>
  <c r="BB201" i="2"/>
  <c r="AU183" i="2"/>
  <c r="AX175" i="2"/>
  <c r="AT178" i="2"/>
  <c r="AX192" i="2"/>
  <c r="AV187" i="2"/>
  <c r="AW25" i="14"/>
  <c r="AW108" i="14" s="1"/>
  <c r="AY28" i="14"/>
  <c r="AY111" i="14" s="1"/>
  <c r="AU186" i="2"/>
  <c r="AV19" i="14"/>
  <c r="AV102" i="14" s="1"/>
  <c r="AW15" i="14"/>
  <c r="AW98" i="14" s="1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AY33" i="14"/>
  <c r="AY116" i="14" s="1"/>
  <c r="AY26" i="14"/>
  <c r="AY109" i="14" s="1"/>
  <c r="BC199" i="2"/>
  <c r="AX196" i="2"/>
  <c r="AX32" i="14"/>
  <c r="AX115" i="14" s="1"/>
  <c r="AX190" i="2"/>
  <c r="BD57" i="14"/>
  <c r="BD140" i="14" s="1"/>
  <c r="BJ84" i="14"/>
  <c r="BJ167" i="14" s="1"/>
  <c r="BC198" i="2"/>
  <c r="AS178" i="2"/>
  <c r="AV21" i="14"/>
  <c r="AV104" i="14" s="1"/>
  <c r="AZ31" i="14"/>
  <c r="AZ114" i="14" s="1"/>
  <c r="AW257" i="2"/>
  <c r="AT14" i="14"/>
  <c r="AT97" i="14" s="1"/>
  <c r="AX29" i="14"/>
  <c r="AX112" i="14" s="1"/>
  <c r="AY184" i="2"/>
  <c r="BJ83" i="14"/>
  <c r="BJ166" i="14" s="1"/>
  <c r="AW256" i="2"/>
  <c r="BC200" i="2"/>
  <c r="AT176" i="2"/>
  <c r="AV18" i="14"/>
  <c r="AV101" i="14" s="1"/>
  <c r="AV23" i="14"/>
  <c r="AV106" i="14" s="1"/>
  <c r="BC201" i="2"/>
  <c r="AS176" i="2"/>
  <c r="AU181" i="2"/>
  <c r="AV182" i="2"/>
  <c r="AV183" i="2"/>
  <c r="AW179" i="2"/>
  <c r="AW177" i="2"/>
  <c r="AW189" i="2"/>
  <c r="AX194" i="2"/>
  <c r="AV185" i="2"/>
  <c r="AY192" i="2"/>
  <c r="AS169" i="14"/>
  <c r="AR175" i="14"/>
  <c r="AS86" i="14"/>
  <c r="AS1" i="14" s="1"/>
  <c r="BJ62" i="2"/>
  <c r="BI62" i="14"/>
  <c r="BI145" i="14" s="1"/>
  <c r="BJ61" i="2"/>
  <c r="BI61" i="14"/>
  <c r="BI144" i="14" s="1"/>
  <c r="BJ64" i="2"/>
  <c r="BI64" i="14"/>
  <c r="BI147" i="14" s="1"/>
  <c r="BJ63" i="2"/>
  <c r="BI63" i="14"/>
  <c r="BI146" i="14" s="1"/>
  <c r="BD34" i="2"/>
  <c r="BC34" i="14"/>
  <c r="BC117" i="14" s="1"/>
  <c r="BD36" i="2"/>
  <c r="BC36" i="14"/>
  <c r="BC119" i="14" s="1"/>
  <c r="BD37" i="2"/>
  <c r="BC37" i="14"/>
  <c r="BC120" i="14" s="1"/>
  <c r="BD35" i="2"/>
  <c r="BC35" i="14"/>
  <c r="BC118" i="14" s="1"/>
  <c r="AX8" i="2"/>
  <c r="AW8" i="14"/>
  <c r="AW91" i="14" s="1"/>
  <c r="AX10" i="2"/>
  <c r="AW10" i="14"/>
  <c r="AW93" i="14" s="1"/>
  <c r="AX6" i="2"/>
  <c r="AW6" i="14"/>
  <c r="AW89" i="14" s="1"/>
  <c r="AX7" i="2"/>
  <c r="AW7" i="14"/>
  <c r="AW90" i="14" s="1"/>
  <c r="AX9" i="2"/>
  <c r="AW9" i="14"/>
  <c r="AW92" i="14" s="1"/>
  <c r="BK72" i="2"/>
  <c r="BJ72" i="14"/>
  <c r="BJ155" i="14" s="1"/>
  <c r="BK68" i="2"/>
  <c r="BJ68" i="14"/>
  <c r="BJ151" i="14" s="1"/>
  <c r="BK67" i="2"/>
  <c r="BJ67" i="14"/>
  <c r="BJ150" i="14" s="1"/>
  <c r="BK77" i="2"/>
  <c r="BJ77" i="14"/>
  <c r="BJ160" i="14" s="1"/>
  <c r="BK80" i="2"/>
  <c r="BJ80" i="14"/>
  <c r="BJ163" i="14" s="1"/>
  <c r="BK85" i="2"/>
  <c r="BJ85" i="14"/>
  <c r="BJ168" i="14" s="1"/>
  <c r="BK74" i="2"/>
  <c r="BJ74" i="14"/>
  <c r="BJ157" i="14" s="1"/>
  <c r="BK71" i="2"/>
  <c r="BJ71" i="14"/>
  <c r="BJ154" i="14" s="1"/>
  <c r="BK78" i="2"/>
  <c r="BJ78" i="14"/>
  <c r="BJ161" i="14" s="1"/>
  <c r="BK79" i="2"/>
  <c r="BJ79" i="14"/>
  <c r="BJ162" i="14" s="1"/>
  <c r="BK73" i="2"/>
  <c r="BJ73" i="14"/>
  <c r="BJ156" i="14" s="1"/>
  <c r="BK69" i="2"/>
  <c r="BJ69" i="14"/>
  <c r="BJ152" i="14" s="1"/>
  <c r="BK65" i="2"/>
  <c r="BJ65" i="14"/>
  <c r="BJ148" i="14" s="1"/>
  <c r="BK76" i="2"/>
  <c r="BJ76" i="14"/>
  <c r="BJ159" i="14" s="1"/>
  <c r="BK70" i="2"/>
  <c r="BJ70" i="14"/>
  <c r="BJ153" i="14" s="1"/>
  <c r="BK66" i="2"/>
  <c r="BJ66" i="14"/>
  <c r="BJ149" i="14" s="1"/>
  <c r="BK81" i="2"/>
  <c r="BJ81" i="14"/>
  <c r="BJ164" i="14" s="1"/>
  <c r="BK75" i="2"/>
  <c r="BJ75" i="14"/>
  <c r="BJ158" i="14" s="1"/>
  <c r="BK82" i="2"/>
  <c r="BJ82" i="14"/>
  <c r="BJ165" i="14" s="1"/>
  <c r="BH51" i="2"/>
  <c r="BG51" i="14"/>
  <c r="BG134" i="14" s="1"/>
  <c r="BH38" i="2"/>
  <c r="BG38" i="14"/>
  <c r="BG121" i="14" s="1"/>
  <c r="BH59" i="2"/>
  <c r="BG59" i="14"/>
  <c r="BG142" i="14" s="1"/>
  <c r="BH41" i="2"/>
  <c r="BG41" i="14"/>
  <c r="BG124" i="14" s="1"/>
  <c r="BH47" i="2"/>
  <c r="BG47" i="14"/>
  <c r="BG130" i="14" s="1"/>
  <c r="BH45" i="2"/>
  <c r="BG45" i="14"/>
  <c r="BG128" i="14" s="1"/>
  <c r="BH44" i="2"/>
  <c r="BG44" i="14"/>
  <c r="BG127" i="14" s="1"/>
  <c r="BH50" i="2"/>
  <c r="BG50" i="14"/>
  <c r="BG133" i="14" s="1"/>
  <c r="BH43" i="2"/>
  <c r="BG43" i="14"/>
  <c r="BG126" i="14" s="1"/>
  <c r="BF60" i="2"/>
  <c r="BE60" i="14"/>
  <c r="BE143" i="14" s="1"/>
  <c r="BH40" i="2"/>
  <c r="BG40" i="14"/>
  <c r="BG123" i="14" s="1"/>
  <c r="BH42" i="2"/>
  <c r="BG42" i="14"/>
  <c r="BG125" i="14" s="1"/>
  <c r="BH49" i="2"/>
  <c r="BG49" i="14"/>
  <c r="BG132" i="14" s="1"/>
  <c r="BD58" i="14"/>
  <c r="BD141" i="14" s="1"/>
  <c r="BH55" i="2"/>
  <c r="BG55" i="14"/>
  <c r="BG138" i="14" s="1"/>
  <c r="BH53" i="2"/>
  <c r="BG53" i="14"/>
  <c r="BG136" i="14" s="1"/>
  <c r="BH48" i="2"/>
  <c r="BG48" i="14"/>
  <c r="BG131" i="14" s="1"/>
  <c r="BH52" i="2"/>
  <c r="BG52" i="14"/>
  <c r="BG135" i="14" s="1"/>
  <c r="BD56" i="14"/>
  <c r="BD139" i="14" s="1"/>
  <c r="BH39" i="2"/>
  <c r="BG39" i="14"/>
  <c r="BG122" i="14" s="1"/>
  <c r="BH46" i="2"/>
  <c r="BG46" i="14"/>
  <c r="BG129" i="14" s="1"/>
  <c r="BH54" i="2"/>
  <c r="BG54" i="14"/>
  <c r="BG137" i="14" s="1"/>
  <c r="AU17" i="14"/>
  <c r="AU100" i="14" s="1"/>
  <c r="AT12" i="14"/>
  <c r="AY11" i="14"/>
  <c r="AZ11" i="2"/>
  <c r="AW27" i="14"/>
  <c r="AW110" i="14" s="1"/>
  <c r="AZ24" i="2"/>
  <c r="AY24" i="14"/>
  <c r="AY107" i="14" s="1"/>
  <c r="AV22" i="14"/>
  <c r="AV105" i="14" s="1"/>
  <c r="AX94" i="14"/>
  <c r="AZ16" i="2"/>
  <c r="AY16" i="14"/>
  <c r="AY99" i="14" s="1"/>
  <c r="AW13" i="14"/>
  <c r="AW96" i="14" s="1"/>
  <c r="AX30" i="14"/>
  <c r="AX113" i="14" s="1"/>
  <c r="AZ20" i="2"/>
  <c r="AY20" i="14"/>
  <c r="AY103" i="14" s="1"/>
  <c r="AU14" i="2"/>
  <c r="AW18" i="2"/>
  <c r="AZ33" i="2"/>
  <c r="AY32" i="2"/>
  <c r="BE57" i="2"/>
  <c r="AX25" i="2"/>
  <c r="AW23" i="2"/>
  <c r="BA31" i="2"/>
  <c r="AY29" i="2"/>
  <c r="BK84" i="2"/>
  <c r="AX15" i="2"/>
  <c r="BE56" i="2"/>
  <c r="AW19" i="2"/>
  <c r="BK83" i="2"/>
  <c r="AX13" i="2"/>
  <c r="AX27" i="2"/>
  <c r="AY30" i="2"/>
  <c r="AZ28" i="2"/>
  <c r="AW21" i="2"/>
  <c r="BE58" i="2"/>
  <c r="AU12" i="2"/>
  <c r="AV17" i="2"/>
  <c r="AW22" i="2"/>
  <c r="AZ26" i="2"/>
  <c r="F38" i="2"/>
  <c r="G38" i="2" s="1"/>
  <c r="AY175" i="2" l="1"/>
  <c r="AY258" i="2"/>
  <c r="AW171" i="2"/>
  <c r="AW254" i="2"/>
  <c r="AW172" i="2"/>
  <c r="AW255" i="2"/>
  <c r="AW170" i="2"/>
  <c r="AW253" i="2"/>
  <c r="BC285" i="2"/>
  <c r="AY285" i="2"/>
  <c r="AU285" i="2"/>
  <c r="BB285" i="2"/>
  <c r="AX285" i="2"/>
  <c r="BA285" i="2"/>
  <c r="AW285" i="2"/>
  <c r="AZ285" i="2"/>
  <c r="AR285" i="2"/>
  <c r="AV285" i="2"/>
  <c r="AT285" i="2"/>
  <c r="AS285" i="2"/>
  <c r="BK285" i="2"/>
  <c r="BE285" i="2"/>
  <c r="BN285" i="2"/>
  <c r="Y285" i="2"/>
  <c r="V285" i="2"/>
  <c r="BG285" i="2"/>
  <c r="BH285" i="2"/>
  <c r="BM285" i="2"/>
  <c r="AB285" i="2"/>
  <c r="Z285" i="2"/>
  <c r="BO285" i="2"/>
  <c r="AA285" i="2"/>
  <c r="BI285" i="2"/>
  <c r="BF285" i="2"/>
  <c r="AE285" i="2"/>
  <c r="AL285" i="2"/>
  <c r="U285" i="2"/>
  <c r="AN285" i="2"/>
  <c r="BL285" i="2"/>
  <c r="AF285" i="2"/>
  <c r="X285" i="2"/>
  <c r="AH285" i="2"/>
  <c r="AK285" i="2"/>
  <c r="W285" i="2"/>
  <c r="AC285" i="2"/>
  <c r="BD285" i="2"/>
  <c r="BJ285" i="2"/>
  <c r="AD285" i="2"/>
  <c r="AP285" i="2"/>
  <c r="AI285" i="2"/>
  <c r="AM285" i="2"/>
  <c r="AJ285" i="2"/>
  <c r="AG285" i="2"/>
  <c r="AQ285" i="2"/>
  <c r="AO285" i="2"/>
  <c r="AW191" i="2"/>
  <c r="AY190" i="2"/>
  <c r="BD198" i="2"/>
  <c r="AW173" i="2"/>
  <c r="AZ195" i="2"/>
  <c r="AY193" i="2"/>
  <c r="AW174" i="2"/>
  <c r="AW186" i="2"/>
  <c r="AY180" i="2"/>
  <c r="AY188" i="2"/>
  <c r="AW18" i="14"/>
  <c r="AW101" i="14" s="1"/>
  <c r="AX253" i="2"/>
  <c r="AU14" i="14"/>
  <c r="AU97" i="14" s="1"/>
  <c r="AZ184" i="2"/>
  <c r="AZ26" i="14"/>
  <c r="AZ109" i="14" s="1"/>
  <c r="AZ190" i="2"/>
  <c r="AX191" i="2"/>
  <c r="BA31" i="14"/>
  <c r="BA114" i="14" s="1"/>
  <c r="BH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AY29" i="14"/>
  <c r="AY112" i="14" s="1"/>
  <c r="AW22" i="14"/>
  <c r="AW105" i="14" s="1"/>
  <c r="AX13" i="14"/>
  <c r="AX96" i="14" s="1"/>
  <c r="AW187" i="2"/>
  <c r="BG202" i="2"/>
  <c r="AV186" i="2"/>
  <c r="AZ258" i="2"/>
  <c r="AZ28" i="14"/>
  <c r="AZ111" i="14" s="1"/>
  <c r="AV17" i="14"/>
  <c r="AV100" i="14" s="1"/>
  <c r="AU176" i="2"/>
  <c r="AW19" i="14"/>
  <c r="AW102" i="14" s="1"/>
  <c r="AZ188" i="2"/>
  <c r="AX177" i="2"/>
  <c r="AY197" i="2"/>
  <c r="AZ33" i="14"/>
  <c r="AZ116" i="14" s="1"/>
  <c r="AZ197" i="2"/>
  <c r="BK83" i="14"/>
  <c r="BK166" i="14" s="1"/>
  <c r="AX25" i="14"/>
  <c r="AX108" i="14" s="1"/>
  <c r="AY196" i="2"/>
  <c r="BD199" i="2"/>
  <c r="AW185" i="2"/>
  <c r="AX193" i="2"/>
  <c r="AW182" i="2"/>
  <c r="AV181" i="2"/>
  <c r="AX179" i="2"/>
  <c r="BA195" i="2"/>
  <c r="AZ192" i="2"/>
  <c r="AY194" i="2"/>
  <c r="AS175" i="14"/>
  <c r="BK61" i="2"/>
  <c r="BJ61" i="14"/>
  <c r="BJ144" i="14" s="1"/>
  <c r="BK63" i="2"/>
  <c r="BJ63" i="14"/>
  <c r="BJ146" i="14" s="1"/>
  <c r="BK64" i="2"/>
  <c r="BJ64" i="14"/>
  <c r="BJ147" i="14" s="1"/>
  <c r="BK62" i="2"/>
  <c r="BJ62" i="14"/>
  <c r="BJ145" i="14" s="1"/>
  <c r="BE37" i="2"/>
  <c r="BD37" i="14"/>
  <c r="BD120" i="14" s="1"/>
  <c r="BE36" i="2"/>
  <c r="BD36" i="14"/>
  <c r="BD119" i="14" s="1"/>
  <c r="BE35" i="2"/>
  <c r="BD35" i="14"/>
  <c r="BD118" i="14" s="1"/>
  <c r="BE34" i="2"/>
  <c r="BD34" i="14"/>
  <c r="BD117" i="14" s="1"/>
  <c r="AY7" i="2"/>
  <c r="AX7" i="14"/>
  <c r="AX90" i="14" s="1"/>
  <c r="AY6" i="2"/>
  <c r="AX6" i="14"/>
  <c r="AX89" i="14" s="1"/>
  <c r="AY8" i="2"/>
  <c r="AX8" i="14"/>
  <c r="AX91" i="14" s="1"/>
  <c r="AY9" i="2"/>
  <c r="AX9" i="14"/>
  <c r="AX92" i="14" s="1"/>
  <c r="AY10" i="2"/>
  <c r="AX10" i="14"/>
  <c r="AX93" i="14" s="1"/>
  <c r="BL82" i="2"/>
  <c r="BK82" i="14"/>
  <c r="BK165" i="14" s="1"/>
  <c r="BL65" i="2"/>
  <c r="BK65" i="14"/>
  <c r="BK148" i="14" s="1"/>
  <c r="BL71" i="2"/>
  <c r="BK71" i="14"/>
  <c r="BK154" i="14" s="1"/>
  <c r="BL72" i="2"/>
  <c r="BK72" i="14"/>
  <c r="BK155" i="14" s="1"/>
  <c r="BL79" i="2"/>
  <c r="BK79" i="14"/>
  <c r="BK162" i="14" s="1"/>
  <c r="BL77" i="2"/>
  <c r="BK77" i="14"/>
  <c r="BK160" i="14" s="1"/>
  <c r="BL75" i="2"/>
  <c r="BK75" i="14"/>
  <c r="BK158" i="14" s="1"/>
  <c r="BL70" i="2"/>
  <c r="BK70" i="14"/>
  <c r="BK153" i="14" s="1"/>
  <c r="BL69" i="2"/>
  <c r="BK69" i="14"/>
  <c r="BK152" i="14" s="1"/>
  <c r="BL74" i="2"/>
  <c r="BK74" i="14"/>
  <c r="BK157" i="14" s="1"/>
  <c r="BL78" i="2"/>
  <c r="BK78" i="14"/>
  <c r="BK161" i="14" s="1"/>
  <c r="BL67" i="2"/>
  <c r="BK67" i="14"/>
  <c r="BK150" i="14" s="1"/>
  <c r="BK84" i="14"/>
  <c r="BK167" i="14" s="1"/>
  <c r="BL81" i="2"/>
  <c r="BK81" i="14"/>
  <c r="BK164" i="14" s="1"/>
  <c r="BL76" i="2"/>
  <c r="BK76" i="14"/>
  <c r="BK159" i="14" s="1"/>
  <c r="BL73" i="2"/>
  <c r="BK73" i="14"/>
  <c r="BK156" i="14" s="1"/>
  <c r="BL85" i="2"/>
  <c r="BK85" i="14"/>
  <c r="BK168" i="14" s="1"/>
  <c r="BL66" i="2"/>
  <c r="BK66" i="14"/>
  <c r="BK149" i="14" s="1"/>
  <c r="BL80" i="2"/>
  <c r="BK80" i="14"/>
  <c r="BK163" i="14" s="1"/>
  <c r="BL68" i="2"/>
  <c r="BK68" i="14"/>
  <c r="BK151" i="14" s="1"/>
  <c r="BI39" i="2"/>
  <c r="BH39" i="14"/>
  <c r="BH122" i="14" s="1"/>
  <c r="BG60" i="2"/>
  <c r="BF60" i="14"/>
  <c r="BF143" i="14" s="1"/>
  <c r="BI41" i="2"/>
  <c r="BH41" i="14"/>
  <c r="BH124" i="14" s="1"/>
  <c r="BI54" i="2"/>
  <c r="BH54" i="14"/>
  <c r="BH137" i="14" s="1"/>
  <c r="BI53" i="2"/>
  <c r="BH53" i="14"/>
  <c r="BH136" i="14" s="1"/>
  <c r="BI49" i="2"/>
  <c r="BH49" i="14"/>
  <c r="BH132" i="14" s="1"/>
  <c r="BE58" i="14"/>
  <c r="BE141" i="14" s="1"/>
  <c r="BI51" i="2"/>
  <c r="BH51" i="14"/>
  <c r="BH134" i="14" s="1"/>
  <c r="BI52" i="2"/>
  <c r="BH52" i="14"/>
  <c r="BH135" i="14" s="1"/>
  <c r="BI55" i="2"/>
  <c r="BH55" i="14"/>
  <c r="BH138" i="14" s="1"/>
  <c r="BI42" i="2"/>
  <c r="BH42" i="14"/>
  <c r="BH125" i="14" s="1"/>
  <c r="BI43" i="2"/>
  <c r="BH43" i="14"/>
  <c r="BH126" i="14" s="1"/>
  <c r="BE56" i="14"/>
  <c r="BE139" i="14" s="1"/>
  <c r="BI46" i="2"/>
  <c r="BH46" i="14"/>
  <c r="BH129" i="14" s="1"/>
  <c r="BI45" i="2"/>
  <c r="BH45" i="14"/>
  <c r="BH128" i="14" s="1"/>
  <c r="BI59" i="2"/>
  <c r="BH59" i="14"/>
  <c r="BH142" i="14" s="1"/>
  <c r="BI44" i="2"/>
  <c r="BH44" i="14"/>
  <c r="BH127" i="14" s="1"/>
  <c r="BI48" i="2"/>
  <c r="BH48" i="14"/>
  <c r="BH131" i="14" s="1"/>
  <c r="BI40" i="2"/>
  <c r="BH40" i="14"/>
  <c r="BH123" i="14" s="1"/>
  <c r="BE57" i="14"/>
  <c r="BE140" i="14" s="1"/>
  <c r="BI50" i="2"/>
  <c r="BH50" i="14"/>
  <c r="BH133" i="14" s="1"/>
  <c r="BI47" i="2"/>
  <c r="BH47" i="14"/>
  <c r="BH130" i="14" s="1"/>
  <c r="BI38" i="2"/>
  <c r="BH38" i="14"/>
  <c r="BH121" i="14" s="1"/>
  <c r="AY30" i="14"/>
  <c r="AY113" i="14" s="1"/>
  <c r="AU12" i="14"/>
  <c r="AT95" i="14"/>
  <c r="AT169" i="14" s="1"/>
  <c r="AT86" i="14"/>
  <c r="AT1" i="14" s="1"/>
  <c r="AW23" i="14"/>
  <c r="AW106" i="14" s="1"/>
  <c r="AX27" i="14"/>
  <c r="AX110" i="14" s="1"/>
  <c r="AW21" i="14"/>
  <c r="AW104" i="14" s="1"/>
  <c r="AX15" i="14"/>
  <c r="AX98" i="14" s="1"/>
  <c r="AZ11" i="14"/>
  <c r="BA11" i="2"/>
  <c r="AY94" i="14"/>
  <c r="BA20" i="2"/>
  <c r="AZ20" i="14"/>
  <c r="AZ103" i="14" s="1"/>
  <c r="AY32" i="14"/>
  <c r="AY115" i="14" s="1"/>
  <c r="BA16" i="2"/>
  <c r="AZ16" i="14"/>
  <c r="AZ99" i="14" s="1"/>
  <c r="BA24" i="2"/>
  <c r="AZ24" i="14"/>
  <c r="AZ107" i="14" s="1"/>
  <c r="T333" i="2"/>
  <c r="T250" i="2"/>
  <c r="BF58" i="2"/>
  <c r="AV14" i="2"/>
  <c r="AY15" i="2"/>
  <c r="AY25" i="2"/>
  <c r="BA33" i="2"/>
  <c r="BL83" i="2"/>
  <c r="BB31" i="2"/>
  <c r="AW17" i="2"/>
  <c r="AX21" i="2"/>
  <c r="BL84" i="2"/>
  <c r="BF57" i="2"/>
  <c r="AZ30" i="2"/>
  <c r="AX22" i="2"/>
  <c r="AY27" i="2"/>
  <c r="AY13" i="2"/>
  <c r="AX19" i="2"/>
  <c r="BA26" i="2"/>
  <c r="BA28" i="2"/>
  <c r="AX23" i="2"/>
  <c r="AV12" i="2"/>
  <c r="BF56" i="2"/>
  <c r="AZ29" i="2"/>
  <c r="AZ32" i="2"/>
  <c r="AX18" i="2"/>
  <c r="F39" i="2"/>
  <c r="G39" i="2" s="1"/>
  <c r="AX172" i="2" l="1"/>
  <c r="AX255" i="2"/>
  <c r="AX171" i="2"/>
  <c r="AX254" i="2"/>
  <c r="AX173" i="2"/>
  <c r="AX256" i="2"/>
  <c r="AX174" i="2"/>
  <c r="AX257" i="2"/>
  <c r="BC286" i="2"/>
  <c r="AY286" i="2"/>
  <c r="AU286" i="2"/>
  <c r="BB286" i="2"/>
  <c r="AX286" i="2"/>
  <c r="AT286" i="2"/>
  <c r="BA286" i="2"/>
  <c r="AW286" i="2"/>
  <c r="AS286" i="2"/>
  <c r="AZ286" i="2"/>
  <c r="AV286" i="2"/>
  <c r="AR286" i="2"/>
  <c r="BO286" i="2"/>
  <c r="Y286" i="2"/>
  <c r="BE286" i="2"/>
  <c r="V286" i="2"/>
  <c r="AB286" i="2"/>
  <c r="BN286" i="2"/>
  <c r="BK286" i="2"/>
  <c r="BM286" i="2"/>
  <c r="BG286" i="2"/>
  <c r="BH286" i="2"/>
  <c r="Z286" i="2"/>
  <c r="AN286" i="2"/>
  <c r="BF286" i="2"/>
  <c r="BD286" i="2"/>
  <c r="AF286" i="2"/>
  <c r="W286" i="2"/>
  <c r="AE286" i="2"/>
  <c r="X286" i="2"/>
  <c r="AA286" i="2"/>
  <c r="BL286" i="2"/>
  <c r="AL286" i="2"/>
  <c r="AC286" i="2"/>
  <c r="BI286" i="2"/>
  <c r="U286" i="2"/>
  <c r="AH286" i="2"/>
  <c r="AK286" i="2"/>
  <c r="BJ286" i="2"/>
  <c r="AD286" i="2"/>
  <c r="AM286" i="2"/>
  <c r="AQ286" i="2"/>
  <c r="AJ286" i="2"/>
  <c r="AO286" i="2"/>
  <c r="AI286" i="2"/>
  <c r="AP286" i="2"/>
  <c r="AG286" i="2"/>
  <c r="AX189" i="2"/>
  <c r="BA197" i="2"/>
  <c r="AZ175" i="2"/>
  <c r="AU178" i="2"/>
  <c r="AX170" i="2"/>
  <c r="BD200" i="2"/>
  <c r="BD201" i="2"/>
  <c r="AZ180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AY257" i="2"/>
  <c r="AX19" i="14"/>
  <c r="AX102" i="14" s="1"/>
  <c r="AW17" i="14"/>
  <c r="AW100" i="14" s="1"/>
  <c r="AZ196" i="2"/>
  <c r="AY13" i="14"/>
  <c r="AY96" i="14" s="1"/>
  <c r="BB31" i="14"/>
  <c r="BB114" i="14" s="1"/>
  <c r="BA26" i="14"/>
  <c r="BA109" i="14" s="1"/>
  <c r="BL83" i="14"/>
  <c r="BL166" i="14" s="1"/>
  <c r="BA258" i="2"/>
  <c r="AZ193" i="2"/>
  <c r="AX22" i="14"/>
  <c r="AX105" i="14" s="1"/>
  <c r="BA33" i="14"/>
  <c r="BA116" i="14" s="1"/>
  <c r="BE199" i="2"/>
  <c r="BE198" i="2"/>
  <c r="AY25" i="14"/>
  <c r="AY108" i="14" s="1"/>
  <c r="AX183" i="2"/>
  <c r="BH203" i="2"/>
  <c r="BE201" i="2"/>
  <c r="AX23" i="14"/>
  <c r="AX106" i="14" s="1"/>
  <c r="BF57" i="14"/>
  <c r="BF140" i="14" s="1"/>
  <c r="AY15" i="14"/>
  <c r="AY98" i="14" s="1"/>
  <c r="BI202" i="2"/>
  <c r="BE200" i="2"/>
  <c r="BA184" i="2"/>
  <c r="BA188" i="2"/>
  <c r="AW183" i="2"/>
  <c r="BA28" i="14"/>
  <c r="BA111" i="14" s="1"/>
  <c r="BA190" i="2"/>
  <c r="AV176" i="2"/>
  <c r="AW181" i="2"/>
  <c r="AY177" i="2"/>
  <c r="AY179" i="2"/>
  <c r="AX182" i="2"/>
  <c r="AX187" i="2"/>
  <c r="AZ194" i="2"/>
  <c r="AT175" i="14"/>
  <c r="BL63" i="2"/>
  <c r="BK63" i="14"/>
  <c r="BK146" i="14" s="1"/>
  <c r="BL62" i="2"/>
  <c r="BK62" i="14"/>
  <c r="BK145" i="14" s="1"/>
  <c r="BL61" i="2"/>
  <c r="BK61" i="14"/>
  <c r="BK144" i="14" s="1"/>
  <c r="BL64" i="2"/>
  <c r="BK64" i="14"/>
  <c r="BK147" i="14" s="1"/>
  <c r="BF36" i="2"/>
  <c r="BE36" i="14"/>
  <c r="BE119" i="14" s="1"/>
  <c r="BF35" i="2"/>
  <c r="BE35" i="14"/>
  <c r="BE118" i="14" s="1"/>
  <c r="BF37" i="2"/>
  <c r="BE37" i="14"/>
  <c r="BE120" i="14" s="1"/>
  <c r="BF34" i="2"/>
  <c r="BE34" i="14"/>
  <c r="BE117" i="14" s="1"/>
  <c r="AZ8" i="2"/>
  <c r="AY8" i="14"/>
  <c r="AY91" i="14" s="1"/>
  <c r="AZ6" i="2"/>
  <c r="AY6" i="14"/>
  <c r="AY89" i="14" s="1"/>
  <c r="AZ9" i="2"/>
  <c r="AY9" i="14"/>
  <c r="AY92" i="14" s="1"/>
  <c r="AZ10" i="2"/>
  <c r="AY10" i="14"/>
  <c r="AY93" i="14" s="1"/>
  <c r="AZ7" i="2"/>
  <c r="AY7" i="14"/>
  <c r="AY90" i="14" s="1"/>
  <c r="BM81" i="2"/>
  <c r="BL81" i="14"/>
  <c r="BL164" i="14" s="1"/>
  <c r="BM75" i="2"/>
  <c r="BL75" i="14"/>
  <c r="BL158" i="14" s="1"/>
  <c r="BM65" i="2"/>
  <c r="BL65" i="14"/>
  <c r="BL148" i="14" s="1"/>
  <c r="BM85" i="2"/>
  <c r="BL85" i="14"/>
  <c r="BL168" i="14" s="1"/>
  <c r="BM74" i="2"/>
  <c r="BL74" i="14"/>
  <c r="BL157" i="14" s="1"/>
  <c r="BM82" i="2"/>
  <c r="BL82" i="14"/>
  <c r="BL165" i="14" s="1"/>
  <c r="BM73" i="2"/>
  <c r="BL73" i="14"/>
  <c r="BL156" i="14" s="1"/>
  <c r="BM69" i="2"/>
  <c r="BL69" i="14"/>
  <c r="BL152" i="14" s="1"/>
  <c r="BL84" i="14"/>
  <c r="BL167" i="14" s="1"/>
  <c r="BM80" i="2"/>
  <c r="BL80" i="14"/>
  <c r="BL163" i="14" s="1"/>
  <c r="BM67" i="2"/>
  <c r="BL67" i="14"/>
  <c r="BL150" i="14" s="1"/>
  <c r="BM72" i="2"/>
  <c r="BL72" i="14"/>
  <c r="BL155" i="14" s="1"/>
  <c r="BM76" i="2"/>
  <c r="BL76" i="14"/>
  <c r="BL159" i="14" s="1"/>
  <c r="BM70" i="2"/>
  <c r="BL70" i="14"/>
  <c r="BL153" i="14" s="1"/>
  <c r="BM77" i="2"/>
  <c r="BL77" i="14"/>
  <c r="BL160" i="14" s="1"/>
  <c r="BM79" i="2"/>
  <c r="BL79" i="14"/>
  <c r="BL162" i="14" s="1"/>
  <c r="BM68" i="2"/>
  <c r="BL68" i="14"/>
  <c r="BL151" i="14" s="1"/>
  <c r="BM66" i="2"/>
  <c r="BL66" i="14"/>
  <c r="BL149" i="14" s="1"/>
  <c r="BM78" i="2"/>
  <c r="BL78" i="14"/>
  <c r="BL161" i="14" s="1"/>
  <c r="BM71" i="2"/>
  <c r="BL71" i="14"/>
  <c r="BL154" i="14" s="1"/>
  <c r="BJ55" i="2"/>
  <c r="BI55" i="14"/>
  <c r="BI138" i="14" s="1"/>
  <c r="BJ53" i="2"/>
  <c r="BI53" i="14"/>
  <c r="BI136" i="14" s="1"/>
  <c r="BJ47" i="2"/>
  <c r="BI47" i="14"/>
  <c r="BI130" i="14" s="1"/>
  <c r="BJ59" i="2"/>
  <c r="BI59" i="14"/>
  <c r="BI142" i="14" s="1"/>
  <c r="BH60" i="2"/>
  <c r="BG60" i="14"/>
  <c r="BG143" i="14" s="1"/>
  <c r="BJ40" i="2"/>
  <c r="BI40" i="14"/>
  <c r="BI123" i="14" s="1"/>
  <c r="BJ52" i="2"/>
  <c r="BI52" i="14"/>
  <c r="BI135" i="14" s="1"/>
  <c r="BJ54" i="2"/>
  <c r="BI54" i="14"/>
  <c r="BI137" i="14" s="1"/>
  <c r="BF56" i="14"/>
  <c r="BF139" i="14" s="1"/>
  <c r="BF58" i="14"/>
  <c r="BF141" i="14" s="1"/>
  <c r="BJ50" i="2"/>
  <c r="BI50" i="14"/>
  <c r="BI133" i="14" s="1"/>
  <c r="BJ45" i="2"/>
  <c r="BI45" i="14"/>
  <c r="BI128" i="14" s="1"/>
  <c r="BJ39" i="2"/>
  <c r="BI39" i="14"/>
  <c r="BI122" i="14" s="1"/>
  <c r="BJ44" i="2"/>
  <c r="BI44" i="14"/>
  <c r="BI127" i="14" s="1"/>
  <c r="BJ48" i="2"/>
  <c r="BI48" i="14"/>
  <c r="BI131" i="14" s="1"/>
  <c r="BJ43" i="2"/>
  <c r="BI43" i="14"/>
  <c r="BI126" i="14" s="1"/>
  <c r="BJ41" i="2"/>
  <c r="BI41" i="14"/>
  <c r="BI124" i="14" s="1"/>
  <c r="BJ38" i="2"/>
  <c r="BI38" i="14"/>
  <c r="BI121" i="14" s="1"/>
  <c r="BJ51" i="2"/>
  <c r="BI51" i="14"/>
  <c r="BI134" i="14" s="1"/>
  <c r="BJ46" i="2"/>
  <c r="BI46" i="14"/>
  <c r="BI129" i="14" s="1"/>
  <c r="BJ42" i="2"/>
  <c r="BI42" i="14"/>
  <c r="BI125" i="14" s="1"/>
  <c r="BJ49" i="2"/>
  <c r="BI49" i="14"/>
  <c r="BI132" i="14" s="1"/>
  <c r="AX21" i="14"/>
  <c r="AX104" i="14" s="1"/>
  <c r="AV12" i="14"/>
  <c r="AZ32" i="14"/>
  <c r="AZ115" i="14" s="1"/>
  <c r="AZ30" i="14"/>
  <c r="AZ113" i="14" s="1"/>
  <c r="BB20" i="2"/>
  <c r="BA20" i="14"/>
  <c r="BA103" i="14" s="1"/>
  <c r="BB16" i="2"/>
  <c r="BA16" i="14"/>
  <c r="BA99" i="14" s="1"/>
  <c r="AU95" i="14"/>
  <c r="AU169" i="14" s="1"/>
  <c r="AU86" i="14"/>
  <c r="AU1" i="14" s="1"/>
  <c r="AZ29" i="14"/>
  <c r="AZ112" i="14" s="1"/>
  <c r="BA11" i="14"/>
  <c r="BB11" i="2"/>
  <c r="AY27" i="14"/>
  <c r="AY110" i="14" s="1"/>
  <c r="AV14" i="14"/>
  <c r="AV97" i="14" s="1"/>
  <c r="AZ94" i="14"/>
  <c r="AX18" i="14"/>
  <c r="AX101" i="14" s="1"/>
  <c r="BB24" i="2"/>
  <c r="BA24" i="14"/>
  <c r="BA107" i="14" s="1"/>
  <c r="T3" i="11"/>
  <c r="AZ15" i="2"/>
  <c r="BG57" i="2"/>
  <c r="BB26" i="2"/>
  <c r="BM83" i="2"/>
  <c r="AZ27" i="2"/>
  <c r="BM84" i="2"/>
  <c r="BB33" i="2"/>
  <c r="AW14" i="2"/>
  <c r="AY22" i="2"/>
  <c r="BC31" i="2"/>
  <c r="AY21" i="2"/>
  <c r="AZ25" i="2"/>
  <c r="BA29" i="2"/>
  <c r="AY23" i="2"/>
  <c r="BG56" i="2"/>
  <c r="AY18" i="2"/>
  <c r="AY19" i="2"/>
  <c r="BB28" i="2"/>
  <c r="BA32" i="2"/>
  <c r="AW12" i="2"/>
  <c r="AZ13" i="2"/>
  <c r="BA30" i="2"/>
  <c r="AX17" i="2"/>
  <c r="BG58" i="2"/>
  <c r="F40" i="2"/>
  <c r="G40" i="2" s="1"/>
  <c r="AY173" i="2" l="1"/>
  <c r="AY256" i="2"/>
  <c r="AY171" i="2"/>
  <c r="AY254" i="2"/>
  <c r="AY172" i="2"/>
  <c r="AY255" i="2"/>
  <c r="AY170" i="2"/>
  <c r="AY253" i="2"/>
  <c r="BC287" i="2"/>
  <c r="AY287" i="2"/>
  <c r="AU287" i="2"/>
  <c r="BB287" i="2"/>
  <c r="AX287" i="2"/>
  <c r="AT287" i="2"/>
  <c r="BA287" i="2"/>
  <c r="AW287" i="2"/>
  <c r="AS287" i="2"/>
  <c r="AR287" i="2"/>
  <c r="AZ287" i="2"/>
  <c r="AV287" i="2"/>
  <c r="V287" i="2"/>
  <c r="BH287" i="2"/>
  <c r="Z287" i="2"/>
  <c r="Y287" i="2"/>
  <c r="BE287" i="2"/>
  <c r="AB287" i="2"/>
  <c r="BO287" i="2"/>
  <c r="BK287" i="2"/>
  <c r="BN287" i="2"/>
  <c r="BG287" i="2"/>
  <c r="BM287" i="2"/>
  <c r="AN287" i="2"/>
  <c r="BL287" i="2"/>
  <c r="AL287" i="2"/>
  <c r="W287" i="2"/>
  <c r="X287" i="2"/>
  <c r="AA287" i="2"/>
  <c r="BI287" i="2"/>
  <c r="AE287" i="2"/>
  <c r="AF287" i="2"/>
  <c r="AC287" i="2"/>
  <c r="AD287" i="2"/>
  <c r="AH287" i="2"/>
  <c r="BD287" i="2"/>
  <c r="AK287" i="2"/>
  <c r="BJ287" i="2"/>
  <c r="BF287" i="2"/>
  <c r="U287" i="2"/>
  <c r="AO287" i="2"/>
  <c r="AJ287" i="2"/>
  <c r="AI287" i="2"/>
  <c r="AQ287" i="2"/>
  <c r="AM287" i="2"/>
  <c r="AP287" i="2"/>
  <c r="AG287" i="2"/>
  <c r="BI203" i="2"/>
  <c r="AY174" i="2"/>
  <c r="AY191" i="2"/>
  <c r="AV178" i="2"/>
  <c r="BB195" i="2"/>
  <c r="BA192" i="2"/>
  <c r="AX185" i="2"/>
  <c r="AX186" i="2"/>
  <c r="BA180" i="2"/>
  <c r="BA175" i="2"/>
  <c r="AY22" i="14"/>
  <c r="AY105" i="14" s="1"/>
  <c r="AY18" i="14"/>
  <c r="AY101" i="14" s="1"/>
  <c r="AW14" i="14"/>
  <c r="AW97" i="14" s="1"/>
  <c r="BF198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A30" i="14"/>
  <c r="BA113" i="14" s="1"/>
  <c r="AY23" i="14"/>
  <c r="AY106" i="14" s="1"/>
  <c r="BM84" i="14"/>
  <c r="BM167" i="14" s="1"/>
  <c r="BB188" i="2"/>
  <c r="AY183" i="2"/>
  <c r="BG56" i="14"/>
  <c r="BG139" i="14" s="1"/>
  <c r="BB33" i="14"/>
  <c r="BB116" i="14" s="1"/>
  <c r="BB197" i="2"/>
  <c r="AZ27" i="14"/>
  <c r="AZ110" i="14" s="1"/>
  <c r="AZ177" i="2"/>
  <c r="AY189" i="2"/>
  <c r="AX17" i="14"/>
  <c r="AX100" i="14" s="1"/>
  <c r="BA29" i="14"/>
  <c r="BA112" i="14" s="1"/>
  <c r="BF199" i="2"/>
  <c r="BJ204" i="2"/>
  <c r="AZ191" i="2"/>
  <c r="AZ15" i="14"/>
  <c r="AZ98" i="14" s="1"/>
  <c r="BJ203" i="2"/>
  <c r="AW176" i="2"/>
  <c r="BM83" i="14"/>
  <c r="BM166" i="14" s="1"/>
  <c r="BA32" i="14"/>
  <c r="BA115" i="14" s="1"/>
  <c r="AY185" i="2"/>
  <c r="BB26" i="14"/>
  <c r="BB109" i="14" s="1"/>
  <c r="BJ202" i="2"/>
  <c r="BC31" i="14"/>
  <c r="BC114" i="14" s="1"/>
  <c r="BG57" i="14"/>
  <c r="BG140" i="14" s="1"/>
  <c r="BF200" i="2"/>
  <c r="BA196" i="2"/>
  <c r="BA194" i="2"/>
  <c r="AX181" i="2"/>
  <c r="AY186" i="2"/>
  <c r="BC195" i="2"/>
  <c r="AW178" i="2"/>
  <c r="AY187" i="2"/>
  <c r="AZ179" i="2"/>
  <c r="AU175" i="14"/>
  <c r="BM61" i="2"/>
  <c r="BL61" i="14"/>
  <c r="BL144" i="14" s="1"/>
  <c r="BM62" i="2"/>
  <c r="BL62" i="14"/>
  <c r="BL145" i="14" s="1"/>
  <c r="BM64" i="2"/>
  <c r="BL64" i="14"/>
  <c r="BL147" i="14" s="1"/>
  <c r="BM63" i="2"/>
  <c r="BL63" i="14"/>
  <c r="BL146" i="14" s="1"/>
  <c r="BG35" i="2"/>
  <c r="BF35" i="14"/>
  <c r="BF118" i="14" s="1"/>
  <c r="BG34" i="2"/>
  <c r="BF34" i="14"/>
  <c r="BF117" i="14" s="1"/>
  <c r="BG37" i="2"/>
  <c r="BF37" i="14"/>
  <c r="BF120" i="14" s="1"/>
  <c r="BG36" i="2"/>
  <c r="BF36" i="14"/>
  <c r="BF119" i="14" s="1"/>
  <c r="BA7" i="2"/>
  <c r="AZ7" i="14"/>
  <c r="AZ90" i="14" s="1"/>
  <c r="BA9" i="2"/>
  <c r="AZ9" i="14"/>
  <c r="AZ92" i="14" s="1"/>
  <c r="BA10" i="2"/>
  <c r="BA257" i="2" s="1"/>
  <c r="AZ10" i="14"/>
  <c r="AZ93" i="14" s="1"/>
  <c r="BA8" i="2"/>
  <c r="AZ8" i="14"/>
  <c r="AZ91" i="14" s="1"/>
  <c r="BA6" i="2"/>
  <c r="AZ6" i="14"/>
  <c r="AZ89" i="14" s="1"/>
  <c r="BN73" i="2"/>
  <c r="BM73" i="14"/>
  <c r="BM156" i="14" s="1"/>
  <c r="BN74" i="2"/>
  <c r="BM74" i="14"/>
  <c r="BM157" i="14" s="1"/>
  <c r="BN78" i="2"/>
  <c r="BM78" i="14"/>
  <c r="BM161" i="14" s="1"/>
  <c r="BN77" i="2"/>
  <c r="BM77" i="14"/>
  <c r="BM160" i="14" s="1"/>
  <c r="BN72" i="2"/>
  <c r="BM72" i="14"/>
  <c r="BM155" i="14" s="1"/>
  <c r="BN82" i="2"/>
  <c r="BM82" i="14"/>
  <c r="BM165" i="14" s="1"/>
  <c r="BN85" i="2"/>
  <c r="BM85" i="14"/>
  <c r="BM168" i="14" s="1"/>
  <c r="BN81" i="2"/>
  <c r="BM81" i="14"/>
  <c r="BM164" i="14" s="1"/>
  <c r="BN75" i="2"/>
  <c r="BM75" i="14"/>
  <c r="BM158" i="14" s="1"/>
  <c r="BN66" i="2"/>
  <c r="BM66" i="14"/>
  <c r="BM149" i="14" s="1"/>
  <c r="BN79" i="2"/>
  <c r="BM79" i="14"/>
  <c r="BM162" i="14" s="1"/>
  <c r="BN70" i="2"/>
  <c r="BM70" i="14"/>
  <c r="BM153" i="14" s="1"/>
  <c r="BN67" i="2"/>
  <c r="BM67" i="14"/>
  <c r="BM150" i="14" s="1"/>
  <c r="BN68" i="2"/>
  <c r="BM68" i="14"/>
  <c r="BM151" i="14" s="1"/>
  <c r="BN65" i="2"/>
  <c r="BM65" i="14"/>
  <c r="BM148" i="14" s="1"/>
  <c r="BN71" i="2"/>
  <c r="BM71" i="14"/>
  <c r="BM154" i="14" s="1"/>
  <c r="BN76" i="2"/>
  <c r="BM76" i="14"/>
  <c r="BM159" i="14" s="1"/>
  <c r="BN80" i="2"/>
  <c r="BM80" i="14"/>
  <c r="BM163" i="14" s="1"/>
  <c r="BN69" i="2"/>
  <c r="BM69" i="14"/>
  <c r="BM152" i="14" s="1"/>
  <c r="BK49" i="2"/>
  <c r="BJ49" i="14"/>
  <c r="BJ132" i="14" s="1"/>
  <c r="BK48" i="2"/>
  <c r="BJ48" i="14"/>
  <c r="BJ131" i="14" s="1"/>
  <c r="BK38" i="2"/>
  <c r="BJ38" i="14"/>
  <c r="BJ121" i="14" s="1"/>
  <c r="BK51" i="2"/>
  <c r="BJ51" i="14"/>
  <c r="BJ134" i="14" s="1"/>
  <c r="BK50" i="2"/>
  <c r="BJ50" i="14"/>
  <c r="BJ133" i="14" s="1"/>
  <c r="BK52" i="2"/>
  <c r="BJ52" i="14"/>
  <c r="BJ135" i="14" s="1"/>
  <c r="BK45" i="2"/>
  <c r="BJ45" i="14"/>
  <c r="BJ128" i="14" s="1"/>
  <c r="BK41" i="2"/>
  <c r="BJ41" i="14"/>
  <c r="BJ124" i="14" s="1"/>
  <c r="BK59" i="2"/>
  <c r="BJ59" i="14"/>
  <c r="BJ142" i="14" s="1"/>
  <c r="BK55" i="2"/>
  <c r="BJ55" i="14"/>
  <c r="BJ138" i="14" s="1"/>
  <c r="BK42" i="2"/>
  <c r="BJ42" i="14"/>
  <c r="BJ125" i="14" s="1"/>
  <c r="BK44" i="2"/>
  <c r="BJ44" i="14"/>
  <c r="BJ127" i="14" s="1"/>
  <c r="BK54" i="2"/>
  <c r="BJ54" i="14"/>
  <c r="BJ137" i="14" s="1"/>
  <c r="BK40" i="2"/>
  <c r="BJ40" i="14"/>
  <c r="BJ123" i="14" s="1"/>
  <c r="BK47" i="2"/>
  <c r="BJ47" i="14"/>
  <c r="BJ130" i="14" s="1"/>
  <c r="BK53" i="2"/>
  <c r="BJ53" i="14"/>
  <c r="BJ136" i="14" s="1"/>
  <c r="BG58" i="14"/>
  <c r="BG141" i="14" s="1"/>
  <c r="BK46" i="2"/>
  <c r="BJ46" i="14"/>
  <c r="BJ129" i="14" s="1"/>
  <c r="BK43" i="2"/>
  <c r="BJ43" i="14"/>
  <c r="BJ126" i="14" s="1"/>
  <c r="BK39" i="2"/>
  <c r="BJ39" i="14"/>
  <c r="BJ122" i="14" s="1"/>
  <c r="BI60" i="2"/>
  <c r="BH60" i="14"/>
  <c r="BH143" i="14" s="1"/>
  <c r="BC24" i="2"/>
  <c r="BB24" i="14"/>
  <c r="BB107" i="14" s="1"/>
  <c r="BB28" i="14"/>
  <c r="BB111" i="14" s="1"/>
  <c r="AY21" i="14"/>
  <c r="AY104" i="14" s="1"/>
  <c r="AZ13" i="14"/>
  <c r="AZ96" i="14" s="1"/>
  <c r="AY19" i="14"/>
  <c r="AY102" i="14" s="1"/>
  <c r="BC16" i="2"/>
  <c r="BB16" i="14"/>
  <c r="BB99" i="14" s="1"/>
  <c r="AV95" i="14"/>
  <c r="AV169" i="14" s="1"/>
  <c r="AV86" i="14"/>
  <c r="AV1" i="14" s="1"/>
  <c r="BB11" i="14"/>
  <c r="BC11" i="2"/>
  <c r="AW12" i="14"/>
  <c r="AZ25" i="14"/>
  <c r="AZ108" i="14" s="1"/>
  <c r="BA94" i="14"/>
  <c r="BC20" i="2"/>
  <c r="BB20" i="14"/>
  <c r="BB103" i="14" s="1"/>
  <c r="P3" i="12"/>
  <c r="T154" i="11"/>
  <c r="T217" i="11" s="1"/>
  <c r="T145" i="11"/>
  <c r="T208" i="11" s="1"/>
  <c r="T184" i="11"/>
  <c r="T247" i="11" s="1"/>
  <c r="T183" i="11"/>
  <c r="T246" i="11" s="1"/>
  <c r="T171" i="11"/>
  <c r="T234" i="11" s="1"/>
  <c r="T164" i="11"/>
  <c r="T227" i="11" s="1"/>
  <c r="T142" i="11"/>
  <c r="T205" i="11" s="1"/>
  <c r="T157" i="11"/>
  <c r="T220" i="11" s="1"/>
  <c r="T177" i="11"/>
  <c r="T240" i="11" s="1"/>
  <c r="T150" i="11"/>
  <c r="T213" i="11" s="1"/>
  <c r="T179" i="11"/>
  <c r="T242" i="11" s="1"/>
  <c r="T176" i="11"/>
  <c r="T239" i="11" s="1"/>
  <c r="T165" i="11"/>
  <c r="T228" i="11" s="1"/>
  <c r="T138" i="11"/>
  <c r="T201" i="11" s="1"/>
  <c r="T180" i="11"/>
  <c r="T243" i="11" s="1"/>
  <c r="T156" i="11"/>
  <c r="T219" i="11" s="1"/>
  <c r="T188" i="11"/>
  <c r="T251" i="11" s="1"/>
  <c r="T172" i="11"/>
  <c r="T235" i="11" s="1"/>
  <c r="T167" i="11"/>
  <c r="T230" i="11" s="1"/>
  <c r="T134" i="11"/>
  <c r="T197" i="11" s="1"/>
  <c r="T190" i="11"/>
  <c r="T253" i="11" s="1"/>
  <c r="T173" i="11"/>
  <c r="T236" i="11" s="1"/>
  <c r="T152" i="11"/>
  <c r="T215" i="11" s="1"/>
  <c r="T139" i="11"/>
  <c r="T202" i="11" s="1"/>
  <c r="T137" i="11"/>
  <c r="T200" i="11" s="1"/>
  <c r="T175" i="11"/>
  <c r="T238" i="11" s="1"/>
  <c r="T136" i="11"/>
  <c r="T199" i="11" s="1"/>
  <c r="T186" i="11"/>
  <c r="T249" i="11" s="1"/>
  <c r="T185" i="11"/>
  <c r="T248" i="11" s="1"/>
  <c r="T158" i="11"/>
  <c r="T221" i="11" s="1"/>
  <c r="T135" i="11"/>
  <c r="T198" i="11" s="1"/>
  <c r="T187" i="11"/>
  <c r="T250" i="11" s="1"/>
  <c r="T153" i="11"/>
  <c r="T216" i="11" s="1"/>
  <c r="T182" i="11"/>
  <c r="T245" i="11" s="1"/>
  <c r="T169" i="11"/>
  <c r="T232" i="11" s="1"/>
  <c r="T149" i="11"/>
  <c r="T212" i="11" s="1"/>
  <c r="T163" i="11"/>
  <c r="T226" i="11" s="1"/>
  <c r="T168" i="11"/>
  <c r="T231" i="11" s="1"/>
  <c r="T146" i="11"/>
  <c r="T209" i="11" s="1"/>
  <c r="T143" i="11"/>
  <c r="T206" i="11" s="1"/>
  <c r="T131" i="11"/>
  <c r="T194" i="11" s="1"/>
  <c r="T160" i="11"/>
  <c r="T223" i="11" s="1"/>
  <c r="T155" i="11"/>
  <c r="T218" i="11" s="1"/>
  <c r="T162" i="11"/>
  <c r="T225" i="11" s="1"/>
  <c r="T181" i="11"/>
  <c r="T244" i="11" s="1"/>
  <c r="T147" i="11"/>
  <c r="T210" i="11" s="1"/>
  <c r="T166" i="11"/>
  <c r="T229" i="11" s="1"/>
  <c r="T161" i="11"/>
  <c r="T224" i="11" s="1"/>
  <c r="T178" i="11"/>
  <c r="T241" i="11" s="1"/>
  <c r="T132" i="11"/>
  <c r="T195" i="11" s="1"/>
  <c r="T189" i="11"/>
  <c r="T252" i="11" s="1"/>
  <c r="T174" i="11"/>
  <c r="T237" i="11" s="1"/>
  <c r="T140" i="11"/>
  <c r="T203" i="11" s="1"/>
  <c r="T133" i="11"/>
  <c r="T196" i="11" s="1"/>
  <c r="T141" i="11"/>
  <c r="T204" i="11" s="1"/>
  <c r="T144" i="11"/>
  <c r="T207" i="11" s="1"/>
  <c r="T151" i="11"/>
  <c r="T214" i="11" s="1"/>
  <c r="T148" i="11"/>
  <c r="T211" i="11" s="1"/>
  <c r="T170" i="11"/>
  <c r="T233" i="11" s="1"/>
  <c r="T159" i="11"/>
  <c r="T222" i="11" s="1"/>
  <c r="BN83" i="2"/>
  <c r="BB29" i="2"/>
  <c r="BC33" i="2"/>
  <c r="AZ18" i="2"/>
  <c r="BH57" i="2"/>
  <c r="AY17" i="2"/>
  <c r="BA15" i="2"/>
  <c r="BH58" i="2"/>
  <c r="AZ22" i="2"/>
  <c r="BB32" i="2"/>
  <c r="BH56" i="2"/>
  <c r="BA25" i="2"/>
  <c r="BN84" i="2"/>
  <c r="AZ21" i="2"/>
  <c r="AX12" i="2"/>
  <c r="BB30" i="2"/>
  <c r="BC28" i="2"/>
  <c r="AZ23" i="2"/>
  <c r="BD31" i="2"/>
  <c r="AX14" i="2"/>
  <c r="BA27" i="2"/>
  <c r="BC26" i="2"/>
  <c r="BA13" i="2"/>
  <c r="AZ19" i="2"/>
  <c r="F41" i="2"/>
  <c r="G41" i="2" s="1"/>
  <c r="BB175" i="2" l="1"/>
  <c r="BB258" i="2"/>
  <c r="AZ173" i="2"/>
  <c r="AZ256" i="2"/>
  <c r="AZ174" i="2"/>
  <c r="AZ257" i="2"/>
  <c r="AZ172" i="2"/>
  <c r="AZ255" i="2"/>
  <c r="AZ171" i="2"/>
  <c r="AZ254" i="2"/>
  <c r="BA253" i="2"/>
  <c r="AZ170" i="2"/>
  <c r="AZ253" i="2"/>
  <c r="BC288" i="2"/>
  <c r="AY288" i="2"/>
  <c r="AU288" i="2"/>
  <c r="BB288" i="2"/>
  <c r="AX288" i="2"/>
  <c r="AT288" i="2"/>
  <c r="BA288" i="2"/>
  <c r="AW288" i="2"/>
  <c r="AS288" i="2"/>
  <c r="AV288" i="2"/>
  <c r="AR288" i="2"/>
  <c r="AZ288" i="2"/>
  <c r="Y288" i="2"/>
  <c r="BE288" i="2"/>
  <c r="AB288" i="2"/>
  <c r="BN288" i="2"/>
  <c r="BH288" i="2"/>
  <c r="BK288" i="2"/>
  <c r="BM288" i="2"/>
  <c r="BO288" i="2"/>
  <c r="Z288" i="2"/>
  <c r="V288" i="2"/>
  <c r="BG288" i="2"/>
  <c r="W288" i="2"/>
  <c r="BF288" i="2"/>
  <c r="X288" i="2"/>
  <c r="AA288" i="2"/>
  <c r="AN288" i="2"/>
  <c r="BI288" i="2"/>
  <c r="AE288" i="2"/>
  <c r="AC288" i="2"/>
  <c r="AK288" i="2"/>
  <c r="BJ288" i="2"/>
  <c r="BL288" i="2"/>
  <c r="AL288" i="2"/>
  <c r="BD288" i="2"/>
  <c r="AD288" i="2"/>
  <c r="AF288" i="2"/>
  <c r="AH288" i="2"/>
  <c r="U288" i="2"/>
  <c r="AJ288" i="2"/>
  <c r="AG288" i="2"/>
  <c r="AP288" i="2"/>
  <c r="AO288" i="2"/>
  <c r="AI288" i="2"/>
  <c r="AQ288" i="2"/>
  <c r="AM288" i="2"/>
  <c r="BA193" i="2"/>
  <c r="BB180" i="2"/>
  <c r="AZ189" i="2"/>
  <c r="BK203" i="2"/>
  <c r="BK204" i="2"/>
  <c r="BF201" i="2"/>
  <c r="BB190" i="2"/>
  <c r="AZ182" i="2"/>
  <c r="BB184" i="2"/>
  <c r="BC180" i="2"/>
  <c r="BC192" i="2"/>
  <c r="BB29" i="14"/>
  <c r="BB112" i="14" s="1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C28" i="14"/>
  <c r="BC111" i="14" s="1"/>
  <c r="AZ22" i="14"/>
  <c r="AZ105" i="14" s="1"/>
  <c r="AZ183" i="2"/>
  <c r="BB30" i="14"/>
  <c r="BB113" i="14" s="1"/>
  <c r="BG200" i="2"/>
  <c r="BJ205" i="2"/>
  <c r="BA179" i="2"/>
  <c r="AZ23" i="14"/>
  <c r="AZ106" i="14" s="1"/>
  <c r="AX12" i="14"/>
  <c r="AX95" i="14" s="1"/>
  <c r="BA15" i="14"/>
  <c r="BA98" i="14" s="1"/>
  <c r="AZ21" i="14"/>
  <c r="AZ104" i="14" s="1"/>
  <c r="AY17" i="14"/>
  <c r="AY100" i="14" s="1"/>
  <c r="BK202" i="2"/>
  <c r="BA174" i="2"/>
  <c r="BG201" i="2"/>
  <c r="BB192" i="2"/>
  <c r="BH57" i="14"/>
  <c r="BH140" i="14" s="1"/>
  <c r="AY182" i="2"/>
  <c r="BB32" i="14"/>
  <c r="BB115" i="14" s="1"/>
  <c r="BC184" i="2"/>
  <c r="BG199" i="2"/>
  <c r="BN84" i="14"/>
  <c r="BN167" i="14" s="1"/>
  <c r="AX14" i="14"/>
  <c r="AX97" i="14" s="1"/>
  <c r="BG198" i="2"/>
  <c r="BA177" i="2"/>
  <c r="BA189" i="2"/>
  <c r="AZ18" i="14"/>
  <c r="AZ101" i="14" s="1"/>
  <c r="BD31" i="14"/>
  <c r="BD114" i="14" s="1"/>
  <c r="BH56" i="14"/>
  <c r="BH139" i="14" s="1"/>
  <c r="BC33" i="14"/>
  <c r="BC116" i="14" s="1"/>
  <c r="BA191" i="2"/>
  <c r="AX178" i="2"/>
  <c r="BC197" i="2"/>
  <c r="BC190" i="2"/>
  <c r="AZ186" i="2"/>
  <c r="AZ185" i="2"/>
  <c r="BD195" i="2"/>
  <c r="BB194" i="2"/>
  <c r="AV175" i="14"/>
  <c r="BN62" i="2"/>
  <c r="BM62" i="14"/>
  <c r="BM145" i="14" s="1"/>
  <c r="BN63" i="2"/>
  <c r="BM63" i="14"/>
  <c r="BM146" i="14" s="1"/>
  <c r="BN61" i="2"/>
  <c r="BM61" i="14"/>
  <c r="BM144" i="14" s="1"/>
  <c r="BN64" i="2"/>
  <c r="BM64" i="14"/>
  <c r="BM147" i="14" s="1"/>
  <c r="BH37" i="2"/>
  <c r="BG37" i="14"/>
  <c r="BG120" i="14" s="1"/>
  <c r="BH34" i="2"/>
  <c r="BG34" i="14"/>
  <c r="BG117" i="14" s="1"/>
  <c r="BH35" i="2"/>
  <c r="BG35" i="14"/>
  <c r="BG118" i="14" s="1"/>
  <c r="BH36" i="2"/>
  <c r="BG36" i="14"/>
  <c r="BG119" i="14" s="1"/>
  <c r="BB8" i="2"/>
  <c r="BA8" i="14"/>
  <c r="BA91" i="14" s="1"/>
  <c r="BB6" i="2"/>
  <c r="BA6" i="14"/>
  <c r="BA89" i="14" s="1"/>
  <c r="BB10" i="2"/>
  <c r="BB257" i="2" s="1"/>
  <c r="BA10" i="14"/>
  <c r="BA93" i="14" s="1"/>
  <c r="BB7" i="2"/>
  <c r="BA7" i="14"/>
  <c r="BA90" i="14" s="1"/>
  <c r="BB9" i="2"/>
  <c r="BA9" i="14"/>
  <c r="BA92" i="14" s="1"/>
  <c r="BO79" i="2"/>
  <c r="BN79" i="14"/>
  <c r="BN162" i="14" s="1"/>
  <c r="BO81" i="2"/>
  <c r="BN81" i="14"/>
  <c r="BN164" i="14" s="1"/>
  <c r="BO77" i="2"/>
  <c r="BN77" i="14"/>
  <c r="BN160" i="14" s="1"/>
  <c r="BO85" i="2"/>
  <c r="BN85" i="14"/>
  <c r="BN168" i="14" s="1"/>
  <c r="BO78" i="2"/>
  <c r="BN78" i="14"/>
  <c r="BN161" i="14" s="1"/>
  <c r="BO80" i="2"/>
  <c r="BN80" i="14"/>
  <c r="BN163" i="14" s="1"/>
  <c r="BO65" i="2"/>
  <c r="BN65" i="14"/>
  <c r="BN148" i="14" s="1"/>
  <c r="BO67" i="2"/>
  <c r="BN67" i="14"/>
  <c r="BN150" i="14" s="1"/>
  <c r="BN83" i="14"/>
  <c r="BN166" i="14" s="1"/>
  <c r="BO66" i="2"/>
  <c r="BN66" i="14"/>
  <c r="BN149" i="14" s="1"/>
  <c r="BO82" i="2"/>
  <c r="BN82" i="14"/>
  <c r="BN165" i="14" s="1"/>
  <c r="BO76" i="2"/>
  <c r="BN76" i="14"/>
  <c r="BN159" i="14" s="1"/>
  <c r="BO70" i="2"/>
  <c r="BN70" i="14"/>
  <c r="BN153" i="14" s="1"/>
  <c r="BO74" i="2"/>
  <c r="BN74" i="14"/>
  <c r="BN157" i="14" s="1"/>
  <c r="BO69" i="2"/>
  <c r="BN69" i="14"/>
  <c r="BN152" i="14" s="1"/>
  <c r="BO68" i="2"/>
  <c r="BN68" i="14"/>
  <c r="BN151" i="14" s="1"/>
  <c r="BO75" i="2"/>
  <c r="BN75" i="14"/>
  <c r="BN158" i="14" s="1"/>
  <c r="BO72" i="2"/>
  <c r="BN72" i="14"/>
  <c r="BN155" i="14" s="1"/>
  <c r="BO71" i="2"/>
  <c r="BN71" i="14"/>
  <c r="BN154" i="14" s="1"/>
  <c r="BO73" i="2"/>
  <c r="BN73" i="14"/>
  <c r="BN156" i="14" s="1"/>
  <c r="BL50" i="2"/>
  <c r="BK50" i="14"/>
  <c r="BK133" i="14" s="1"/>
  <c r="BH58" i="14"/>
  <c r="BH141" i="14" s="1"/>
  <c r="BL39" i="2"/>
  <c r="BK39" i="14"/>
  <c r="BK122" i="14" s="1"/>
  <c r="BL42" i="2"/>
  <c r="BK42" i="14"/>
  <c r="BK125" i="14" s="1"/>
  <c r="BL41" i="2"/>
  <c r="BK41" i="14"/>
  <c r="BK124" i="14" s="1"/>
  <c r="BJ60" i="2"/>
  <c r="BI60" i="14"/>
  <c r="BI143" i="14" s="1"/>
  <c r="BL53" i="2"/>
  <c r="BK53" i="14"/>
  <c r="BK136" i="14" s="1"/>
  <c r="BL54" i="2"/>
  <c r="BK54" i="14"/>
  <c r="BK137" i="14" s="1"/>
  <c r="BL43" i="2"/>
  <c r="BK43" i="14"/>
  <c r="BK126" i="14" s="1"/>
  <c r="BL51" i="2"/>
  <c r="BK51" i="14"/>
  <c r="BK134" i="14" s="1"/>
  <c r="BL48" i="2"/>
  <c r="BK48" i="14"/>
  <c r="BK131" i="14" s="1"/>
  <c r="BL55" i="2"/>
  <c r="BK55" i="14"/>
  <c r="BK138" i="14" s="1"/>
  <c r="BL45" i="2"/>
  <c r="BK45" i="14"/>
  <c r="BK128" i="14" s="1"/>
  <c r="BL47" i="2"/>
  <c r="BK47" i="14"/>
  <c r="BK130" i="14" s="1"/>
  <c r="BL44" i="2"/>
  <c r="BK44" i="14"/>
  <c r="BK127" i="14" s="1"/>
  <c r="BL46" i="2"/>
  <c r="BK46" i="14"/>
  <c r="BK129" i="14" s="1"/>
  <c r="BL59" i="2"/>
  <c r="BK59" i="14"/>
  <c r="BK142" i="14" s="1"/>
  <c r="BL52" i="2"/>
  <c r="BK52" i="14"/>
  <c r="BK135" i="14" s="1"/>
  <c r="BL49" i="2"/>
  <c r="BK49" i="14"/>
  <c r="BK132" i="14" s="1"/>
  <c r="BL40" i="2"/>
  <c r="BK40" i="14"/>
  <c r="BK123" i="14" s="1"/>
  <c r="BL38" i="2"/>
  <c r="BK38" i="14"/>
  <c r="BK121" i="14" s="1"/>
  <c r="BA25" i="14"/>
  <c r="BA108" i="14" s="1"/>
  <c r="BD16" i="2"/>
  <c r="BC16" i="14"/>
  <c r="BC99" i="14" s="1"/>
  <c r="BB94" i="14"/>
  <c r="AW95" i="14"/>
  <c r="AW169" i="14" s="1"/>
  <c r="AW86" i="14"/>
  <c r="AW1" i="14" s="1"/>
  <c r="BC26" i="14"/>
  <c r="BC109" i="14" s="1"/>
  <c r="AZ19" i="14"/>
  <c r="AZ102" i="14" s="1"/>
  <c r="BD20" i="2"/>
  <c r="BC20" i="14"/>
  <c r="BC103" i="14" s="1"/>
  <c r="BA13" i="14"/>
  <c r="BA96" i="14" s="1"/>
  <c r="BA27" i="14"/>
  <c r="BA110" i="14" s="1"/>
  <c r="BC11" i="14"/>
  <c r="BD11" i="2"/>
  <c r="BD24" i="2"/>
  <c r="BC24" i="14"/>
  <c r="BC107" i="14" s="1"/>
  <c r="P4" i="12"/>
  <c r="P5" i="12" s="1"/>
  <c r="BC32" i="2"/>
  <c r="AY14" i="2"/>
  <c r="BD28" i="2"/>
  <c r="BO84" i="2"/>
  <c r="BO83" i="2"/>
  <c r="BB27" i="2"/>
  <c r="BC29" i="2"/>
  <c r="BC30" i="2"/>
  <c r="BA22" i="2"/>
  <c r="BA18" i="2"/>
  <c r="BA19" i="2"/>
  <c r="AY12" i="2"/>
  <c r="BB25" i="2"/>
  <c r="AZ17" i="2"/>
  <c r="BD33" i="2"/>
  <c r="BA23" i="2"/>
  <c r="BI57" i="2"/>
  <c r="BB15" i="2"/>
  <c r="BD26" i="2"/>
  <c r="BE31" i="2"/>
  <c r="BI58" i="2"/>
  <c r="BB13" i="2"/>
  <c r="BA21" i="2"/>
  <c r="BI56" i="2"/>
  <c r="F42" i="2"/>
  <c r="G42" i="2" s="1"/>
  <c r="BA172" i="2" l="1"/>
  <c r="BA255" i="2"/>
  <c r="BA173" i="2"/>
  <c r="BA256" i="2"/>
  <c r="BC175" i="2"/>
  <c r="BC258" i="2"/>
  <c r="BA171" i="2"/>
  <c r="BA254" i="2"/>
  <c r="BB253" i="2"/>
  <c r="BA170" i="2"/>
  <c r="BC289" i="2"/>
  <c r="AY289" i="2"/>
  <c r="AU289" i="2"/>
  <c r="BB289" i="2"/>
  <c r="AX289" i="2"/>
  <c r="AT289" i="2"/>
  <c r="BA289" i="2"/>
  <c r="AW289" i="2"/>
  <c r="AS289" i="2"/>
  <c r="AZ289" i="2"/>
  <c r="AV289" i="2"/>
  <c r="AR289" i="2"/>
  <c r="BE289" i="2"/>
  <c r="BH289" i="2"/>
  <c r="Y289" i="2"/>
  <c r="BN289" i="2"/>
  <c r="V289" i="2"/>
  <c r="Z289" i="2"/>
  <c r="BM289" i="2"/>
  <c r="BG289" i="2"/>
  <c r="BO289" i="2"/>
  <c r="BK289" i="2"/>
  <c r="AB289" i="2"/>
  <c r="AA289" i="2"/>
  <c r="BL289" i="2"/>
  <c r="AN289" i="2"/>
  <c r="BI289" i="2"/>
  <c r="AE289" i="2"/>
  <c r="W289" i="2"/>
  <c r="AL289" i="2"/>
  <c r="BF289" i="2"/>
  <c r="BD289" i="2"/>
  <c r="U289" i="2"/>
  <c r="AD289" i="2"/>
  <c r="AF289" i="2"/>
  <c r="X289" i="2"/>
  <c r="AK289" i="2"/>
  <c r="AH289" i="2"/>
  <c r="BJ289" i="2"/>
  <c r="AC289" i="2"/>
  <c r="AP289" i="2"/>
  <c r="AQ289" i="2"/>
  <c r="AI289" i="2"/>
  <c r="AG289" i="2"/>
  <c r="AO289" i="2"/>
  <c r="AJ289" i="2"/>
  <c r="AM289" i="2"/>
  <c r="BC188" i="2"/>
  <c r="BH198" i="2"/>
  <c r="AX86" i="14"/>
  <c r="AX1" i="14" s="1"/>
  <c r="AX169" i="14"/>
  <c r="BK205" i="2"/>
  <c r="AY181" i="2"/>
  <c r="AY14" i="14"/>
  <c r="AY97" i="14" s="1"/>
  <c r="BI57" i="14"/>
  <c r="BI140" i="14" s="1"/>
  <c r="BC32" i="14"/>
  <c r="BC115" i="14" s="1"/>
  <c r="BO80" i="14"/>
  <c r="BO163" i="14" s="1"/>
  <c r="BB174" i="2"/>
  <c r="BO72" i="14"/>
  <c r="BO155" i="14" s="1"/>
  <c r="BO74" i="14"/>
  <c r="BO157" i="14" s="1"/>
  <c r="BO66" i="14"/>
  <c r="BO149" i="14" s="1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A22" i="14"/>
  <c r="BA105" i="14" s="1"/>
  <c r="BD180" i="2"/>
  <c r="BO71" i="14"/>
  <c r="BO154" i="14" s="1"/>
  <c r="BA23" i="14"/>
  <c r="BA106" i="14" s="1"/>
  <c r="BC30" i="14"/>
  <c r="BC113" i="14" s="1"/>
  <c r="BD184" i="2"/>
  <c r="BL203" i="2"/>
  <c r="BA21" i="14"/>
  <c r="BA104" i="14" s="1"/>
  <c r="BC29" i="14"/>
  <c r="BC112" i="14" s="1"/>
  <c r="BB13" i="14"/>
  <c r="BB96" i="14" s="1"/>
  <c r="AZ17" i="14"/>
  <c r="AZ100" i="14" s="1"/>
  <c r="BB27" i="14"/>
  <c r="BB110" i="14" s="1"/>
  <c r="BD188" i="2"/>
  <c r="BO78" i="14"/>
  <c r="BO161" i="14" s="1"/>
  <c r="BO79" i="14"/>
  <c r="BO162" i="14" s="1"/>
  <c r="AY178" i="2"/>
  <c r="BO75" i="14"/>
  <c r="BO158" i="14" s="1"/>
  <c r="BO70" i="14"/>
  <c r="BO153" i="14" s="1"/>
  <c r="BE31" i="14"/>
  <c r="BE114" i="14" s="1"/>
  <c r="AY12" i="14"/>
  <c r="AY95" i="14" s="1"/>
  <c r="BO84" i="14"/>
  <c r="BO167" i="14" s="1"/>
  <c r="BL202" i="2"/>
  <c r="BL205" i="2"/>
  <c r="BO67" i="14"/>
  <c r="BO150" i="14" s="1"/>
  <c r="BO85" i="14"/>
  <c r="BO168" i="14" s="1"/>
  <c r="BH201" i="2"/>
  <c r="BA187" i="2"/>
  <c r="BB191" i="2"/>
  <c r="BK206" i="2"/>
  <c r="BB25" i="14"/>
  <c r="BB108" i="14" s="1"/>
  <c r="BO73" i="14"/>
  <c r="BO156" i="14" s="1"/>
  <c r="BO68" i="14"/>
  <c r="BO151" i="14" s="1"/>
  <c r="BO76" i="14"/>
  <c r="BO159" i="14" s="1"/>
  <c r="BB193" i="2"/>
  <c r="BI58" i="14"/>
  <c r="BI141" i="14" s="1"/>
  <c r="BD28" i="14"/>
  <c r="BD111" i="14" s="1"/>
  <c r="BB15" i="14"/>
  <c r="BB98" i="14" s="1"/>
  <c r="BO65" i="14"/>
  <c r="BO148" i="14" s="1"/>
  <c r="BO77" i="14"/>
  <c r="BO160" i="14" s="1"/>
  <c r="BH200" i="2"/>
  <c r="BL204" i="2"/>
  <c r="BO69" i="14"/>
  <c r="BO152" i="14" s="1"/>
  <c r="BO83" i="14"/>
  <c r="BO166" i="14" s="1"/>
  <c r="BA19" i="14"/>
  <c r="BA102" i="14" s="1"/>
  <c r="BL206" i="2"/>
  <c r="BO82" i="14"/>
  <c r="BO165" i="14" s="1"/>
  <c r="BO81" i="14"/>
  <c r="BO164" i="14" s="1"/>
  <c r="BA186" i="2"/>
  <c r="BB196" i="2"/>
  <c r="AX176" i="2"/>
  <c r="AZ187" i="2"/>
  <c r="BB189" i="2"/>
  <c r="BA183" i="2"/>
  <c r="BD190" i="2"/>
  <c r="BD192" i="2"/>
  <c r="BD197" i="2"/>
  <c r="BE195" i="2"/>
  <c r="BA185" i="2"/>
  <c r="AW175" i="14"/>
  <c r="BO61" i="2"/>
  <c r="BN61" i="14"/>
  <c r="BN144" i="14" s="1"/>
  <c r="BO63" i="2"/>
  <c r="BN63" i="14"/>
  <c r="BN146" i="14" s="1"/>
  <c r="BO64" i="2"/>
  <c r="BN64" i="14"/>
  <c r="BN147" i="14" s="1"/>
  <c r="BO62" i="2"/>
  <c r="BN62" i="14"/>
  <c r="BN145" i="14" s="1"/>
  <c r="BI34" i="2"/>
  <c r="BH34" i="14"/>
  <c r="BH117" i="14" s="1"/>
  <c r="BD33" i="14"/>
  <c r="BD116" i="14" s="1"/>
  <c r="BI36" i="2"/>
  <c r="BH36" i="14"/>
  <c r="BH119" i="14" s="1"/>
  <c r="BI37" i="2"/>
  <c r="BH37" i="14"/>
  <c r="BH120" i="14" s="1"/>
  <c r="BI35" i="2"/>
  <c r="BH35" i="14"/>
  <c r="BH118" i="14" s="1"/>
  <c r="BC10" i="2"/>
  <c r="BC257" i="2" s="1"/>
  <c r="BB10" i="14"/>
  <c r="BB93" i="14" s="1"/>
  <c r="BC8" i="2"/>
  <c r="BB8" i="14"/>
  <c r="BB91" i="14" s="1"/>
  <c r="BC9" i="2"/>
  <c r="BB9" i="14"/>
  <c r="BB92" i="14" s="1"/>
  <c r="BC6" i="2"/>
  <c r="BB6" i="14"/>
  <c r="BB89" i="14" s="1"/>
  <c r="BC7" i="2"/>
  <c r="BB7" i="14"/>
  <c r="BB90" i="14" s="1"/>
  <c r="BM49" i="2"/>
  <c r="BL49" i="14"/>
  <c r="BL132" i="14" s="1"/>
  <c r="BK60" i="2"/>
  <c r="BJ60" i="14"/>
  <c r="BJ143" i="14" s="1"/>
  <c r="BM48" i="2"/>
  <c r="BL48" i="14"/>
  <c r="BL131" i="14" s="1"/>
  <c r="BM38" i="2"/>
  <c r="BL38" i="14"/>
  <c r="BL121" i="14" s="1"/>
  <c r="BM51" i="2"/>
  <c r="BL51" i="14"/>
  <c r="BL134" i="14" s="1"/>
  <c r="BM52" i="2"/>
  <c r="BL52" i="14"/>
  <c r="BL135" i="14" s="1"/>
  <c r="BM44" i="2"/>
  <c r="BL44" i="14"/>
  <c r="BL127" i="14" s="1"/>
  <c r="BM45" i="2"/>
  <c r="BL45" i="14"/>
  <c r="BL128" i="14" s="1"/>
  <c r="BM39" i="2"/>
  <c r="BL39" i="14"/>
  <c r="BL122" i="14" s="1"/>
  <c r="BM46" i="2"/>
  <c r="BL46" i="14"/>
  <c r="BL129" i="14" s="1"/>
  <c r="BM59" i="2"/>
  <c r="BL59" i="14"/>
  <c r="BL142" i="14" s="1"/>
  <c r="BM47" i="2"/>
  <c r="BL47" i="14"/>
  <c r="BL130" i="14" s="1"/>
  <c r="BM55" i="2"/>
  <c r="BL55" i="14"/>
  <c r="BL138" i="14" s="1"/>
  <c r="BM54" i="2"/>
  <c r="BL54" i="14"/>
  <c r="BL137" i="14" s="1"/>
  <c r="BM42" i="2"/>
  <c r="BL42" i="14"/>
  <c r="BL125" i="14" s="1"/>
  <c r="BM40" i="2"/>
  <c r="BL40" i="14"/>
  <c r="BL123" i="14" s="1"/>
  <c r="BM43" i="2"/>
  <c r="BL43" i="14"/>
  <c r="BL126" i="14" s="1"/>
  <c r="BM41" i="2"/>
  <c r="BL41" i="14"/>
  <c r="BL124" i="14" s="1"/>
  <c r="BI56" i="14"/>
  <c r="BI139" i="14" s="1"/>
  <c r="BM53" i="2"/>
  <c r="BL53" i="14"/>
  <c r="BL136" i="14" s="1"/>
  <c r="BM50" i="2"/>
  <c r="BL50" i="14"/>
  <c r="BL133" i="14" s="1"/>
  <c r="BD26" i="14"/>
  <c r="BD109" i="14" s="1"/>
  <c r="BA18" i="14"/>
  <c r="BA101" i="14" s="1"/>
  <c r="BE24" i="2"/>
  <c r="BD24" i="14"/>
  <c r="BD107" i="14" s="1"/>
  <c r="BE16" i="2"/>
  <c r="BD16" i="14"/>
  <c r="BD99" i="14" s="1"/>
  <c r="BD11" i="14"/>
  <c r="BE11" i="2"/>
  <c r="BC94" i="14"/>
  <c r="BE20" i="2"/>
  <c r="BD20" i="14"/>
  <c r="BD103" i="14" s="1"/>
  <c r="BA17" i="2"/>
  <c r="BC13" i="2"/>
  <c r="BJ58" i="2"/>
  <c r="BJ57" i="2"/>
  <c r="BB18" i="2"/>
  <c r="BD29" i="2"/>
  <c r="BC25" i="2"/>
  <c r="BD32" i="2"/>
  <c r="BC15" i="2"/>
  <c r="BB19" i="2"/>
  <c r="BF31" i="2"/>
  <c r="BB23" i="2"/>
  <c r="BB22" i="2"/>
  <c r="BJ56" i="2"/>
  <c r="AZ12" i="2"/>
  <c r="BD30" i="2"/>
  <c r="BC27" i="2"/>
  <c r="BE28" i="2"/>
  <c r="BE26" i="2"/>
  <c r="BB21" i="2"/>
  <c r="BE33" i="2"/>
  <c r="AZ14" i="2"/>
  <c r="F43" i="2"/>
  <c r="G43" i="2" s="1"/>
  <c r="BB171" i="2" l="1"/>
  <c r="BB254" i="2"/>
  <c r="BB173" i="2"/>
  <c r="BB256" i="2"/>
  <c r="BB172" i="2"/>
  <c r="BB255" i="2"/>
  <c r="BD175" i="2"/>
  <c r="BD258" i="2"/>
  <c r="BB170" i="2"/>
  <c r="BC290" i="2"/>
  <c r="AY290" i="2"/>
  <c r="AU290" i="2"/>
  <c r="BB290" i="2"/>
  <c r="AX290" i="2"/>
  <c r="AT290" i="2"/>
  <c r="BA290" i="2"/>
  <c r="AW290" i="2"/>
  <c r="AS290" i="2"/>
  <c r="AZ290" i="2"/>
  <c r="AV290" i="2"/>
  <c r="AR290" i="2"/>
  <c r="BE290" i="2"/>
  <c r="BO290" i="2"/>
  <c r="V290" i="2"/>
  <c r="BH290" i="2"/>
  <c r="AB290" i="2"/>
  <c r="BK290" i="2"/>
  <c r="BN290" i="2"/>
  <c r="Y290" i="2"/>
  <c r="BG290" i="2"/>
  <c r="BM290" i="2"/>
  <c r="Z290" i="2"/>
  <c r="AE290" i="2"/>
  <c r="BD290" i="2"/>
  <c r="BJ290" i="2"/>
  <c r="BL290" i="2"/>
  <c r="BF290" i="2"/>
  <c r="AF290" i="2"/>
  <c r="AL290" i="2"/>
  <c r="BI290" i="2"/>
  <c r="W290" i="2"/>
  <c r="X290" i="2"/>
  <c r="AH290" i="2"/>
  <c r="AD290" i="2"/>
  <c r="AA290" i="2"/>
  <c r="AN290" i="2"/>
  <c r="AK290" i="2"/>
  <c r="AC290" i="2"/>
  <c r="AO290" i="2"/>
  <c r="AJ290" i="2"/>
  <c r="AM290" i="2"/>
  <c r="AI290" i="2"/>
  <c r="AP290" i="2"/>
  <c r="AG290" i="2"/>
  <c r="AQ290" i="2"/>
  <c r="BL207" i="2"/>
  <c r="AY169" i="14"/>
  <c r="BB179" i="2"/>
  <c r="BC193" i="2"/>
  <c r="AY176" i="2"/>
  <c r="AY86" i="14"/>
  <c r="AY1" i="14" s="1"/>
  <c r="BM204" i="2"/>
  <c r="BH199" i="2"/>
  <c r="AZ181" i="2"/>
  <c r="BA182" i="2"/>
  <c r="AZ178" i="2"/>
  <c r="BE258" i="2"/>
  <c r="BB19" i="14"/>
  <c r="BB102" i="14" s="1"/>
  <c r="BO63" i="14"/>
  <c r="BO146" i="14" s="1"/>
  <c r="BC194" i="2"/>
  <c r="BC196" i="2"/>
  <c r="BJ56" i="14"/>
  <c r="BJ139" i="14" s="1"/>
  <c r="BJ57" i="14"/>
  <c r="BJ140" i="14" s="1"/>
  <c r="BF31" i="14"/>
  <c r="BF114" i="14" s="1"/>
  <c r="BM205" i="2"/>
  <c r="BC27" i="14"/>
  <c r="BC110" i="14" s="1"/>
  <c r="BC15" i="14"/>
  <c r="BC98" i="14" s="1"/>
  <c r="BM207" i="2"/>
  <c r="BI200" i="2"/>
  <c r="BC177" i="2"/>
  <c r="BD30" i="14"/>
  <c r="BD113" i="14" s="1"/>
  <c r="BD32" i="14"/>
  <c r="BD115" i="14" s="1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AZ12" i="14"/>
  <c r="AZ95" i="14" s="1"/>
  <c r="AZ176" i="2"/>
  <c r="BC25" i="14"/>
  <c r="BC108" i="14" s="1"/>
  <c r="BM202" i="2"/>
  <c r="BC174" i="2"/>
  <c r="BO61" i="14"/>
  <c r="BO144" i="14" s="1"/>
  <c r="BE180" i="2"/>
  <c r="BB186" i="2"/>
  <c r="BB18" i="14"/>
  <c r="BB101" i="14" s="1"/>
  <c r="BE184" i="2"/>
  <c r="BM206" i="2"/>
  <c r="BI199" i="2"/>
  <c r="BB23" i="14"/>
  <c r="BB106" i="14" s="1"/>
  <c r="BB187" i="2"/>
  <c r="BO62" i="14"/>
  <c r="BO145" i="14" s="1"/>
  <c r="BD29" i="14"/>
  <c r="BD112" i="14" s="1"/>
  <c r="BJ58" i="14"/>
  <c r="BJ141" i="14" s="1"/>
  <c r="BO64" i="14"/>
  <c r="BO147" i="14" s="1"/>
  <c r="BI201" i="2"/>
  <c r="BE28" i="14"/>
  <c r="BE111" i="14" s="1"/>
  <c r="BC13" i="14"/>
  <c r="BC96" i="14" s="1"/>
  <c r="BA17" i="14"/>
  <c r="BA100" i="14" s="1"/>
  <c r="BC255" i="2"/>
  <c r="BE188" i="2"/>
  <c r="BB177" i="2"/>
  <c r="BD196" i="2"/>
  <c r="BD194" i="2"/>
  <c r="BB182" i="2"/>
  <c r="BB185" i="2"/>
  <c r="BC189" i="2"/>
  <c r="BC179" i="2"/>
  <c r="BF195" i="2"/>
  <c r="BE192" i="2"/>
  <c r="AX175" i="14"/>
  <c r="BJ34" i="2"/>
  <c r="BI34" i="14"/>
  <c r="BI117" i="14" s="1"/>
  <c r="BJ35" i="2"/>
  <c r="BI35" i="14"/>
  <c r="BI118" i="14" s="1"/>
  <c r="BE33" i="14"/>
  <c r="BE116" i="14" s="1"/>
  <c r="BJ36" i="2"/>
  <c r="BI36" i="14"/>
  <c r="BI119" i="14" s="1"/>
  <c r="BJ37" i="2"/>
  <c r="BI37" i="14"/>
  <c r="BI120" i="14" s="1"/>
  <c r="BD6" i="2"/>
  <c r="BC6" i="14"/>
  <c r="BC89" i="14" s="1"/>
  <c r="BD9" i="2"/>
  <c r="BC9" i="14"/>
  <c r="BC92" i="14" s="1"/>
  <c r="BD10" i="2"/>
  <c r="BC10" i="14"/>
  <c r="BC93" i="14" s="1"/>
  <c r="BD7" i="2"/>
  <c r="BC7" i="14"/>
  <c r="BC90" i="14" s="1"/>
  <c r="BD8" i="2"/>
  <c r="BC8" i="14"/>
  <c r="BC91" i="14" s="1"/>
  <c r="BN41" i="2"/>
  <c r="BM41" i="14"/>
  <c r="BM124" i="14" s="1"/>
  <c r="BN40" i="2"/>
  <c r="BM40" i="14"/>
  <c r="BM123" i="14" s="1"/>
  <c r="BN47" i="2"/>
  <c r="BM47" i="14"/>
  <c r="BM130" i="14" s="1"/>
  <c r="BN39" i="2"/>
  <c r="BM39" i="14"/>
  <c r="BM122" i="14" s="1"/>
  <c r="BN52" i="2"/>
  <c r="BM52" i="14"/>
  <c r="BM135" i="14" s="1"/>
  <c r="BN38" i="2"/>
  <c r="BM38" i="14"/>
  <c r="BM121" i="14" s="1"/>
  <c r="BN49" i="2"/>
  <c r="BM49" i="14"/>
  <c r="BM132" i="14" s="1"/>
  <c r="BN43" i="2"/>
  <c r="BM43" i="14"/>
  <c r="BM126" i="14" s="1"/>
  <c r="BN42" i="2"/>
  <c r="BM42" i="14"/>
  <c r="BM125" i="14" s="1"/>
  <c r="BN59" i="2"/>
  <c r="BM59" i="14"/>
  <c r="BM142" i="14" s="1"/>
  <c r="BN48" i="2"/>
  <c r="BM48" i="14"/>
  <c r="BM131" i="14" s="1"/>
  <c r="BN53" i="2"/>
  <c r="BM53" i="14"/>
  <c r="BM136" i="14" s="1"/>
  <c r="BN54" i="2"/>
  <c r="BM54" i="14"/>
  <c r="BM137" i="14" s="1"/>
  <c r="BN46" i="2"/>
  <c r="BM46" i="14"/>
  <c r="BM129" i="14" s="1"/>
  <c r="BN45" i="2"/>
  <c r="BM45" i="14"/>
  <c r="BM128" i="14" s="1"/>
  <c r="BN51" i="2"/>
  <c r="BM51" i="14"/>
  <c r="BM134" i="14" s="1"/>
  <c r="BL60" i="2"/>
  <c r="BK60" i="14"/>
  <c r="BK143" i="14" s="1"/>
  <c r="BN55" i="2"/>
  <c r="BM55" i="14"/>
  <c r="BM138" i="14" s="1"/>
  <c r="BN44" i="2"/>
  <c r="BM44" i="14"/>
  <c r="BM127" i="14" s="1"/>
  <c r="BN50" i="2"/>
  <c r="BM50" i="14"/>
  <c r="BM133" i="14" s="1"/>
  <c r="BE26" i="14"/>
  <c r="BE109" i="14" s="1"/>
  <c r="BB22" i="14"/>
  <c r="BB105" i="14" s="1"/>
  <c r="BE11" i="14"/>
  <c r="BF11" i="2"/>
  <c r="BF20" i="2"/>
  <c r="BE20" i="14"/>
  <c r="BE103" i="14" s="1"/>
  <c r="BD94" i="14"/>
  <c r="BB21" i="14"/>
  <c r="BB104" i="14" s="1"/>
  <c r="BF24" i="2"/>
  <c r="BE24" i="14"/>
  <c r="BE107" i="14" s="1"/>
  <c r="AZ14" i="14"/>
  <c r="AZ97" i="14" s="1"/>
  <c r="BF16" i="2"/>
  <c r="BE16" i="14"/>
  <c r="BE99" i="14" s="1"/>
  <c r="U333" i="2"/>
  <c r="U250" i="2"/>
  <c r="BK56" i="2"/>
  <c r="BE32" i="2"/>
  <c r="BC18" i="2"/>
  <c r="BD15" i="2"/>
  <c r="BE29" i="2"/>
  <c r="BD13" i="2"/>
  <c r="BF26" i="2"/>
  <c r="BD27" i="2"/>
  <c r="BC23" i="2"/>
  <c r="BA14" i="2"/>
  <c r="BC21" i="2"/>
  <c r="BE30" i="2"/>
  <c r="BG31" i="2"/>
  <c r="BK57" i="2"/>
  <c r="BB17" i="2"/>
  <c r="BD25" i="2"/>
  <c r="BA12" i="2"/>
  <c r="BC22" i="2"/>
  <c r="BC19" i="2"/>
  <c r="BK58" i="2"/>
  <c r="BF33" i="2"/>
  <c r="BF28" i="2"/>
  <c r="F44" i="2"/>
  <c r="G44" i="2" s="1"/>
  <c r="BC171" i="2" l="1"/>
  <c r="BC254" i="2"/>
  <c r="BC173" i="2"/>
  <c r="BC256" i="2"/>
  <c r="BC170" i="2"/>
  <c r="BC253" i="2"/>
  <c r="BC291" i="2"/>
  <c r="AY291" i="2"/>
  <c r="AU291" i="2"/>
  <c r="BB291" i="2"/>
  <c r="AX291" i="2"/>
  <c r="AT291" i="2"/>
  <c r="BA291" i="2"/>
  <c r="AW291" i="2"/>
  <c r="AS291" i="2"/>
  <c r="AR291" i="2"/>
  <c r="AZ291" i="2"/>
  <c r="AV291" i="2"/>
  <c r="Y291" i="2"/>
  <c r="BE291" i="2"/>
  <c r="BO291" i="2"/>
  <c r="BK291" i="2"/>
  <c r="V291" i="2"/>
  <c r="Z291" i="2"/>
  <c r="AB291" i="2"/>
  <c r="BN291" i="2"/>
  <c r="BM291" i="2"/>
  <c r="BH291" i="2"/>
  <c r="BG291" i="2"/>
  <c r="AN291" i="2"/>
  <c r="BI291" i="2"/>
  <c r="W291" i="2"/>
  <c r="AE291" i="2"/>
  <c r="X291" i="2"/>
  <c r="AA291" i="2"/>
  <c r="AF291" i="2"/>
  <c r="BL291" i="2"/>
  <c r="BD291" i="2"/>
  <c r="AK291" i="2"/>
  <c r="BF291" i="2"/>
  <c r="BJ291" i="2"/>
  <c r="AL291" i="2"/>
  <c r="AC291" i="2"/>
  <c r="AD291" i="2"/>
  <c r="AH291" i="2"/>
  <c r="AM291" i="2"/>
  <c r="AQ291" i="2"/>
  <c r="AP291" i="2"/>
  <c r="AI291" i="2"/>
  <c r="AG291" i="2"/>
  <c r="AO291" i="2"/>
  <c r="AJ291" i="2"/>
  <c r="BB183" i="2"/>
  <c r="BM203" i="2"/>
  <c r="BE190" i="2"/>
  <c r="BD193" i="2"/>
  <c r="BE175" i="2"/>
  <c r="BC172" i="2"/>
  <c r="BA181" i="2"/>
  <c r="BI19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N207" i="2"/>
  <c r="BD191" i="2"/>
  <c r="BG31" i="14"/>
  <c r="BG114" i="14" s="1"/>
  <c r="BD254" i="2"/>
  <c r="BN208" i="2"/>
  <c r="BC19" i="14"/>
  <c r="BC102" i="14" s="1"/>
  <c r="BC21" i="14"/>
  <c r="BC104" i="14" s="1"/>
  <c r="BC18" i="14"/>
  <c r="BC101" i="14" s="1"/>
  <c r="BN204" i="2"/>
  <c r="BD257" i="2"/>
  <c r="BJ200" i="2"/>
  <c r="BD253" i="2"/>
  <c r="BC186" i="2"/>
  <c r="BN203" i="2"/>
  <c r="BA14" i="14"/>
  <c r="BA97" i="14" s="1"/>
  <c r="BA12" i="14"/>
  <c r="BA95" i="14" s="1"/>
  <c r="BC23" i="14"/>
  <c r="BC106" i="14" s="1"/>
  <c r="BK56" i="14"/>
  <c r="BK139" i="14" s="1"/>
  <c r="BN205" i="2"/>
  <c r="BD256" i="2"/>
  <c r="BG195" i="2"/>
  <c r="BJ199" i="2"/>
  <c r="BF26" i="14"/>
  <c r="BF109" i="14" s="1"/>
  <c r="BK57" i="14"/>
  <c r="BK140" i="14" s="1"/>
  <c r="BM208" i="2"/>
  <c r="BD255" i="2"/>
  <c r="BD13" i="14"/>
  <c r="BD96" i="14" s="1"/>
  <c r="BJ198" i="2"/>
  <c r="BE29" i="14"/>
  <c r="BE112" i="14" s="1"/>
  <c r="BE197" i="2"/>
  <c r="BF28" i="14"/>
  <c r="BF111" i="14" s="1"/>
  <c r="BF180" i="2"/>
  <c r="BK58" i="14"/>
  <c r="BK141" i="14" s="1"/>
  <c r="BD15" i="14"/>
  <c r="BD98" i="14" s="1"/>
  <c r="BC191" i="2"/>
  <c r="BB181" i="2"/>
  <c r="BC183" i="2"/>
  <c r="BD179" i="2"/>
  <c r="BC182" i="2"/>
  <c r="BE196" i="2"/>
  <c r="BE194" i="2"/>
  <c r="BA176" i="2"/>
  <c r="BD189" i="2"/>
  <c r="BC187" i="2"/>
  <c r="BC185" i="2"/>
  <c r="BA178" i="2"/>
  <c r="AY175" i="14"/>
  <c r="AZ169" i="14"/>
  <c r="BF33" i="14"/>
  <c r="BF116" i="14" s="1"/>
  <c r="BK37" i="2"/>
  <c r="BJ37" i="14"/>
  <c r="BJ120" i="14" s="1"/>
  <c r="BK35" i="2"/>
  <c r="BJ35" i="14"/>
  <c r="BJ118" i="14" s="1"/>
  <c r="BK36" i="2"/>
  <c r="BJ36" i="14"/>
  <c r="BJ119" i="14" s="1"/>
  <c r="BK34" i="2"/>
  <c r="BJ34" i="14"/>
  <c r="BJ117" i="14" s="1"/>
  <c r="BE9" i="2"/>
  <c r="BD9" i="14"/>
  <c r="BD92" i="14" s="1"/>
  <c r="BE8" i="2"/>
  <c r="BD8" i="14"/>
  <c r="BD91" i="14" s="1"/>
  <c r="BE6" i="2"/>
  <c r="BD6" i="14"/>
  <c r="BD89" i="14" s="1"/>
  <c r="BE7" i="2"/>
  <c r="BE254" i="2" s="1"/>
  <c r="BD7" i="14"/>
  <c r="BD90" i="14" s="1"/>
  <c r="BE10" i="2"/>
  <c r="BD10" i="14"/>
  <c r="BD93" i="14" s="1"/>
  <c r="AZ86" i="14"/>
  <c r="AZ1" i="14" s="1"/>
  <c r="BO55" i="2"/>
  <c r="BN55" i="14"/>
  <c r="BN138" i="14" s="1"/>
  <c r="BO48" i="2"/>
  <c r="BN48" i="14"/>
  <c r="BN131" i="14" s="1"/>
  <c r="BO50" i="2"/>
  <c r="BN50" i="14"/>
  <c r="BN133" i="14" s="1"/>
  <c r="BO45" i="2"/>
  <c r="BN45" i="14"/>
  <c r="BN128" i="14" s="1"/>
  <c r="BO52" i="2"/>
  <c r="BN52" i="14"/>
  <c r="BN135" i="14" s="1"/>
  <c r="BO43" i="2"/>
  <c r="BN43" i="14"/>
  <c r="BN126" i="14" s="1"/>
  <c r="BM60" i="2"/>
  <c r="BL60" i="14"/>
  <c r="BL143" i="14" s="1"/>
  <c r="BO46" i="2"/>
  <c r="BN46" i="14"/>
  <c r="BN129" i="14" s="1"/>
  <c r="BO49" i="2"/>
  <c r="BN49" i="14"/>
  <c r="BN132" i="14" s="1"/>
  <c r="BO39" i="2"/>
  <c r="BN39" i="14"/>
  <c r="BN122" i="14" s="1"/>
  <c r="BO41" i="2"/>
  <c r="BN41" i="14"/>
  <c r="BN124" i="14" s="1"/>
  <c r="BO59" i="2"/>
  <c r="BN59" i="14"/>
  <c r="BN142" i="14" s="1"/>
  <c r="BO40" i="2"/>
  <c r="BN40" i="14"/>
  <c r="BN123" i="14" s="1"/>
  <c r="BO44" i="2"/>
  <c r="BN44" i="14"/>
  <c r="BN127" i="14" s="1"/>
  <c r="BO51" i="2"/>
  <c r="BN51" i="14"/>
  <c r="BN134" i="14" s="1"/>
  <c r="BO54" i="2"/>
  <c r="BN54" i="14"/>
  <c r="BN137" i="14" s="1"/>
  <c r="BO47" i="2"/>
  <c r="BN47" i="14"/>
  <c r="BN130" i="14" s="1"/>
  <c r="BO53" i="2"/>
  <c r="BN53" i="14"/>
  <c r="BN136" i="14" s="1"/>
  <c r="BO42" i="2"/>
  <c r="BN42" i="14"/>
  <c r="BN125" i="14" s="1"/>
  <c r="BO38" i="2"/>
  <c r="BN38" i="14"/>
  <c r="BN121" i="14" s="1"/>
  <c r="BB17" i="14"/>
  <c r="BB100" i="14" s="1"/>
  <c r="BG16" i="2"/>
  <c r="BF16" i="14"/>
  <c r="BF99" i="14" s="1"/>
  <c r="BE30" i="14"/>
  <c r="BE113" i="14" s="1"/>
  <c r="BD27" i="14"/>
  <c r="BD110" i="14" s="1"/>
  <c r="BF11" i="14"/>
  <c r="BG11" i="2"/>
  <c r="BC22" i="14"/>
  <c r="BC105" i="14" s="1"/>
  <c r="BE32" i="14"/>
  <c r="BE115" i="14" s="1"/>
  <c r="BG24" i="2"/>
  <c r="BF24" i="14"/>
  <c r="BF107" i="14" s="1"/>
  <c r="BE94" i="14"/>
  <c r="BG20" i="2"/>
  <c r="BF20" i="14"/>
  <c r="BF103" i="14" s="1"/>
  <c r="BD25" i="14"/>
  <c r="BD108" i="14" s="1"/>
  <c r="U3" i="11"/>
  <c r="BE25" i="2"/>
  <c r="BE13" i="2"/>
  <c r="BH31" i="2"/>
  <c r="BB14" i="2"/>
  <c r="BD18" i="2"/>
  <c r="BG28" i="2"/>
  <c r="BD19" i="2"/>
  <c r="BF32" i="2"/>
  <c r="BG26" i="2"/>
  <c r="BL58" i="2"/>
  <c r="BF30" i="2"/>
  <c r="BD23" i="2"/>
  <c r="BF29" i="2"/>
  <c r="BG33" i="2"/>
  <c r="BL56" i="2"/>
  <c r="BE27" i="2"/>
  <c r="BE15" i="2"/>
  <c r="BD22" i="2"/>
  <c r="BC17" i="2"/>
  <c r="BB12" i="2"/>
  <c r="BL57" i="2"/>
  <c r="BD21" i="2"/>
  <c r="F45" i="2"/>
  <c r="G45" i="2" s="1"/>
  <c r="BF175" i="2" l="1"/>
  <c r="BF258" i="2"/>
  <c r="BC292" i="2"/>
  <c r="AY292" i="2"/>
  <c r="AU292" i="2"/>
  <c r="BB292" i="2"/>
  <c r="AX292" i="2"/>
  <c r="AT292" i="2"/>
  <c r="BA292" i="2"/>
  <c r="AW292" i="2"/>
  <c r="AS292" i="2"/>
  <c r="AV292" i="2"/>
  <c r="AR292" i="2"/>
  <c r="AZ292" i="2"/>
  <c r="AB292" i="2"/>
  <c r="BN292" i="2"/>
  <c r="BH292" i="2"/>
  <c r="BK292" i="2"/>
  <c r="Y292" i="2"/>
  <c r="BG292" i="2"/>
  <c r="BE292" i="2"/>
  <c r="V292" i="2"/>
  <c r="BO292" i="2"/>
  <c r="Z292" i="2"/>
  <c r="BM292" i="2"/>
  <c r="AN292" i="2"/>
  <c r="W292" i="2"/>
  <c r="X292" i="2"/>
  <c r="AC292" i="2"/>
  <c r="AA292" i="2"/>
  <c r="BI292" i="2"/>
  <c r="AE292" i="2"/>
  <c r="BL292" i="2"/>
  <c r="AF292" i="2"/>
  <c r="AL292" i="2"/>
  <c r="BJ292" i="2"/>
  <c r="AD292" i="2"/>
  <c r="BD292" i="2"/>
  <c r="BF292" i="2"/>
  <c r="AH292" i="2"/>
  <c r="AK292" i="2"/>
  <c r="AJ292" i="2"/>
  <c r="AG292" i="2"/>
  <c r="AQ292" i="2"/>
  <c r="AM292" i="2"/>
  <c r="AO292" i="2"/>
  <c r="AP292" i="2"/>
  <c r="AI292" i="2"/>
  <c r="BJ201" i="2"/>
  <c r="BA86" i="14"/>
  <c r="BA169" i="14"/>
  <c r="BN202" i="2"/>
  <c r="BF197" i="2"/>
  <c r="BG192" i="2"/>
  <c r="BD177" i="2"/>
  <c r="BD170" i="2"/>
  <c r="BF190" i="2"/>
  <c r="BN209" i="2"/>
  <c r="BF188" i="2"/>
  <c r="BD174" i="2"/>
  <c r="BD171" i="2"/>
  <c r="BB14" i="14"/>
  <c r="BB97" i="14" s="1"/>
  <c r="BG26" i="14"/>
  <c r="BG109" i="14" s="1"/>
  <c r="BO44" i="14"/>
  <c r="BO127" i="14" s="1"/>
  <c r="BE27" i="14"/>
  <c r="BE110" i="14" s="1"/>
  <c r="BG188" i="2"/>
  <c r="BG180" i="2"/>
  <c r="BK200" i="2"/>
  <c r="BE193" i="2"/>
  <c r="W209" i="2"/>
  <c r="V209" i="2"/>
  <c r="Y209" i="2"/>
  <c r="X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D19" i="14"/>
  <c r="BD102" i="14" s="1"/>
  <c r="BO47" i="14"/>
  <c r="BO130" i="14" s="1"/>
  <c r="BO49" i="14"/>
  <c r="BO132" i="14" s="1"/>
  <c r="BO52" i="14"/>
  <c r="BO135" i="14" s="1"/>
  <c r="BO55" i="14"/>
  <c r="BO138" i="14" s="1"/>
  <c r="BF194" i="2"/>
  <c r="BD172" i="2"/>
  <c r="BD173" i="2"/>
  <c r="BN206" i="2"/>
  <c r="BF184" i="2"/>
  <c r="BH31" i="14"/>
  <c r="BH114" i="14" s="1"/>
  <c r="BL58" i="14"/>
  <c r="BL141" i="14" s="1"/>
  <c r="BO51" i="14"/>
  <c r="BO134" i="14" s="1"/>
  <c r="BE25" i="14"/>
  <c r="BE108" i="14" s="1"/>
  <c r="BG33" i="14"/>
  <c r="BG116" i="14" s="1"/>
  <c r="BG28" i="14"/>
  <c r="BG111" i="14" s="1"/>
  <c r="BL57" i="14"/>
  <c r="BL140" i="14" s="1"/>
  <c r="BF29" i="14"/>
  <c r="BF112" i="14" s="1"/>
  <c r="BD18" i="14"/>
  <c r="BD101" i="14" s="1"/>
  <c r="BG184" i="2"/>
  <c r="BO202" i="2"/>
  <c r="BO54" i="14"/>
  <c r="BO137" i="14" s="1"/>
  <c r="BO59" i="14"/>
  <c r="BO142" i="14" s="1"/>
  <c r="BO46" i="14"/>
  <c r="BO129" i="14" s="1"/>
  <c r="BO45" i="14"/>
  <c r="BO128" i="14" s="1"/>
  <c r="BK199" i="2"/>
  <c r="BE256" i="2"/>
  <c r="BK201" i="2"/>
  <c r="BO205" i="2"/>
  <c r="BF192" i="2"/>
  <c r="BE171" i="2"/>
  <c r="BO50" i="14"/>
  <c r="BO133" i="14" s="1"/>
  <c r="BD22" i="14"/>
  <c r="BD105" i="14" s="1"/>
  <c r="BE177" i="2"/>
  <c r="BO53" i="14"/>
  <c r="BO136" i="14" s="1"/>
  <c r="BB12" i="14"/>
  <c r="BB95" i="14" s="1"/>
  <c r="BC17" i="14"/>
  <c r="BC100" i="14" s="1"/>
  <c r="BK198" i="2"/>
  <c r="BO48" i="14"/>
  <c r="BO131" i="14" s="1"/>
  <c r="BD187" i="2"/>
  <c r="BD183" i="2"/>
  <c r="BE189" i="2"/>
  <c r="BC181" i="2"/>
  <c r="BD186" i="2"/>
  <c r="BE179" i="2"/>
  <c r="BA1" i="14"/>
  <c r="AZ175" i="14"/>
  <c r="BL37" i="2"/>
  <c r="BK37" i="14"/>
  <c r="BK120" i="14" s="1"/>
  <c r="BL34" i="2"/>
  <c r="BK34" i="14"/>
  <c r="BK117" i="14" s="1"/>
  <c r="BL35" i="2"/>
  <c r="BK35" i="14"/>
  <c r="BK118" i="14" s="1"/>
  <c r="BL36" i="2"/>
  <c r="BK36" i="14"/>
  <c r="BK119" i="14" s="1"/>
  <c r="BF7" i="2"/>
  <c r="BE7" i="14"/>
  <c r="BE90" i="14" s="1"/>
  <c r="BF8" i="2"/>
  <c r="BE8" i="14"/>
  <c r="BE91" i="14" s="1"/>
  <c r="BF6" i="2"/>
  <c r="BE6" i="14"/>
  <c r="BE89" i="14" s="1"/>
  <c r="BF9" i="2"/>
  <c r="BE9" i="14"/>
  <c r="BE92" i="14" s="1"/>
  <c r="BF10" i="2"/>
  <c r="BE10" i="14"/>
  <c r="BE93" i="14" s="1"/>
  <c r="BO42" i="14"/>
  <c r="BO125" i="14" s="1"/>
  <c r="BO40" i="14"/>
  <c r="BO123" i="14" s="1"/>
  <c r="BO41" i="14"/>
  <c r="BO124" i="14" s="1"/>
  <c r="BN60" i="2"/>
  <c r="BM60" i="14"/>
  <c r="BM143" i="14" s="1"/>
  <c r="BO38" i="14"/>
  <c r="BO121" i="14" s="1"/>
  <c r="BO39" i="14"/>
  <c r="BO122" i="14" s="1"/>
  <c r="BL56" i="14"/>
  <c r="BL139" i="14" s="1"/>
  <c r="BO43" i="14"/>
  <c r="BO126" i="14" s="1"/>
  <c r="BE15" i="14"/>
  <c r="BE98" i="14" s="1"/>
  <c r="BF32" i="14"/>
  <c r="BF115" i="14" s="1"/>
  <c r="BH20" i="2"/>
  <c r="BG20" i="14"/>
  <c r="BG103" i="14" s="1"/>
  <c r="BH24" i="2"/>
  <c r="BG24" i="14"/>
  <c r="BG107" i="14" s="1"/>
  <c r="BG11" i="14"/>
  <c r="BH11" i="2"/>
  <c r="BD23" i="14"/>
  <c r="BD106" i="14" s="1"/>
  <c r="BE13" i="14"/>
  <c r="BE96" i="14" s="1"/>
  <c r="BF94" i="14"/>
  <c r="BH16" i="2"/>
  <c r="BG16" i="14"/>
  <c r="BG99" i="14" s="1"/>
  <c r="BD21" i="14"/>
  <c r="BD104" i="14" s="1"/>
  <c r="BF30" i="14"/>
  <c r="BF113" i="14" s="1"/>
  <c r="Q3" i="12"/>
  <c r="U137" i="11"/>
  <c r="U200" i="11" s="1"/>
  <c r="U134" i="11"/>
  <c r="U197" i="11" s="1"/>
  <c r="U184" i="11"/>
  <c r="U247" i="11" s="1"/>
  <c r="U167" i="11"/>
  <c r="U230" i="11" s="1"/>
  <c r="U145" i="11"/>
  <c r="U208" i="11" s="1"/>
  <c r="U186" i="11"/>
  <c r="U249" i="11" s="1"/>
  <c r="U156" i="11"/>
  <c r="U219" i="11" s="1"/>
  <c r="U141" i="11"/>
  <c r="U204" i="11" s="1"/>
  <c r="U176" i="11"/>
  <c r="U239" i="11" s="1"/>
  <c r="U152" i="11"/>
  <c r="U215" i="11" s="1"/>
  <c r="U187" i="11"/>
  <c r="U250" i="11" s="1"/>
  <c r="U180" i="11"/>
  <c r="U243" i="11" s="1"/>
  <c r="U157" i="11"/>
  <c r="U220" i="11" s="1"/>
  <c r="U183" i="11"/>
  <c r="U246" i="11" s="1"/>
  <c r="U190" i="11"/>
  <c r="U253" i="11" s="1"/>
  <c r="U139" i="11"/>
  <c r="U202" i="11" s="1"/>
  <c r="U179" i="11"/>
  <c r="U242" i="11" s="1"/>
  <c r="U177" i="11"/>
  <c r="U240" i="11" s="1"/>
  <c r="U135" i="11"/>
  <c r="U198" i="11" s="1"/>
  <c r="U172" i="11"/>
  <c r="U235" i="11" s="1"/>
  <c r="U153" i="11"/>
  <c r="U216" i="11" s="1"/>
  <c r="U169" i="11"/>
  <c r="U232" i="11" s="1"/>
  <c r="U158" i="11"/>
  <c r="U221" i="11" s="1"/>
  <c r="U138" i="11"/>
  <c r="U201" i="11" s="1"/>
  <c r="U142" i="11"/>
  <c r="U205" i="11" s="1"/>
  <c r="U188" i="11"/>
  <c r="U251" i="11" s="1"/>
  <c r="U136" i="11"/>
  <c r="U199" i="11" s="1"/>
  <c r="U171" i="11"/>
  <c r="U234" i="11" s="1"/>
  <c r="U146" i="11"/>
  <c r="U209" i="11" s="1"/>
  <c r="U149" i="11"/>
  <c r="U212" i="11" s="1"/>
  <c r="U131" i="11"/>
  <c r="U194" i="11" s="1"/>
  <c r="U168" i="11"/>
  <c r="U231" i="11" s="1"/>
  <c r="U175" i="11"/>
  <c r="U238" i="11" s="1"/>
  <c r="U166" i="11"/>
  <c r="U229" i="11" s="1"/>
  <c r="U164" i="11"/>
  <c r="U227" i="11" s="1"/>
  <c r="U181" i="11"/>
  <c r="U244" i="11" s="1"/>
  <c r="U143" i="11"/>
  <c r="U206" i="11" s="1"/>
  <c r="U150" i="11"/>
  <c r="U213" i="11" s="1"/>
  <c r="U162" i="11"/>
  <c r="U225" i="11" s="1"/>
  <c r="U189" i="11"/>
  <c r="U252" i="11" s="1"/>
  <c r="U170" i="11"/>
  <c r="U233" i="11" s="1"/>
  <c r="U155" i="11"/>
  <c r="U218" i="11" s="1"/>
  <c r="U161" i="11"/>
  <c r="U224" i="11" s="1"/>
  <c r="U182" i="11"/>
  <c r="U245" i="11" s="1"/>
  <c r="U160" i="11"/>
  <c r="U223" i="11" s="1"/>
  <c r="U185" i="11"/>
  <c r="U248" i="11" s="1"/>
  <c r="U147" i="11"/>
  <c r="U210" i="11" s="1"/>
  <c r="U178" i="11"/>
  <c r="U241" i="11" s="1"/>
  <c r="U140" i="11"/>
  <c r="U203" i="11" s="1"/>
  <c r="U132" i="11"/>
  <c r="U195" i="11" s="1"/>
  <c r="U151" i="11"/>
  <c r="U214" i="11" s="1"/>
  <c r="U163" i="11"/>
  <c r="U226" i="11" s="1"/>
  <c r="U133" i="11"/>
  <c r="U196" i="11" s="1"/>
  <c r="U154" i="11"/>
  <c r="U217" i="11" s="1"/>
  <c r="U173" i="11"/>
  <c r="U236" i="11" s="1"/>
  <c r="U159" i="11"/>
  <c r="U222" i="11" s="1"/>
  <c r="U148" i="11"/>
  <c r="U211" i="11" s="1"/>
  <c r="U165" i="11"/>
  <c r="U228" i="11" s="1"/>
  <c r="U144" i="11"/>
  <c r="U207" i="11" s="1"/>
  <c r="U174" i="11"/>
  <c r="U237" i="11" s="1"/>
  <c r="BF27" i="2"/>
  <c r="BG32" i="2"/>
  <c r="BE18" i="2"/>
  <c r="BM57" i="2"/>
  <c r="BD17" i="2"/>
  <c r="BG29" i="2"/>
  <c r="BC14" i="2"/>
  <c r="BC12" i="2"/>
  <c r="BE22" i="2"/>
  <c r="BM56" i="2"/>
  <c r="BE23" i="2"/>
  <c r="BI31" i="2"/>
  <c r="BH26" i="2"/>
  <c r="BE19" i="2"/>
  <c r="BG30" i="2"/>
  <c r="BH28" i="2"/>
  <c r="BE21" i="2"/>
  <c r="BM58" i="2"/>
  <c r="BF25" i="2"/>
  <c r="BF15" i="2"/>
  <c r="BH33" i="2"/>
  <c r="BF13" i="2"/>
  <c r="F46" i="2"/>
  <c r="G46" i="2" s="1"/>
  <c r="BG175" i="2" l="1"/>
  <c r="BG258" i="2"/>
  <c r="BE174" i="2"/>
  <c r="BE257" i="2"/>
  <c r="BE172" i="2"/>
  <c r="BE255" i="2"/>
  <c r="BE170" i="2"/>
  <c r="BE253" i="2"/>
  <c r="BC293" i="2"/>
  <c r="AY293" i="2"/>
  <c r="AU293" i="2"/>
  <c r="BB293" i="2"/>
  <c r="AX293" i="2"/>
  <c r="AT293" i="2"/>
  <c r="BA293" i="2"/>
  <c r="AW293" i="2"/>
  <c r="AS293" i="2"/>
  <c r="AZ293" i="2"/>
  <c r="AV293" i="2"/>
  <c r="AR293" i="2"/>
  <c r="BN293" i="2"/>
  <c r="BO293" i="2"/>
  <c r="BK293" i="2"/>
  <c r="V293" i="2"/>
  <c r="Y293" i="2"/>
  <c r="BM293" i="2"/>
  <c r="BG293" i="2"/>
  <c r="AB293" i="2"/>
  <c r="Z293" i="2"/>
  <c r="BH293" i="2"/>
  <c r="BE293" i="2"/>
  <c r="AA293" i="2"/>
  <c r="AN293" i="2"/>
  <c r="AE293" i="2"/>
  <c r="BI293" i="2"/>
  <c r="BL293" i="2"/>
  <c r="BF293" i="2"/>
  <c r="AL293" i="2"/>
  <c r="AD293" i="2"/>
  <c r="BD293" i="2"/>
  <c r="AC293" i="2"/>
  <c r="W293" i="2"/>
  <c r="X293" i="2"/>
  <c r="AF293" i="2"/>
  <c r="BJ293" i="2"/>
  <c r="AH293" i="2"/>
  <c r="AK293" i="2"/>
  <c r="AG293" i="2"/>
  <c r="AJ293" i="2"/>
  <c r="AQ293" i="2"/>
  <c r="AO293" i="2"/>
  <c r="AM293" i="2"/>
  <c r="AI293" i="2"/>
  <c r="AP293" i="2"/>
  <c r="BO210" i="2"/>
  <c r="BF177" i="2"/>
  <c r="BB169" i="14"/>
  <c r="BF257" i="2"/>
  <c r="BO207" i="2"/>
  <c r="BG190" i="2"/>
  <c r="BO209" i="2"/>
  <c r="BD185" i="2"/>
  <c r="BF193" i="2"/>
  <c r="BG197" i="2"/>
  <c r="BB178" i="2"/>
  <c r="BB86" i="14"/>
  <c r="BB1" i="14" s="1"/>
  <c r="BF196" i="2"/>
  <c r="BO208" i="2"/>
  <c r="BO203" i="2"/>
  <c r="BE173" i="2"/>
  <c r="BE19" i="14"/>
  <c r="BE102" i="14" s="1"/>
  <c r="BE18" i="14"/>
  <c r="BE101" i="14" s="1"/>
  <c r="BE21" i="14"/>
  <c r="BE104" i="14" s="1"/>
  <c r="BE22" i="14"/>
  <c r="BE105" i="14" s="1"/>
  <c r="BF27" i="14"/>
  <c r="BF110" i="14" s="1"/>
  <c r="BH188" i="2"/>
  <c r="BD182" i="2"/>
  <c r="BO206" i="2"/>
  <c r="BO204" i="2"/>
  <c r="BE191" i="2"/>
  <c r="BG29" i="14"/>
  <c r="BG112" i="14" s="1"/>
  <c r="BF256" i="2"/>
  <c r="BH192" i="2"/>
  <c r="BE23" i="14"/>
  <c r="BE106" i="14" s="1"/>
  <c r="BC12" i="14"/>
  <c r="BC95" i="14" s="1"/>
  <c r="BH180" i="2"/>
  <c r="BL201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G30" i="14"/>
  <c r="BG113" i="14" s="1"/>
  <c r="BC14" i="14"/>
  <c r="BC97" i="14" s="1"/>
  <c r="BH195" i="2"/>
  <c r="BH33" i="14"/>
  <c r="BH116" i="14" s="1"/>
  <c r="BH26" i="14"/>
  <c r="BH109" i="14" s="1"/>
  <c r="BD17" i="14"/>
  <c r="BD100" i="14" s="1"/>
  <c r="BH184" i="2"/>
  <c r="BB176" i="2"/>
  <c r="BL200" i="2"/>
  <c r="BI31" i="14"/>
  <c r="BI114" i="14" s="1"/>
  <c r="BM57" i="14"/>
  <c r="BM140" i="14" s="1"/>
  <c r="BF179" i="2"/>
  <c r="BF13" i="14"/>
  <c r="BF96" i="14" s="1"/>
  <c r="BM58" i="14"/>
  <c r="BM141" i="14" s="1"/>
  <c r="BG32" i="14"/>
  <c r="BG115" i="14" s="1"/>
  <c r="BL198" i="2"/>
  <c r="BE182" i="2"/>
  <c r="BG193" i="2"/>
  <c r="BG196" i="2"/>
  <c r="BE185" i="2"/>
  <c r="BG194" i="2"/>
  <c r="BC178" i="2"/>
  <c r="BD181" i="2"/>
  <c r="BH190" i="2"/>
  <c r="BE187" i="2"/>
  <c r="BE186" i="2"/>
  <c r="BA175" i="14"/>
  <c r="BM35" i="2"/>
  <c r="BL35" i="14"/>
  <c r="BL118" i="14" s="1"/>
  <c r="BM36" i="2"/>
  <c r="BL36" i="14"/>
  <c r="BL119" i="14" s="1"/>
  <c r="BM34" i="2"/>
  <c r="BL34" i="14"/>
  <c r="BL117" i="14" s="1"/>
  <c r="BM37" i="2"/>
  <c r="BL37" i="14"/>
  <c r="BL120" i="14" s="1"/>
  <c r="BG8" i="2"/>
  <c r="BF8" i="14"/>
  <c r="BF91" i="14" s="1"/>
  <c r="BG10" i="2"/>
  <c r="BF10" i="14"/>
  <c r="BF93" i="14" s="1"/>
  <c r="BG6" i="2"/>
  <c r="BF6" i="14"/>
  <c r="BF89" i="14" s="1"/>
  <c r="BG7" i="2"/>
  <c r="BF7" i="14"/>
  <c r="BF90" i="14" s="1"/>
  <c r="BG9" i="2"/>
  <c r="BF9" i="14"/>
  <c r="BF92" i="14" s="1"/>
  <c r="BO60" i="2"/>
  <c r="BN60" i="14"/>
  <c r="BN143" i="14" s="1"/>
  <c r="BM56" i="14"/>
  <c r="BM139" i="14" s="1"/>
  <c r="BF25" i="14"/>
  <c r="BF108" i="14" s="1"/>
  <c r="BG94" i="14"/>
  <c r="BI20" i="2"/>
  <c r="BH20" i="14"/>
  <c r="BH103" i="14" s="1"/>
  <c r="BI24" i="2"/>
  <c r="BH24" i="14"/>
  <c r="BH107" i="14" s="1"/>
  <c r="BF15" i="14"/>
  <c r="BF98" i="14" s="1"/>
  <c r="BH28" i="14"/>
  <c r="BH111" i="14" s="1"/>
  <c r="BI16" i="2"/>
  <c r="BH16" i="14"/>
  <c r="BH99" i="14" s="1"/>
  <c r="BH11" i="14"/>
  <c r="BI11" i="2"/>
  <c r="Q4" i="12"/>
  <c r="Q5" i="12" s="1"/>
  <c r="BG27" i="2"/>
  <c r="BI33" i="2"/>
  <c r="BH30" i="2"/>
  <c r="BI26" i="2"/>
  <c r="BF23" i="2"/>
  <c r="BN57" i="2"/>
  <c r="BF19" i="2"/>
  <c r="BD12" i="2"/>
  <c r="BE17" i="2"/>
  <c r="BN58" i="2"/>
  <c r="BF21" i="2"/>
  <c r="BD14" i="2"/>
  <c r="BG15" i="2"/>
  <c r="BN56" i="2"/>
  <c r="BF18" i="2"/>
  <c r="BI28" i="2"/>
  <c r="BF22" i="2"/>
  <c r="BH32" i="2"/>
  <c r="BH29" i="2"/>
  <c r="BG13" i="2"/>
  <c r="BG25" i="2"/>
  <c r="BJ31" i="2"/>
  <c r="F47" i="2"/>
  <c r="G47" i="2" s="1"/>
  <c r="BF171" i="2" l="1"/>
  <c r="BF254" i="2"/>
  <c r="BH175" i="2"/>
  <c r="BH258" i="2"/>
  <c r="BF172" i="2"/>
  <c r="BF255" i="2"/>
  <c r="BF170" i="2"/>
  <c r="BF253" i="2"/>
  <c r="BC294" i="2"/>
  <c r="AY294" i="2"/>
  <c r="AU294" i="2"/>
  <c r="BB294" i="2"/>
  <c r="AX294" i="2"/>
  <c r="AT294" i="2"/>
  <c r="BA294" i="2"/>
  <c r="AW294" i="2"/>
  <c r="AS294" i="2"/>
  <c r="AZ294" i="2"/>
  <c r="AV294" i="2"/>
  <c r="AR294" i="2"/>
  <c r="BO294" i="2"/>
  <c r="BH294" i="2"/>
  <c r="Y294" i="2"/>
  <c r="BE294" i="2"/>
  <c r="BK294" i="2"/>
  <c r="V294" i="2"/>
  <c r="AB294" i="2"/>
  <c r="BN294" i="2"/>
  <c r="Z294" i="2"/>
  <c r="BM294" i="2"/>
  <c r="BG294" i="2"/>
  <c r="BL294" i="2"/>
  <c r="BF294" i="2"/>
  <c r="AF294" i="2"/>
  <c r="AL294" i="2"/>
  <c r="BI294" i="2"/>
  <c r="AN294" i="2"/>
  <c r="W294" i="2"/>
  <c r="X294" i="2"/>
  <c r="AE294" i="2"/>
  <c r="AK294" i="2"/>
  <c r="AA294" i="2"/>
  <c r="AC294" i="2"/>
  <c r="BJ294" i="2"/>
  <c r="BD294" i="2"/>
  <c r="AD294" i="2"/>
  <c r="AH294" i="2"/>
  <c r="AJ294" i="2"/>
  <c r="AM294" i="2"/>
  <c r="AP294" i="2"/>
  <c r="AG294" i="2"/>
  <c r="AO294" i="2"/>
  <c r="AI294" i="2"/>
  <c r="AQ294" i="2"/>
  <c r="BG191" i="2"/>
  <c r="BC169" i="14"/>
  <c r="BG254" i="2"/>
  <c r="BF174" i="2"/>
  <c r="BG257" i="2"/>
  <c r="BC176" i="2"/>
  <c r="BF191" i="2"/>
  <c r="BI195" i="2"/>
  <c r="BL199" i="2"/>
  <c r="BF173" i="2"/>
  <c r="BH197" i="2"/>
  <c r="BG189" i="2"/>
  <c r="BC86" i="14"/>
  <c r="BC1" i="14" s="1"/>
  <c r="BE183" i="2"/>
  <c r="BE17" i="14"/>
  <c r="BE100" i="14" s="1"/>
  <c r="BG27" i="14"/>
  <c r="BG110" i="14" s="1"/>
  <c r="BM198" i="2"/>
  <c r="BI192" i="2"/>
  <c r="BD12" i="14"/>
  <c r="BD95" i="14" s="1"/>
  <c r="BF21" i="14"/>
  <c r="BF104" i="14" s="1"/>
  <c r="BI26" i="14"/>
  <c r="BI109" i="14" s="1"/>
  <c r="BH29" i="14"/>
  <c r="BH112" i="14" s="1"/>
  <c r="BH32" i="14"/>
  <c r="BH115" i="14" s="1"/>
  <c r="BF18" i="14"/>
  <c r="BF101" i="14" s="1"/>
  <c r="BF19" i="14"/>
  <c r="BF102" i="14" s="1"/>
  <c r="BO60" i="14"/>
  <c r="BO143" i="14" s="1"/>
  <c r="BN57" i="14"/>
  <c r="BN140" i="14" s="1"/>
  <c r="BH30" i="14"/>
  <c r="BH113" i="14" s="1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I180" i="2"/>
  <c r="BG179" i="2"/>
  <c r="BF23" i="14"/>
  <c r="BF106" i="14" s="1"/>
  <c r="BG256" i="2"/>
  <c r="BM199" i="2"/>
  <c r="BF189" i="2"/>
  <c r="BD14" i="14"/>
  <c r="BD97" i="14" s="1"/>
  <c r="BM201" i="2"/>
  <c r="BI33" i="14"/>
  <c r="BI116" i="14" s="1"/>
  <c r="BG13" i="14"/>
  <c r="BG96" i="14" s="1"/>
  <c r="BG177" i="2"/>
  <c r="BF186" i="2"/>
  <c r="BE181" i="2"/>
  <c r="BH193" i="2"/>
  <c r="BF187" i="2"/>
  <c r="BI197" i="2"/>
  <c r="BF185" i="2"/>
  <c r="BD176" i="2"/>
  <c r="BB175" i="14"/>
  <c r="BN37" i="2"/>
  <c r="BM37" i="14"/>
  <c r="BM120" i="14" s="1"/>
  <c r="BN36" i="2"/>
  <c r="BM36" i="14"/>
  <c r="BM119" i="14" s="1"/>
  <c r="BN35" i="2"/>
  <c r="BM35" i="14"/>
  <c r="BM118" i="14" s="1"/>
  <c r="BN34" i="2"/>
  <c r="BM34" i="14"/>
  <c r="BM117" i="14" s="1"/>
  <c r="BH9" i="2"/>
  <c r="BG9" i="14"/>
  <c r="BG92" i="14" s="1"/>
  <c r="BH6" i="2"/>
  <c r="BG6" i="14"/>
  <c r="BG89" i="14" s="1"/>
  <c r="BH8" i="2"/>
  <c r="BG8" i="14"/>
  <c r="BG91" i="14" s="1"/>
  <c r="BH7" i="2"/>
  <c r="BG7" i="14"/>
  <c r="BG90" i="14" s="1"/>
  <c r="BH10" i="2"/>
  <c r="BG10" i="14"/>
  <c r="BG93" i="14" s="1"/>
  <c r="BN58" i="14"/>
  <c r="BN141" i="14" s="1"/>
  <c r="BN56" i="14"/>
  <c r="BN139" i="14" s="1"/>
  <c r="BH94" i="14"/>
  <c r="BJ31" i="14"/>
  <c r="BJ114" i="14" s="1"/>
  <c r="BJ16" i="2"/>
  <c r="BI16" i="14"/>
  <c r="BI99" i="14" s="1"/>
  <c r="BJ24" i="2"/>
  <c r="BI24" i="14"/>
  <c r="BI107" i="14" s="1"/>
  <c r="BF22" i="14"/>
  <c r="BF105" i="14" s="1"/>
  <c r="BI28" i="14"/>
  <c r="BI111" i="14" s="1"/>
  <c r="BG15" i="14"/>
  <c r="BG98" i="14" s="1"/>
  <c r="BI11" i="14"/>
  <c r="BJ11" i="2"/>
  <c r="BJ258" i="2" s="1"/>
  <c r="BJ20" i="2"/>
  <c r="BI20" i="14"/>
  <c r="BI103" i="14" s="1"/>
  <c r="BG25" i="14"/>
  <c r="BG108" i="14" s="1"/>
  <c r="BG18" i="2"/>
  <c r="BJ28" i="2"/>
  <c r="BO57" i="2"/>
  <c r="BJ33" i="2"/>
  <c r="BH25" i="2"/>
  <c r="BE14" i="2"/>
  <c r="BF17" i="2"/>
  <c r="BH13" i="2"/>
  <c r="BE12" i="2"/>
  <c r="BG23" i="2"/>
  <c r="BG21" i="2"/>
  <c r="BJ26" i="2"/>
  <c r="BI32" i="2"/>
  <c r="BO56" i="2"/>
  <c r="BH27" i="2"/>
  <c r="BK31" i="2"/>
  <c r="BI29" i="2"/>
  <c r="BG22" i="2"/>
  <c r="BG19" i="2"/>
  <c r="BH15" i="2"/>
  <c r="BO58" i="2"/>
  <c r="BI30" i="2"/>
  <c r="F48" i="2"/>
  <c r="G48" i="2" s="1"/>
  <c r="BI175" i="2" l="1"/>
  <c r="BI258" i="2"/>
  <c r="BG172" i="2"/>
  <c r="BG255" i="2"/>
  <c r="BG170" i="2"/>
  <c r="BG253" i="2"/>
  <c r="BC295" i="2"/>
  <c r="AY295" i="2"/>
  <c r="AU295" i="2"/>
  <c r="BB295" i="2"/>
  <c r="AX295" i="2"/>
  <c r="AT295" i="2"/>
  <c r="BA295" i="2"/>
  <c r="AW295" i="2"/>
  <c r="AS295" i="2"/>
  <c r="AR295" i="2"/>
  <c r="AZ295" i="2"/>
  <c r="AV295" i="2"/>
  <c r="BN295" i="2"/>
  <c r="Z295" i="2"/>
  <c r="AB295" i="2"/>
  <c r="BH295" i="2"/>
  <c r="BO295" i="2"/>
  <c r="BK295" i="2"/>
  <c r="BM295" i="2"/>
  <c r="BG295" i="2"/>
  <c r="Y295" i="2"/>
  <c r="BE295" i="2"/>
  <c r="AN295" i="2"/>
  <c r="BI295" i="2"/>
  <c r="W295" i="2"/>
  <c r="X295" i="2"/>
  <c r="AF295" i="2"/>
  <c r="AA295" i="2"/>
  <c r="BL295" i="2"/>
  <c r="BF295" i="2"/>
  <c r="AC295" i="2"/>
  <c r="AH295" i="2"/>
  <c r="AE295" i="2"/>
  <c r="BJ295" i="2"/>
  <c r="AD295" i="2"/>
  <c r="AL295" i="2"/>
  <c r="AK295" i="2"/>
  <c r="BD295" i="2"/>
  <c r="AP295" i="2"/>
  <c r="AI295" i="2"/>
  <c r="AG295" i="2"/>
  <c r="AQ295" i="2"/>
  <c r="AO295" i="2"/>
  <c r="AJ295" i="2"/>
  <c r="AM295" i="2"/>
  <c r="BG171" i="2"/>
  <c r="BH254" i="2"/>
  <c r="BG174" i="2"/>
  <c r="BJ195" i="2"/>
  <c r="BD86" i="14"/>
  <c r="BD1" i="14" s="1"/>
  <c r="BI188" i="2"/>
  <c r="BI184" i="2"/>
  <c r="BD178" i="2"/>
  <c r="BM200" i="2"/>
  <c r="BH194" i="2"/>
  <c r="BD169" i="14"/>
  <c r="BN201" i="2"/>
  <c r="BG22" i="14"/>
  <c r="BG105" i="14" s="1"/>
  <c r="BJ28" i="14"/>
  <c r="BJ111" i="14" s="1"/>
  <c r="BE12" i="14"/>
  <c r="BE95" i="14" s="1"/>
  <c r="BG18" i="14"/>
  <c r="BG101" i="14" s="1"/>
  <c r="BH13" i="14"/>
  <c r="BH96" i="14" s="1"/>
  <c r="BI196" i="2"/>
  <c r="BG173" i="2"/>
  <c r="BH196" i="2"/>
  <c r="BI190" i="2"/>
  <c r="BG19" i="14"/>
  <c r="BG102" i="14" s="1"/>
  <c r="BJ184" i="2"/>
  <c r="W212" i="2"/>
  <c r="Y212" i="2"/>
  <c r="X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I30" i="14"/>
  <c r="BI113" i="14" s="1"/>
  <c r="BO56" i="14"/>
  <c r="BO139" i="14" s="1"/>
  <c r="BF183" i="2"/>
  <c r="BH15" i="14"/>
  <c r="BH98" i="14" s="1"/>
  <c r="BH27" i="14"/>
  <c r="BH110" i="14" s="1"/>
  <c r="BH191" i="2"/>
  <c r="BI32" i="14"/>
  <c r="BI115" i="14" s="1"/>
  <c r="BH25" i="14"/>
  <c r="BH108" i="14" s="1"/>
  <c r="BG182" i="2"/>
  <c r="BF182" i="2"/>
  <c r="BJ175" i="2"/>
  <c r="BO57" i="14"/>
  <c r="BO140" i="14" s="1"/>
  <c r="BH256" i="2"/>
  <c r="BG23" i="14"/>
  <c r="BG106" i="14" s="1"/>
  <c r="BH171" i="2"/>
  <c r="BI194" i="2"/>
  <c r="BJ197" i="2"/>
  <c r="BG187" i="2"/>
  <c r="BH189" i="2"/>
  <c r="BH179" i="2"/>
  <c r="BG185" i="2"/>
  <c r="BI193" i="2"/>
  <c r="BH177" i="2"/>
  <c r="BE178" i="2"/>
  <c r="BJ192" i="2"/>
  <c r="BC175" i="14"/>
  <c r="BJ33" i="14"/>
  <c r="BJ116" i="14" s="1"/>
  <c r="BO34" i="2"/>
  <c r="BN34" i="14"/>
  <c r="BN117" i="14" s="1"/>
  <c r="BO36" i="2"/>
  <c r="BN36" i="14"/>
  <c r="BN119" i="14" s="1"/>
  <c r="BO35" i="2"/>
  <c r="BN35" i="14"/>
  <c r="BN118" i="14" s="1"/>
  <c r="BO37" i="2"/>
  <c r="BN37" i="14"/>
  <c r="BN120" i="14" s="1"/>
  <c r="BI8" i="2"/>
  <c r="BH8" i="14"/>
  <c r="BH91" i="14" s="1"/>
  <c r="BI7" i="2"/>
  <c r="BI254" i="2" s="1"/>
  <c r="BH7" i="14"/>
  <c r="BH90" i="14" s="1"/>
  <c r="BI6" i="2"/>
  <c r="BH6" i="14"/>
  <c r="BH89" i="14" s="1"/>
  <c r="BI9" i="2"/>
  <c r="BH9" i="14"/>
  <c r="BH92" i="14" s="1"/>
  <c r="BI10" i="2"/>
  <c r="BH10" i="14"/>
  <c r="BH93" i="14" s="1"/>
  <c r="BO58" i="14"/>
  <c r="BO141" i="14" s="1"/>
  <c r="BK31" i="14"/>
  <c r="BK114" i="14" s="1"/>
  <c r="BJ11" i="14"/>
  <c r="BK11" i="2"/>
  <c r="BI94" i="14"/>
  <c r="BK16" i="2"/>
  <c r="BJ16" i="14"/>
  <c r="BJ99" i="14" s="1"/>
  <c r="BK20" i="2"/>
  <c r="BJ20" i="14"/>
  <c r="BJ103" i="14" s="1"/>
  <c r="BG21" i="14"/>
  <c r="BG104" i="14" s="1"/>
  <c r="BF17" i="14"/>
  <c r="BF100" i="14" s="1"/>
  <c r="BE14" i="14"/>
  <c r="BE97" i="14" s="1"/>
  <c r="BI29" i="14"/>
  <c r="BI112" i="14" s="1"/>
  <c r="BJ26" i="14"/>
  <c r="BJ109" i="14" s="1"/>
  <c r="BK24" i="2"/>
  <c r="BJ24" i="14"/>
  <c r="BJ107" i="14" s="1"/>
  <c r="V333" i="2"/>
  <c r="V250" i="2"/>
  <c r="BI25" i="2"/>
  <c r="BH19" i="2"/>
  <c r="BL31" i="2"/>
  <c r="BK26" i="2"/>
  <c r="BI13" i="2"/>
  <c r="BK28" i="2"/>
  <c r="BI15" i="2"/>
  <c r="BH18" i="2"/>
  <c r="BI27" i="2"/>
  <c r="BG17" i="2"/>
  <c r="BJ30" i="2"/>
  <c r="BH21" i="2"/>
  <c r="BF12" i="2"/>
  <c r="BK33" i="2"/>
  <c r="BH22" i="2"/>
  <c r="BF14" i="2"/>
  <c r="BJ29" i="2"/>
  <c r="BJ32" i="2"/>
  <c r="BH23" i="2"/>
  <c r="F49" i="2"/>
  <c r="G49" i="2" s="1"/>
  <c r="BH172" i="2" l="1"/>
  <c r="BH255" i="2"/>
  <c r="BH174" i="2"/>
  <c r="BH257" i="2"/>
  <c r="BH170" i="2"/>
  <c r="BH253" i="2"/>
  <c r="BC296" i="2"/>
  <c r="AY296" i="2"/>
  <c r="AU296" i="2"/>
  <c r="BB296" i="2"/>
  <c r="AX296" i="2"/>
  <c r="AT296" i="2"/>
  <c r="BA296" i="2"/>
  <c r="AW296" i="2"/>
  <c r="AS296" i="2"/>
  <c r="AV296" i="2"/>
  <c r="AR296" i="2"/>
  <c r="AZ296" i="2"/>
  <c r="Y296" i="2"/>
  <c r="AB296" i="2"/>
  <c r="BK296" i="2"/>
  <c r="BO296" i="2"/>
  <c r="BE296" i="2"/>
  <c r="BN296" i="2"/>
  <c r="BH296" i="2"/>
  <c r="Z296" i="2"/>
  <c r="BG296" i="2"/>
  <c r="BM296" i="2"/>
  <c r="BI296" i="2"/>
  <c r="W296" i="2"/>
  <c r="AE296" i="2"/>
  <c r="X296" i="2"/>
  <c r="BD296" i="2"/>
  <c r="BJ296" i="2"/>
  <c r="AA296" i="2"/>
  <c r="BL296" i="2"/>
  <c r="AF296" i="2"/>
  <c r="AL296" i="2"/>
  <c r="BF296" i="2"/>
  <c r="AC296" i="2"/>
  <c r="AN296" i="2"/>
  <c r="AH296" i="2"/>
  <c r="AD296" i="2"/>
  <c r="AK296" i="2"/>
  <c r="AO296" i="2"/>
  <c r="AM296" i="2"/>
  <c r="AG296" i="2"/>
  <c r="AQ296" i="2"/>
  <c r="AP296" i="2"/>
  <c r="AJ296" i="2"/>
  <c r="AI296" i="2"/>
  <c r="BJ180" i="2"/>
  <c r="BH173" i="2"/>
  <c r="BN200" i="2"/>
  <c r="BE176" i="2"/>
  <c r="BK195" i="2"/>
  <c r="BN198" i="2"/>
  <c r="BN199" i="2"/>
  <c r="BG183" i="2"/>
  <c r="BJ32" i="14"/>
  <c r="BJ115" i="14" s="1"/>
  <c r="BI25" i="14"/>
  <c r="BI108" i="14" s="1"/>
  <c r="BH182" i="2"/>
  <c r="BH22" i="14"/>
  <c r="BH105" i="14" s="1"/>
  <c r="BI15" i="14"/>
  <c r="BI98" i="14" s="1"/>
  <c r="BJ188" i="2"/>
  <c r="BG181" i="2"/>
  <c r="BG186" i="2"/>
  <c r="BJ30" i="14"/>
  <c r="BJ113" i="14" s="1"/>
  <c r="BO201" i="2"/>
  <c r="BJ29" i="14"/>
  <c r="BJ112" i="14" s="1"/>
  <c r="BI171" i="2"/>
  <c r="BJ190" i="2"/>
  <c r="BI13" i="14"/>
  <c r="BI96" i="14" s="1"/>
  <c r="BK188" i="2"/>
  <c r="BF178" i="2"/>
  <c r="BH23" i="14"/>
  <c r="BH106" i="14" s="1"/>
  <c r="BI27" i="14"/>
  <c r="BI110" i="14" s="1"/>
  <c r="W213" i="2"/>
  <c r="Y213" i="2"/>
  <c r="X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H21" i="14"/>
  <c r="BH104" i="14" s="1"/>
  <c r="BK26" i="14"/>
  <c r="BK109" i="14" s="1"/>
  <c r="BK190" i="2"/>
  <c r="BE169" i="14"/>
  <c r="BI255" i="2"/>
  <c r="BG17" i="14"/>
  <c r="BG100" i="14" s="1"/>
  <c r="BK180" i="2"/>
  <c r="BH19" i="14"/>
  <c r="BH102" i="14" s="1"/>
  <c r="BJ194" i="2"/>
  <c r="BF181" i="2"/>
  <c r="BI177" i="2"/>
  <c r="BI179" i="2"/>
  <c r="BF176" i="2"/>
  <c r="BJ196" i="2"/>
  <c r="BJ193" i="2"/>
  <c r="BH183" i="2"/>
  <c r="BK192" i="2"/>
  <c r="BI189" i="2"/>
  <c r="BD175" i="14"/>
  <c r="BO36" i="14"/>
  <c r="BO119" i="14" s="1"/>
  <c r="BO34" i="14"/>
  <c r="BO117" i="14" s="1"/>
  <c r="BK33" i="14"/>
  <c r="BK116" i="14" s="1"/>
  <c r="BO35" i="14"/>
  <c r="BO118" i="14" s="1"/>
  <c r="BO37" i="14"/>
  <c r="BO120" i="14" s="1"/>
  <c r="BE86" i="14"/>
  <c r="BE1" i="14" s="1"/>
  <c r="BJ6" i="2"/>
  <c r="BI6" i="14"/>
  <c r="BI89" i="14" s="1"/>
  <c r="BJ9" i="2"/>
  <c r="BI9" i="14"/>
  <c r="BI92" i="14" s="1"/>
  <c r="BJ7" i="2"/>
  <c r="BI7" i="14"/>
  <c r="BI90" i="14" s="1"/>
  <c r="BJ10" i="2"/>
  <c r="BI10" i="14"/>
  <c r="BI93" i="14" s="1"/>
  <c r="BJ8" i="2"/>
  <c r="BI8" i="14"/>
  <c r="BI91" i="14" s="1"/>
  <c r="BL20" i="2"/>
  <c r="BK20" i="14"/>
  <c r="BK103" i="14" s="1"/>
  <c r="BK11" i="14"/>
  <c r="BL11" i="2"/>
  <c r="BJ94" i="14"/>
  <c r="BK28" i="14"/>
  <c r="BK111" i="14" s="1"/>
  <c r="BL31" i="14"/>
  <c r="BL114" i="14" s="1"/>
  <c r="BL24" i="2"/>
  <c r="BK24" i="14"/>
  <c r="BK107" i="14" s="1"/>
  <c r="BL16" i="2"/>
  <c r="BK16" i="14"/>
  <c r="BK99" i="14" s="1"/>
  <c r="BF12" i="14"/>
  <c r="BH18" i="14"/>
  <c r="BH101" i="14" s="1"/>
  <c r="BF14" i="14"/>
  <c r="BF97" i="14" s="1"/>
  <c r="V3" i="11"/>
  <c r="BH17" i="2"/>
  <c r="BI22" i="2"/>
  <c r="BK32" i="2"/>
  <c r="BK30" i="2"/>
  <c r="BI18" i="2"/>
  <c r="BL26" i="2"/>
  <c r="BK29" i="2"/>
  <c r="BL33" i="2"/>
  <c r="BL28" i="2"/>
  <c r="BM31" i="2"/>
  <c r="BG12" i="2"/>
  <c r="BJ25" i="2"/>
  <c r="BG14" i="2"/>
  <c r="BJ27" i="2"/>
  <c r="BI19" i="2"/>
  <c r="BI23" i="2"/>
  <c r="BI21" i="2"/>
  <c r="BJ15" i="2"/>
  <c r="BJ13" i="2"/>
  <c r="F50" i="2"/>
  <c r="G50" i="2" s="1"/>
  <c r="BI174" i="2" l="1"/>
  <c r="BI257" i="2"/>
  <c r="BI173" i="2"/>
  <c r="BI256" i="2"/>
  <c r="BK175" i="2"/>
  <c r="BK258" i="2"/>
  <c r="BI170" i="2"/>
  <c r="BI253" i="2"/>
  <c r="BC297" i="2"/>
  <c r="AY297" i="2"/>
  <c r="AU297" i="2"/>
  <c r="BB297" i="2"/>
  <c r="AX297" i="2"/>
  <c r="AT297" i="2"/>
  <c r="BA297" i="2"/>
  <c r="AW297" i="2"/>
  <c r="AS297" i="2"/>
  <c r="AZ297" i="2"/>
  <c r="AV297" i="2"/>
  <c r="AR297" i="2"/>
  <c r="BH297" i="2"/>
  <c r="BO297" i="2"/>
  <c r="BK297" i="2"/>
  <c r="Y297" i="2"/>
  <c r="BE297" i="2"/>
  <c r="AB297" i="2"/>
  <c r="BN297" i="2"/>
  <c r="Z297" i="2"/>
  <c r="BM297" i="2"/>
  <c r="BG297" i="2"/>
  <c r="AA297" i="2"/>
  <c r="BL297" i="2"/>
  <c r="BI297" i="2"/>
  <c r="BJ297" i="2"/>
  <c r="BF297" i="2"/>
  <c r="AL297" i="2"/>
  <c r="AE297" i="2"/>
  <c r="AF297" i="2"/>
  <c r="BD297" i="2"/>
  <c r="AC297" i="2"/>
  <c r="AK297" i="2"/>
  <c r="X297" i="2"/>
  <c r="AH297" i="2"/>
  <c r="AN297" i="2"/>
  <c r="W297" i="2"/>
  <c r="AD297" i="2"/>
  <c r="AO297" i="2"/>
  <c r="AM297" i="2"/>
  <c r="AI297" i="2"/>
  <c r="AG297" i="2"/>
  <c r="AP297" i="2"/>
  <c r="AJ297" i="2"/>
  <c r="AQ297" i="2"/>
  <c r="BH186" i="2"/>
  <c r="BI185" i="2"/>
  <c r="BO198" i="2"/>
  <c r="BI172" i="2"/>
  <c r="BL195" i="2"/>
  <c r="BL197" i="2"/>
  <c r="BI191" i="2"/>
  <c r="BK32" i="14"/>
  <c r="BK115" i="14" s="1"/>
  <c r="BI21" i="14"/>
  <c r="BI104" i="14" s="1"/>
  <c r="BL28" i="14"/>
  <c r="BL111" i="14" s="1"/>
  <c r="BL188" i="2"/>
  <c r="BI23" i="14"/>
  <c r="BI106" i="14" s="1"/>
  <c r="BL33" i="14"/>
  <c r="BL116" i="14" s="1"/>
  <c r="BO200" i="2"/>
  <c r="BH187" i="2"/>
  <c r="BK184" i="2"/>
  <c r="BO199" i="2"/>
  <c r="BL190" i="2"/>
  <c r="BJ27" i="14"/>
  <c r="BJ110" i="14" s="1"/>
  <c r="BG14" i="14"/>
  <c r="BG97" i="14" s="1"/>
  <c r="BI18" i="14"/>
  <c r="BI101" i="14" s="1"/>
  <c r="BH185" i="2"/>
  <c r="BK197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K30" i="14"/>
  <c r="BK113" i="14" s="1"/>
  <c r="BJ13" i="14"/>
  <c r="BJ96" i="14" s="1"/>
  <c r="BK29" i="14"/>
  <c r="BK112" i="14" s="1"/>
  <c r="BG12" i="14"/>
  <c r="BG95" i="14" s="1"/>
  <c r="BL180" i="2"/>
  <c r="BI22" i="14"/>
  <c r="BI105" i="14" s="1"/>
  <c r="BG176" i="2"/>
  <c r="BL184" i="2"/>
  <c r="BH17" i="14"/>
  <c r="BH100" i="14" s="1"/>
  <c r="BJ189" i="2"/>
  <c r="BL192" i="2"/>
  <c r="BJ191" i="2"/>
  <c r="BI187" i="2"/>
  <c r="BI186" i="2"/>
  <c r="BI182" i="2"/>
  <c r="BE175" i="14"/>
  <c r="BK8" i="2"/>
  <c r="BJ8" i="14"/>
  <c r="BJ91" i="14" s="1"/>
  <c r="BK9" i="2"/>
  <c r="BJ9" i="14"/>
  <c r="BJ92" i="14" s="1"/>
  <c r="BK7" i="2"/>
  <c r="BJ7" i="14"/>
  <c r="BJ90" i="14" s="1"/>
  <c r="BK6" i="2"/>
  <c r="BJ6" i="14"/>
  <c r="BJ89" i="14" s="1"/>
  <c r="BK10" i="2"/>
  <c r="BJ10" i="14"/>
  <c r="BJ93" i="14" s="1"/>
  <c r="BJ15" i="14"/>
  <c r="BJ98" i="14" s="1"/>
  <c r="BF95" i="14"/>
  <c r="BF169" i="14" s="1"/>
  <c r="BF86" i="14"/>
  <c r="BF1" i="14" s="1"/>
  <c r="BM24" i="2"/>
  <c r="BL24" i="14"/>
  <c r="BL107" i="14" s="1"/>
  <c r="BL11" i="14"/>
  <c r="BM11" i="2"/>
  <c r="BL26" i="14"/>
  <c r="BL109" i="14" s="1"/>
  <c r="BI19" i="14"/>
  <c r="BI102" i="14" s="1"/>
  <c r="BK94" i="14"/>
  <c r="BJ25" i="14"/>
  <c r="BJ108" i="14" s="1"/>
  <c r="BM31" i="14"/>
  <c r="BM114" i="14" s="1"/>
  <c r="BM16" i="2"/>
  <c r="BL16" i="14"/>
  <c r="BL99" i="14" s="1"/>
  <c r="BM20" i="2"/>
  <c r="BL20" i="14"/>
  <c r="BL103" i="14" s="1"/>
  <c r="R3" i="12"/>
  <c r="V157" i="11"/>
  <c r="V220" i="11" s="1"/>
  <c r="V171" i="11"/>
  <c r="V234" i="11" s="1"/>
  <c r="V158" i="11"/>
  <c r="V221" i="11" s="1"/>
  <c r="V169" i="11"/>
  <c r="V232" i="11" s="1"/>
  <c r="V179" i="11"/>
  <c r="V242" i="11" s="1"/>
  <c r="V180" i="11"/>
  <c r="V243" i="11" s="1"/>
  <c r="V173" i="11"/>
  <c r="V236" i="11" s="1"/>
  <c r="V184" i="11"/>
  <c r="V247" i="11" s="1"/>
  <c r="V150" i="11"/>
  <c r="V213" i="11" s="1"/>
  <c r="V160" i="11"/>
  <c r="V223" i="11" s="1"/>
  <c r="V167" i="11"/>
  <c r="V230" i="11" s="1"/>
  <c r="V183" i="11"/>
  <c r="V246" i="11" s="1"/>
  <c r="V168" i="11"/>
  <c r="V231" i="11" s="1"/>
  <c r="V190" i="11"/>
  <c r="V253" i="11" s="1"/>
  <c r="V175" i="11"/>
  <c r="V238" i="11" s="1"/>
  <c r="V186" i="11"/>
  <c r="V249" i="11" s="1"/>
  <c r="V145" i="11"/>
  <c r="V208" i="11" s="1"/>
  <c r="V176" i="11"/>
  <c r="V239" i="11" s="1"/>
  <c r="V172" i="11"/>
  <c r="V235" i="11" s="1"/>
  <c r="V141" i="11"/>
  <c r="V204" i="11" s="1"/>
  <c r="V146" i="11"/>
  <c r="V209" i="11" s="1"/>
  <c r="V142" i="11"/>
  <c r="V205" i="11" s="1"/>
  <c r="V164" i="11"/>
  <c r="V227" i="11" s="1"/>
  <c r="V187" i="11"/>
  <c r="V250" i="11" s="1"/>
  <c r="V156" i="11"/>
  <c r="V219" i="11" s="1"/>
  <c r="V139" i="11"/>
  <c r="V202" i="11" s="1"/>
  <c r="V138" i="11"/>
  <c r="V201" i="11" s="1"/>
  <c r="V177" i="11"/>
  <c r="V240" i="11" s="1"/>
  <c r="V134" i="11"/>
  <c r="V197" i="11" s="1"/>
  <c r="V153" i="11"/>
  <c r="V216" i="11" s="1"/>
  <c r="V137" i="11"/>
  <c r="V200" i="11" s="1"/>
  <c r="V152" i="11"/>
  <c r="V215" i="11" s="1"/>
  <c r="V162" i="11"/>
  <c r="V225" i="11" s="1"/>
  <c r="V189" i="11"/>
  <c r="V252" i="11" s="1"/>
  <c r="V149" i="11"/>
  <c r="V212" i="11" s="1"/>
  <c r="V181" i="11"/>
  <c r="V244" i="11" s="1"/>
  <c r="V170" i="11"/>
  <c r="V233" i="11" s="1"/>
  <c r="V163" i="11"/>
  <c r="V226" i="11" s="1"/>
  <c r="V131" i="11"/>
  <c r="V194" i="11" s="1"/>
  <c r="V143" i="11"/>
  <c r="V206" i="11" s="1"/>
  <c r="V185" i="11"/>
  <c r="V248" i="11" s="1"/>
  <c r="V136" i="11"/>
  <c r="V199" i="11" s="1"/>
  <c r="V147" i="11"/>
  <c r="V210" i="11" s="1"/>
  <c r="V155" i="11"/>
  <c r="V218" i="11" s="1"/>
  <c r="V151" i="11"/>
  <c r="V214" i="11" s="1"/>
  <c r="V174" i="11"/>
  <c r="V237" i="11" s="1"/>
  <c r="V161" i="11"/>
  <c r="V224" i="11" s="1"/>
  <c r="V165" i="11"/>
  <c r="V228" i="11" s="1"/>
  <c r="V166" i="11"/>
  <c r="V229" i="11" s="1"/>
  <c r="V132" i="11"/>
  <c r="V195" i="11" s="1"/>
  <c r="V182" i="11"/>
  <c r="V245" i="11" s="1"/>
  <c r="V133" i="11"/>
  <c r="V196" i="11" s="1"/>
  <c r="V140" i="11"/>
  <c r="V203" i="11" s="1"/>
  <c r="V188" i="11"/>
  <c r="V251" i="11" s="1"/>
  <c r="V159" i="11"/>
  <c r="V222" i="11" s="1"/>
  <c r="V178" i="11"/>
  <c r="V241" i="11" s="1"/>
  <c r="V144" i="11"/>
  <c r="V207" i="11" s="1"/>
  <c r="V135" i="11"/>
  <c r="V198" i="11" s="1"/>
  <c r="V154" i="11"/>
  <c r="V217" i="11" s="1"/>
  <c r="V148" i="11"/>
  <c r="V211" i="11" s="1"/>
  <c r="BJ18" i="2"/>
  <c r="BH14" i="2"/>
  <c r="BH12" i="2"/>
  <c r="BJ22" i="2"/>
  <c r="BK25" i="2"/>
  <c r="BK13" i="2"/>
  <c r="BJ23" i="2"/>
  <c r="BL30" i="2"/>
  <c r="BK15" i="2"/>
  <c r="BM33" i="2"/>
  <c r="BL32" i="2"/>
  <c r="BJ19" i="2"/>
  <c r="BN31" i="2"/>
  <c r="BL29" i="2"/>
  <c r="BM26" i="2"/>
  <c r="BI17" i="2"/>
  <c r="BJ21" i="2"/>
  <c r="BK27" i="2"/>
  <c r="BM28" i="2"/>
  <c r="F51" i="2"/>
  <c r="G51" i="2" s="1"/>
  <c r="BJ173" i="2" l="1"/>
  <c r="BJ256" i="2"/>
  <c r="BJ171" i="2"/>
  <c r="BJ254" i="2"/>
  <c r="BL175" i="2"/>
  <c r="BL258" i="2"/>
  <c r="BJ172" i="2"/>
  <c r="BJ255" i="2"/>
  <c r="BJ174" i="2"/>
  <c r="BJ257" i="2"/>
  <c r="BJ170" i="2"/>
  <c r="BJ253" i="2"/>
  <c r="BC298" i="2"/>
  <c r="AY298" i="2"/>
  <c r="AU298" i="2"/>
  <c r="BB298" i="2"/>
  <c r="AX298" i="2"/>
  <c r="AT298" i="2"/>
  <c r="BA298" i="2"/>
  <c r="AW298" i="2"/>
  <c r="AS298" i="2"/>
  <c r="AZ298" i="2"/>
  <c r="AV298" i="2"/>
  <c r="AR298" i="2"/>
  <c r="Y298" i="2"/>
  <c r="BE298" i="2"/>
  <c r="BK298" i="2"/>
  <c r="BN298" i="2"/>
  <c r="AB298" i="2"/>
  <c r="BH298" i="2"/>
  <c r="BG298" i="2"/>
  <c r="Z298" i="2"/>
  <c r="BO298" i="2"/>
  <c r="BM298" i="2"/>
  <c r="AF298" i="2"/>
  <c r="AN298" i="2"/>
  <c r="W298" i="2"/>
  <c r="X298" i="2"/>
  <c r="AK298" i="2"/>
  <c r="AA298" i="2"/>
  <c r="AE298" i="2"/>
  <c r="AL298" i="2"/>
  <c r="AC298" i="2"/>
  <c r="AD298" i="2"/>
  <c r="BL298" i="2"/>
  <c r="BI298" i="2"/>
  <c r="BF298" i="2"/>
  <c r="BD298" i="2"/>
  <c r="BJ298" i="2"/>
  <c r="AH298" i="2"/>
  <c r="AP298" i="2"/>
  <c r="AO298" i="2"/>
  <c r="AQ298" i="2"/>
  <c r="AM298" i="2"/>
  <c r="AI298" i="2"/>
  <c r="AJ298" i="2"/>
  <c r="AG298" i="2"/>
  <c r="BK256" i="2"/>
  <c r="BG169" i="14"/>
  <c r="BG86" i="14"/>
  <c r="BG1" i="14" s="1"/>
  <c r="BJ179" i="2"/>
  <c r="BG178" i="2"/>
  <c r="BM195" i="2"/>
  <c r="BH181" i="2"/>
  <c r="BK193" i="2"/>
  <c r="BK177" i="2"/>
  <c r="BI17" i="14"/>
  <c r="BI100" i="14" s="1"/>
  <c r="BM26" i="14"/>
  <c r="BM109" i="14" s="1"/>
  <c r="BL29" i="14"/>
  <c r="BL112" i="14" s="1"/>
  <c r="BK13" i="14"/>
  <c r="BK96" i="14" s="1"/>
  <c r="BJ182" i="2"/>
  <c r="BH14" i="14"/>
  <c r="BH97" i="14" s="1"/>
  <c r="BJ185" i="2"/>
  <c r="BJ18" i="14"/>
  <c r="BJ101" i="14" s="1"/>
  <c r="BM180" i="2"/>
  <c r="BJ23" i="14"/>
  <c r="BJ106" i="14" s="1"/>
  <c r="BN31" i="14"/>
  <c r="BN114" i="14" s="1"/>
  <c r="BM192" i="2"/>
  <c r="BJ183" i="2"/>
  <c r="BM28" i="14"/>
  <c r="BM111" i="14" s="1"/>
  <c r="BH12" i="14"/>
  <c r="BM33" i="14"/>
  <c r="BM116" i="14" s="1"/>
  <c r="BM184" i="2"/>
  <c r="BL196" i="2"/>
  <c r="BJ22" i="14"/>
  <c r="BJ105" i="14" s="1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K27" i="14"/>
  <c r="BK110" i="14" s="1"/>
  <c r="BK15" i="14"/>
  <c r="BK98" i="14" s="1"/>
  <c r="BJ177" i="2"/>
  <c r="BI183" i="2"/>
  <c r="BK196" i="2"/>
  <c r="BL30" i="14"/>
  <c r="BL113" i="14" s="1"/>
  <c r="BM188" i="2"/>
  <c r="BK194" i="2"/>
  <c r="BH178" i="2"/>
  <c r="BI181" i="2"/>
  <c r="BK189" i="2"/>
  <c r="BM190" i="2"/>
  <c r="BH176" i="2"/>
  <c r="BN195" i="2"/>
  <c r="BK179" i="2"/>
  <c r="BF175" i="14"/>
  <c r="BL9" i="2"/>
  <c r="BK9" i="14"/>
  <c r="BK92" i="14" s="1"/>
  <c r="BL10" i="2"/>
  <c r="BK10" i="14"/>
  <c r="BK93" i="14" s="1"/>
  <c r="BL8" i="2"/>
  <c r="BK8" i="14"/>
  <c r="BK91" i="14" s="1"/>
  <c r="BL7" i="2"/>
  <c r="BK7" i="14"/>
  <c r="BK90" i="14" s="1"/>
  <c r="BL6" i="2"/>
  <c r="BK6" i="14"/>
  <c r="BK89" i="14" s="1"/>
  <c r="BK25" i="14"/>
  <c r="BK108" i="14" s="1"/>
  <c r="BN20" i="2"/>
  <c r="BM20" i="14"/>
  <c r="BM103" i="14" s="1"/>
  <c r="BL32" i="14"/>
  <c r="BL115" i="14" s="1"/>
  <c r="BM11" i="14"/>
  <c r="BN11" i="2"/>
  <c r="BL94" i="14"/>
  <c r="BN16" i="2"/>
  <c r="BM16" i="14"/>
  <c r="BM99" i="14" s="1"/>
  <c r="BJ19" i="14"/>
  <c r="BJ102" i="14" s="1"/>
  <c r="BN24" i="2"/>
  <c r="BM24" i="14"/>
  <c r="BM107" i="14" s="1"/>
  <c r="BJ21" i="14"/>
  <c r="BJ104" i="14" s="1"/>
  <c r="R4" i="12"/>
  <c r="R5" i="12" s="1"/>
  <c r="BN26" i="2"/>
  <c r="BK19" i="2"/>
  <c r="BM30" i="2"/>
  <c r="BI12" i="2"/>
  <c r="BN28" i="2"/>
  <c r="BM29" i="2"/>
  <c r="BI14" i="2"/>
  <c r="BN33" i="2"/>
  <c r="BK23" i="2"/>
  <c r="BL25" i="2"/>
  <c r="BK18" i="2"/>
  <c r="BL27" i="2"/>
  <c r="BJ17" i="2"/>
  <c r="BM32" i="2"/>
  <c r="BL15" i="2"/>
  <c r="BL13" i="2"/>
  <c r="BK22" i="2"/>
  <c r="BK21" i="2"/>
  <c r="BO31" i="2"/>
  <c r="F52" i="2"/>
  <c r="G52" i="2" s="1"/>
  <c r="BK171" i="2" l="1"/>
  <c r="BK254" i="2"/>
  <c r="BK174" i="2"/>
  <c r="BK257" i="2"/>
  <c r="BK172" i="2"/>
  <c r="BK255" i="2"/>
  <c r="BM175" i="2"/>
  <c r="BM258" i="2"/>
  <c r="BK170" i="2"/>
  <c r="BK253" i="2"/>
  <c r="BC299" i="2"/>
  <c r="AY299" i="2"/>
  <c r="AU299" i="2"/>
  <c r="BB299" i="2"/>
  <c r="AX299" i="2"/>
  <c r="AT299" i="2"/>
  <c r="BA299" i="2"/>
  <c r="AW299" i="2"/>
  <c r="AS299" i="2"/>
  <c r="AR299" i="2"/>
  <c r="AZ299" i="2"/>
  <c r="AV299" i="2"/>
  <c r="Z299" i="2"/>
  <c r="BM299" i="2"/>
  <c r="AB299" i="2"/>
  <c r="BN299" i="2"/>
  <c r="BH299" i="2"/>
  <c r="BE299" i="2"/>
  <c r="BO299" i="2"/>
  <c r="BK299" i="2"/>
  <c r="BG299" i="2"/>
  <c r="Y299" i="2"/>
  <c r="BF299" i="2"/>
  <c r="AF299" i="2"/>
  <c r="BD299" i="2"/>
  <c r="BJ299" i="2"/>
  <c r="BL299" i="2"/>
  <c r="AE299" i="2"/>
  <c r="X299" i="2"/>
  <c r="AA299" i="2"/>
  <c r="AC299" i="2"/>
  <c r="BI299" i="2"/>
  <c r="AD299" i="2"/>
  <c r="AK299" i="2"/>
  <c r="AN299" i="2"/>
  <c r="AH299" i="2"/>
  <c r="AL299" i="2"/>
  <c r="AO299" i="2"/>
  <c r="AJ299" i="2"/>
  <c r="AI299" i="2"/>
  <c r="AQ299" i="2"/>
  <c r="AG299" i="2"/>
  <c r="AM299" i="2"/>
  <c r="AP299" i="2"/>
  <c r="BK173" i="2"/>
  <c r="BH86" i="14"/>
  <c r="BN188" i="2"/>
  <c r="BH95" i="14"/>
  <c r="BH169" i="14" s="1"/>
  <c r="BJ187" i="2"/>
  <c r="BK191" i="2"/>
  <c r="BL194" i="2"/>
  <c r="BM197" i="2"/>
  <c r="BK18" i="14"/>
  <c r="BK101" i="14" s="1"/>
  <c r="BM30" i="14"/>
  <c r="BM113" i="14" s="1"/>
  <c r="BL193" i="2"/>
  <c r="BI14" i="14"/>
  <c r="BI97" i="14" s="1"/>
  <c r="BM29" i="14"/>
  <c r="BM112" i="14" s="1"/>
  <c r="BO31" i="14"/>
  <c r="BO114" i="14" s="1"/>
  <c r="BK21" i="14"/>
  <c r="BK104" i="14" s="1"/>
  <c r="BN184" i="2"/>
  <c r="BK187" i="2"/>
  <c r="BK22" i="14"/>
  <c r="BK105" i="14" s="1"/>
  <c r="BK23" i="14"/>
  <c r="BK106" i="14" s="1"/>
  <c r="BN26" i="14"/>
  <c r="BN109" i="14" s="1"/>
  <c r="BL13" i="14"/>
  <c r="BL96" i="14" s="1"/>
  <c r="BN33" i="14"/>
  <c r="BN116" i="14" s="1"/>
  <c r="BN258" i="2"/>
  <c r="BN180" i="2"/>
  <c r="BJ186" i="2"/>
  <c r="BL15" i="14"/>
  <c r="BL98" i="14" s="1"/>
  <c r="BM32" i="14"/>
  <c r="BM115" i="14" s="1"/>
  <c r="BJ17" i="14"/>
  <c r="BJ100" i="14" s="1"/>
  <c r="BN28" i="14"/>
  <c r="BN111" i="14" s="1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L27" i="14"/>
  <c r="BL110" i="14" s="1"/>
  <c r="BL179" i="2"/>
  <c r="BL191" i="2"/>
  <c r="BM196" i="2"/>
  <c r="BL189" i="2"/>
  <c r="BM194" i="2"/>
  <c r="BI176" i="2"/>
  <c r="BL177" i="2"/>
  <c r="BN197" i="2"/>
  <c r="BN192" i="2"/>
  <c r="BH1" i="14"/>
  <c r="BG175" i="14"/>
  <c r="BM10" i="2"/>
  <c r="BL10" i="14"/>
  <c r="BL93" i="14" s="1"/>
  <c r="BM6" i="2"/>
  <c r="BL6" i="14"/>
  <c r="BL89" i="14" s="1"/>
  <c r="BM8" i="2"/>
  <c r="BL8" i="14"/>
  <c r="BL91" i="14" s="1"/>
  <c r="BM9" i="2"/>
  <c r="BL9" i="14"/>
  <c r="BL92" i="14" s="1"/>
  <c r="BM7" i="2"/>
  <c r="BL7" i="14"/>
  <c r="BL90" i="14" s="1"/>
  <c r="BL25" i="14"/>
  <c r="BL108" i="14" s="1"/>
  <c r="BK19" i="14"/>
  <c r="BK102" i="14" s="1"/>
  <c r="BM94" i="14"/>
  <c r="BO16" i="2"/>
  <c r="BN16" i="14"/>
  <c r="BN99" i="14" s="1"/>
  <c r="BO24" i="2"/>
  <c r="BN24" i="14"/>
  <c r="BN107" i="14" s="1"/>
  <c r="BI12" i="14"/>
  <c r="BO20" i="2"/>
  <c r="BN20" i="14"/>
  <c r="BN103" i="14" s="1"/>
  <c r="BN11" i="14"/>
  <c r="BO11" i="2"/>
  <c r="W333" i="2"/>
  <c r="W250" i="2"/>
  <c r="BN32" i="2"/>
  <c r="BL18" i="2"/>
  <c r="BL22" i="2"/>
  <c r="BK17" i="2"/>
  <c r="BM25" i="2"/>
  <c r="BN30" i="2"/>
  <c r="BM13" i="2"/>
  <c r="BL23" i="2"/>
  <c r="BL19" i="2"/>
  <c r="BL21" i="2"/>
  <c r="BM27" i="2"/>
  <c r="BN29" i="2"/>
  <c r="BJ14" i="2"/>
  <c r="BM15" i="2"/>
  <c r="BO33" i="2"/>
  <c r="BO26" i="2"/>
  <c r="BO28" i="2"/>
  <c r="BJ12" i="2"/>
  <c r="F53" i="2"/>
  <c r="G53" i="2" s="1"/>
  <c r="BL173" i="2" l="1"/>
  <c r="BL256" i="2"/>
  <c r="BL171" i="2"/>
  <c r="BL254" i="2"/>
  <c r="BL174" i="2"/>
  <c r="BL257" i="2"/>
  <c r="BL172" i="2"/>
  <c r="BL255" i="2"/>
  <c r="BL170" i="2"/>
  <c r="BL253" i="2"/>
  <c r="BC300" i="2"/>
  <c r="AY300" i="2"/>
  <c r="AU300" i="2"/>
  <c r="BB300" i="2"/>
  <c r="AX300" i="2"/>
  <c r="AT300" i="2"/>
  <c r="BA300" i="2"/>
  <c r="AW300" i="2"/>
  <c r="AS300" i="2"/>
  <c r="AV300" i="2"/>
  <c r="AR300" i="2"/>
  <c r="AZ300" i="2"/>
  <c r="AB300" i="2"/>
  <c r="BE300" i="2"/>
  <c r="Y300" i="2"/>
  <c r="BO300" i="2"/>
  <c r="BK300" i="2"/>
  <c r="BN300" i="2"/>
  <c r="BH300" i="2"/>
  <c r="Z300" i="2"/>
  <c r="BG300" i="2"/>
  <c r="BM300" i="2"/>
  <c r="BL300" i="2"/>
  <c r="X300" i="2"/>
  <c r="AF300" i="2"/>
  <c r="AL300" i="2"/>
  <c r="AC300" i="2"/>
  <c r="AA300" i="2"/>
  <c r="BF300" i="2"/>
  <c r="AN300" i="2"/>
  <c r="BD300" i="2"/>
  <c r="AD300" i="2"/>
  <c r="AH300" i="2"/>
  <c r="AK300" i="2"/>
  <c r="BI300" i="2"/>
  <c r="AE300" i="2"/>
  <c r="BJ300" i="2"/>
  <c r="AP300" i="2"/>
  <c r="AQ300" i="2"/>
  <c r="AO300" i="2"/>
  <c r="AJ300" i="2"/>
  <c r="AI300" i="2"/>
  <c r="AG300" i="2"/>
  <c r="AM300" i="2"/>
  <c r="BM253" i="2"/>
  <c r="BK186" i="2"/>
  <c r="BM193" i="2"/>
  <c r="BL21" i="14"/>
  <c r="BL104" i="14" s="1"/>
  <c r="BO28" i="14"/>
  <c r="BO111" i="14" s="1"/>
  <c r="BN32" i="14"/>
  <c r="BN115" i="14" s="1"/>
  <c r="BO184" i="2"/>
  <c r="BO26" i="14"/>
  <c r="BO109" i="14" s="1"/>
  <c r="BL23" i="14"/>
  <c r="BL106" i="14" s="1"/>
  <c r="BO190" i="2"/>
  <c r="BJ181" i="2"/>
  <c r="BN175" i="2"/>
  <c r="BK183" i="2"/>
  <c r="BO195" i="2"/>
  <c r="BK182" i="2"/>
  <c r="BN29" i="14"/>
  <c r="BN112" i="14" s="1"/>
  <c r="BM13" i="14"/>
  <c r="BM96" i="14" s="1"/>
  <c r="BM254" i="2"/>
  <c r="BM27" i="14"/>
  <c r="BM110" i="14" s="1"/>
  <c r="BO33" i="14"/>
  <c r="BO116" i="14" s="1"/>
  <c r="BO188" i="2"/>
  <c r="BI178" i="2"/>
  <c r="BM15" i="14"/>
  <c r="BM98" i="14" s="1"/>
  <c r="BN30" i="14"/>
  <c r="BN113" i="14" s="1"/>
  <c r="BL185" i="2"/>
  <c r="BJ14" i="14"/>
  <c r="BJ97" i="14" s="1"/>
  <c r="BK17" i="14"/>
  <c r="BK100" i="14" s="1"/>
  <c r="BO180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K185" i="2"/>
  <c r="BL22" i="14"/>
  <c r="BL105" i="14" s="1"/>
  <c r="BM255" i="2"/>
  <c r="BJ12" i="14"/>
  <c r="BL18" i="14"/>
  <c r="BL101" i="14" s="1"/>
  <c r="BL183" i="2"/>
  <c r="BN190" i="2"/>
  <c r="BO192" i="2"/>
  <c r="BL186" i="2"/>
  <c r="BN194" i="2"/>
  <c r="BK181" i="2"/>
  <c r="BM189" i="2"/>
  <c r="BM191" i="2"/>
  <c r="BJ176" i="2"/>
  <c r="BL187" i="2"/>
  <c r="BH175" i="14"/>
  <c r="BN9" i="2"/>
  <c r="BM9" i="14"/>
  <c r="BM92" i="14" s="1"/>
  <c r="BN6" i="2"/>
  <c r="BM6" i="14"/>
  <c r="BM89" i="14" s="1"/>
  <c r="BN7" i="2"/>
  <c r="BM7" i="14"/>
  <c r="BM90" i="14" s="1"/>
  <c r="BN10" i="2"/>
  <c r="BM10" i="14"/>
  <c r="BM93" i="14" s="1"/>
  <c r="BN8" i="2"/>
  <c r="BM8" i="14"/>
  <c r="BM91" i="14" s="1"/>
  <c r="BN94" i="14"/>
  <c r="BO16" i="14"/>
  <c r="BO99" i="14" s="1"/>
  <c r="BO20" i="14"/>
  <c r="BO103" i="14" s="1"/>
  <c r="BM25" i="14"/>
  <c r="BM108" i="14" s="1"/>
  <c r="BO24" i="14"/>
  <c r="BO107" i="14" s="1"/>
  <c r="BI95" i="14"/>
  <c r="BI169" i="14" s="1"/>
  <c r="BI86" i="14"/>
  <c r="BI1" i="14" s="1"/>
  <c r="BL19" i="14"/>
  <c r="BL102" i="14" s="1"/>
  <c r="BO11" i="14"/>
  <c r="W3" i="11"/>
  <c r="BN25" i="2"/>
  <c r="BK12" i="2"/>
  <c r="BN27" i="2"/>
  <c r="BK14" i="2"/>
  <c r="BM18" i="2"/>
  <c r="BM21" i="2"/>
  <c r="BL17" i="2"/>
  <c r="BM23" i="2"/>
  <c r="BN13" i="2"/>
  <c r="BO32" i="2"/>
  <c r="BM19" i="2"/>
  <c r="BM22" i="2"/>
  <c r="BN15" i="2"/>
  <c r="BO29" i="2"/>
  <c r="BO30" i="2"/>
  <c r="F54" i="2"/>
  <c r="G54" i="2" s="1"/>
  <c r="BM174" i="2" l="1"/>
  <c r="BM257" i="2"/>
  <c r="BO175" i="2"/>
  <c r="BO258" i="2"/>
  <c r="BM173" i="2"/>
  <c r="BM256" i="2"/>
  <c r="BN253" i="2"/>
  <c r="BM170" i="2"/>
  <c r="BC301" i="2"/>
  <c r="AY301" i="2"/>
  <c r="AU301" i="2"/>
  <c r="BB301" i="2"/>
  <c r="AX301" i="2"/>
  <c r="AT301" i="2"/>
  <c r="BA301" i="2"/>
  <c r="AW301" i="2"/>
  <c r="AS301" i="2"/>
  <c r="AZ301" i="2"/>
  <c r="AV301" i="2"/>
  <c r="AR301" i="2"/>
  <c r="BO301" i="2"/>
  <c r="BK301" i="2"/>
  <c r="BH301" i="2"/>
  <c r="Y301" i="2"/>
  <c r="BE301" i="2"/>
  <c r="BN301" i="2"/>
  <c r="BG301" i="2"/>
  <c r="BM301" i="2"/>
  <c r="AB301" i="2"/>
  <c r="Z301" i="2"/>
  <c r="AA301" i="2"/>
  <c r="BF301" i="2"/>
  <c r="AE301" i="2"/>
  <c r="AL301" i="2"/>
  <c r="BL301" i="2"/>
  <c r="AN301" i="2"/>
  <c r="X301" i="2"/>
  <c r="AH301" i="2"/>
  <c r="AK301" i="2"/>
  <c r="BI301" i="2"/>
  <c r="BJ301" i="2"/>
  <c r="AF301" i="2"/>
  <c r="AD301" i="2"/>
  <c r="BD301" i="2"/>
  <c r="AC301" i="2"/>
  <c r="AJ301" i="2"/>
  <c r="AI301" i="2"/>
  <c r="AQ301" i="2"/>
  <c r="AO301" i="2"/>
  <c r="AP301" i="2"/>
  <c r="AG301" i="2"/>
  <c r="AM301" i="2"/>
  <c r="BJ178" i="2"/>
  <c r="BJ86" i="14"/>
  <c r="BJ1" i="14" s="1"/>
  <c r="BN193" i="2"/>
  <c r="BL182" i="2"/>
  <c r="BJ95" i="14"/>
  <c r="BJ169" i="14" s="1"/>
  <c r="BN179" i="2"/>
  <c r="BM171" i="2"/>
  <c r="BM177" i="2"/>
  <c r="BN257" i="2"/>
  <c r="BM172" i="2"/>
  <c r="BO197" i="2"/>
  <c r="BN196" i="2"/>
  <c r="BM183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O29" i="14"/>
  <c r="BO112" i="14" s="1"/>
  <c r="BM21" i="14"/>
  <c r="BM104" i="14" s="1"/>
  <c r="BN15" i="14"/>
  <c r="BN98" i="14" s="1"/>
  <c r="BM18" i="14"/>
  <c r="BM101" i="14" s="1"/>
  <c r="BM22" i="14"/>
  <c r="BM105" i="14" s="1"/>
  <c r="BK14" i="14"/>
  <c r="BK97" i="14" s="1"/>
  <c r="BM179" i="2"/>
  <c r="BK12" i="14"/>
  <c r="BK95" i="14" s="1"/>
  <c r="BN27" i="14"/>
  <c r="BN110" i="14" s="1"/>
  <c r="BM23" i="14"/>
  <c r="BM106" i="14" s="1"/>
  <c r="BN174" i="2"/>
  <c r="BL17" i="14"/>
  <c r="BL100" i="14" s="1"/>
  <c r="BM187" i="2"/>
  <c r="BO194" i="2"/>
  <c r="BO193" i="2"/>
  <c r="BN191" i="2"/>
  <c r="BM186" i="2"/>
  <c r="BN177" i="2"/>
  <c r="BM182" i="2"/>
  <c r="BI175" i="14"/>
  <c r="BO10" i="2"/>
  <c r="BO257" i="2" s="1"/>
  <c r="BN10" i="14"/>
  <c r="BN93" i="14" s="1"/>
  <c r="BO6" i="2"/>
  <c r="BN6" i="14"/>
  <c r="BN89" i="14" s="1"/>
  <c r="BO8" i="2"/>
  <c r="BN8" i="14"/>
  <c r="BN91" i="14" s="1"/>
  <c r="BO9" i="2"/>
  <c r="BN9" i="14"/>
  <c r="BN92" i="14" s="1"/>
  <c r="BO7" i="2"/>
  <c r="BN7" i="14"/>
  <c r="BN90" i="14" s="1"/>
  <c r="BN25" i="14"/>
  <c r="BN108" i="14" s="1"/>
  <c r="BM19" i="14"/>
  <c r="BM102" i="14" s="1"/>
  <c r="BN13" i="14"/>
  <c r="BN96" i="14" s="1"/>
  <c r="BO94" i="14"/>
  <c r="BO30" i="14"/>
  <c r="BO113" i="14" s="1"/>
  <c r="BO32" i="14"/>
  <c r="BO115" i="14" s="1"/>
  <c r="S3" i="12"/>
  <c r="W183" i="11"/>
  <c r="W246" i="11" s="1"/>
  <c r="W169" i="11"/>
  <c r="W232" i="11" s="1"/>
  <c r="W137" i="11"/>
  <c r="W200" i="11" s="1"/>
  <c r="W179" i="11"/>
  <c r="W242" i="11" s="1"/>
  <c r="W171" i="11"/>
  <c r="W234" i="11" s="1"/>
  <c r="W153" i="11"/>
  <c r="W216" i="11" s="1"/>
  <c r="W173" i="11"/>
  <c r="W236" i="11" s="1"/>
  <c r="W154" i="11"/>
  <c r="W217" i="11" s="1"/>
  <c r="W146" i="11"/>
  <c r="W209" i="11" s="1"/>
  <c r="W185" i="11"/>
  <c r="W248" i="11" s="1"/>
  <c r="W172" i="11"/>
  <c r="W235" i="11" s="1"/>
  <c r="W136" i="11"/>
  <c r="W199" i="11" s="1"/>
  <c r="W184" i="11"/>
  <c r="W247" i="11" s="1"/>
  <c r="W167" i="11"/>
  <c r="W230" i="11" s="1"/>
  <c r="W152" i="11"/>
  <c r="W215" i="11" s="1"/>
  <c r="W139" i="11"/>
  <c r="W202" i="11" s="1"/>
  <c r="W190" i="11"/>
  <c r="W253" i="11" s="1"/>
  <c r="W156" i="11"/>
  <c r="W219" i="11" s="1"/>
  <c r="W145" i="11"/>
  <c r="W208" i="11" s="1"/>
  <c r="W158" i="11"/>
  <c r="W221" i="11" s="1"/>
  <c r="W141" i="11"/>
  <c r="W204" i="11" s="1"/>
  <c r="W142" i="11"/>
  <c r="W205" i="11" s="1"/>
  <c r="W186" i="11"/>
  <c r="W249" i="11" s="1"/>
  <c r="W134" i="11"/>
  <c r="W197" i="11" s="1"/>
  <c r="W187" i="11"/>
  <c r="W250" i="11" s="1"/>
  <c r="W138" i="11"/>
  <c r="W201" i="11" s="1"/>
  <c r="W164" i="11"/>
  <c r="W227" i="11" s="1"/>
  <c r="W135" i="11"/>
  <c r="W198" i="11" s="1"/>
  <c r="W157" i="11"/>
  <c r="W220" i="11" s="1"/>
  <c r="W168" i="11"/>
  <c r="W231" i="11" s="1"/>
  <c r="W140" i="11"/>
  <c r="W203" i="11" s="1"/>
  <c r="W177" i="11"/>
  <c r="W240" i="11" s="1"/>
  <c r="W149" i="11"/>
  <c r="W212" i="11" s="1"/>
  <c r="W160" i="11"/>
  <c r="W223" i="11" s="1"/>
  <c r="W181" i="11"/>
  <c r="W244" i="11" s="1"/>
  <c r="W175" i="11"/>
  <c r="W238" i="11" s="1"/>
  <c r="W131" i="11"/>
  <c r="W194" i="11" s="1"/>
  <c r="W189" i="11"/>
  <c r="W252" i="11" s="1"/>
  <c r="W166" i="11"/>
  <c r="W229" i="11" s="1"/>
  <c r="W150" i="11"/>
  <c r="W213" i="11" s="1"/>
  <c r="W151" i="11"/>
  <c r="W214" i="11" s="1"/>
  <c r="W161" i="11"/>
  <c r="W224" i="11" s="1"/>
  <c r="W143" i="11"/>
  <c r="W206" i="11" s="1"/>
  <c r="W159" i="11"/>
  <c r="W222" i="11" s="1"/>
  <c r="W163" i="11"/>
  <c r="W226" i="11" s="1"/>
  <c r="W165" i="11"/>
  <c r="W228" i="11" s="1"/>
  <c r="W162" i="11"/>
  <c r="W225" i="11" s="1"/>
  <c r="W155" i="11"/>
  <c r="W218" i="11" s="1"/>
  <c r="W174" i="11"/>
  <c r="W237" i="11" s="1"/>
  <c r="W180" i="11"/>
  <c r="W243" i="11" s="1"/>
  <c r="W148" i="11"/>
  <c r="W211" i="11" s="1"/>
  <c r="W147" i="11"/>
  <c r="W210" i="11" s="1"/>
  <c r="W144" i="11"/>
  <c r="W207" i="11" s="1"/>
  <c r="W176" i="11"/>
  <c r="W239" i="11" s="1"/>
  <c r="W188" i="11"/>
  <c r="W251" i="11" s="1"/>
  <c r="W178" i="11"/>
  <c r="W241" i="11" s="1"/>
  <c r="W132" i="11"/>
  <c r="W195" i="11" s="1"/>
  <c r="W133" i="11"/>
  <c r="W196" i="11" s="1"/>
  <c r="W170" i="11"/>
  <c r="W233" i="11" s="1"/>
  <c r="W182" i="11"/>
  <c r="W245" i="11" s="1"/>
  <c r="BM17" i="2"/>
  <c r="BL12" i="2"/>
  <c r="BO15" i="2"/>
  <c r="BN23" i="2"/>
  <c r="BN21" i="2"/>
  <c r="BN22" i="2"/>
  <c r="BL14" i="2"/>
  <c r="BO25" i="2"/>
  <c r="BN19" i="2"/>
  <c r="BO27" i="2"/>
  <c r="BO13" i="2"/>
  <c r="BN18" i="2"/>
  <c r="F55" i="2"/>
  <c r="G55" i="2" s="1"/>
  <c r="BN173" i="2" l="1"/>
  <c r="BN256" i="2"/>
  <c r="BN171" i="2"/>
  <c r="BN254" i="2"/>
  <c r="BN172" i="2"/>
  <c r="BN255" i="2"/>
  <c r="BN170" i="2"/>
  <c r="BC302" i="2"/>
  <c r="AY302" i="2"/>
  <c r="AU302" i="2"/>
  <c r="BB302" i="2"/>
  <c r="AX302" i="2"/>
  <c r="AT302" i="2"/>
  <c r="BA302" i="2"/>
  <c r="AW302" i="2"/>
  <c r="AS302" i="2"/>
  <c r="AZ302" i="2"/>
  <c r="AV302" i="2"/>
  <c r="AR302" i="2"/>
  <c r="Y302" i="2"/>
  <c r="BE302" i="2"/>
  <c r="BN302" i="2"/>
  <c r="AB302" i="2"/>
  <c r="BO302" i="2"/>
  <c r="BH302" i="2"/>
  <c r="BG302" i="2"/>
  <c r="BK302" i="2"/>
  <c r="Z302" i="2"/>
  <c r="BM302" i="2"/>
  <c r="AN302" i="2"/>
  <c r="AE302" i="2"/>
  <c r="BL302" i="2"/>
  <c r="BF302" i="2"/>
  <c r="X302" i="2"/>
  <c r="AL302" i="2"/>
  <c r="AA302" i="2"/>
  <c r="BI302" i="2"/>
  <c r="AF302" i="2"/>
  <c r="AK302" i="2"/>
  <c r="BD302" i="2"/>
  <c r="BJ302" i="2"/>
  <c r="AH302" i="2"/>
  <c r="AC302" i="2"/>
  <c r="AD302" i="2"/>
  <c r="AI302" i="2"/>
  <c r="AG302" i="2"/>
  <c r="AQ302" i="2"/>
  <c r="AM302" i="2"/>
  <c r="AO302" i="2"/>
  <c r="AJ302" i="2"/>
  <c r="AP302" i="2"/>
  <c r="BK176" i="2"/>
  <c r="BL181" i="2"/>
  <c r="BO196" i="2"/>
  <c r="BK86" i="14"/>
  <c r="BK1" i="14" s="1"/>
  <c r="BM185" i="2"/>
  <c r="BN23" i="14"/>
  <c r="BN106" i="14" s="1"/>
  <c r="BN19" i="14"/>
  <c r="BN102" i="14" s="1"/>
  <c r="BM17" i="14"/>
  <c r="BM100" i="14" s="1"/>
  <c r="BK178" i="2"/>
  <c r="BO256" i="2"/>
  <c r="BO189" i="2"/>
  <c r="BL14" i="14"/>
  <c r="BL97" i="14" s="1"/>
  <c r="BK169" i="14"/>
  <c r="BN18" i="14"/>
  <c r="BN101" i="14" s="1"/>
  <c r="BO25" i="14"/>
  <c r="BO108" i="14" s="1"/>
  <c r="BN22" i="14"/>
  <c r="BN105" i="14" s="1"/>
  <c r="BN18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O15" i="14"/>
  <c r="BO98" i="14" s="1"/>
  <c r="BL12" i="14"/>
  <c r="BL95" i="14" s="1"/>
  <c r="BO174" i="2"/>
  <c r="BO177" i="2"/>
  <c r="BM181" i="2"/>
  <c r="BO179" i="2"/>
  <c r="BN187" i="2"/>
  <c r="BO191" i="2"/>
  <c r="BN182" i="2"/>
  <c r="BN183" i="2"/>
  <c r="BN185" i="2"/>
  <c r="BJ175" i="14"/>
  <c r="BO6" i="14"/>
  <c r="BO89" i="14" s="1"/>
  <c r="BO7" i="14"/>
  <c r="BO90" i="14" s="1"/>
  <c r="BO8" i="14"/>
  <c r="BO91" i="14" s="1"/>
  <c r="BO9" i="14"/>
  <c r="BO92" i="14" s="1"/>
  <c r="BO10" i="14"/>
  <c r="BO93" i="14" s="1"/>
  <c r="BO27" i="14"/>
  <c r="BO110" i="14" s="1"/>
  <c r="BN21" i="14"/>
  <c r="BN104" i="14" s="1"/>
  <c r="BO13" i="14"/>
  <c r="BO96" i="14" s="1"/>
  <c r="S4" i="12"/>
  <c r="S5" i="12" s="1"/>
  <c r="BN17" i="2"/>
  <c r="BO18" i="2"/>
  <c r="BO19" i="2"/>
  <c r="BM14" i="2"/>
  <c r="BO23" i="2"/>
  <c r="BM12" i="2"/>
  <c r="BO21" i="2"/>
  <c r="BO22" i="2"/>
  <c r="F56" i="2"/>
  <c r="G56" i="2" s="1"/>
  <c r="BO172" i="2" l="1"/>
  <c r="BO255" i="2"/>
  <c r="BO171" i="2"/>
  <c r="BO254" i="2"/>
  <c r="BO170" i="2"/>
  <c r="BO253" i="2"/>
  <c r="BC303" i="2"/>
  <c r="AY303" i="2"/>
  <c r="AU303" i="2"/>
  <c r="BB303" i="2"/>
  <c r="AX303" i="2"/>
  <c r="AT303" i="2"/>
  <c r="BA303" i="2"/>
  <c r="AW303" i="2"/>
  <c r="AS303" i="2"/>
  <c r="AR303" i="2"/>
  <c r="AZ303" i="2"/>
  <c r="AV303" i="2"/>
  <c r="BN303" i="2"/>
  <c r="BH303" i="2"/>
  <c r="Z303" i="2"/>
  <c r="Y303" i="2"/>
  <c r="BE303" i="2"/>
  <c r="AB303" i="2"/>
  <c r="BO303" i="2"/>
  <c r="BK303" i="2"/>
  <c r="BM303" i="2"/>
  <c r="BG303" i="2"/>
  <c r="BL303" i="2"/>
  <c r="AA303" i="2"/>
  <c r="AN303" i="2"/>
  <c r="BI303" i="2"/>
  <c r="BF303" i="2"/>
  <c r="AL303" i="2"/>
  <c r="AC303" i="2"/>
  <c r="AD303" i="2"/>
  <c r="AF303" i="2"/>
  <c r="AK303" i="2"/>
  <c r="AE303" i="2"/>
  <c r="BD303" i="2"/>
  <c r="AH303" i="2"/>
  <c r="BJ303" i="2"/>
  <c r="AJ303" i="2"/>
  <c r="AM303" i="2"/>
  <c r="AP303" i="2"/>
  <c r="AI303" i="2"/>
  <c r="AG303" i="2"/>
  <c r="AQ303" i="2"/>
  <c r="AO303" i="2"/>
  <c r="BL86" i="14"/>
  <c r="BL1" i="14" s="1"/>
  <c r="BL176" i="2"/>
  <c r="BL169" i="14"/>
  <c r="BO173" i="2"/>
  <c r="BO18" i="14"/>
  <c r="BO101" i="14" s="1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N17" i="14"/>
  <c r="BN100" i="14" s="1"/>
  <c r="BN186" i="2"/>
  <c r="BM14" i="14"/>
  <c r="BM97" i="14" s="1"/>
  <c r="BM12" i="14"/>
  <c r="BM95" i="14" s="1"/>
  <c r="BO19" i="14"/>
  <c r="BO102" i="14" s="1"/>
  <c r="BO21" i="14"/>
  <c r="BO104" i="14" s="1"/>
  <c r="BL178" i="2"/>
  <c r="BO187" i="2"/>
  <c r="BO185" i="2"/>
  <c r="BO186" i="2"/>
  <c r="BO183" i="2"/>
  <c r="BO182" i="2"/>
  <c r="BM176" i="2"/>
  <c r="BK175" i="14"/>
  <c r="BO23" i="14"/>
  <c r="BO106" i="14" s="1"/>
  <c r="BO22" i="14"/>
  <c r="BO105" i="14" s="1"/>
  <c r="X333" i="2"/>
  <c r="X250" i="2"/>
  <c r="BN12" i="2"/>
  <c r="BN14" i="2"/>
  <c r="BO17" i="2"/>
  <c r="F57" i="2"/>
  <c r="G57" i="2" s="1"/>
  <c r="AZ304" i="2" l="1"/>
  <c r="AY304" i="2"/>
  <c r="AU304" i="2"/>
  <c r="BC304" i="2"/>
  <c r="AX304" i="2"/>
  <c r="AT304" i="2"/>
  <c r="BB304" i="2"/>
  <c r="AW304" i="2"/>
  <c r="AS304" i="2"/>
  <c r="AV304" i="2"/>
  <c r="AR304" i="2"/>
  <c r="BA304" i="2"/>
  <c r="BE304" i="2"/>
  <c r="AB304" i="2"/>
  <c r="BK304" i="2"/>
  <c r="BN304" i="2"/>
  <c r="BH304" i="2"/>
  <c r="Y304" i="2"/>
  <c r="BO304" i="2"/>
  <c r="BM304" i="2"/>
  <c r="Z304" i="2"/>
  <c r="BG304" i="2"/>
  <c r="BF304" i="2"/>
  <c r="AA304" i="2"/>
  <c r="AN304" i="2"/>
  <c r="BI304" i="2"/>
  <c r="AE304" i="2"/>
  <c r="AK304" i="2"/>
  <c r="BL304" i="2"/>
  <c r="AL304" i="2"/>
  <c r="AF304" i="2"/>
  <c r="BJ304" i="2"/>
  <c r="AD304" i="2"/>
  <c r="AH304" i="2"/>
  <c r="AC304" i="2"/>
  <c r="BD304" i="2"/>
  <c r="AM304" i="2"/>
  <c r="AJ304" i="2"/>
  <c r="AG304" i="2"/>
  <c r="AQ304" i="2"/>
  <c r="AO304" i="2"/>
  <c r="AI304" i="2"/>
  <c r="AP304" i="2"/>
  <c r="BM169" i="14"/>
  <c r="BM86" i="14"/>
  <c r="BM1" i="14" s="1"/>
  <c r="BM178" i="2"/>
  <c r="BO17" i="14"/>
  <c r="BO100" i="14" s="1"/>
  <c r="BN14" i="14"/>
  <c r="BN97" i="14" s="1"/>
  <c r="BN12" i="14"/>
  <c r="BN95" i="14" s="1"/>
  <c r="BN176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O181" i="2"/>
  <c r="BN181" i="2"/>
  <c r="BL175" i="14"/>
  <c r="X3" i="11"/>
  <c r="BO14" i="2"/>
  <c r="BO12" i="2"/>
  <c r="F58" i="2"/>
  <c r="G58" i="2" s="1"/>
  <c r="AZ305" i="2" l="1"/>
  <c r="AV305" i="2"/>
  <c r="AR305" i="2"/>
  <c r="BC305" i="2"/>
  <c r="AX305" i="2"/>
  <c r="AS305" i="2"/>
  <c r="BB305" i="2"/>
  <c r="AW305" i="2"/>
  <c r="BA305" i="2"/>
  <c r="AU305" i="2"/>
  <c r="AY305" i="2"/>
  <c r="AT305" i="2"/>
  <c r="BE305" i="2"/>
  <c r="BN305" i="2"/>
  <c r="Y305" i="2"/>
  <c r="BO305" i="2"/>
  <c r="BK305" i="2"/>
  <c r="Z305" i="2"/>
  <c r="BM305" i="2"/>
  <c r="BG305" i="2"/>
  <c r="BH305" i="2"/>
  <c r="AB305" i="2"/>
  <c r="AA305" i="2"/>
  <c r="AN305" i="2"/>
  <c r="BL305" i="2"/>
  <c r="AF305" i="2"/>
  <c r="BI305" i="2"/>
  <c r="AE305" i="2"/>
  <c r="BF305" i="2"/>
  <c r="BD305" i="2"/>
  <c r="BJ305" i="2"/>
  <c r="AD305" i="2"/>
  <c r="AL305" i="2"/>
  <c r="AK305" i="2"/>
  <c r="AC305" i="2"/>
  <c r="AH305" i="2"/>
  <c r="AP305" i="2"/>
  <c r="AQ305" i="2"/>
  <c r="AI305" i="2"/>
  <c r="AG305" i="2"/>
  <c r="AO305" i="2"/>
  <c r="AJ305" i="2"/>
  <c r="AM305" i="2"/>
  <c r="BN169" i="14"/>
  <c r="BN86" i="14"/>
  <c r="BN1" i="14" s="1"/>
  <c r="BO178" i="2"/>
  <c r="BO176" i="2"/>
  <c r="BO14" i="14"/>
  <c r="BO97" i="14" s="1"/>
  <c r="BN178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M175" i="14"/>
  <c r="BO12" i="14"/>
  <c r="T3" i="12"/>
  <c r="T5" i="12" s="1"/>
  <c r="X185" i="11"/>
  <c r="X248" i="11" s="1"/>
  <c r="X173" i="11"/>
  <c r="X236" i="11" s="1"/>
  <c r="X153" i="11"/>
  <c r="X216" i="11" s="1"/>
  <c r="X141" i="11"/>
  <c r="X204" i="11" s="1"/>
  <c r="X164" i="11"/>
  <c r="X227" i="11" s="1"/>
  <c r="X190" i="11"/>
  <c r="X253" i="11" s="1"/>
  <c r="X169" i="11"/>
  <c r="X232" i="11" s="1"/>
  <c r="X165" i="11"/>
  <c r="X228" i="11" s="1"/>
  <c r="X137" i="11"/>
  <c r="X200" i="11" s="1"/>
  <c r="X186" i="11"/>
  <c r="X249" i="11" s="1"/>
  <c r="X187" i="11"/>
  <c r="X250" i="11" s="1"/>
  <c r="X158" i="11"/>
  <c r="X221" i="11" s="1"/>
  <c r="X156" i="11"/>
  <c r="X219" i="11" s="1"/>
  <c r="X184" i="11"/>
  <c r="X247" i="11" s="1"/>
  <c r="X172" i="11"/>
  <c r="X235" i="11" s="1"/>
  <c r="X150" i="11"/>
  <c r="X213" i="11" s="1"/>
  <c r="X142" i="11"/>
  <c r="X205" i="11" s="1"/>
  <c r="X180" i="11"/>
  <c r="X243" i="11" s="1"/>
  <c r="X167" i="11"/>
  <c r="X230" i="11" s="1"/>
  <c r="X168" i="11"/>
  <c r="X231" i="11" s="1"/>
  <c r="X138" i="11"/>
  <c r="X201" i="11" s="1"/>
  <c r="X183" i="11"/>
  <c r="X246" i="11" s="1"/>
  <c r="X171" i="11"/>
  <c r="X234" i="11" s="1"/>
  <c r="X136" i="11"/>
  <c r="X199" i="11" s="1"/>
  <c r="X134" i="11"/>
  <c r="X197" i="11" s="1"/>
  <c r="X154" i="11"/>
  <c r="X217" i="11" s="1"/>
  <c r="X145" i="11"/>
  <c r="X208" i="11" s="1"/>
  <c r="X149" i="11"/>
  <c r="X212" i="11" s="1"/>
  <c r="X188" i="11"/>
  <c r="X251" i="11" s="1"/>
  <c r="X179" i="11"/>
  <c r="X242" i="11" s="1"/>
  <c r="X175" i="11"/>
  <c r="X238" i="11" s="1"/>
  <c r="X157" i="11"/>
  <c r="X220" i="11" s="1"/>
  <c r="X176" i="11"/>
  <c r="X239" i="11" s="1"/>
  <c r="X189" i="11"/>
  <c r="X252" i="11" s="1"/>
  <c r="X131" i="11"/>
  <c r="X194" i="11" s="1"/>
  <c r="X181" i="11"/>
  <c r="X244" i="11" s="1"/>
  <c r="X177" i="11"/>
  <c r="X240" i="11" s="1"/>
  <c r="X146" i="11"/>
  <c r="X209" i="11" s="1"/>
  <c r="X143" i="11"/>
  <c r="X206" i="11" s="1"/>
  <c r="X140" i="11"/>
  <c r="X203" i="11" s="1"/>
  <c r="X166" i="11"/>
  <c r="X229" i="11" s="1"/>
  <c r="X160" i="11"/>
  <c r="X223" i="11" s="1"/>
  <c r="X170" i="11"/>
  <c r="X233" i="11" s="1"/>
  <c r="X155" i="11"/>
  <c r="X218" i="11" s="1"/>
  <c r="X152" i="11"/>
  <c r="X215" i="11" s="1"/>
  <c r="X135" i="11"/>
  <c r="X198" i="11" s="1"/>
  <c r="X132" i="11"/>
  <c r="X195" i="11" s="1"/>
  <c r="X161" i="11"/>
  <c r="X224" i="11" s="1"/>
  <c r="X139" i="11"/>
  <c r="X202" i="11" s="1"/>
  <c r="X148" i="11"/>
  <c r="X211" i="11" s="1"/>
  <c r="X162" i="11"/>
  <c r="X225" i="11" s="1"/>
  <c r="X147" i="11"/>
  <c r="X210" i="11" s="1"/>
  <c r="X182" i="11"/>
  <c r="X245" i="11" s="1"/>
  <c r="X144" i="11"/>
  <c r="X207" i="11" s="1"/>
  <c r="X151" i="11"/>
  <c r="X214" i="11" s="1"/>
  <c r="X159" i="11"/>
  <c r="X222" i="11" s="1"/>
  <c r="X163" i="11"/>
  <c r="X226" i="11" s="1"/>
  <c r="X133" i="11"/>
  <c r="X196" i="11" s="1"/>
  <c r="X178" i="11"/>
  <c r="X241" i="11" s="1"/>
  <c r="X174" i="11"/>
  <c r="X237" i="11" s="1"/>
  <c r="F59" i="2"/>
  <c r="G59" i="2" s="1"/>
  <c r="AZ306" i="2" l="1"/>
  <c r="AV306" i="2"/>
  <c r="AR306" i="2"/>
  <c r="BB306" i="2"/>
  <c r="AW306" i="2"/>
  <c r="BA306" i="2"/>
  <c r="AU306" i="2"/>
  <c r="AY306" i="2"/>
  <c r="AT306" i="2"/>
  <c r="AS306" i="2"/>
  <c r="BC306" i="2"/>
  <c r="AX306" i="2"/>
  <c r="BO306" i="2"/>
  <c r="BH306" i="2"/>
  <c r="BE306" i="2"/>
  <c r="AB306" i="2"/>
  <c r="BK306" i="2"/>
  <c r="Y306" i="2"/>
  <c r="BM306" i="2"/>
  <c r="BN306" i="2"/>
  <c r="Z306" i="2"/>
  <c r="BG306" i="2"/>
  <c r="BD306" i="2"/>
  <c r="BJ306" i="2"/>
  <c r="BL306" i="2"/>
  <c r="BI306" i="2"/>
  <c r="BF306" i="2"/>
  <c r="AL306" i="2"/>
  <c r="AE306" i="2"/>
  <c r="AH306" i="2"/>
  <c r="AA306" i="2"/>
  <c r="AN306" i="2"/>
  <c r="AC306" i="2"/>
  <c r="AD306" i="2"/>
  <c r="AK306" i="2"/>
  <c r="AF306" i="2"/>
  <c r="AJ306" i="2"/>
  <c r="AM306" i="2"/>
  <c r="AG306" i="2"/>
  <c r="AO306" i="2"/>
  <c r="AQ306" i="2"/>
  <c r="AP306" i="2"/>
  <c r="AI306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N175" i="14"/>
  <c r="BO95" i="14"/>
  <c r="BO169" i="14" s="1"/>
  <c r="BO86" i="14"/>
  <c r="BO1" i="14" s="1"/>
  <c r="F60" i="2"/>
  <c r="G60" i="2" s="1"/>
  <c r="AZ307" i="2" l="1"/>
  <c r="AV307" i="2"/>
  <c r="AR307" i="2"/>
  <c r="BA307" i="2"/>
  <c r="AU307" i="2"/>
  <c r="AY307" i="2"/>
  <c r="AT307" i="2"/>
  <c r="BC307" i="2"/>
  <c r="AX307" i="2"/>
  <c r="AS307" i="2"/>
  <c r="BB307" i="2"/>
  <c r="AW307" i="2"/>
  <c r="BE307" i="2"/>
  <c r="BO307" i="2"/>
  <c r="BK307" i="2"/>
  <c r="Z307" i="2"/>
  <c r="AB307" i="2"/>
  <c r="BG307" i="2"/>
  <c r="BH307" i="2"/>
  <c r="BN307" i="2"/>
  <c r="BM307" i="2"/>
  <c r="AN307" i="2"/>
  <c r="BI307" i="2"/>
  <c r="AE307" i="2"/>
  <c r="AA307" i="2"/>
  <c r="BF307" i="2"/>
  <c r="AF307" i="2"/>
  <c r="AL307" i="2"/>
  <c r="BJ307" i="2"/>
  <c r="AK307" i="2"/>
  <c r="BD307" i="2"/>
  <c r="BL307" i="2"/>
  <c r="AH307" i="2"/>
  <c r="AD307" i="2"/>
  <c r="AC307" i="2"/>
  <c r="AP307" i="2"/>
  <c r="AM307" i="2"/>
  <c r="AI307" i="2"/>
  <c r="AG307" i="2"/>
  <c r="AQ307" i="2"/>
  <c r="AO307" i="2"/>
  <c r="AJ307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O175" i="14"/>
  <c r="Y333" i="2"/>
  <c r="Y250" i="2"/>
  <c r="F61" i="2"/>
  <c r="G61" i="2" s="1"/>
  <c r="AZ308" i="2" l="1"/>
  <c r="AV308" i="2"/>
  <c r="AR308" i="2"/>
  <c r="BC308" i="2"/>
  <c r="AY308" i="2"/>
  <c r="BB308" i="2"/>
  <c r="AX308" i="2"/>
  <c r="AT308" i="2"/>
  <c r="BA308" i="2"/>
  <c r="AS308" i="2"/>
  <c r="AW308" i="2"/>
  <c r="AU308" i="2"/>
  <c r="AB308" i="2"/>
  <c r="BK308" i="2"/>
  <c r="BN308" i="2"/>
  <c r="BH308" i="2"/>
  <c r="BO308" i="2"/>
  <c r="BE308" i="2"/>
  <c r="BG308" i="2"/>
  <c r="BM308" i="2"/>
  <c r="Z308" i="2"/>
  <c r="AN308" i="2"/>
  <c r="AA308" i="2"/>
  <c r="BI308" i="2"/>
  <c r="AE308" i="2"/>
  <c r="BL308" i="2"/>
  <c r="AF308" i="2"/>
  <c r="AL308" i="2"/>
  <c r="AD308" i="2"/>
  <c r="BJ308" i="2"/>
  <c r="BF308" i="2"/>
  <c r="BD308" i="2"/>
  <c r="AC308" i="2"/>
  <c r="AH308" i="2"/>
  <c r="AK308" i="2"/>
  <c r="AJ308" i="2"/>
  <c r="AG308" i="2"/>
  <c r="AM308" i="2"/>
  <c r="AO308" i="2"/>
  <c r="AI308" i="2"/>
  <c r="AQ308" i="2"/>
  <c r="AP308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Y3" i="11"/>
  <c r="F62" i="2"/>
  <c r="G62" i="2" s="1"/>
  <c r="AZ309" i="2" l="1"/>
  <c r="AV309" i="2"/>
  <c r="AR309" i="2"/>
  <c r="BC309" i="2"/>
  <c r="AY309" i="2"/>
  <c r="AU309" i="2"/>
  <c r="BB309" i="2"/>
  <c r="AX309" i="2"/>
  <c r="AT309" i="2"/>
  <c r="AS309" i="2"/>
  <c r="BA309" i="2"/>
  <c r="AW309" i="2"/>
  <c r="BN309" i="2"/>
  <c r="BO309" i="2"/>
  <c r="BK309" i="2"/>
  <c r="BH309" i="2"/>
  <c r="BM309" i="2"/>
  <c r="BG309" i="2"/>
  <c r="AB309" i="2"/>
  <c r="Z309" i="2"/>
  <c r="BE309" i="2"/>
  <c r="AA309" i="2"/>
  <c r="AN309" i="2"/>
  <c r="AE309" i="2"/>
  <c r="BD309" i="2"/>
  <c r="BL309" i="2"/>
  <c r="BI309" i="2"/>
  <c r="AF309" i="2"/>
  <c r="BF309" i="2"/>
  <c r="AL309" i="2"/>
  <c r="AD309" i="2"/>
  <c r="AC309" i="2"/>
  <c r="AH309" i="2"/>
  <c r="AK309" i="2"/>
  <c r="BJ309" i="2"/>
  <c r="AG309" i="2"/>
  <c r="AM309" i="2"/>
  <c r="AQ309" i="2"/>
  <c r="AO309" i="2"/>
  <c r="AP309" i="2"/>
  <c r="AJ309" i="2"/>
  <c r="AI309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U3" i="12"/>
  <c r="Y139" i="11"/>
  <c r="Y202" i="11" s="1"/>
  <c r="Y184" i="11"/>
  <c r="Y247" i="11" s="1"/>
  <c r="Y167" i="11"/>
  <c r="Y230" i="11" s="1"/>
  <c r="Y150" i="11"/>
  <c r="Y213" i="11" s="1"/>
  <c r="Y138" i="11"/>
  <c r="Y201" i="11" s="1"/>
  <c r="Y175" i="11"/>
  <c r="Y238" i="11" s="1"/>
  <c r="Y168" i="11"/>
  <c r="Y231" i="11" s="1"/>
  <c r="Y145" i="11"/>
  <c r="Y208" i="11" s="1"/>
  <c r="Y134" i="11"/>
  <c r="Y197" i="11" s="1"/>
  <c r="Y185" i="11"/>
  <c r="Y248" i="11" s="1"/>
  <c r="Y171" i="11"/>
  <c r="Y234" i="11" s="1"/>
  <c r="Y164" i="11"/>
  <c r="Y227" i="11" s="1"/>
  <c r="Y141" i="11"/>
  <c r="Y204" i="11" s="1"/>
  <c r="Y136" i="11"/>
  <c r="Y199" i="11" s="1"/>
  <c r="Y186" i="11"/>
  <c r="Y249" i="11" s="1"/>
  <c r="Y176" i="11"/>
  <c r="Y239" i="11" s="1"/>
  <c r="Y153" i="11"/>
  <c r="Y216" i="11" s="1"/>
  <c r="Y156" i="11"/>
  <c r="Y219" i="11" s="1"/>
  <c r="Y187" i="11"/>
  <c r="Y250" i="11" s="1"/>
  <c r="Y173" i="11"/>
  <c r="Y236" i="11" s="1"/>
  <c r="Y169" i="11"/>
  <c r="Y232" i="11" s="1"/>
  <c r="Y149" i="11"/>
  <c r="Y212" i="11" s="1"/>
  <c r="Y183" i="11"/>
  <c r="Y246" i="11" s="1"/>
  <c r="Y172" i="11"/>
  <c r="Y235" i="11" s="1"/>
  <c r="Y158" i="11"/>
  <c r="Y221" i="11" s="1"/>
  <c r="Y146" i="11"/>
  <c r="Y209" i="11" s="1"/>
  <c r="Y190" i="11"/>
  <c r="Y253" i="11" s="1"/>
  <c r="Y180" i="11"/>
  <c r="Y243" i="11" s="1"/>
  <c r="Y188" i="11"/>
  <c r="Y251" i="11" s="1"/>
  <c r="Y157" i="11"/>
  <c r="Y220" i="11" s="1"/>
  <c r="Y154" i="11"/>
  <c r="Y217" i="11" s="1"/>
  <c r="Y137" i="11"/>
  <c r="Y200" i="11" s="1"/>
  <c r="Y142" i="11"/>
  <c r="Y205" i="11" s="1"/>
  <c r="Y179" i="11"/>
  <c r="Y242" i="11" s="1"/>
  <c r="Y177" i="11"/>
  <c r="Y240" i="11" s="1"/>
  <c r="Y181" i="11"/>
  <c r="Y244" i="11" s="1"/>
  <c r="Y152" i="11"/>
  <c r="Y215" i="11" s="1"/>
  <c r="Y165" i="11"/>
  <c r="Y228" i="11" s="1"/>
  <c r="Y131" i="11"/>
  <c r="Y194" i="11" s="1"/>
  <c r="Y189" i="11"/>
  <c r="Y252" i="11" s="1"/>
  <c r="Y160" i="11"/>
  <c r="Y223" i="11" s="1"/>
  <c r="Y174" i="11"/>
  <c r="Y237" i="11" s="1"/>
  <c r="Y143" i="11"/>
  <c r="Y206" i="11" s="1"/>
  <c r="Y147" i="11"/>
  <c r="Y210" i="11" s="1"/>
  <c r="Y132" i="11"/>
  <c r="Y195" i="11" s="1"/>
  <c r="Y161" i="11"/>
  <c r="Y224" i="11" s="1"/>
  <c r="Y140" i="11"/>
  <c r="Y203" i="11" s="1"/>
  <c r="Y166" i="11"/>
  <c r="Y229" i="11" s="1"/>
  <c r="Y155" i="11"/>
  <c r="Y218" i="11" s="1"/>
  <c r="Y151" i="11"/>
  <c r="Y214" i="11" s="1"/>
  <c r="Y162" i="11"/>
  <c r="Y225" i="11" s="1"/>
  <c r="Y133" i="11"/>
  <c r="Y196" i="11" s="1"/>
  <c r="Y148" i="11"/>
  <c r="Y211" i="11" s="1"/>
  <c r="Y163" i="11"/>
  <c r="Y226" i="11" s="1"/>
  <c r="Y159" i="11"/>
  <c r="Y222" i="11" s="1"/>
  <c r="Y170" i="11"/>
  <c r="Y233" i="11" s="1"/>
  <c r="Y135" i="11"/>
  <c r="Y198" i="11" s="1"/>
  <c r="Y178" i="11"/>
  <c r="Y241" i="11" s="1"/>
  <c r="Y182" i="11"/>
  <c r="Y245" i="11" s="1"/>
  <c r="Y144" i="11"/>
  <c r="Y207" i="11" s="1"/>
  <c r="F63" i="2"/>
  <c r="G63" i="2" s="1"/>
  <c r="AZ310" i="2" l="1"/>
  <c r="AV310" i="2"/>
  <c r="AR310" i="2"/>
  <c r="BC310" i="2"/>
  <c r="AY310" i="2"/>
  <c r="AU310" i="2"/>
  <c r="BB310" i="2"/>
  <c r="AX310" i="2"/>
  <c r="AT310" i="2"/>
  <c r="AW310" i="2"/>
  <c r="AS310" i="2"/>
  <c r="BA310" i="2"/>
  <c r="BK310" i="2"/>
  <c r="AB310" i="2"/>
  <c r="BN310" i="2"/>
  <c r="Z310" i="2"/>
  <c r="BG310" i="2"/>
  <c r="BO310" i="2"/>
  <c r="BH310" i="2"/>
  <c r="BE310" i="2"/>
  <c r="BM310" i="2"/>
  <c r="AN310" i="2"/>
  <c r="BI310" i="2"/>
  <c r="BF310" i="2"/>
  <c r="AC310" i="2"/>
  <c r="BL310" i="2"/>
  <c r="AE310" i="2"/>
  <c r="AF310" i="2"/>
  <c r="BJ310" i="2"/>
  <c r="AK310" i="2"/>
  <c r="AL310" i="2"/>
  <c r="AA310" i="2"/>
  <c r="BD310" i="2"/>
  <c r="AH310" i="2"/>
  <c r="AD310" i="2"/>
  <c r="AO310" i="2"/>
  <c r="AG310" i="2"/>
  <c r="AM310" i="2"/>
  <c r="AP310" i="2"/>
  <c r="AI310" i="2"/>
  <c r="AQ310" i="2"/>
  <c r="AJ310" i="2"/>
  <c r="AA227" i="2"/>
  <c r="Z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U4" i="12"/>
  <c r="U5" i="12" s="1"/>
  <c r="F64" i="2"/>
  <c r="G64" i="2" s="1"/>
  <c r="AZ311" i="2" l="1"/>
  <c r="AV311" i="2"/>
  <c r="AR311" i="2"/>
  <c r="BC311" i="2"/>
  <c r="AY311" i="2"/>
  <c r="AU311" i="2"/>
  <c r="BB311" i="2"/>
  <c r="AX311" i="2"/>
  <c r="AT311" i="2"/>
  <c r="BA311" i="2"/>
  <c r="AW311" i="2"/>
  <c r="AS311" i="2"/>
  <c r="BO311" i="2"/>
  <c r="BN311" i="2"/>
  <c r="Z311" i="2"/>
  <c r="BE311" i="2"/>
  <c r="AB311" i="2"/>
  <c r="BK311" i="2"/>
  <c r="BM311" i="2"/>
  <c r="BG311" i="2"/>
  <c r="BH311" i="2"/>
  <c r="BL311" i="2"/>
  <c r="BJ311" i="2"/>
  <c r="BF311" i="2"/>
  <c r="AF311" i="2"/>
  <c r="AA311" i="2"/>
  <c r="AN311" i="2"/>
  <c r="BI311" i="2"/>
  <c r="BD311" i="2"/>
  <c r="AE311" i="2"/>
  <c r="AL311" i="2"/>
  <c r="AH311" i="2"/>
  <c r="AK311" i="2"/>
  <c r="AC311" i="2"/>
  <c r="AD311" i="2"/>
  <c r="AI311" i="2"/>
  <c r="AM311" i="2"/>
  <c r="AQ311" i="2"/>
  <c r="AP311" i="2"/>
  <c r="AO311" i="2"/>
  <c r="AJ311" i="2"/>
  <c r="AG311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F65" i="2"/>
  <c r="G65" i="2" s="1"/>
  <c r="AZ312" i="2" l="1"/>
  <c r="AV312" i="2"/>
  <c r="AR312" i="2"/>
  <c r="BC312" i="2"/>
  <c r="AY312" i="2"/>
  <c r="AU312" i="2"/>
  <c r="BB312" i="2"/>
  <c r="AX312" i="2"/>
  <c r="AT312" i="2"/>
  <c r="BA312" i="2"/>
  <c r="AW312" i="2"/>
  <c r="AS312" i="2"/>
  <c r="AB312" i="2"/>
  <c r="BO312" i="2"/>
  <c r="BH312" i="2"/>
  <c r="BK312" i="2"/>
  <c r="BN312" i="2"/>
  <c r="BM312" i="2"/>
  <c r="BG312" i="2"/>
  <c r="BE312" i="2"/>
  <c r="AN312" i="2"/>
  <c r="BI312" i="2"/>
  <c r="BF312" i="2"/>
  <c r="AE312" i="2"/>
  <c r="AA312" i="2"/>
  <c r="AF312" i="2"/>
  <c r="BL312" i="2"/>
  <c r="AL312" i="2"/>
  <c r="BD312" i="2"/>
  <c r="AH312" i="2"/>
  <c r="AC312" i="2"/>
  <c r="AD312" i="2"/>
  <c r="AK312" i="2"/>
  <c r="BJ312" i="2"/>
  <c r="AP312" i="2"/>
  <c r="AO312" i="2"/>
  <c r="AJ312" i="2"/>
  <c r="AM312" i="2"/>
  <c r="AG312" i="2"/>
  <c r="AI312" i="2"/>
  <c r="AQ312" i="2"/>
  <c r="AA229" i="2"/>
  <c r="AC229" i="2"/>
  <c r="AB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Z333" i="2"/>
  <c r="Z250" i="2"/>
  <c r="F66" i="2"/>
  <c r="G66" i="2" s="1"/>
  <c r="AZ313" i="2" l="1"/>
  <c r="AV313" i="2"/>
  <c r="AR313" i="2"/>
  <c r="BC313" i="2"/>
  <c r="AY313" i="2"/>
  <c r="AU313" i="2"/>
  <c r="BB313" i="2"/>
  <c r="AX313" i="2"/>
  <c r="AT313" i="2"/>
  <c r="AS313" i="2"/>
  <c r="BA313" i="2"/>
  <c r="AW313" i="2"/>
  <c r="BM313" i="2"/>
  <c r="BE313" i="2"/>
  <c r="BH313" i="2"/>
  <c r="AB313" i="2"/>
  <c r="BG313" i="2"/>
  <c r="BN313" i="2"/>
  <c r="BK313" i="2"/>
  <c r="BO313" i="2"/>
  <c r="AA313" i="2"/>
  <c r="BI313" i="2"/>
  <c r="AF313" i="2"/>
  <c r="AL313" i="2"/>
  <c r="AN313" i="2"/>
  <c r="BL313" i="2"/>
  <c r="BF313" i="2"/>
  <c r="AE313" i="2"/>
  <c r="BD313" i="2"/>
  <c r="BJ313" i="2"/>
  <c r="AH313" i="2"/>
  <c r="AK313" i="2"/>
  <c r="AC313" i="2"/>
  <c r="AD313" i="2"/>
  <c r="AG313" i="2"/>
  <c r="AM313" i="2"/>
  <c r="AP313" i="2"/>
  <c r="AJ313" i="2"/>
  <c r="AO313" i="2"/>
  <c r="AI313" i="2"/>
  <c r="AQ313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Z337" i="2"/>
  <c r="Z3" i="11"/>
  <c r="Z336" i="2"/>
  <c r="F67" i="2"/>
  <c r="G67" i="2" s="1"/>
  <c r="AZ314" i="2" l="1"/>
  <c r="AV314" i="2"/>
  <c r="AR314" i="2"/>
  <c r="BC314" i="2"/>
  <c r="AY314" i="2"/>
  <c r="AU314" i="2"/>
  <c r="BB314" i="2"/>
  <c r="AX314" i="2"/>
  <c r="AT314" i="2"/>
  <c r="AW314" i="2"/>
  <c r="AS314" i="2"/>
  <c r="BA314" i="2"/>
  <c r="BM314" i="2"/>
  <c r="BO314" i="2"/>
  <c r="BN314" i="2"/>
  <c r="BE314" i="2"/>
  <c r="AB314" i="2"/>
  <c r="BH314" i="2"/>
  <c r="BK314" i="2"/>
  <c r="BG314" i="2"/>
  <c r="BD314" i="2"/>
  <c r="BL314" i="2"/>
  <c r="BI314" i="2"/>
  <c r="AF314" i="2"/>
  <c r="AL314" i="2"/>
  <c r="AN314" i="2"/>
  <c r="BF314" i="2"/>
  <c r="AC314" i="2"/>
  <c r="AH314" i="2"/>
  <c r="AA314" i="2"/>
  <c r="AD314" i="2"/>
  <c r="AE314" i="2"/>
  <c r="AK314" i="2"/>
  <c r="BJ314" i="2"/>
  <c r="AP314" i="2"/>
  <c r="AI314" i="2"/>
  <c r="AQ314" i="2"/>
  <c r="AM314" i="2"/>
  <c r="AO314" i="2"/>
  <c r="AJ314" i="2"/>
  <c r="AG314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V3" i="12"/>
  <c r="Z184" i="11"/>
  <c r="Z247" i="11" s="1"/>
  <c r="Z168" i="11"/>
  <c r="Z231" i="11" s="1"/>
  <c r="Z153" i="11"/>
  <c r="Z216" i="11" s="1"/>
  <c r="Z186" i="11"/>
  <c r="Z249" i="11" s="1"/>
  <c r="Z176" i="11"/>
  <c r="Z239" i="11" s="1"/>
  <c r="Z165" i="11"/>
  <c r="Z228" i="11" s="1"/>
  <c r="Z137" i="11"/>
  <c r="Z200" i="11" s="1"/>
  <c r="Z175" i="11"/>
  <c r="Z238" i="11" s="1"/>
  <c r="Z158" i="11"/>
  <c r="Z221" i="11" s="1"/>
  <c r="Z142" i="11"/>
  <c r="Z205" i="11" s="1"/>
  <c r="Z188" i="11"/>
  <c r="Z251" i="11" s="1"/>
  <c r="Z154" i="11"/>
  <c r="Z217" i="11" s="1"/>
  <c r="Z138" i="11"/>
  <c r="Z201" i="11" s="1"/>
  <c r="Z136" i="11"/>
  <c r="Z199" i="11" s="1"/>
  <c r="Z172" i="11"/>
  <c r="Z235" i="11" s="1"/>
  <c r="Z157" i="11"/>
  <c r="Z220" i="11" s="1"/>
  <c r="Z134" i="11"/>
  <c r="Z197" i="11" s="1"/>
  <c r="Z187" i="11"/>
  <c r="Z250" i="11" s="1"/>
  <c r="Z167" i="11"/>
  <c r="Z230" i="11" s="1"/>
  <c r="Z145" i="11"/>
  <c r="Z208" i="11" s="1"/>
  <c r="Z135" i="11"/>
  <c r="Z198" i="11" s="1"/>
  <c r="Z183" i="11"/>
  <c r="Z246" i="11" s="1"/>
  <c r="Z171" i="11"/>
  <c r="Z234" i="11" s="1"/>
  <c r="Z141" i="11"/>
  <c r="Z204" i="11" s="1"/>
  <c r="Z179" i="11"/>
  <c r="Z242" i="11" s="1"/>
  <c r="Z164" i="11"/>
  <c r="Z227" i="11" s="1"/>
  <c r="Z156" i="11"/>
  <c r="Z219" i="11" s="1"/>
  <c r="Z173" i="11"/>
  <c r="Z236" i="11" s="1"/>
  <c r="Z149" i="11"/>
  <c r="Z212" i="11" s="1"/>
  <c r="Z139" i="11"/>
  <c r="Z202" i="11" s="1"/>
  <c r="Z190" i="11"/>
  <c r="Z253" i="11" s="1"/>
  <c r="Z185" i="11"/>
  <c r="Z248" i="11" s="1"/>
  <c r="Z169" i="11"/>
  <c r="Z232" i="11" s="1"/>
  <c r="Z177" i="11"/>
  <c r="Z240" i="11" s="1"/>
  <c r="Z146" i="11"/>
  <c r="Z209" i="11" s="1"/>
  <c r="Z189" i="11"/>
  <c r="Z252" i="11" s="1"/>
  <c r="Z166" i="11"/>
  <c r="Z229" i="11" s="1"/>
  <c r="Z180" i="11"/>
  <c r="Z243" i="11" s="1"/>
  <c r="Z131" i="11"/>
  <c r="Z194" i="11" s="1"/>
  <c r="Z152" i="11"/>
  <c r="Z215" i="11" s="1"/>
  <c r="Z181" i="11"/>
  <c r="Z244" i="11" s="1"/>
  <c r="Z178" i="11"/>
  <c r="Z241" i="11" s="1"/>
  <c r="Z150" i="11"/>
  <c r="Z213" i="11" s="1"/>
  <c r="Z160" i="11"/>
  <c r="Z223" i="11" s="1"/>
  <c r="Z174" i="11"/>
  <c r="Z237" i="11" s="1"/>
  <c r="Z182" i="11"/>
  <c r="Z245" i="11" s="1"/>
  <c r="Z147" i="11"/>
  <c r="Z210" i="11" s="1"/>
  <c r="Z162" i="11"/>
  <c r="Z225" i="11" s="1"/>
  <c r="Z155" i="11"/>
  <c r="Z218" i="11" s="1"/>
  <c r="Z140" i="11"/>
  <c r="Z203" i="11" s="1"/>
  <c r="Z143" i="11"/>
  <c r="Z206" i="11" s="1"/>
  <c r="Z132" i="11"/>
  <c r="Z195" i="11" s="1"/>
  <c r="Z133" i="11"/>
  <c r="Z196" i="11" s="1"/>
  <c r="Z151" i="11"/>
  <c r="Z214" i="11" s="1"/>
  <c r="Z170" i="11"/>
  <c r="Z233" i="11" s="1"/>
  <c r="Z161" i="11"/>
  <c r="Z224" i="11" s="1"/>
  <c r="Z159" i="11"/>
  <c r="Z222" i="11" s="1"/>
  <c r="Z163" i="11"/>
  <c r="Z226" i="11" s="1"/>
  <c r="Z144" i="11"/>
  <c r="Z207" i="11" s="1"/>
  <c r="Z148" i="11"/>
  <c r="Z211" i="11" s="1"/>
  <c r="Z338" i="2"/>
  <c r="F68" i="2"/>
  <c r="G68" i="2" s="1"/>
  <c r="AZ315" i="2" l="1"/>
  <c r="AV315" i="2"/>
  <c r="AR315" i="2"/>
  <c r="BC315" i="2"/>
  <c r="AY315" i="2"/>
  <c r="AU315" i="2"/>
  <c r="BB315" i="2"/>
  <c r="AX315" i="2"/>
  <c r="AT315" i="2"/>
  <c r="BA315" i="2"/>
  <c r="AW315" i="2"/>
  <c r="AS315" i="2"/>
  <c r="BE315" i="2"/>
  <c r="BK315" i="2"/>
  <c r="BH315" i="2"/>
  <c r="AB315" i="2"/>
  <c r="BG315" i="2"/>
  <c r="BN315" i="2"/>
  <c r="BO315" i="2"/>
  <c r="BM315" i="2"/>
  <c r="AF315" i="2"/>
  <c r="BD315" i="2"/>
  <c r="BL315" i="2"/>
  <c r="BF315" i="2"/>
  <c r="AE315" i="2"/>
  <c r="AL315" i="2"/>
  <c r="AA315" i="2"/>
  <c r="AN315" i="2"/>
  <c r="BI315" i="2"/>
  <c r="AK315" i="2"/>
  <c r="AD315" i="2"/>
  <c r="AH315" i="2"/>
  <c r="AC315" i="2"/>
  <c r="BJ315" i="2"/>
  <c r="AM315" i="2"/>
  <c r="AP315" i="2"/>
  <c r="AO315" i="2"/>
  <c r="AG315" i="2"/>
  <c r="AI315" i="2"/>
  <c r="AQ315" i="2"/>
  <c r="AJ315" i="2"/>
  <c r="Z339" i="2"/>
  <c r="Z341" i="2"/>
  <c r="AX343" i="2" s="1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V4" i="12"/>
  <c r="V5" i="12" s="1"/>
  <c r="F69" i="2"/>
  <c r="G69" i="2" s="1"/>
  <c r="AZ316" i="2" l="1"/>
  <c r="AV316" i="2"/>
  <c r="AR316" i="2"/>
  <c r="BC316" i="2"/>
  <c r="AY316" i="2"/>
  <c r="AU316" i="2"/>
  <c r="BB316" i="2"/>
  <c r="AX316" i="2"/>
  <c r="AT316" i="2"/>
  <c r="BA316" i="2"/>
  <c r="AW316" i="2"/>
  <c r="AS316" i="2"/>
  <c r="AB316" i="2"/>
  <c r="BO316" i="2"/>
  <c r="BN316" i="2"/>
  <c r="BE316" i="2"/>
  <c r="BK316" i="2"/>
  <c r="BH316" i="2"/>
  <c r="BM316" i="2"/>
  <c r="BG316" i="2"/>
  <c r="BI316" i="2"/>
  <c r="AF316" i="2"/>
  <c r="AA316" i="2"/>
  <c r="BL316" i="2"/>
  <c r="AL316" i="2"/>
  <c r="AD316" i="2"/>
  <c r="BF316" i="2"/>
  <c r="AE316" i="2"/>
  <c r="AK316" i="2"/>
  <c r="BJ316" i="2"/>
  <c r="AN316" i="2"/>
  <c r="AH316" i="2"/>
  <c r="BD316" i="2"/>
  <c r="AC316" i="2"/>
  <c r="AG316" i="2"/>
  <c r="AJ316" i="2"/>
  <c r="AO316" i="2"/>
  <c r="AI316" i="2"/>
  <c r="AP316" i="2"/>
  <c r="AM316" i="2"/>
  <c r="AQ316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F70" i="2"/>
  <c r="G70" i="2" s="1"/>
  <c r="AZ317" i="2" l="1"/>
  <c r="AV317" i="2"/>
  <c r="AR317" i="2"/>
  <c r="BC317" i="2"/>
  <c r="AY317" i="2"/>
  <c r="AU317" i="2"/>
  <c r="BB317" i="2"/>
  <c r="AX317" i="2"/>
  <c r="AT317" i="2"/>
  <c r="AS317" i="2"/>
  <c r="BA317" i="2"/>
  <c r="AW317" i="2"/>
  <c r="BE317" i="2"/>
  <c r="BO317" i="2"/>
  <c r="BK317" i="2"/>
  <c r="BN317" i="2"/>
  <c r="BH317" i="2"/>
  <c r="BM317" i="2"/>
  <c r="AB317" i="2"/>
  <c r="BG317" i="2"/>
  <c r="AN317" i="2"/>
  <c r="BL317" i="2"/>
  <c r="BF317" i="2"/>
  <c r="AE317" i="2"/>
  <c r="AL317" i="2"/>
  <c r="BJ317" i="2"/>
  <c r="AF317" i="2"/>
  <c r="AC317" i="2"/>
  <c r="AH317" i="2"/>
  <c r="AK317" i="2"/>
  <c r="AD317" i="2"/>
  <c r="BI317" i="2"/>
  <c r="BD317" i="2"/>
  <c r="AM317" i="2"/>
  <c r="AJ317" i="2"/>
  <c r="AP317" i="2"/>
  <c r="AO317" i="2"/>
  <c r="AI317" i="2"/>
  <c r="AG317" i="2"/>
  <c r="AQ317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AA333" i="2"/>
  <c r="AA250" i="2"/>
  <c r="F71" i="2"/>
  <c r="G71" i="2" s="1"/>
  <c r="AZ318" i="2" l="1"/>
  <c r="AV318" i="2"/>
  <c r="AR318" i="2"/>
  <c r="BC318" i="2"/>
  <c r="AY318" i="2"/>
  <c r="AU318" i="2"/>
  <c r="BB318" i="2"/>
  <c r="AX318" i="2"/>
  <c r="AT318" i="2"/>
  <c r="AW318" i="2"/>
  <c r="AS318" i="2"/>
  <c r="BA318" i="2"/>
  <c r="BK318" i="2"/>
  <c r="BN318" i="2"/>
  <c r="BH318" i="2"/>
  <c r="AB318" i="2"/>
  <c r="BO318" i="2"/>
  <c r="BM318" i="2"/>
  <c r="BG318" i="2"/>
  <c r="BE318" i="2"/>
  <c r="BL318" i="2"/>
  <c r="AE318" i="2"/>
  <c r="BJ318" i="2"/>
  <c r="AF318" i="2"/>
  <c r="AL318" i="2"/>
  <c r="AN318" i="2"/>
  <c r="BF318" i="2"/>
  <c r="AK318" i="2"/>
  <c r="BD318" i="2"/>
  <c r="AC318" i="2"/>
  <c r="BI318" i="2"/>
  <c r="AD318" i="2"/>
  <c r="AH318" i="2"/>
  <c r="AI318" i="2"/>
  <c r="AQ318" i="2"/>
  <c r="AM318" i="2"/>
  <c r="AP318" i="2"/>
  <c r="AO318" i="2"/>
  <c r="AJ318" i="2"/>
  <c r="AG318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AA337" i="2"/>
  <c r="AA3" i="11"/>
  <c r="AA336" i="2"/>
  <c r="F72" i="2"/>
  <c r="G72" i="2" s="1"/>
  <c r="AZ319" i="2" l="1"/>
  <c r="AV319" i="2"/>
  <c r="AR319" i="2"/>
  <c r="BC319" i="2"/>
  <c r="AY319" i="2"/>
  <c r="AU319" i="2"/>
  <c r="BB319" i="2"/>
  <c r="AX319" i="2"/>
  <c r="AT319" i="2"/>
  <c r="BA319" i="2"/>
  <c r="AW319" i="2"/>
  <c r="AS319" i="2"/>
  <c r="AB319" i="2"/>
  <c r="BO319" i="2"/>
  <c r="BH319" i="2"/>
  <c r="BN319" i="2"/>
  <c r="BE319" i="2"/>
  <c r="BK319" i="2"/>
  <c r="BM319" i="2"/>
  <c r="BG319" i="2"/>
  <c r="BF319" i="2"/>
  <c r="BI319" i="2"/>
  <c r="AN319" i="2"/>
  <c r="AE319" i="2"/>
  <c r="AC319" i="2"/>
  <c r="AD319" i="2"/>
  <c r="AH319" i="2"/>
  <c r="BL319" i="2"/>
  <c r="AF319" i="2"/>
  <c r="AL319" i="2"/>
  <c r="BJ319" i="2"/>
  <c r="BD319" i="2"/>
  <c r="AK319" i="2"/>
  <c r="AO319" i="2"/>
  <c r="AG319" i="2"/>
  <c r="AQ319" i="2"/>
  <c r="AP319" i="2"/>
  <c r="AJ319" i="2"/>
  <c r="AM319" i="2"/>
  <c r="AI319" i="2"/>
  <c r="AC236" i="2"/>
  <c r="AB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AA338" i="2"/>
  <c r="W3" i="12"/>
  <c r="AA150" i="11"/>
  <c r="AA213" i="11" s="1"/>
  <c r="AA137" i="11"/>
  <c r="AA200" i="11" s="1"/>
  <c r="AA133" i="11"/>
  <c r="AA196" i="11" s="1"/>
  <c r="AA145" i="11"/>
  <c r="AA208" i="11" s="1"/>
  <c r="AA188" i="11"/>
  <c r="AA251" i="11" s="1"/>
  <c r="AA167" i="11"/>
  <c r="AA230" i="11" s="1"/>
  <c r="AA157" i="11"/>
  <c r="AA220" i="11" s="1"/>
  <c r="AA139" i="11"/>
  <c r="AA202" i="11" s="1"/>
  <c r="AA184" i="11"/>
  <c r="AA247" i="11" s="1"/>
  <c r="AA159" i="11"/>
  <c r="AA222" i="11" s="1"/>
  <c r="AA153" i="11"/>
  <c r="AA216" i="11" s="1"/>
  <c r="AA135" i="11"/>
  <c r="AA198" i="11" s="1"/>
  <c r="AA175" i="11"/>
  <c r="AA238" i="11" s="1"/>
  <c r="AA179" i="11"/>
  <c r="AA242" i="11" s="1"/>
  <c r="AA152" i="11"/>
  <c r="AA215" i="11" s="1"/>
  <c r="AA131" i="11"/>
  <c r="AA194" i="11" s="1"/>
  <c r="AA141" i="11"/>
  <c r="AA204" i="11" s="1"/>
  <c r="AA190" i="11"/>
  <c r="AA253" i="11" s="1"/>
  <c r="AA176" i="11"/>
  <c r="AA239" i="11" s="1"/>
  <c r="AA164" i="11"/>
  <c r="AA227" i="11" s="1"/>
  <c r="AA149" i="11"/>
  <c r="AA212" i="11" s="1"/>
  <c r="AA186" i="11"/>
  <c r="AA249" i="11" s="1"/>
  <c r="AA172" i="11"/>
  <c r="AA235" i="11" s="1"/>
  <c r="AA169" i="11"/>
  <c r="AA232" i="11" s="1"/>
  <c r="AA142" i="11"/>
  <c r="AA205" i="11" s="1"/>
  <c r="AA136" i="11"/>
  <c r="AA199" i="11" s="1"/>
  <c r="AA147" i="11"/>
  <c r="AA210" i="11" s="1"/>
  <c r="AA187" i="11"/>
  <c r="AA250" i="11" s="1"/>
  <c r="AA185" i="11"/>
  <c r="AA248" i="11" s="1"/>
  <c r="AA158" i="11"/>
  <c r="AA221" i="11" s="1"/>
  <c r="AA138" i="11"/>
  <c r="AA201" i="11" s="1"/>
  <c r="AA144" i="11"/>
  <c r="AA207" i="11" s="1"/>
  <c r="AA183" i="11"/>
  <c r="AA246" i="11" s="1"/>
  <c r="AA171" i="11"/>
  <c r="AA234" i="11" s="1"/>
  <c r="AA173" i="11"/>
  <c r="AA236" i="11" s="1"/>
  <c r="AA168" i="11"/>
  <c r="AA231" i="11" s="1"/>
  <c r="AA134" i="11"/>
  <c r="AA197" i="11" s="1"/>
  <c r="AA154" i="11"/>
  <c r="AA217" i="11" s="1"/>
  <c r="AA156" i="11"/>
  <c r="AA219" i="11" s="1"/>
  <c r="AA146" i="11"/>
  <c r="AA209" i="11" s="1"/>
  <c r="AA165" i="11"/>
  <c r="AA228" i="11" s="1"/>
  <c r="AA160" i="11"/>
  <c r="AA223" i="11" s="1"/>
  <c r="AA166" i="11"/>
  <c r="AA229" i="11" s="1"/>
  <c r="AA189" i="11"/>
  <c r="AA252" i="11" s="1"/>
  <c r="AA180" i="11"/>
  <c r="AA243" i="11" s="1"/>
  <c r="AA177" i="11"/>
  <c r="AA240" i="11" s="1"/>
  <c r="AA143" i="11"/>
  <c r="AA206" i="11" s="1"/>
  <c r="AA181" i="11"/>
  <c r="AA244" i="11" s="1"/>
  <c r="AA178" i="11"/>
  <c r="AA241" i="11" s="1"/>
  <c r="AA174" i="11"/>
  <c r="AA237" i="11" s="1"/>
  <c r="AA163" i="11"/>
  <c r="AA226" i="11" s="1"/>
  <c r="AA182" i="11"/>
  <c r="AA245" i="11" s="1"/>
  <c r="AA155" i="11"/>
  <c r="AA218" i="11" s="1"/>
  <c r="AA140" i="11"/>
  <c r="AA203" i="11" s="1"/>
  <c r="AA132" i="11"/>
  <c r="AA195" i="11" s="1"/>
  <c r="AA170" i="11"/>
  <c r="AA233" i="11" s="1"/>
  <c r="AA161" i="11"/>
  <c r="AA224" i="11" s="1"/>
  <c r="AA148" i="11"/>
  <c r="AA211" i="11" s="1"/>
  <c r="AA162" i="11"/>
  <c r="AA225" i="11" s="1"/>
  <c r="AA151" i="11"/>
  <c r="AA214" i="11" s="1"/>
  <c r="F73" i="2"/>
  <c r="G73" i="2" s="1"/>
  <c r="AZ320" i="2" l="1"/>
  <c r="AV320" i="2"/>
  <c r="AR320" i="2"/>
  <c r="BC320" i="2"/>
  <c r="AY320" i="2"/>
  <c r="AU320" i="2"/>
  <c r="BB320" i="2"/>
  <c r="AX320" i="2"/>
  <c r="AT320" i="2"/>
  <c r="BA320" i="2"/>
  <c r="AW320" i="2"/>
  <c r="AS320" i="2"/>
  <c r="AB320" i="2"/>
  <c r="BK320" i="2"/>
  <c r="BN320" i="2"/>
  <c r="BM320" i="2"/>
  <c r="BE320" i="2"/>
  <c r="BH320" i="2"/>
  <c r="BG320" i="2"/>
  <c r="BO320" i="2"/>
  <c r="BL320" i="2"/>
  <c r="BD320" i="2"/>
  <c r="BJ320" i="2"/>
  <c r="AL320" i="2"/>
  <c r="AN320" i="2"/>
  <c r="BF320" i="2"/>
  <c r="AE320" i="2"/>
  <c r="BI320" i="2"/>
  <c r="AF320" i="2"/>
  <c r="AC320" i="2"/>
  <c r="AD320" i="2"/>
  <c r="AH320" i="2"/>
  <c r="AK320" i="2"/>
  <c r="AI320" i="2"/>
  <c r="AQ320" i="2"/>
  <c r="AP320" i="2"/>
  <c r="AJ320" i="2"/>
  <c r="AG320" i="2"/>
  <c r="AM320" i="2"/>
  <c r="AO320" i="2"/>
  <c r="AA339" i="2"/>
  <c r="AA341" i="2"/>
  <c r="AY343" i="2" s="1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W4" i="12"/>
  <c r="W5" i="12" s="1"/>
  <c r="F74" i="2"/>
  <c r="G74" i="2" s="1"/>
  <c r="AZ321" i="2" l="1"/>
  <c r="AV321" i="2"/>
  <c r="AR321" i="2"/>
  <c r="BC321" i="2"/>
  <c r="AY321" i="2"/>
  <c r="AU321" i="2"/>
  <c r="BB321" i="2"/>
  <c r="AX321" i="2"/>
  <c r="AT321" i="2"/>
  <c r="AS321" i="2"/>
  <c r="BA321" i="2"/>
  <c r="AW321" i="2"/>
  <c r="BO321" i="2"/>
  <c r="BE321" i="2"/>
  <c r="BH321" i="2"/>
  <c r="BG321" i="2"/>
  <c r="BK321" i="2"/>
  <c r="BN321" i="2"/>
  <c r="BM321" i="2"/>
  <c r="AN321" i="2"/>
  <c r="BF321" i="2"/>
  <c r="AL321" i="2"/>
  <c r="BL321" i="2"/>
  <c r="BI321" i="2"/>
  <c r="AE321" i="2"/>
  <c r="AK321" i="2"/>
  <c r="AF321" i="2"/>
  <c r="BD321" i="2"/>
  <c r="AC321" i="2"/>
  <c r="AD321" i="2"/>
  <c r="AH321" i="2"/>
  <c r="BJ321" i="2"/>
  <c r="AO321" i="2"/>
  <c r="AJ321" i="2"/>
  <c r="AQ321" i="2"/>
  <c r="AP321" i="2"/>
  <c r="AI321" i="2"/>
  <c r="AG321" i="2"/>
  <c r="AM321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AB333" i="2"/>
  <c r="AB250" i="2"/>
  <c r="F75" i="2"/>
  <c r="G75" i="2" s="1"/>
  <c r="AZ322" i="2" l="1"/>
  <c r="AV322" i="2"/>
  <c r="AR322" i="2"/>
  <c r="BC322" i="2"/>
  <c r="AY322" i="2"/>
  <c r="AU322" i="2"/>
  <c r="BB322" i="2"/>
  <c r="AX322" i="2"/>
  <c r="AT322" i="2"/>
  <c r="AW322" i="2"/>
  <c r="AS322" i="2"/>
  <c r="BA322" i="2"/>
  <c r="BO322" i="2"/>
  <c r="BM322" i="2"/>
  <c r="BK322" i="2"/>
  <c r="BH322" i="2"/>
  <c r="BE322" i="2"/>
  <c r="BN322" i="2"/>
  <c r="BG322" i="2"/>
  <c r="BI322" i="2"/>
  <c r="AL322" i="2"/>
  <c r="BD322" i="2"/>
  <c r="BL322" i="2"/>
  <c r="BF322" i="2"/>
  <c r="AF322" i="2"/>
  <c r="AN322" i="2"/>
  <c r="AE322" i="2"/>
  <c r="AC322" i="2"/>
  <c r="BJ322" i="2"/>
  <c r="AD322" i="2"/>
  <c r="AH322" i="2"/>
  <c r="AK322" i="2"/>
  <c r="AI322" i="2"/>
  <c r="AQ322" i="2"/>
  <c r="AO322" i="2"/>
  <c r="AJ322" i="2"/>
  <c r="AP322" i="2"/>
  <c r="AG322" i="2"/>
  <c r="AM322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AB337" i="2"/>
  <c r="AB3" i="11"/>
  <c r="AB336" i="2"/>
  <c r="F76" i="2"/>
  <c r="G76" i="2" s="1"/>
  <c r="AZ323" i="2" l="1"/>
  <c r="AV323" i="2"/>
  <c r="AR323" i="2"/>
  <c r="BC323" i="2"/>
  <c r="AY323" i="2"/>
  <c r="AU323" i="2"/>
  <c r="BB323" i="2"/>
  <c r="AX323" i="2"/>
  <c r="AT323" i="2"/>
  <c r="BA323" i="2"/>
  <c r="AW323" i="2"/>
  <c r="AS323" i="2"/>
  <c r="BO323" i="2"/>
  <c r="BH323" i="2"/>
  <c r="BE323" i="2"/>
  <c r="BK323" i="2"/>
  <c r="BN323" i="2"/>
  <c r="BG323" i="2"/>
  <c r="BM323" i="2"/>
  <c r="BF323" i="2"/>
  <c r="AL323" i="2"/>
  <c r="AN323" i="2"/>
  <c r="AE323" i="2"/>
  <c r="AF323" i="2"/>
  <c r="BD323" i="2"/>
  <c r="AH323" i="2"/>
  <c r="AK323" i="2"/>
  <c r="BI323" i="2"/>
  <c r="BJ323" i="2"/>
  <c r="BL323" i="2"/>
  <c r="AC323" i="2"/>
  <c r="AD323" i="2"/>
  <c r="AQ323" i="2"/>
  <c r="AM323" i="2"/>
  <c r="AP323" i="2"/>
  <c r="AO323" i="2"/>
  <c r="AJ323" i="2"/>
  <c r="AI323" i="2"/>
  <c r="AG323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X3" i="12"/>
  <c r="AB189" i="11"/>
  <c r="AB252" i="11" s="1"/>
  <c r="AB137" i="11"/>
  <c r="AB200" i="11" s="1"/>
  <c r="AB186" i="11"/>
  <c r="AB249" i="11" s="1"/>
  <c r="AB168" i="11"/>
  <c r="AB231" i="11" s="1"/>
  <c r="AB154" i="11"/>
  <c r="AB217" i="11" s="1"/>
  <c r="AB136" i="11"/>
  <c r="AB199" i="11" s="1"/>
  <c r="AB167" i="11"/>
  <c r="AB230" i="11" s="1"/>
  <c r="AB187" i="11"/>
  <c r="AB250" i="11" s="1"/>
  <c r="AB175" i="11"/>
  <c r="AB238" i="11" s="1"/>
  <c r="AB164" i="11"/>
  <c r="AB227" i="11" s="1"/>
  <c r="AB149" i="11"/>
  <c r="AB212" i="11" s="1"/>
  <c r="AB176" i="11"/>
  <c r="AB239" i="11" s="1"/>
  <c r="AB183" i="11"/>
  <c r="AB246" i="11" s="1"/>
  <c r="AB171" i="11"/>
  <c r="AB234" i="11" s="1"/>
  <c r="AB169" i="11"/>
  <c r="AB232" i="11" s="1"/>
  <c r="AB142" i="11"/>
  <c r="AB205" i="11" s="1"/>
  <c r="AB179" i="11"/>
  <c r="AB242" i="11" s="1"/>
  <c r="AB138" i="11"/>
  <c r="AB201" i="11" s="1"/>
  <c r="AB188" i="11"/>
  <c r="AB251" i="11" s="1"/>
  <c r="AB172" i="11"/>
  <c r="AB235" i="11" s="1"/>
  <c r="AB163" i="11"/>
  <c r="AB226" i="11" s="1"/>
  <c r="AB134" i="11"/>
  <c r="AB197" i="11" s="1"/>
  <c r="AB141" i="11"/>
  <c r="AB204" i="11" s="1"/>
  <c r="AB153" i="11"/>
  <c r="AB216" i="11" s="1"/>
  <c r="AB184" i="11"/>
  <c r="AB247" i="11" s="1"/>
  <c r="AB185" i="11"/>
  <c r="AB248" i="11" s="1"/>
  <c r="AB156" i="11"/>
  <c r="AB219" i="11" s="1"/>
  <c r="AB139" i="11"/>
  <c r="AB202" i="11" s="1"/>
  <c r="AB173" i="11"/>
  <c r="AB236" i="11" s="1"/>
  <c r="AB180" i="11"/>
  <c r="AB243" i="11" s="1"/>
  <c r="AB177" i="11"/>
  <c r="AB240" i="11" s="1"/>
  <c r="AB157" i="11"/>
  <c r="AB220" i="11" s="1"/>
  <c r="AB135" i="11"/>
  <c r="AB198" i="11" s="1"/>
  <c r="AB190" i="11"/>
  <c r="AB253" i="11" s="1"/>
  <c r="AB144" i="11"/>
  <c r="AB207" i="11" s="1"/>
  <c r="AB165" i="11"/>
  <c r="AB228" i="11" s="1"/>
  <c r="AB131" i="11"/>
  <c r="AB194" i="11" s="1"/>
  <c r="AB152" i="11"/>
  <c r="AB215" i="11" s="1"/>
  <c r="AB181" i="11"/>
  <c r="AB244" i="11" s="1"/>
  <c r="AB147" i="11"/>
  <c r="AB210" i="11" s="1"/>
  <c r="AB160" i="11"/>
  <c r="AB223" i="11" s="1"/>
  <c r="AB150" i="11"/>
  <c r="AB213" i="11" s="1"/>
  <c r="AB132" i="11"/>
  <c r="AB195" i="11" s="1"/>
  <c r="AB143" i="11"/>
  <c r="AB206" i="11" s="1"/>
  <c r="AB151" i="11"/>
  <c r="AB214" i="11" s="1"/>
  <c r="AB166" i="11"/>
  <c r="AB229" i="11" s="1"/>
  <c r="AB159" i="11"/>
  <c r="AB222" i="11" s="1"/>
  <c r="AB158" i="11"/>
  <c r="AB221" i="11" s="1"/>
  <c r="AB155" i="11"/>
  <c r="AB218" i="11" s="1"/>
  <c r="AB146" i="11"/>
  <c r="AB209" i="11" s="1"/>
  <c r="AB162" i="11"/>
  <c r="AB225" i="11" s="1"/>
  <c r="AB170" i="11"/>
  <c r="AB233" i="11" s="1"/>
  <c r="AB140" i="11"/>
  <c r="AB203" i="11" s="1"/>
  <c r="AB161" i="11"/>
  <c r="AB224" i="11" s="1"/>
  <c r="AB145" i="11"/>
  <c r="AB208" i="11" s="1"/>
  <c r="AB178" i="11"/>
  <c r="AB241" i="11" s="1"/>
  <c r="AB148" i="11"/>
  <c r="AB211" i="11" s="1"/>
  <c r="AB133" i="11"/>
  <c r="AB196" i="11" s="1"/>
  <c r="AB182" i="11"/>
  <c r="AB245" i="11" s="1"/>
  <c r="AB174" i="11"/>
  <c r="AB237" i="11" s="1"/>
  <c r="AB338" i="2"/>
  <c r="F77" i="2"/>
  <c r="G77" i="2" s="1"/>
  <c r="AZ324" i="2" l="1"/>
  <c r="AV324" i="2"/>
  <c r="AR324" i="2"/>
  <c r="BC324" i="2"/>
  <c r="AY324" i="2"/>
  <c r="AU324" i="2"/>
  <c r="BB324" i="2"/>
  <c r="AX324" i="2"/>
  <c r="AT324" i="2"/>
  <c r="BA324" i="2"/>
  <c r="AW324" i="2"/>
  <c r="AS324" i="2"/>
  <c r="BK324" i="2"/>
  <c r="BN324" i="2"/>
  <c r="BM324" i="2"/>
  <c r="BH324" i="2"/>
  <c r="BE324" i="2"/>
  <c r="BO324" i="2"/>
  <c r="BG324" i="2"/>
  <c r="BJ324" i="2"/>
  <c r="BI324" i="2"/>
  <c r="BF324" i="2"/>
  <c r="AE324" i="2"/>
  <c r="AN324" i="2"/>
  <c r="AF324" i="2"/>
  <c r="AL324" i="2"/>
  <c r="BL324" i="2"/>
  <c r="AD324" i="2"/>
  <c r="AH324" i="2"/>
  <c r="BD324" i="2"/>
  <c r="AC324" i="2"/>
  <c r="AK324" i="2"/>
  <c r="AO324" i="2"/>
  <c r="AI324" i="2"/>
  <c r="AG324" i="2"/>
  <c r="AQ324" i="2"/>
  <c r="AM324" i="2"/>
  <c r="AJ324" i="2"/>
  <c r="AP324" i="2"/>
  <c r="AB341" i="2"/>
  <c r="AZ343" i="2" s="1"/>
  <c r="AB339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F78" i="2"/>
  <c r="G78" i="2" s="1"/>
  <c r="AZ325" i="2" l="1"/>
  <c r="AV325" i="2"/>
  <c r="AR325" i="2"/>
  <c r="BC325" i="2"/>
  <c r="AY325" i="2"/>
  <c r="AU325" i="2"/>
  <c r="BB325" i="2"/>
  <c r="AX325" i="2"/>
  <c r="AT325" i="2"/>
  <c r="AS325" i="2"/>
  <c r="BA325" i="2"/>
  <c r="AW325" i="2"/>
  <c r="BO325" i="2"/>
  <c r="BE325" i="2"/>
  <c r="BK325" i="2"/>
  <c r="BN325" i="2"/>
  <c r="BH325" i="2"/>
  <c r="BM325" i="2"/>
  <c r="BG325" i="2"/>
  <c r="AE325" i="2"/>
  <c r="BD325" i="2"/>
  <c r="BL325" i="2"/>
  <c r="BI325" i="2"/>
  <c r="AF325" i="2"/>
  <c r="AD325" i="2"/>
  <c r="AK325" i="2"/>
  <c r="AN325" i="2"/>
  <c r="BJ325" i="2"/>
  <c r="AL325" i="2"/>
  <c r="AH325" i="2"/>
  <c r="BF325" i="2"/>
  <c r="AP325" i="2"/>
  <c r="AM325" i="2"/>
  <c r="AO325" i="2"/>
  <c r="AI325" i="2"/>
  <c r="AG325" i="2"/>
  <c r="AQ325" i="2"/>
  <c r="AJ325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AC333" i="2"/>
  <c r="AC250" i="2"/>
  <c r="F79" i="2"/>
  <c r="G79" i="2" s="1"/>
  <c r="AZ326" i="2" l="1"/>
  <c r="AV326" i="2"/>
  <c r="AR326" i="2"/>
  <c r="BC326" i="2"/>
  <c r="AY326" i="2"/>
  <c r="AU326" i="2"/>
  <c r="BB326" i="2"/>
  <c r="AX326" i="2"/>
  <c r="AT326" i="2"/>
  <c r="AW326" i="2"/>
  <c r="AS326" i="2"/>
  <c r="BA326" i="2"/>
  <c r="BK326" i="2"/>
  <c r="BH326" i="2"/>
  <c r="BE326" i="2"/>
  <c r="BG326" i="2"/>
  <c r="BM326" i="2"/>
  <c r="BO326" i="2"/>
  <c r="BN326" i="2"/>
  <c r="BL326" i="2"/>
  <c r="AF326" i="2"/>
  <c r="AL326" i="2"/>
  <c r="AN326" i="2"/>
  <c r="BF326" i="2"/>
  <c r="AE326" i="2"/>
  <c r="BJ326" i="2"/>
  <c r="AH326" i="2"/>
  <c r="BI326" i="2"/>
  <c r="AK326" i="2"/>
  <c r="AD326" i="2"/>
  <c r="BD326" i="2"/>
  <c r="AP326" i="2"/>
  <c r="AI326" i="2"/>
  <c r="AQ326" i="2"/>
  <c r="AO326" i="2"/>
  <c r="AJ326" i="2"/>
  <c r="AG326" i="2"/>
  <c r="AM326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AC337" i="2"/>
  <c r="AC3" i="11"/>
  <c r="AC336" i="2"/>
  <c r="F80" i="2"/>
  <c r="G80" i="2" s="1"/>
  <c r="AZ327" i="2" l="1"/>
  <c r="AV327" i="2"/>
  <c r="AR327" i="2"/>
  <c r="BC327" i="2"/>
  <c r="AY327" i="2"/>
  <c r="AU327" i="2"/>
  <c r="BB327" i="2"/>
  <c r="AX327" i="2"/>
  <c r="AT327" i="2"/>
  <c r="BA327" i="2"/>
  <c r="AW327" i="2"/>
  <c r="AS327" i="2"/>
  <c r="BE327" i="2"/>
  <c r="BO327" i="2"/>
  <c r="BN327" i="2"/>
  <c r="BK327" i="2"/>
  <c r="BH327" i="2"/>
  <c r="BM327" i="2"/>
  <c r="BG327" i="2"/>
  <c r="AN327" i="2"/>
  <c r="AF327" i="2"/>
  <c r="BL327" i="2"/>
  <c r="BI327" i="2"/>
  <c r="BD327" i="2"/>
  <c r="AH327" i="2"/>
  <c r="AK327" i="2"/>
  <c r="AE327" i="2"/>
  <c r="AL327" i="2"/>
  <c r="BJ327" i="2"/>
  <c r="BF327" i="2"/>
  <c r="AD327" i="2"/>
  <c r="AO327" i="2"/>
  <c r="AJ327" i="2"/>
  <c r="AI327" i="2"/>
  <c r="AG327" i="2"/>
  <c r="AQ327" i="2"/>
  <c r="AM327" i="2"/>
  <c r="AP327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AC338" i="2"/>
  <c r="Y3" i="12"/>
  <c r="AC167" i="11"/>
  <c r="AC230" i="11" s="1"/>
  <c r="AC142" i="11"/>
  <c r="AC205" i="11" s="1"/>
  <c r="AC190" i="11"/>
  <c r="AC253" i="11" s="1"/>
  <c r="AC171" i="11"/>
  <c r="AC234" i="11" s="1"/>
  <c r="AC139" i="11"/>
  <c r="AC202" i="11" s="1"/>
  <c r="AC176" i="11"/>
  <c r="AC239" i="11" s="1"/>
  <c r="AC165" i="11"/>
  <c r="AC228" i="11" s="1"/>
  <c r="AC135" i="11"/>
  <c r="AC198" i="11" s="1"/>
  <c r="AC137" i="11"/>
  <c r="AC200" i="11" s="1"/>
  <c r="AC187" i="11"/>
  <c r="AC250" i="11" s="1"/>
  <c r="AC172" i="11"/>
  <c r="AC235" i="11" s="1"/>
  <c r="AC175" i="11"/>
  <c r="AC238" i="11" s="1"/>
  <c r="AC136" i="11"/>
  <c r="AC199" i="11" s="1"/>
  <c r="AC179" i="11"/>
  <c r="AC242" i="11" s="1"/>
  <c r="AC173" i="11"/>
  <c r="AC236" i="11" s="1"/>
  <c r="AC153" i="11"/>
  <c r="AC216" i="11" s="1"/>
  <c r="AC145" i="11"/>
  <c r="AC208" i="11" s="1"/>
  <c r="AC146" i="11"/>
  <c r="AC209" i="11" s="1"/>
  <c r="AC188" i="11"/>
  <c r="AC251" i="11" s="1"/>
  <c r="AC168" i="11"/>
  <c r="AC231" i="11" s="1"/>
  <c r="AC154" i="11"/>
  <c r="AC217" i="11" s="1"/>
  <c r="AC141" i="11"/>
  <c r="AC204" i="11" s="1"/>
  <c r="AC184" i="11"/>
  <c r="AC247" i="11" s="1"/>
  <c r="AC164" i="11"/>
  <c r="AC227" i="11" s="1"/>
  <c r="AC149" i="11"/>
  <c r="AC212" i="11" s="1"/>
  <c r="AC156" i="11"/>
  <c r="AC219" i="11" s="1"/>
  <c r="AC138" i="11"/>
  <c r="AC201" i="11" s="1"/>
  <c r="AC186" i="11"/>
  <c r="AC249" i="11" s="1"/>
  <c r="AC157" i="11"/>
  <c r="AC220" i="11" s="1"/>
  <c r="AC183" i="11"/>
  <c r="AC246" i="11" s="1"/>
  <c r="AC134" i="11"/>
  <c r="AC197" i="11" s="1"/>
  <c r="AC185" i="11"/>
  <c r="AC248" i="11" s="1"/>
  <c r="AC177" i="11"/>
  <c r="AC240" i="11" s="1"/>
  <c r="AC169" i="11"/>
  <c r="AC232" i="11" s="1"/>
  <c r="AC158" i="11"/>
  <c r="AC221" i="11" s="1"/>
  <c r="AC143" i="11"/>
  <c r="AC206" i="11" s="1"/>
  <c r="AC150" i="11"/>
  <c r="AC213" i="11" s="1"/>
  <c r="AC166" i="11"/>
  <c r="AC229" i="11" s="1"/>
  <c r="AC152" i="11"/>
  <c r="AC215" i="11" s="1"/>
  <c r="AC189" i="11"/>
  <c r="AC252" i="11" s="1"/>
  <c r="AC180" i="11"/>
  <c r="AC243" i="11" s="1"/>
  <c r="AC131" i="11"/>
  <c r="AC194" i="11" s="1"/>
  <c r="AC181" i="11"/>
  <c r="AC244" i="11" s="1"/>
  <c r="AC162" i="11"/>
  <c r="AC225" i="11" s="1"/>
  <c r="AC155" i="11"/>
  <c r="AC218" i="11" s="1"/>
  <c r="AC161" i="11"/>
  <c r="AC224" i="11" s="1"/>
  <c r="AC140" i="11"/>
  <c r="AC203" i="11" s="1"/>
  <c r="AC147" i="11"/>
  <c r="AC210" i="11" s="1"/>
  <c r="AC170" i="11"/>
  <c r="AC233" i="11" s="1"/>
  <c r="AC163" i="11"/>
  <c r="AC226" i="11" s="1"/>
  <c r="AC151" i="11"/>
  <c r="AC214" i="11" s="1"/>
  <c r="AC148" i="11"/>
  <c r="AC211" i="11" s="1"/>
  <c r="AC174" i="11"/>
  <c r="AC237" i="11" s="1"/>
  <c r="AC133" i="11"/>
  <c r="AC196" i="11" s="1"/>
  <c r="AC159" i="11"/>
  <c r="AC222" i="11" s="1"/>
  <c r="AC182" i="11"/>
  <c r="AC245" i="11" s="1"/>
  <c r="AC144" i="11"/>
  <c r="AC207" i="11" s="1"/>
  <c r="AC132" i="11"/>
  <c r="AC195" i="11" s="1"/>
  <c r="AC160" i="11"/>
  <c r="AC223" i="11" s="1"/>
  <c r="AC178" i="11"/>
  <c r="AC241" i="11" s="1"/>
  <c r="F81" i="2"/>
  <c r="G81" i="2" s="1"/>
  <c r="AZ328" i="2" l="1"/>
  <c r="AV328" i="2"/>
  <c r="AR328" i="2"/>
  <c r="BC328" i="2"/>
  <c r="AY328" i="2"/>
  <c r="AU328" i="2"/>
  <c r="BB328" i="2"/>
  <c r="AX328" i="2"/>
  <c r="AT328" i="2"/>
  <c r="BA328" i="2"/>
  <c r="AW328" i="2"/>
  <c r="AS328" i="2"/>
  <c r="BH328" i="2"/>
  <c r="BE328" i="2"/>
  <c r="BN328" i="2"/>
  <c r="BO328" i="2"/>
  <c r="BK328" i="2"/>
  <c r="BG328" i="2"/>
  <c r="BM328" i="2"/>
  <c r="AE328" i="2"/>
  <c r="BJ328" i="2"/>
  <c r="AN328" i="2"/>
  <c r="BI328" i="2"/>
  <c r="AF328" i="2"/>
  <c r="AL328" i="2"/>
  <c r="BL328" i="2"/>
  <c r="BF328" i="2"/>
  <c r="BD328" i="2"/>
  <c r="AD328" i="2"/>
  <c r="AK328" i="2"/>
  <c r="AH328" i="2"/>
  <c r="AJ328" i="2"/>
  <c r="AI328" i="2"/>
  <c r="AP328" i="2"/>
  <c r="AG328" i="2"/>
  <c r="AQ328" i="2"/>
  <c r="AM328" i="2"/>
  <c r="AO328" i="2"/>
  <c r="AC339" i="2"/>
  <c r="AC341" i="2"/>
  <c r="BA343" i="2" s="1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Y4" i="12"/>
  <c r="Y5" i="12" s="1"/>
  <c r="F82" i="2"/>
  <c r="G82" i="2" s="1"/>
  <c r="AZ329" i="2" l="1"/>
  <c r="AV329" i="2"/>
  <c r="AR329" i="2"/>
  <c r="BC329" i="2"/>
  <c r="AY329" i="2"/>
  <c r="AU329" i="2"/>
  <c r="BB329" i="2"/>
  <c r="AX329" i="2"/>
  <c r="AT329" i="2"/>
  <c r="AS329" i="2"/>
  <c r="BA329" i="2"/>
  <c r="AW329" i="2"/>
  <c r="BM329" i="2"/>
  <c r="BH329" i="2"/>
  <c r="BO329" i="2"/>
  <c r="BN329" i="2"/>
  <c r="BK329" i="2"/>
  <c r="BG329" i="2"/>
  <c r="BE329" i="2"/>
  <c r="AL329" i="2"/>
  <c r="BI329" i="2"/>
  <c r="BF329" i="2"/>
  <c r="AN329" i="2"/>
  <c r="AE329" i="2"/>
  <c r="AF329" i="2"/>
  <c r="BL329" i="2"/>
  <c r="AH329" i="2"/>
  <c r="AK329" i="2"/>
  <c r="BD329" i="2"/>
  <c r="BJ329" i="2"/>
  <c r="AP329" i="2"/>
  <c r="AO329" i="2"/>
  <c r="AG329" i="2"/>
  <c r="AM329" i="2"/>
  <c r="AJ329" i="2"/>
  <c r="AI329" i="2"/>
  <c r="AQ329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AD333" i="2"/>
  <c r="AD250" i="2"/>
  <c r="F83" i="2"/>
  <c r="G83" i="2" s="1"/>
  <c r="AZ330" i="2" l="1"/>
  <c r="AV330" i="2"/>
  <c r="AR330" i="2"/>
  <c r="BC330" i="2"/>
  <c r="AY330" i="2"/>
  <c r="AU330" i="2"/>
  <c r="BB330" i="2"/>
  <c r="AX330" i="2"/>
  <c r="AT330" i="2"/>
  <c r="AW330" i="2"/>
  <c r="AS330" i="2"/>
  <c r="BA330" i="2"/>
  <c r="BE330" i="2"/>
  <c r="BO330" i="2"/>
  <c r="BK330" i="2"/>
  <c r="BH330" i="2"/>
  <c r="BG330" i="2"/>
  <c r="BM330" i="2"/>
  <c r="BN330" i="2"/>
  <c r="BL330" i="2"/>
  <c r="BF330" i="2"/>
  <c r="AF330" i="2"/>
  <c r="AL330" i="2"/>
  <c r="BI330" i="2"/>
  <c r="BD330" i="2"/>
  <c r="AE330" i="2"/>
  <c r="AN330" i="2"/>
  <c r="AH330" i="2"/>
  <c r="BJ330" i="2"/>
  <c r="AK330" i="2"/>
  <c r="AP330" i="2"/>
  <c r="AM330" i="2"/>
  <c r="AO330" i="2"/>
  <c r="AI330" i="2"/>
  <c r="AG330" i="2"/>
  <c r="AQ330" i="2"/>
  <c r="AJ330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N250" i="2"/>
  <c r="N333" i="2"/>
  <c r="AD337" i="2"/>
  <c r="AD3" i="11"/>
  <c r="AD336" i="2"/>
  <c r="F84" i="2"/>
  <c r="G84" i="2" s="1"/>
  <c r="AZ331" i="2" l="1"/>
  <c r="AV331" i="2"/>
  <c r="AR331" i="2"/>
  <c r="BC331" i="2"/>
  <c r="AY331" i="2"/>
  <c r="AU331" i="2"/>
  <c r="BB331" i="2"/>
  <c r="AX331" i="2"/>
  <c r="AT331" i="2"/>
  <c r="BA331" i="2"/>
  <c r="AW331" i="2"/>
  <c r="AS331" i="2"/>
  <c r="BO331" i="2"/>
  <c r="BK331" i="2"/>
  <c r="BN331" i="2"/>
  <c r="BE331" i="2"/>
  <c r="BH331" i="2"/>
  <c r="BM331" i="2"/>
  <c r="BG331" i="2"/>
  <c r="BI331" i="2"/>
  <c r="AF331" i="2"/>
  <c r="AN331" i="2"/>
  <c r="BF331" i="2"/>
  <c r="AE331" i="2"/>
  <c r="AL331" i="2"/>
  <c r="BJ331" i="2"/>
  <c r="AK331" i="2"/>
  <c r="BL331" i="2"/>
  <c r="BD331" i="2"/>
  <c r="AH331" i="2"/>
  <c r="AI331" i="2"/>
  <c r="AQ331" i="2"/>
  <c r="AM331" i="2"/>
  <c r="AP331" i="2"/>
  <c r="AJ331" i="2"/>
  <c r="AO331" i="2"/>
  <c r="AG331" i="2"/>
  <c r="S337" i="2"/>
  <c r="R337" i="2"/>
  <c r="Y337" i="2"/>
  <c r="Q337" i="2"/>
  <c r="X337" i="2"/>
  <c r="P337" i="2"/>
  <c r="W337" i="2"/>
  <c r="O337" i="2"/>
  <c r="V337" i="2"/>
  <c r="N337" i="2"/>
  <c r="U337" i="2"/>
  <c r="T337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V336" i="2"/>
  <c r="N336" i="2"/>
  <c r="U336" i="2"/>
  <c r="T336" i="2"/>
  <c r="Y336" i="2"/>
  <c r="S336" i="2"/>
  <c r="R336" i="2"/>
  <c r="Q336" i="2"/>
  <c r="X336" i="2"/>
  <c r="W336" i="2"/>
  <c r="O336" i="2"/>
  <c r="P336" i="2"/>
  <c r="N3" i="11"/>
  <c r="Z3" i="12"/>
  <c r="AD155" i="11"/>
  <c r="AD218" i="11" s="1"/>
  <c r="AD172" i="11"/>
  <c r="AD235" i="11" s="1"/>
  <c r="AD156" i="11"/>
  <c r="AD219" i="11" s="1"/>
  <c r="AD136" i="11"/>
  <c r="AD199" i="11" s="1"/>
  <c r="AD188" i="11"/>
  <c r="AD251" i="11" s="1"/>
  <c r="AD168" i="11"/>
  <c r="AD231" i="11" s="1"/>
  <c r="AD186" i="11"/>
  <c r="AD249" i="11" s="1"/>
  <c r="AD153" i="11"/>
  <c r="AD216" i="11" s="1"/>
  <c r="AD184" i="11"/>
  <c r="AD247" i="11" s="1"/>
  <c r="AD173" i="11"/>
  <c r="AD236" i="11" s="1"/>
  <c r="AD157" i="11"/>
  <c r="AD220" i="11" s="1"/>
  <c r="AD145" i="11"/>
  <c r="AD208" i="11" s="1"/>
  <c r="AD187" i="11"/>
  <c r="AD250" i="11" s="1"/>
  <c r="AD169" i="11"/>
  <c r="AD232" i="11" s="1"/>
  <c r="AD149" i="11"/>
  <c r="AD212" i="11" s="1"/>
  <c r="AD137" i="11"/>
  <c r="AD200" i="11" s="1"/>
  <c r="AD183" i="11"/>
  <c r="AD246" i="11" s="1"/>
  <c r="AD171" i="11"/>
  <c r="AD234" i="11" s="1"/>
  <c r="AD164" i="11"/>
  <c r="AD227" i="11" s="1"/>
  <c r="AD158" i="11"/>
  <c r="AD221" i="11" s="1"/>
  <c r="AD190" i="11"/>
  <c r="AD253" i="11" s="1"/>
  <c r="AD165" i="11"/>
  <c r="AD228" i="11" s="1"/>
  <c r="AD139" i="11"/>
  <c r="AD202" i="11" s="1"/>
  <c r="AD154" i="11"/>
  <c r="AD217" i="11" s="1"/>
  <c r="AD135" i="11"/>
  <c r="AD198" i="11" s="1"/>
  <c r="AD142" i="11"/>
  <c r="AD205" i="11" s="1"/>
  <c r="AD141" i="11"/>
  <c r="AD204" i="11" s="1"/>
  <c r="AD134" i="11"/>
  <c r="AD197" i="11" s="1"/>
  <c r="AD185" i="11"/>
  <c r="AD248" i="11" s="1"/>
  <c r="AD176" i="11"/>
  <c r="AD239" i="11" s="1"/>
  <c r="AD167" i="11"/>
  <c r="AD230" i="11" s="1"/>
  <c r="AD179" i="11"/>
  <c r="AD242" i="11" s="1"/>
  <c r="AD175" i="11"/>
  <c r="AD238" i="11" s="1"/>
  <c r="AD138" i="11"/>
  <c r="AD201" i="11" s="1"/>
  <c r="AD177" i="11"/>
  <c r="AD240" i="11" s="1"/>
  <c r="AD166" i="11"/>
  <c r="AD229" i="11" s="1"/>
  <c r="AD146" i="11"/>
  <c r="AD209" i="11" s="1"/>
  <c r="AD180" i="11"/>
  <c r="AD243" i="11" s="1"/>
  <c r="AD140" i="11"/>
  <c r="AD203" i="11" s="1"/>
  <c r="AD143" i="11"/>
  <c r="AD206" i="11" s="1"/>
  <c r="AD132" i="11"/>
  <c r="AD195" i="11" s="1"/>
  <c r="AD150" i="11"/>
  <c r="AD213" i="11" s="1"/>
  <c r="AD189" i="11"/>
  <c r="AD252" i="11" s="1"/>
  <c r="AD151" i="11"/>
  <c r="AD214" i="11" s="1"/>
  <c r="AD147" i="11"/>
  <c r="AD210" i="11" s="1"/>
  <c r="AD174" i="11"/>
  <c r="AD237" i="11" s="1"/>
  <c r="AD131" i="11"/>
  <c r="AD194" i="11" s="1"/>
  <c r="AD161" i="11"/>
  <c r="AD224" i="11" s="1"/>
  <c r="AD163" i="11"/>
  <c r="AD226" i="11" s="1"/>
  <c r="AD160" i="11"/>
  <c r="AD223" i="11" s="1"/>
  <c r="AD170" i="11"/>
  <c r="AD233" i="11" s="1"/>
  <c r="AD181" i="11"/>
  <c r="AD244" i="11" s="1"/>
  <c r="AD144" i="11"/>
  <c r="AD207" i="11" s="1"/>
  <c r="AD159" i="11"/>
  <c r="AD222" i="11" s="1"/>
  <c r="AD152" i="11"/>
  <c r="AD215" i="11" s="1"/>
  <c r="AD133" i="11"/>
  <c r="AD196" i="11" s="1"/>
  <c r="AD182" i="11"/>
  <c r="AD245" i="11" s="1"/>
  <c r="AD162" i="11"/>
  <c r="AD225" i="11" s="1"/>
  <c r="AD148" i="11"/>
  <c r="AD211" i="11" s="1"/>
  <c r="AD178" i="11"/>
  <c r="AD241" i="11" s="1"/>
  <c r="AD338" i="2"/>
  <c r="F85" i="2"/>
  <c r="G85" i="2" s="1"/>
  <c r="AZ332" i="2" l="1"/>
  <c r="AV332" i="2"/>
  <c r="AR332" i="2"/>
  <c r="BC332" i="2"/>
  <c r="AY332" i="2"/>
  <c r="AU332" i="2"/>
  <c r="BB332" i="2"/>
  <c r="AX332" i="2"/>
  <c r="AT332" i="2"/>
  <c r="BA332" i="2"/>
  <c r="AW332" i="2"/>
  <c r="AS332" i="2"/>
  <c r="BE332" i="2"/>
  <c r="BO332" i="2"/>
  <c r="BK332" i="2"/>
  <c r="BN332" i="2"/>
  <c r="BM332" i="2"/>
  <c r="BG332" i="2"/>
  <c r="BH332" i="2"/>
  <c r="AF332" i="2"/>
  <c r="BD332" i="2"/>
  <c r="AN332" i="2"/>
  <c r="BL332" i="2"/>
  <c r="BI332" i="2"/>
  <c r="AE332" i="2"/>
  <c r="BF332" i="2"/>
  <c r="AL332" i="2"/>
  <c r="BJ332" i="2"/>
  <c r="AH332" i="2"/>
  <c r="AK332" i="2"/>
  <c r="AJ332" i="2"/>
  <c r="AQ332" i="2"/>
  <c r="AM332" i="2"/>
  <c r="AO332" i="2"/>
  <c r="AG332" i="2"/>
  <c r="AI332" i="2"/>
  <c r="AP332" i="2"/>
  <c r="Y338" i="2"/>
  <c r="Y339" i="2" s="1"/>
  <c r="T338" i="2"/>
  <c r="T341" i="2" s="1"/>
  <c r="AR343" i="2" s="1"/>
  <c r="R338" i="2"/>
  <c r="R339" i="2" s="1"/>
  <c r="AD339" i="2"/>
  <c r="AD341" i="2"/>
  <c r="BB343" i="2" s="1"/>
  <c r="U338" i="2"/>
  <c r="U341" i="2" s="1"/>
  <c r="S338" i="2"/>
  <c r="P338" i="2"/>
  <c r="X338" i="2"/>
  <c r="V338" i="2"/>
  <c r="Q338" i="2"/>
  <c r="O338" i="2"/>
  <c r="W338" i="2"/>
  <c r="N338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J3" i="12"/>
  <c r="J5" i="12" s="1"/>
  <c r="N134" i="11"/>
  <c r="N197" i="11" s="1"/>
  <c r="N190" i="11"/>
  <c r="N253" i="11" s="1"/>
  <c r="N171" i="11"/>
  <c r="N234" i="11" s="1"/>
  <c r="N135" i="11"/>
  <c r="N198" i="11" s="1"/>
  <c r="N143" i="11"/>
  <c r="N206" i="11" s="1"/>
  <c r="N151" i="11"/>
  <c r="N214" i="11" s="1"/>
  <c r="N144" i="11"/>
  <c r="N207" i="11" s="1"/>
  <c r="N142" i="11"/>
  <c r="N205" i="11" s="1"/>
  <c r="N156" i="11"/>
  <c r="N219" i="11" s="1"/>
  <c r="N158" i="11"/>
  <c r="N221" i="11" s="1"/>
  <c r="N145" i="11"/>
  <c r="N208" i="11" s="1"/>
  <c r="N141" i="11"/>
  <c r="N204" i="11" s="1"/>
  <c r="N180" i="11"/>
  <c r="N243" i="11" s="1"/>
  <c r="N140" i="11"/>
  <c r="N203" i="11" s="1"/>
  <c r="N178" i="11"/>
  <c r="N241" i="11" s="1"/>
  <c r="N169" i="11"/>
  <c r="N232" i="11" s="1"/>
  <c r="N167" i="11"/>
  <c r="N230" i="11" s="1"/>
  <c r="N146" i="11"/>
  <c r="N209" i="11" s="1"/>
  <c r="N163" i="11"/>
  <c r="N226" i="11" s="1"/>
  <c r="N138" i="11"/>
  <c r="N201" i="11" s="1"/>
  <c r="N172" i="11"/>
  <c r="N235" i="11" s="1"/>
  <c r="N157" i="11"/>
  <c r="N220" i="11" s="1"/>
  <c r="N149" i="11"/>
  <c r="N212" i="11" s="1"/>
  <c r="N179" i="11"/>
  <c r="N242" i="11" s="1"/>
  <c r="N147" i="11"/>
  <c r="N210" i="11" s="1"/>
  <c r="N162" i="11"/>
  <c r="N225" i="11" s="1"/>
  <c r="N148" i="11"/>
  <c r="N211" i="11" s="1"/>
  <c r="N176" i="11"/>
  <c r="N239" i="11" s="1"/>
  <c r="N186" i="11"/>
  <c r="N249" i="11" s="1"/>
  <c r="N165" i="11"/>
  <c r="N228" i="11" s="1"/>
  <c r="N183" i="11"/>
  <c r="N246" i="11" s="1"/>
  <c r="N166" i="11"/>
  <c r="N229" i="11" s="1"/>
  <c r="N177" i="11"/>
  <c r="N240" i="11" s="1"/>
  <c r="N132" i="11"/>
  <c r="N195" i="11" s="1"/>
  <c r="N159" i="11"/>
  <c r="N222" i="11" s="1"/>
  <c r="N139" i="11"/>
  <c r="N202" i="11" s="1"/>
  <c r="N175" i="11"/>
  <c r="N238" i="11" s="1"/>
  <c r="N160" i="11"/>
  <c r="N223" i="11" s="1"/>
  <c r="N184" i="11"/>
  <c r="N247" i="11" s="1"/>
  <c r="N153" i="11"/>
  <c r="N216" i="11" s="1"/>
  <c r="N170" i="11"/>
  <c r="N233" i="11" s="1"/>
  <c r="N188" i="11"/>
  <c r="N251" i="11" s="1"/>
  <c r="N174" i="11"/>
  <c r="N237" i="11" s="1"/>
  <c r="N168" i="11"/>
  <c r="N231" i="11" s="1"/>
  <c r="N164" i="11"/>
  <c r="N227" i="11" s="1"/>
  <c r="N154" i="11"/>
  <c r="N217" i="11" s="1"/>
  <c r="N173" i="11"/>
  <c r="N236" i="11" s="1"/>
  <c r="N131" i="11"/>
  <c r="N194" i="11" s="1"/>
  <c r="N189" i="11"/>
  <c r="N252" i="11" s="1"/>
  <c r="N161" i="11"/>
  <c r="N224" i="11" s="1"/>
  <c r="N150" i="11"/>
  <c r="N213" i="11" s="1"/>
  <c r="N136" i="11"/>
  <c r="N199" i="11" s="1"/>
  <c r="N152" i="11"/>
  <c r="N215" i="11" s="1"/>
  <c r="N133" i="11"/>
  <c r="N196" i="11" s="1"/>
  <c r="N137" i="11"/>
  <c r="N200" i="11" s="1"/>
  <c r="N187" i="11"/>
  <c r="N250" i="11" s="1"/>
  <c r="N181" i="11"/>
  <c r="N244" i="11" s="1"/>
  <c r="N182" i="11"/>
  <c r="N245" i="11" s="1"/>
  <c r="N185" i="11"/>
  <c r="N248" i="11" s="1"/>
  <c r="N155" i="11"/>
  <c r="N218" i="11" s="1"/>
  <c r="Z4" i="12"/>
  <c r="Z5" i="12" s="1"/>
  <c r="Y341" i="2" l="1"/>
  <c r="AW343" i="2" s="1"/>
  <c r="T339" i="2"/>
  <c r="T342" i="2" s="1"/>
  <c r="R342" i="2"/>
  <c r="R346" i="2" s="1"/>
  <c r="R341" i="2"/>
  <c r="P339" i="2"/>
  <c r="P341" i="2"/>
  <c r="AN343" i="2" s="1"/>
  <c r="N341" i="2"/>
  <c r="AL343" i="2" s="1"/>
  <c r="N339" i="2"/>
  <c r="N342" i="2" s="1"/>
  <c r="S341" i="2"/>
  <c r="AQ343" i="2" s="1"/>
  <c r="S339" i="2"/>
  <c r="S342" i="2" s="1"/>
  <c r="W341" i="2"/>
  <c r="AU343" i="2" s="1"/>
  <c r="W339" i="2"/>
  <c r="U339" i="2"/>
  <c r="AS343" i="2"/>
  <c r="O339" i="2"/>
  <c r="O341" i="2"/>
  <c r="AM343" i="2" s="1"/>
  <c r="Q339" i="2"/>
  <c r="Q341" i="2"/>
  <c r="AO343" i="2" s="1"/>
  <c r="V341" i="2"/>
  <c r="AT343" i="2" s="1"/>
  <c r="V339" i="2"/>
  <c r="X341" i="2"/>
  <c r="AV343" i="2" s="1"/>
  <c r="X339" i="2"/>
  <c r="J6" i="12"/>
  <c r="J8" i="12" s="1"/>
  <c r="K4" i="12"/>
  <c r="K5" i="12" s="1"/>
  <c r="Q6" i="12" s="1"/>
  <c r="Q8" i="12" s="1"/>
  <c r="BH333" i="2"/>
  <c r="BH3" i="11" s="1"/>
  <c r="BH250" i="2"/>
  <c r="AG333" i="2"/>
  <c r="AG250" i="2"/>
  <c r="BF333" i="2"/>
  <c r="BF3" i="11" s="1"/>
  <c r="BF250" i="2"/>
  <c r="BA333" i="2"/>
  <c r="BA250" i="2"/>
  <c r="BC333" i="2"/>
  <c r="BC250" i="2"/>
  <c r="AO333" i="2"/>
  <c r="AO250" i="2"/>
  <c r="BN333" i="2"/>
  <c r="BN3" i="11" s="1"/>
  <c r="BN250" i="2"/>
  <c r="BO333" i="2"/>
  <c r="BO3" i="11" s="1"/>
  <c r="BO250" i="2"/>
  <c r="AW333" i="2"/>
  <c r="AW250" i="2"/>
  <c r="AU333" i="2"/>
  <c r="AU250" i="2"/>
  <c r="AF333" i="2"/>
  <c r="AF250" i="2"/>
  <c r="BE333" i="2"/>
  <c r="BE3" i="11" s="1"/>
  <c r="BE250" i="2"/>
  <c r="BI333" i="2"/>
  <c r="BI3" i="11" s="1"/>
  <c r="BI250" i="2"/>
  <c r="AT333" i="2"/>
  <c r="AT250" i="2"/>
  <c r="AQ333" i="2"/>
  <c r="AQ250" i="2"/>
  <c r="BB333" i="2"/>
  <c r="BB250" i="2"/>
  <c r="AN333" i="2"/>
  <c r="AN250" i="2"/>
  <c r="BM333" i="2"/>
  <c r="BM3" i="11" s="1"/>
  <c r="BM250" i="2"/>
  <c r="AI333" i="2"/>
  <c r="AI250" i="2"/>
  <c r="AJ333" i="2"/>
  <c r="AJ250" i="2"/>
  <c r="BJ333" i="2"/>
  <c r="BJ3" i="11" s="1"/>
  <c r="BJ250" i="2"/>
  <c r="AV333" i="2"/>
  <c r="AV250" i="2"/>
  <c r="AH333" i="2"/>
  <c r="AH250" i="2"/>
  <c r="AL333" i="2"/>
  <c r="AL250" i="2"/>
  <c r="AR333" i="2"/>
  <c r="AR250" i="2"/>
  <c r="AK333" i="2"/>
  <c r="AK250" i="2"/>
  <c r="AE333" i="2"/>
  <c r="AE250" i="2"/>
  <c r="BD333" i="2"/>
  <c r="BD250" i="2"/>
  <c r="AP333" i="2"/>
  <c r="AP250" i="2"/>
  <c r="BK333" i="2"/>
  <c r="BK3" i="11" s="1"/>
  <c r="BK250" i="2"/>
  <c r="AY333" i="2"/>
  <c r="AY250" i="2"/>
  <c r="AZ333" i="2"/>
  <c r="AZ250" i="2"/>
  <c r="BG333" i="2"/>
  <c r="BG3" i="11" s="1"/>
  <c r="BG250" i="2"/>
  <c r="AS333" i="2"/>
  <c r="AS250" i="2"/>
  <c r="AM333" i="2"/>
  <c r="AM250" i="2"/>
  <c r="BL333" i="2"/>
  <c r="BL3" i="11" s="1"/>
  <c r="BL250" i="2"/>
  <c r="AX333" i="2"/>
  <c r="AX250" i="2"/>
  <c r="N191" i="11"/>
  <c r="N254" i="11"/>
  <c r="AP343" i="2" l="1"/>
  <c r="Q9" i="12"/>
  <c r="L5" i="1" s="1"/>
  <c r="J9" i="12"/>
  <c r="E5" i="1" s="1"/>
  <c r="N257" i="11"/>
  <c r="E4" i="1" s="1"/>
  <c r="V6" i="12"/>
  <c r="V8" i="12" s="1"/>
  <c r="V9" i="12" s="1"/>
  <c r="Q5" i="1" s="1"/>
  <c r="U6" i="12"/>
  <c r="U8" i="12" s="1"/>
  <c r="K6" i="12"/>
  <c r="K8" i="12" s="1"/>
  <c r="W6" i="12"/>
  <c r="W8" i="12" s="1"/>
  <c r="L6" i="12"/>
  <c r="L8" i="12" s="1"/>
  <c r="T6" i="12"/>
  <c r="T8" i="12" s="1"/>
  <c r="S6" i="12"/>
  <c r="S8" i="12" s="1"/>
  <c r="R6" i="12"/>
  <c r="R8" i="12" s="1"/>
  <c r="N6" i="12"/>
  <c r="N8" i="12" s="1"/>
  <c r="M6" i="12"/>
  <c r="M8" i="12" s="1"/>
  <c r="P6" i="12"/>
  <c r="P8" i="12" s="1"/>
  <c r="O6" i="12"/>
  <c r="O8" i="12" s="1"/>
  <c r="AX337" i="2"/>
  <c r="BJ337" i="2"/>
  <c r="BO337" i="2"/>
  <c r="AW337" i="2"/>
  <c r="AU337" i="2"/>
  <c r="AJ337" i="2"/>
  <c r="BM337" i="2"/>
  <c r="BL337" i="2"/>
  <c r="AM3" i="11"/>
  <c r="AX336" i="2"/>
  <c r="BJ336" i="2"/>
  <c r="AY3" i="11"/>
  <c r="BD3" i="11"/>
  <c r="BO336" i="2"/>
  <c r="AL3" i="11"/>
  <c r="AW336" i="2"/>
  <c r="AJ3" i="11"/>
  <c r="AU336" i="2"/>
  <c r="AJ336" i="2"/>
  <c r="BB3" i="11"/>
  <c r="BM336" i="2"/>
  <c r="BA3" i="12"/>
  <c r="BE186" i="11"/>
  <c r="BE249" i="11" s="1"/>
  <c r="BE176" i="11"/>
  <c r="BE239" i="11" s="1"/>
  <c r="BE153" i="11"/>
  <c r="BE216" i="11" s="1"/>
  <c r="BE156" i="11"/>
  <c r="BE219" i="11" s="1"/>
  <c r="BE187" i="11"/>
  <c r="BE250" i="11" s="1"/>
  <c r="BE173" i="11"/>
  <c r="BE236" i="11" s="1"/>
  <c r="BE158" i="11"/>
  <c r="BE221" i="11" s="1"/>
  <c r="BE149" i="11"/>
  <c r="BE212" i="11" s="1"/>
  <c r="BE183" i="11"/>
  <c r="BE246" i="11" s="1"/>
  <c r="BE168" i="11"/>
  <c r="BE231" i="11" s="1"/>
  <c r="BE154" i="11"/>
  <c r="BE217" i="11" s="1"/>
  <c r="BE142" i="11"/>
  <c r="BE205" i="11" s="1"/>
  <c r="BE184" i="11"/>
  <c r="BE247" i="11" s="1"/>
  <c r="BE169" i="11"/>
  <c r="BE232" i="11" s="1"/>
  <c r="BE172" i="11"/>
  <c r="BE235" i="11" s="1"/>
  <c r="BE134" i="11"/>
  <c r="BE197" i="11" s="1"/>
  <c r="BE175" i="11"/>
  <c r="BE238" i="11" s="1"/>
  <c r="BE167" i="11"/>
  <c r="BE230" i="11" s="1"/>
  <c r="BE145" i="11"/>
  <c r="BE208" i="11" s="1"/>
  <c r="BE165" i="11"/>
  <c r="BE228" i="11" s="1"/>
  <c r="BE185" i="11"/>
  <c r="BE248" i="11" s="1"/>
  <c r="BE171" i="11"/>
  <c r="BE234" i="11" s="1"/>
  <c r="BE164" i="11"/>
  <c r="BE227" i="11" s="1"/>
  <c r="BE141" i="11"/>
  <c r="BE204" i="11" s="1"/>
  <c r="BE179" i="11"/>
  <c r="BE242" i="11" s="1"/>
  <c r="BE135" i="11"/>
  <c r="BE198" i="11" s="1"/>
  <c r="BE188" i="11"/>
  <c r="BE251" i="11" s="1"/>
  <c r="BE139" i="11"/>
  <c r="BE202" i="11" s="1"/>
  <c r="BE177" i="11"/>
  <c r="BE240" i="11" s="1"/>
  <c r="BE150" i="11"/>
  <c r="BE213" i="11" s="1"/>
  <c r="BE137" i="11"/>
  <c r="BE200" i="11" s="1"/>
  <c r="BE138" i="11"/>
  <c r="BE201" i="11" s="1"/>
  <c r="BE190" i="11"/>
  <c r="BE253" i="11" s="1"/>
  <c r="BE157" i="11"/>
  <c r="BE220" i="11" s="1"/>
  <c r="BE146" i="11"/>
  <c r="BE209" i="11" s="1"/>
  <c r="BE152" i="11"/>
  <c r="BE215" i="11" s="1"/>
  <c r="BE140" i="11"/>
  <c r="BE203" i="11" s="1"/>
  <c r="BE180" i="11"/>
  <c r="BE243" i="11" s="1"/>
  <c r="BE132" i="11"/>
  <c r="BE195" i="11" s="1"/>
  <c r="BE189" i="11"/>
  <c r="BE252" i="11" s="1"/>
  <c r="BE143" i="11"/>
  <c r="BE206" i="11" s="1"/>
  <c r="BE136" i="11"/>
  <c r="BE199" i="11" s="1"/>
  <c r="BE147" i="11"/>
  <c r="BE210" i="11" s="1"/>
  <c r="BE181" i="11"/>
  <c r="BE244" i="11" s="1"/>
  <c r="BE166" i="11"/>
  <c r="BE229" i="11" s="1"/>
  <c r="BE174" i="11"/>
  <c r="BE237" i="11" s="1"/>
  <c r="BE161" i="11"/>
  <c r="BE224" i="11" s="1"/>
  <c r="BE162" i="11"/>
  <c r="BE225" i="11" s="1"/>
  <c r="BE160" i="11"/>
  <c r="BE223" i="11" s="1"/>
  <c r="BE170" i="11"/>
  <c r="BE233" i="11" s="1"/>
  <c r="BE163" i="11"/>
  <c r="BE226" i="11" s="1"/>
  <c r="BE151" i="11"/>
  <c r="BE214" i="11" s="1"/>
  <c r="BE155" i="11"/>
  <c r="BE218" i="11" s="1"/>
  <c r="BE182" i="11"/>
  <c r="BE245" i="11" s="1"/>
  <c r="BE144" i="11"/>
  <c r="BE207" i="11" s="1"/>
  <c r="BE178" i="11"/>
  <c r="BE241" i="11" s="1"/>
  <c r="BE131" i="11"/>
  <c r="BE194" i="11" s="1"/>
  <c r="BE148" i="11"/>
  <c r="BE211" i="11" s="1"/>
  <c r="BE133" i="11"/>
  <c r="BE196" i="11" s="1"/>
  <c r="BE159" i="11"/>
  <c r="BE222" i="11" s="1"/>
  <c r="BK3" i="12"/>
  <c r="BO137" i="11"/>
  <c r="BO200" i="11" s="1"/>
  <c r="BO168" i="11"/>
  <c r="BO231" i="11" s="1"/>
  <c r="BO184" i="11"/>
  <c r="BO247" i="11" s="1"/>
  <c r="BO167" i="11"/>
  <c r="BO230" i="11" s="1"/>
  <c r="BO142" i="11"/>
  <c r="BO205" i="11" s="1"/>
  <c r="BO175" i="11"/>
  <c r="BO238" i="11" s="1"/>
  <c r="BO169" i="11"/>
  <c r="BO232" i="11" s="1"/>
  <c r="BO138" i="11"/>
  <c r="BO201" i="11" s="1"/>
  <c r="BO136" i="11"/>
  <c r="BO199" i="11" s="1"/>
  <c r="BO171" i="11"/>
  <c r="BO234" i="11" s="1"/>
  <c r="BO164" i="11"/>
  <c r="BO227" i="11" s="1"/>
  <c r="BO134" i="11"/>
  <c r="BO197" i="11" s="1"/>
  <c r="BO186" i="11"/>
  <c r="BO249" i="11" s="1"/>
  <c r="BO176" i="11"/>
  <c r="BO239" i="11" s="1"/>
  <c r="BO158" i="11"/>
  <c r="BO221" i="11" s="1"/>
  <c r="BO139" i="11"/>
  <c r="BO202" i="11" s="1"/>
  <c r="BO145" i="11"/>
  <c r="BO208" i="11" s="1"/>
  <c r="BO187" i="11"/>
  <c r="BO250" i="11" s="1"/>
  <c r="BO172" i="11"/>
  <c r="BO235" i="11" s="1"/>
  <c r="BO154" i="11"/>
  <c r="BO217" i="11" s="1"/>
  <c r="BO135" i="11"/>
  <c r="BO198" i="11" s="1"/>
  <c r="BO183" i="11"/>
  <c r="BO246" i="11" s="1"/>
  <c r="BO179" i="11"/>
  <c r="BO242" i="11" s="1"/>
  <c r="BO153" i="11"/>
  <c r="BO216" i="11" s="1"/>
  <c r="BO149" i="11"/>
  <c r="BO212" i="11" s="1"/>
  <c r="BO190" i="11"/>
  <c r="BO253" i="11" s="1"/>
  <c r="BO141" i="11"/>
  <c r="BO204" i="11" s="1"/>
  <c r="BO188" i="11"/>
  <c r="BO251" i="11" s="1"/>
  <c r="BO185" i="11"/>
  <c r="BO248" i="11" s="1"/>
  <c r="BO173" i="11"/>
  <c r="BO236" i="11" s="1"/>
  <c r="BO165" i="11"/>
  <c r="BO228" i="11" s="1"/>
  <c r="BO133" i="11"/>
  <c r="BO196" i="11" s="1"/>
  <c r="BO156" i="11"/>
  <c r="BO219" i="11" s="1"/>
  <c r="BO157" i="11"/>
  <c r="BO220" i="11" s="1"/>
  <c r="BO144" i="11"/>
  <c r="BO207" i="11" s="1"/>
  <c r="BO181" i="11"/>
  <c r="BO244" i="11" s="1"/>
  <c r="BO143" i="11"/>
  <c r="BO206" i="11" s="1"/>
  <c r="BO189" i="11"/>
  <c r="BO252" i="11" s="1"/>
  <c r="BO155" i="11"/>
  <c r="BO218" i="11" s="1"/>
  <c r="BO146" i="11"/>
  <c r="BO209" i="11" s="1"/>
  <c r="BO174" i="11"/>
  <c r="BO237" i="11" s="1"/>
  <c r="BO131" i="11"/>
  <c r="BO194" i="11" s="1"/>
  <c r="BO180" i="11"/>
  <c r="BO243" i="11" s="1"/>
  <c r="BO150" i="11"/>
  <c r="BO213" i="11" s="1"/>
  <c r="BO132" i="11"/>
  <c r="BO195" i="11" s="1"/>
  <c r="BO140" i="11"/>
  <c r="BO203" i="11" s="1"/>
  <c r="BO178" i="11"/>
  <c r="BO241" i="11" s="1"/>
  <c r="BO160" i="11"/>
  <c r="BO223" i="11" s="1"/>
  <c r="BO147" i="11"/>
  <c r="BO210" i="11" s="1"/>
  <c r="BO161" i="11"/>
  <c r="BO224" i="11" s="1"/>
  <c r="BO166" i="11"/>
  <c r="BO229" i="11" s="1"/>
  <c r="BO177" i="11"/>
  <c r="BO240" i="11" s="1"/>
  <c r="BO151" i="11"/>
  <c r="BO214" i="11" s="1"/>
  <c r="BO162" i="11"/>
  <c r="BO225" i="11" s="1"/>
  <c r="BO163" i="11"/>
  <c r="BO226" i="11" s="1"/>
  <c r="BO182" i="11"/>
  <c r="BO245" i="11" s="1"/>
  <c r="BO159" i="11"/>
  <c r="BO222" i="11" s="1"/>
  <c r="BO148" i="11"/>
  <c r="BO211" i="11" s="1"/>
  <c r="BO170" i="11"/>
  <c r="BO233" i="11" s="1"/>
  <c r="BO152" i="11"/>
  <c r="BO215" i="11" s="1"/>
  <c r="BA3" i="11"/>
  <c r="BL336" i="2"/>
  <c r="BD337" i="2"/>
  <c r="AP337" i="2"/>
  <c r="AE337" i="2"/>
  <c r="AO337" i="2"/>
  <c r="AN337" i="2"/>
  <c r="AM337" i="2"/>
  <c r="AL337" i="2"/>
  <c r="AS337" i="2"/>
  <c r="AH337" i="2"/>
  <c r="AT337" i="2"/>
  <c r="AI337" i="2"/>
  <c r="BB337" i="2"/>
  <c r="AQ337" i="2"/>
  <c r="AF337" i="2"/>
  <c r="BG3" i="12"/>
  <c r="BK184" i="11"/>
  <c r="BK247" i="11" s="1"/>
  <c r="BK168" i="11"/>
  <c r="BK231" i="11" s="1"/>
  <c r="BK183" i="11"/>
  <c r="BK246" i="11" s="1"/>
  <c r="BK185" i="11"/>
  <c r="BK248" i="11" s="1"/>
  <c r="BK172" i="11"/>
  <c r="BK235" i="11" s="1"/>
  <c r="BK158" i="11"/>
  <c r="BK221" i="11" s="1"/>
  <c r="BK190" i="11"/>
  <c r="BK253" i="11" s="1"/>
  <c r="BK167" i="11"/>
  <c r="BK230" i="11" s="1"/>
  <c r="BK179" i="11"/>
  <c r="BK242" i="11" s="1"/>
  <c r="BK187" i="11"/>
  <c r="BK250" i="11" s="1"/>
  <c r="BK176" i="11"/>
  <c r="BK239" i="11" s="1"/>
  <c r="BK145" i="11"/>
  <c r="BK208" i="11" s="1"/>
  <c r="BK173" i="11"/>
  <c r="BK236" i="11" s="1"/>
  <c r="BK157" i="11"/>
  <c r="BK220" i="11" s="1"/>
  <c r="BK141" i="11"/>
  <c r="BK204" i="11" s="1"/>
  <c r="BK169" i="11"/>
  <c r="BK232" i="11" s="1"/>
  <c r="BK153" i="11"/>
  <c r="BK216" i="11" s="1"/>
  <c r="BK137" i="11"/>
  <c r="BK200" i="11" s="1"/>
  <c r="BK136" i="11"/>
  <c r="BK199" i="11" s="1"/>
  <c r="BK138" i="11"/>
  <c r="BK201" i="11" s="1"/>
  <c r="BK142" i="11"/>
  <c r="BK205" i="11" s="1"/>
  <c r="BK186" i="11"/>
  <c r="BK249" i="11" s="1"/>
  <c r="BK165" i="11"/>
  <c r="BK228" i="11" s="1"/>
  <c r="BK134" i="11"/>
  <c r="BK197" i="11" s="1"/>
  <c r="BK156" i="11"/>
  <c r="BK219" i="11" s="1"/>
  <c r="BK188" i="11"/>
  <c r="BK251" i="11" s="1"/>
  <c r="BK139" i="11"/>
  <c r="BK202" i="11" s="1"/>
  <c r="BK171" i="11"/>
  <c r="BK234" i="11" s="1"/>
  <c r="BK150" i="11"/>
  <c r="BK213" i="11" s="1"/>
  <c r="BK143" i="11"/>
  <c r="BK206" i="11" s="1"/>
  <c r="BK177" i="11"/>
  <c r="BK240" i="11" s="1"/>
  <c r="BK131" i="11"/>
  <c r="BK194" i="11" s="1"/>
  <c r="BK140" i="11"/>
  <c r="BK203" i="11" s="1"/>
  <c r="BK180" i="11"/>
  <c r="BK243" i="11" s="1"/>
  <c r="BK164" i="11"/>
  <c r="BK227" i="11" s="1"/>
  <c r="BK146" i="11"/>
  <c r="BK209" i="11" s="1"/>
  <c r="BK149" i="11"/>
  <c r="BK212" i="11" s="1"/>
  <c r="BK166" i="11"/>
  <c r="BK229" i="11" s="1"/>
  <c r="BK152" i="11"/>
  <c r="BK215" i="11" s="1"/>
  <c r="BK147" i="11"/>
  <c r="BK210" i="11" s="1"/>
  <c r="BK159" i="11"/>
  <c r="BK222" i="11" s="1"/>
  <c r="BK154" i="11"/>
  <c r="BK217" i="11" s="1"/>
  <c r="BK174" i="11"/>
  <c r="BK237" i="11" s="1"/>
  <c r="BK170" i="11"/>
  <c r="BK233" i="11" s="1"/>
  <c r="BK189" i="11"/>
  <c r="BK252" i="11" s="1"/>
  <c r="BK151" i="11"/>
  <c r="BK214" i="11" s="1"/>
  <c r="BK160" i="11"/>
  <c r="BK223" i="11" s="1"/>
  <c r="BK162" i="11"/>
  <c r="BK225" i="11" s="1"/>
  <c r="BK155" i="11"/>
  <c r="BK218" i="11" s="1"/>
  <c r="BK161" i="11"/>
  <c r="BK224" i="11" s="1"/>
  <c r="BK132" i="11"/>
  <c r="BK195" i="11" s="1"/>
  <c r="BK175" i="11"/>
  <c r="BK238" i="11" s="1"/>
  <c r="BK178" i="11"/>
  <c r="BK241" i="11" s="1"/>
  <c r="BK181" i="11"/>
  <c r="BK244" i="11" s="1"/>
  <c r="BK133" i="11"/>
  <c r="BK196" i="11" s="1"/>
  <c r="BK163" i="11"/>
  <c r="BK226" i="11" s="1"/>
  <c r="BK144" i="11"/>
  <c r="BK207" i="11" s="1"/>
  <c r="BK148" i="11"/>
  <c r="BK211" i="11" s="1"/>
  <c r="BK182" i="11"/>
  <c r="BK245" i="11" s="1"/>
  <c r="BK135" i="11"/>
  <c r="BK198" i="11" s="1"/>
  <c r="AH3" i="11"/>
  <c r="AS336" i="2"/>
  <c r="AH336" i="2"/>
  <c r="AI3" i="11"/>
  <c r="AT336" i="2"/>
  <c r="AI336" i="2"/>
  <c r="AQ3" i="11"/>
  <c r="BB336" i="2"/>
  <c r="AF3" i="11"/>
  <c r="AQ336" i="2"/>
  <c r="AF336" i="2"/>
  <c r="AF338" i="2" s="1"/>
  <c r="BJ3" i="12"/>
  <c r="BN144" i="11"/>
  <c r="BN207" i="11" s="1"/>
  <c r="BN136" i="11"/>
  <c r="BN199" i="11" s="1"/>
  <c r="BN146" i="11"/>
  <c r="BN209" i="11" s="1"/>
  <c r="BN185" i="11"/>
  <c r="BN248" i="11" s="1"/>
  <c r="BN167" i="11"/>
  <c r="BN230" i="11" s="1"/>
  <c r="BN153" i="11"/>
  <c r="BN216" i="11" s="1"/>
  <c r="BN150" i="11"/>
  <c r="BN213" i="11" s="1"/>
  <c r="BN184" i="11"/>
  <c r="BN247" i="11" s="1"/>
  <c r="BN169" i="11"/>
  <c r="BN232" i="11" s="1"/>
  <c r="BN145" i="11"/>
  <c r="BN208" i="11" s="1"/>
  <c r="BN139" i="11"/>
  <c r="BN202" i="11" s="1"/>
  <c r="BN188" i="11"/>
  <c r="BN251" i="11" s="1"/>
  <c r="BN164" i="11"/>
  <c r="BN227" i="11" s="1"/>
  <c r="BN141" i="11"/>
  <c r="BN204" i="11" s="1"/>
  <c r="BN135" i="11"/>
  <c r="BN198" i="11" s="1"/>
  <c r="BN186" i="11"/>
  <c r="BN249" i="11" s="1"/>
  <c r="BN171" i="11"/>
  <c r="BN234" i="11" s="1"/>
  <c r="BN158" i="11"/>
  <c r="BN221" i="11" s="1"/>
  <c r="BN142" i="11"/>
  <c r="BN205" i="11" s="1"/>
  <c r="BN187" i="11"/>
  <c r="BN250" i="11" s="1"/>
  <c r="BN176" i="11"/>
  <c r="BN239" i="11" s="1"/>
  <c r="BN154" i="11"/>
  <c r="BN217" i="11" s="1"/>
  <c r="BN138" i="11"/>
  <c r="BN201" i="11" s="1"/>
  <c r="BN183" i="11"/>
  <c r="BN246" i="11" s="1"/>
  <c r="BN172" i="11"/>
  <c r="BN235" i="11" s="1"/>
  <c r="BN156" i="11"/>
  <c r="BN219" i="11" s="1"/>
  <c r="BN134" i="11"/>
  <c r="BN197" i="11" s="1"/>
  <c r="BN165" i="11"/>
  <c r="BN228" i="11" s="1"/>
  <c r="BN157" i="11"/>
  <c r="BN220" i="11" s="1"/>
  <c r="BN173" i="11"/>
  <c r="BN236" i="11" s="1"/>
  <c r="BN137" i="11"/>
  <c r="BN200" i="11" s="1"/>
  <c r="BN190" i="11"/>
  <c r="BN253" i="11" s="1"/>
  <c r="BN179" i="11"/>
  <c r="BN242" i="11" s="1"/>
  <c r="BN168" i="11"/>
  <c r="BN231" i="11" s="1"/>
  <c r="BN175" i="11"/>
  <c r="BN238" i="11" s="1"/>
  <c r="BN177" i="11"/>
  <c r="BN240" i="11" s="1"/>
  <c r="BN152" i="11"/>
  <c r="BN215" i="11" s="1"/>
  <c r="BN160" i="11"/>
  <c r="BN223" i="11" s="1"/>
  <c r="BN143" i="11"/>
  <c r="BN206" i="11" s="1"/>
  <c r="BN180" i="11"/>
  <c r="BN243" i="11" s="1"/>
  <c r="BN189" i="11"/>
  <c r="BN252" i="11" s="1"/>
  <c r="BN131" i="11"/>
  <c r="BN194" i="11" s="1"/>
  <c r="BN162" i="11"/>
  <c r="BN225" i="11" s="1"/>
  <c r="BN166" i="11"/>
  <c r="BN229" i="11" s="1"/>
  <c r="BN181" i="11"/>
  <c r="BN244" i="11" s="1"/>
  <c r="BN155" i="11"/>
  <c r="BN218" i="11" s="1"/>
  <c r="BN151" i="11"/>
  <c r="BN214" i="11" s="1"/>
  <c r="BN140" i="11"/>
  <c r="BN203" i="11" s="1"/>
  <c r="BN170" i="11"/>
  <c r="BN233" i="11" s="1"/>
  <c r="BN174" i="11"/>
  <c r="BN237" i="11" s="1"/>
  <c r="BN132" i="11"/>
  <c r="BN195" i="11" s="1"/>
  <c r="BN133" i="11"/>
  <c r="BN196" i="11" s="1"/>
  <c r="BN161" i="11"/>
  <c r="BN224" i="11" s="1"/>
  <c r="BN182" i="11"/>
  <c r="BN245" i="11" s="1"/>
  <c r="BN159" i="11"/>
  <c r="BN222" i="11" s="1"/>
  <c r="BN163" i="11"/>
  <c r="BN226" i="11" s="1"/>
  <c r="BN178" i="11"/>
  <c r="BN241" i="11" s="1"/>
  <c r="BN149" i="11"/>
  <c r="BN212" i="11" s="1"/>
  <c r="BN147" i="11"/>
  <c r="BN210" i="11" s="1"/>
  <c r="BN148" i="11"/>
  <c r="BN211" i="11" s="1"/>
  <c r="BB3" i="12"/>
  <c r="BF136" i="11"/>
  <c r="BF199" i="11" s="1"/>
  <c r="BF190" i="11"/>
  <c r="BF253" i="11" s="1"/>
  <c r="BF171" i="11"/>
  <c r="BF234" i="11" s="1"/>
  <c r="BF173" i="11"/>
  <c r="BF236" i="11" s="1"/>
  <c r="BF141" i="11"/>
  <c r="BF204" i="11" s="1"/>
  <c r="BF153" i="11"/>
  <c r="BF216" i="11" s="1"/>
  <c r="BF186" i="11"/>
  <c r="BF249" i="11" s="1"/>
  <c r="BF188" i="11"/>
  <c r="BF251" i="11" s="1"/>
  <c r="BF158" i="11"/>
  <c r="BF221" i="11" s="1"/>
  <c r="BF137" i="11"/>
  <c r="BF200" i="11" s="1"/>
  <c r="BF139" i="11"/>
  <c r="BF202" i="11" s="1"/>
  <c r="BF187" i="11"/>
  <c r="BF250" i="11" s="1"/>
  <c r="BF176" i="11"/>
  <c r="BF239" i="11" s="1"/>
  <c r="BF154" i="11"/>
  <c r="BF217" i="11" s="1"/>
  <c r="BF133" i="11"/>
  <c r="BF196" i="11" s="1"/>
  <c r="BF135" i="11"/>
  <c r="BF198" i="11" s="1"/>
  <c r="BF179" i="11"/>
  <c r="BF242" i="11" s="1"/>
  <c r="BF177" i="11"/>
  <c r="BF240" i="11" s="1"/>
  <c r="BF157" i="11"/>
  <c r="BF220" i="11" s="1"/>
  <c r="BF149" i="11"/>
  <c r="BF212" i="11" s="1"/>
  <c r="BF185" i="11"/>
  <c r="BF248" i="11" s="1"/>
  <c r="BF169" i="11"/>
  <c r="BF232" i="11" s="1"/>
  <c r="BF152" i="11"/>
  <c r="BF215" i="11" s="1"/>
  <c r="BF142" i="11"/>
  <c r="BF205" i="11" s="1"/>
  <c r="BF184" i="11"/>
  <c r="BF247" i="11" s="1"/>
  <c r="BF167" i="11"/>
  <c r="BF230" i="11" s="1"/>
  <c r="BF150" i="11"/>
  <c r="BF213" i="11" s="1"/>
  <c r="BF138" i="11"/>
  <c r="BF201" i="11" s="1"/>
  <c r="BF168" i="11"/>
  <c r="BF231" i="11" s="1"/>
  <c r="BF145" i="11"/>
  <c r="BF208" i="11" s="1"/>
  <c r="BF156" i="11"/>
  <c r="BF219" i="11" s="1"/>
  <c r="BF134" i="11"/>
  <c r="BF197" i="11" s="1"/>
  <c r="BF183" i="11"/>
  <c r="BF246" i="11" s="1"/>
  <c r="BF164" i="11"/>
  <c r="BF227" i="11" s="1"/>
  <c r="BF175" i="11"/>
  <c r="BF238" i="11" s="1"/>
  <c r="BF144" i="11"/>
  <c r="BF207" i="11" s="1"/>
  <c r="BF172" i="11"/>
  <c r="BF235" i="11" s="1"/>
  <c r="BF166" i="11"/>
  <c r="BF229" i="11" s="1"/>
  <c r="BF181" i="11"/>
  <c r="BF244" i="11" s="1"/>
  <c r="BF131" i="11"/>
  <c r="BF194" i="11" s="1"/>
  <c r="BF146" i="11"/>
  <c r="BF209" i="11" s="1"/>
  <c r="BF180" i="11"/>
  <c r="BF243" i="11" s="1"/>
  <c r="BF140" i="11"/>
  <c r="BF203" i="11" s="1"/>
  <c r="BF162" i="11"/>
  <c r="BF225" i="11" s="1"/>
  <c r="BF155" i="11"/>
  <c r="BF218" i="11" s="1"/>
  <c r="BF178" i="11"/>
  <c r="BF241" i="11" s="1"/>
  <c r="BF160" i="11"/>
  <c r="BF223" i="11" s="1"/>
  <c r="BF182" i="11"/>
  <c r="BF245" i="11" s="1"/>
  <c r="BF165" i="11"/>
  <c r="BF228" i="11" s="1"/>
  <c r="BF189" i="11"/>
  <c r="BF252" i="11" s="1"/>
  <c r="BF132" i="11"/>
  <c r="BF195" i="11" s="1"/>
  <c r="BF174" i="11"/>
  <c r="BF237" i="11" s="1"/>
  <c r="BF147" i="11"/>
  <c r="BF210" i="11" s="1"/>
  <c r="BF170" i="11"/>
  <c r="BF233" i="11" s="1"/>
  <c r="BF161" i="11"/>
  <c r="BF224" i="11" s="1"/>
  <c r="BF163" i="11"/>
  <c r="BF226" i="11" s="1"/>
  <c r="BF159" i="11"/>
  <c r="BF222" i="11" s="1"/>
  <c r="BF143" i="11"/>
  <c r="BF206" i="11" s="1"/>
  <c r="BF151" i="11"/>
  <c r="BF214" i="11" s="1"/>
  <c r="BF148" i="11"/>
  <c r="BF211" i="11" s="1"/>
  <c r="AE3" i="11"/>
  <c r="AP336" i="2"/>
  <c r="AP338" i="2" s="1"/>
  <c r="AE336" i="2"/>
  <c r="AE338" i="2" s="1"/>
  <c r="AN336" i="2"/>
  <c r="AO336" i="2"/>
  <c r="AL336" i="2"/>
  <c r="AM336" i="2"/>
  <c r="BI337" i="2"/>
  <c r="AV337" i="2"/>
  <c r="AK337" i="2"/>
  <c r="BG337" i="2"/>
  <c r="BE337" i="2"/>
  <c r="BF337" i="2"/>
  <c r="AZ337" i="2"/>
  <c r="AR337" i="2"/>
  <c r="AG337" i="2"/>
  <c r="AS3" i="11"/>
  <c r="BD336" i="2"/>
  <c r="BC3" i="12"/>
  <c r="BG150" i="11"/>
  <c r="BG213" i="11" s="1"/>
  <c r="BG136" i="11"/>
  <c r="BG199" i="11" s="1"/>
  <c r="BG183" i="11"/>
  <c r="BG246" i="11" s="1"/>
  <c r="BG185" i="11"/>
  <c r="BG248" i="11" s="1"/>
  <c r="BG168" i="11"/>
  <c r="BG231" i="11" s="1"/>
  <c r="BG153" i="11"/>
  <c r="BG216" i="11" s="1"/>
  <c r="BG188" i="11"/>
  <c r="BG251" i="11" s="1"/>
  <c r="BG173" i="11"/>
  <c r="BG236" i="11" s="1"/>
  <c r="BG157" i="11"/>
  <c r="BG220" i="11" s="1"/>
  <c r="BG139" i="11"/>
  <c r="BG202" i="11" s="1"/>
  <c r="BG179" i="11"/>
  <c r="BG242" i="11" s="1"/>
  <c r="BG167" i="11"/>
  <c r="BG230" i="11" s="1"/>
  <c r="BG156" i="11"/>
  <c r="BG219" i="11" s="1"/>
  <c r="BG144" i="11"/>
  <c r="BG207" i="11" s="1"/>
  <c r="BG190" i="11"/>
  <c r="BG253" i="11" s="1"/>
  <c r="BG171" i="11"/>
  <c r="BG234" i="11" s="1"/>
  <c r="BG165" i="11"/>
  <c r="BG228" i="11" s="1"/>
  <c r="BG142" i="11"/>
  <c r="BG205" i="11" s="1"/>
  <c r="BG145" i="11"/>
  <c r="BG208" i="11" s="1"/>
  <c r="BG186" i="11"/>
  <c r="BG249" i="11" s="1"/>
  <c r="BG158" i="11"/>
  <c r="BG221" i="11" s="1"/>
  <c r="BG175" i="11"/>
  <c r="BG238" i="11" s="1"/>
  <c r="BG187" i="11"/>
  <c r="BG250" i="11" s="1"/>
  <c r="BG154" i="11"/>
  <c r="BG217" i="11" s="1"/>
  <c r="BG141" i="11"/>
  <c r="BG204" i="11" s="1"/>
  <c r="BG184" i="11"/>
  <c r="BG247" i="11" s="1"/>
  <c r="BG152" i="11"/>
  <c r="BG215" i="11" s="1"/>
  <c r="BG149" i="11"/>
  <c r="BG212" i="11" s="1"/>
  <c r="BG176" i="11"/>
  <c r="BG239" i="11" s="1"/>
  <c r="BG138" i="11"/>
  <c r="BG201" i="11" s="1"/>
  <c r="BG164" i="11"/>
  <c r="BG227" i="11" s="1"/>
  <c r="BG172" i="11"/>
  <c r="BG235" i="11" s="1"/>
  <c r="BG134" i="11"/>
  <c r="BG197" i="11" s="1"/>
  <c r="BG137" i="11"/>
  <c r="BG200" i="11" s="1"/>
  <c r="BG169" i="11"/>
  <c r="BG232" i="11" s="1"/>
  <c r="BG135" i="11"/>
  <c r="BG198" i="11" s="1"/>
  <c r="BG131" i="11"/>
  <c r="BG194" i="11" s="1"/>
  <c r="BG166" i="11"/>
  <c r="BG229" i="11" s="1"/>
  <c r="BG160" i="11"/>
  <c r="BG223" i="11" s="1"/>
  <c r="BG146" i="11"/>
  <c r="BG209" i="11" s="1"/>
  <c r="BG180" i="11"/>
  <c r="BG243" i="11" s="1"/>
  <c r="BG177" i="11"/>
  <c r="BG240" i="11" s="1"/>
  <c r="BG140" i="11"/>
  <c r="BG203" i="11" s="1"/>
  <c r="BG147" i="11"/>
  <c r="BG210" i="11" s="1"/>
  <c r="BG161" i="11"/>
  <c r="BG224" i="11" s="1"/>
  <c r="BG181" i="11"/>
  <c r="BG244" i="11" s="1"/>
  <c r="BG189" i="11"/>
  <c r="BG252" i="11" s="1"/>
  <c r="BG132" i="11"/>
  <c r="BG195" i="11" s="1"/>
  <c r="BG174" i="11"/>
  <c r="BG237" i="11" s="1"/>
  <c r="BG159" i="11"/>
  <c r="BG222" i="11" s="1"/>
  <c r="BG163" i="11"/>
  <c r="BG226" i="11" s="1"/>
  <c r="BG162" i="11"/>
  <c r="BG225" i="11" s="1"/>
  <c r="BG170" i="11"/>
  <c r="BG233" i="11" s="1"/>
  <c r="BG151" i="11"/>
  <c r="BG214" i="11" s="1"/>
  <c r="BG155" i="11"/>
  <c r="BG218" i="11" s="1"/>
  <c r="BG182" i="11"/>
  <c r="BG245" i="11" s="1"/>
  <c r="BG178" i="11"/>
  <c r="BG241" i="11" s="1"/>
  <c r="BG133" i="11"/>
  <c r="BG196" i="11" s="1"/>
  <c r="BG143" i="11"/>
  <c r="BG206" i="11" s="1"/>
  <c r="BG148" i="11"/>
  <c r="BG211" i="11" s="1"/>
  <c r="AK3" i="11"/>
  <c r="AV336" i="2"/>
  <c r="AV338" i="2" s="1"/>
  <c r="AK336" i="2"/>
  <c r="AK338" i="2" s="1"/>
  <c r="AV3" i="11"/>
  <c r="BG336" i="2"/>
  <c r="BI3" i="12"/>
  <c r="BM166" i="11"/>
  <c r="BM229" i="11" s="1"/>
  <c r="BM151" i="11"/>
  <c r="BM214" i="11" s="1"/>
  <c r="BM136" i="11"/>
  <c r="BM199" i="11" s="1"/>
  <c r="BM186" i="11"/>
  <c r="BM249" i="11" s="1"/>
  <c r="BM176" i="11"/>
  <c r="BM239" i="11" s="1"/>
  <c r="BM157" i="11"/>
  <c r="BM220" i="11" s="1"/>
  <c r="BM137" i="11"/>
  <c r="BM200" i="11" s="1"/>
  <c r="BM187" i="11"/>
  <c r="BM250" i="11" s="1"/>
  <c r="BM172" i="11"/>
  <c r="BM235" i="11" s="1"/>
  <c r="BM153" i="11"/>
  <c r="BM216" i="11" s="1"/>
  <c r="BM152" i="11"/>
  <c r="BM215" i="11" s="1"/>
  <c r="BM183" i="11"/>
  <c r="BM246" i="11" s="1"/>
  <c r="BM177" i="11"/>
  <c r="BM240" i="11" s="1"/>
  <c r="BM165" i="11"/>
  <c r="BM228" i="11" s="1"/>
  <c r="BM142" i="11"/>
  <c r="BM205" i="11" s="1"/>
  <c r="BM184" i="11"/>
  <c r="BM247" i="11" s="1"/>
  <c r="BM167" i="11"/>
  <c r="BM230" i="11" s="1"/>
  <c r="BM154" i="11"/>
  <c r="BM217" i="11" s="1"/>
  <c r="BM134" i="11"/>
  <c r="BM197" i="11" s="1"/>
  <c r="BM188" i="11"/>
  <c r="BM251" i="11" s="1"/>
  <c r="BM169" i="11"/>
  <c r="BM232" i="11" s="1"/>
  <c r="BM156" i="11"/>
  <c r="BM219" i="11" s="1"/>
  <c r="BM185" i="11"/>
  <c r="BM248" i="11" s="1"/>
  <c r="BM175" i="11"/>
  <c r="BM238" i="11" s="1"/>
  <c r="BM164" i="11"/>
  <c r="BM227" i="11" s="1"/>
  <c r="BM145" i="11"/>
  <c r="BM208" i="11" s="1"/>
  <c r="BM179" i="11"/>
  <c r="BM242" i="11" s="1"/>
  <c r="BM171" i="11"/>
  <c r="BM234" i="11" s="1"/>
  <c r="BM168" i="11"/>
  <c r="BM231" i="11" s="1"/>
  <c r="BM158" i="11"/>
  <c r="BM221" i="11" s="1"/>
  <c r="BM141" i="11"/>
  <c r="BM204" i="11" s="1"/>
  <c r="BM138" i="11"/>
  <c r="BM201" i="11" s="1"/>
  <c r="BM190" i="11"/>
  <c r="BM253" i="11" s="1"/>
  <c r="BM173" i="11"/>
  <c r="BM236" i="11" s="1"/>
  <c r="BM143" i="11"/>
  <c r="BM206" i="11" s="1"/>
  <c r="BM140" i="11"/>
  <c r="BM203" i="11" s="1"/>
  <c r="BM181" i="11"/>
  <c r="BM244" i="11" s="1"/>
  <c r="BM150" i="11"/>
  <c r="BM213" i="11" s="1"/>
  <c r="BM146" i="11"/>
  <c r="BM209" i="11" s="1"/>
  <c r="BM174" i="11"/>
  <c r="BM237" i="11" s="1"/>
  <c r="BM155" i="11"/>
  <c r="BM218" i="11" s="1"/>
  <c r="BM149" i="11"/>
  <c r="BM212" i="11" s="1"/>
  <c r="BM170" i="11"/>
  <c r="BM233" i="11" s="1"/>
  <c r="BM132" i="11"/>
  <c r="BM195" i="11" s="1"/>
  <c r="BM160" i="11"/>
  <c r="BM223" i="11" s="1"/>
  <c r="BM180" i="11"/>
  <c r="BM243" i="11" s="1"/>
  <c r="BM133" i="11"/>
  <c r="BM196" i="11" s="1"/>
  <c r="BM147" i="11"/>
  <c r="BM210" i="11" s="1"/>
  <c r="BM139" i="11"/>
  <c r="BM202" i="11" s="1"/>
  <c r="BM144" i="11"/>
  <c r="BM207" i="11" s="1"/>
  <c r="BM135" i="11"/>
  <c r="BM198" i="11" s="1"/>
  <c r="BM182" i="11"/>
  <c r="BM245" i="11" s="1"/>
  <c r="BM178" i="11"/>
  <c r="BM241" i="11" s="1"/>
  <c r="BM162" i="11"/>
  <c r="BM225" i="11" s="1"/>
  <c r="BM189" i="11"/>
  <c r="BM252" i="11" s="1"/>
  <c r="BM161" i="11"/>
  <c r="BM224" i="11" s="1"/>
  <c r="BM131" i="11"/>
  <c r="BM194" i="11" s="1"/>
  <c r="BM148" i="11"/>
  <c r="BM211" i="11" s="1"/>
  <c r="BM163" i="11"/>
  <c r="BM226" i="11" s="1"/>
  <c r="BM159" i="11"/>
  <c r="BM222" i="11" s="1"/>
  <c r="AT3" i="11"/>
  <c r="BE336" i="2"/>
  <c r="AU3" i="11"/>
  <c r="BF336" i="2"/>
  <c r="BF338" i="2" s="1"/>
  <c r="AO3" i="11"/>
  <c r="AZ336" i="2"/>
  <c r="AG3" i="11"/>
  <c r="AR336" i="2"/>
  <c r="AG336" i="2"/>
  <c r="BI336" i="2"/>
  <c r="AX3" i="11"/>
  <c r="BK337" i="2"/>
  <c r="BA337" i="2"/>
  <c r="BC337" i="2"/>
  <c r="AY337" i="2"/>
  <c r="BH337" i="2"/>
  <c r="BN337" i="2"/>
  <c r="BH3" i="12"/>
  <c r="BL185" i="11"/>
  <c r="BL248" i="11" s="1"/>
  <c r="BL175" i="11"/>
  <c r="BL238" i="11" s="1"/>
  <c r="BL165" i="11"/>
  <c r="BL228" i="11" s="1"/>
  <c r="BL164" i="11"/>
  <c r="BL227" i="11" s="1"/>
  <c r="BL190" i="11"/>
  <c r="BL253" i="11" s="1"/>
  <c r="BL171" i="11"/>
  <c r="BL234" i="11" s="1"/>
  <c r="BL158" i="11"/>
  <c r="BL221" i="11" s="1"/>
  <c r="BL145" i="11"/>
  <c r="BL208" i="11" s="1"/>
  <c r="BL186" i="11"/>
  <c r="BL249" i="11" s="1"/>
  <c r="BL168" i="11"/>
  <c r="BL231" i="11" s="1"/>
  <c r="BL154" i="11"/>
  <c r="BL217" i="11" s="1"/>
  <c r="BL141" i="11"/>
  <c r="BL204" i="11" s="1"/>
  <c r="BL184" i="11"/>
  <c r="BL247" i="11" s="1"/>
  <c r="BL167" i="11"/>
  <c r="BL230" i="11" s="1"/>
  <c r="BL156" i="11"/>
  <c r="BL219" i="11" s="1"/>
  <c r="BL142" i="11"/>
  <c r="BL205" i="11" s="1"/>
  <c r="BL131" i="11"/>
  <c r="BL194" i="11" s="1"/>
  <c r="BL139" i="11"/>
  <c r="BL202" i="11" s="1"/>
  <c r="BL187" i="11"/>
  <c r="BL250" i="11" s="1"/>
  <c r="BL176" i="11"/>
  <c r="BL239" i="11" s="1"/>
  <c r="BL179" i="11"/>
  <c r="BL242" i="11" s="1"/>
  <c r="BL138" i="11"/>
  <c r="BL201" i="11" s="1"/>
  <c r="BL173" i="11"/>
  <c r="BL236" i="11" s="1"/>
  <c r="BL157" i="11"/>
  <c r="BL220" i="11" s="1"/>
  <c r="BL149" i="11"/>
  <c r="BL212" i="11" s="1"/>
  <c r="BL134" i="11"/>
  <c r="BL197" i="11" s="1"/>
  <c r="BL183" i="11"/>
  <c r="BL246" i="11" s="1"/>
  <c r="BL136" i="11"/>
  <c r="BL199" i="11" s="1"/>
  <c r="BL137" i="11"/>
  <c r="BL200" i="11" s="1"/>
  <c r="BL188" i="11"/>
  <c r="BL251" i="11" s="1"/>
  <c r="BL146" i="11"/>
  <c r="BL209" i="11" s="1"/>
  <c r="BL169" i="11"/>
  <c r="BL232" i="11" s="1"/>
  <c r="BL172" i="11"/>
  <c r="BL235" i="11" s="1"/>
  <c r="BL135" i="11"/>
  <c r="BL198" i="11" s="1"/>
  <c r="BL153" i="11"/>
  <c r="BL216" i="11" s="1"/>
  <c r="BL150" i="11"/>
  <c r="BL213" i="11" s="1"/>
  <c r="BL152" i="11"/>
  <c r="BL215" i="11" s="1"/>
  <c r="BL140" i="11"/>
  <c r="BL203" i="11" s="1"/>
  <c r="BL143" i="11"/>
  <c r="BL206" i="11" s="1"/>
  <c r="BL166" i="11"/>
  <c r="BL229" i="11" s="1"/>
  <c r="BL181" i="11"/>
  <c r="BL244" i="11" s="1"/>
  <c r="BL132" i="11"/>
  <c r="BL195" i="11" s="1"/>
  <c r="BL180" i="11"/>
  <c r="BL243" i="11" s="1"/>
  <c r="BL159" i="11"/>
  <c r="BL222" i="11" s="1"/>
  <c r="BL162" i="11"/>
  <c r="BL225" i="11" s="1"/>
  <c r="BL160" i="11"/>
  <c r="BL223" i="11" s="1"/>
  <c r="BL177" i="11"/>
  <c r="BL240" i="11" s="1"/>
  <c r="BL189" i="11"/>
  <c r="BL252" i="11" s="1"/>
  <c r="BL151" i="11"/>
  <c r="BL214" i="11" s="1"/>
  <c r="BL174" i="11"/>
  <c r="BL237" i="11" s="1"/>
  <c r="BL161" i="11"/>
  <c r="BL224" i="11" s="1"/>
  <c r="BL155" i="11"/>
  <c r="BL218" i="11" s="1"/>
  <c r="BL170" i="11"/>
  <c r="BL233" i="11" s="1"/>
  <c r="BL144" i="11"/>
  <c r="BL207" i="11" s="1"/>
  <c r="BL147" i="11"/>
  <c r="BL210" i="11" s="1"/>
  <c r="BL148" i="11"/>
  <c r="BL211" i="11" s="1"/>
  <c r="BL133" i="11"/>
  <c r="BL196" i="11" s="1"/>
  <c r="BL163" i="11"/>
  <c r="BL226" i="11" s="1"/>
  <c r="BL182" i="11"/>
  <c r="BL245" i="11" s="1"/>
  <c r="BL178" i="11"/>
  <c r="BL241" i="11" s="1"/>
  <c r="BK336" i="2"/>
  <c r="AZ3" i="11"/>
  <c r="AP3" i="11"/>
  <c r="BA336" i="2"/>
  <c r="BC336" i="2"/>
  <c r="AR3" i="11"/>
  <c r="BF3" i="12"/>
  <c r="BJ171" i="11"/>
  <c r="BJ234" i="11" s="1"/>
  <c r="BJ154" i="11"/>
  <c r="BJ217" i="11" s="1"/>
  <c r="BJ137" i="11"/>
  <c r="BJ200" i="11" s="1"/>
  <c r="BJ184" i="11"/>
  <c r="BJ247" i="11" s="1"/>
  <c r="BJ186" i="11"/>
  <c r="BJ249" i="11" s="1"/>
  <c r="BJ149" i="11"/>
  <c r="BJ212" i="11" s="1"/>
  <c r="BJ187" i="11"/>
  <c r="BJ250" i="11" s="1"/>
  <c r="BJ175" i="11"/>
  <c r="BJ238" i="11" s="1"/>
  <c r="BJ150" i="11"/>
  <c r="BJ213" i="11" s="1"/>
  <c r="BJ168" i="11"/>
  <c r="BJ231" i="11" s="1"/>
  <c r="BJ179" i="11"/>
  <c r="BJ242" i="11" s="1"/>
  <c r="BJ156" i="11"/>
  <c r="BJ219" i="11" s="1"/>
  <c r="BJ169" i="11"/>
  <c r="BJ232" i="11" s="1"/>
  <c r="BJ190" i="11"/>
  <c r="BJ253" i="11" s="1"/>
  <c r="BJ167" i="11"/>
  <c r="BJ230" i="11" s="1"/>
  <c r="BJ136" i="11"/>
  <c r="BJ199" i="11" s="1"/>
  <c r="BJ176" i="11"/>
  <c r="BJ239" i="11" s="1"/>
  <c r="BJ157" i="11"/>
  <c r="BJ220" i="11" s="1"/>
  <c r="BJ145" i="11"/>
  <c r="BJ208" i="11" s="1"/>
  <c r="BJ183" i="11"/>
  <c r="BJ246" i="11" s="1"/>
  <c r="BJ146" i="11"/>
  <c r="BJ209" i="11" s="1"/>
  <c r="BJ172" i="11"/>
  <c r="BJ235" i="11" s="1"/>
  <c r="BJ164" i="11"/>
  <c r="BJ227" i="11" s="1"/>
  <c r="BJ139" i="11"/>
  <c r="BJ202" i="11" s="1"/>
  <c r="BJ141" i="11"/>
  <c r="BJ204" i="11" s="1"/>
  <c r="BJ138" i="11"/>
  <c r="BJ201" i="11" s="1"/>
  <c r="BJ142" i="11"/>
  <c r="BJ205" i="11" s="1"/>
  <c r="BJ153" i="11"/>
  <c r="BJ216" i="11" s="1"/>
  <c r="BJ160" i="11"/>
  <c r="BJ223" i="11" s="1"/>
  <c r="BJ155" i="11"/>
  <c r="BJ218" i="11" s="1"/>
  <c r="BJ152" i="11"/>
  <c r="BJ215" i="11" s="1"/>
  <c r="BJ189" i="11"/>
  <c r="BJ252" i="11" s="1"/>
  <c r="BJ131" i="11"/>
  <c r="BJ194" i="11" s="1"/>
  <c r="BJ177" i="11"/>
  <c r="BJ240" i="11" s="1"/>
  <c r="BJ174" i="11"/>
  <c r="BJ237" i="11" s="1"/>
  <c r="BJ180" i="11"/>
  <c r="BJ243" i="11" s="1"/>
  <c r="BJ143" i="11"/>
  <c r="BJ206" i="11" s="1"/>
  <c r="BJ170" i="11"/>
  <c r="BJ233" i="11" s="1"/>
  <c r="BJ159" i="11"/>
  <c r="BJ222" i="11" s="1"/>
  <c r="BJ165" i="11"/>
  <c r="BJ228" i="11" s="1"/>
  <c r="BJ132" i="11"/>
  <c r="BJ195" i="11" s="1"/>
  <c r="BJ162" i="11"/>
  <c r="BJ225" i="11" s="1"/>
  <c r="BJ134" i="11"/>
  <c r="BJ197" i="11" s="1"/>
  <c r="BJ166" i="11"/>
  <c r="BJ229" i="11" s="1"/>
  <c r="BJ140" i="11"/>
  <c r="BJ203" i="11" s="1"/>
  <c r="BJ181" i="11"/>
  <c r="BJ244" i="11" s="1"/>
  <c r="BJ148" i="11"/>
  <c r="BJ211" i="11" s="1"/>
  <c r="BJ151" i="11"/>
  <c r="BJ214" i="11" s="1"/>
  <c r="BJ182" i="11"/>
  <c r="BJ245" i="11" s="1"/>
  <c r="BJ185" i="11"/>
  <c r="BJ248" i="11" s="1"/>
  <c r="BJ163" i="11"/>
  <c r="BJ226" i="11" s="1"/>
  <c r="BJ158" i="11"/>
  <c r="BJ221" i="11" s="1"/>
  <c r="BJ178" i="11"/>
  <c r="BJ241" i="11" s="1"/>
  <c r="BJ135" i="11"/>
  <c r="BJ198" i="11" s="1"/>
  <c r="BJ161" i="11"/>
  <c r="BJ224" i="11" s="1"/>
  <c r="BJ188" i="11"/>
  <c r="BJ251" i="11" s="1"/>
  <c r="BJ173" i="11"/>
  <c r="BJ236" i="11" s="1"/>
  <c r="BJ147" i="11"/>
  <c r="BJ210" i="11" s="1"/>
  <c r="BJ144" i="11"/>
  <c r="BJ207" i="11" s="1"/>
  <c r="BJ133" i="11"/>
  <c r="BJ196" i="11" s="1"/>
  <c r="AN3" i="11"/>
  <c r="AY336" i="2"/>
  <c r="BE3" i="12"/>
  <c r="BI190" i="11"/>
  <c r="BI253" i="11" s="1"/>
  <c r="BI168" i="11"/>
  <c r="BI231" i="11" s="1"/>
  <c r="BI169" i="11"/>
  <c r="BI232" i="11" s="1"/>
  <c r="BI165" i="11"/>
  <c r="BI228" i="11" s="1"/>
  <c r="BI138" i="11"/>
  <c r="BI201" i="11" s="1"/>
  <c r="BI172" i="11"/>
  <c r="BI235" i="11" s="1"/>
  <c r="BI156" i="11"/>
  <c r="BI219" i="11" s="1"/>
  <c r="BI144" i="11"/>
  <c r="BI207" i="11" s="1"/>
  <c r="BI187" i="11"/>
  <c r="BI250" i="11" s="1"/>
  <c r="BI177" i="11"/>
  <c r="BI240" i="11" s="1"/>
  <c r="BI167" i="11"/>
  <c r="BI230" i="11" s="1"/>
  <c r="BI136" i="11"/>
  <c r="BI199" i="11" s="1"/>
  <c r="BI179" i="11"/>
  <c r="BI242" i="11" s="1"/>
  <c r="BI164" i="11"/>
  <c r="BI227" i="11" s="1"/>
  <c r="BI154" i="11"/>
  <c r="BI217" i="11" s="1"/>
  <c r="BI145" i="11"/>
  <c r="BI208" i="11" s="1"/>
  <c r="BI188" i="11"/>
  <c r="BI251" i="11" s="1"/>
  <c r="BI171" i="11"/>
  <c r="BI234" i="11" s="1"/>
  <c r="BI153" i="11"/>
  <c r="BI216" i="11" s="1"/>
  <c r="BI141" i="11"/>
  <c r="BI204" i="11" s="1"/>
  <c r="BI184" i="11"/>
  <c r="BI247" i="11" s="1"/>
  <c r="BI186" i="11"/>
  <c r="BI249" i="11" s="1"/>
  <c r="BI139" i="11"/>
  <c r="BI202" i="11" s="1"/>
  <c r="BI152" i="11"/>
  <c r="BI215" i="11" s="1"/>
  <c r="BI135" i="11"/>
  <c r="BI198" i="11" s="1"/>
  <c r="BI157" i="11"/>
  <c r="BI220" i="11" s="1"/>
  <c r="BI183" i="11"/>
  <c r="BI246" i="11" s="1"/>
  <c r="BI185" i="11"/>
  <c r="BI248" i="11" s="1"/>
  <c r="BI142" i="11"/>
  <c r="BI205" i="11" s="1"/>
  <c r="BI173" i="11"/>
  <c r="BI236" i="11" s="1"/>
  <c r="BI133" i="11"/>
  <c r="BI196" i="11" s="1"/>
  <c r="BI175" i="11"/>
  <c r="BI238" i="11" s="1"/>
  <c r="BI137" i="11"/>
  <c r="BI200" i="11" s="1"/>
  <c r="BI140" i="11"/>
  <c r="BI203" i="11" s="1"/>
  <c r="BI143" i="11"/>
  <c r="BI206" i="11" s="1"/>
  <c r="BI131" i="11"/>
  <c r="BI194" i="11" s="1"/>
  <c r="BI150" i="11"/>
  <c r="BI213" i="11" s="1"/>
  <c r="BI161" i="11"/>
  <c r="BI224" i="11" s="1"/>
  <c r="BI146" i="11"/>
  <c r="BI209" i="11" s="1"/>
  <c r="BI166" i="11"/>
  <c r="BI229" i="11" s="1"/>
  <c r="BI176" i="11"/>
  <c r="BI239" i="11" s="1"/>
  <c r="BI181" i="11"/>
  <c r="BI244" i="11" s="1"/>
  <c r="BI189" i="11"/>
  <c r="BI252" i="11" s="1"/>
  <c r="BI134" i="11"/>
  <c r="BI197" i="11" s="1"/>
  <c r="BI163" i="11"/>
  <c r="BI226" i="11" s="1"/>
  <c r="BI132" i="11"/>
  <c r="BI195" i="11" s="1"/>
  <c r="BI151" i="11"/>
  <c r="BI214" i="11" s="1"/>
  <c r="BI178" i="11"/>
  <c r="BI241" i="11" s="1"/>
  <c r="BI170" i="11"/>
  <c r="BI233" i="11" s="1"/>
  <c r="BI149" i="11"/>
  <c r="BI212" i="11" s="1"/>
  <c r="BI147" i="11"/>
  <c r="BI210" i="11" s="1"/>
  <c r="BI174" i="11"/>
  <c r="BI237" i="11" s="1"/>
  <c r="BI158" i="11"/>
  <c r="BI221" i="11" s="1"/>
  <c r="BI180" i="11"/>
  <c r="BI243" i="11" s="1"/>
  <c r="BI162" i="11"/>
  <c r="BI225" i="11" s="1"/>
  <c r="BI148" i="11"/>
  <c r="BI211" i="11" s="1"/>
  <c r="BI182" i="11"/>
  <c r="BI245" i="11" s="1"/>
  <c r="BI160" i="11"/>
  <c r="BI223" i="11" s="1"/>
  <c r="BI155" i="11"/>
  <c r="BI218" i="11" s="1"/>
  <c r="BI159" i="11"/>
  <c r="BI222" i="11" s="1"/>
  <c r="BH336" i="2"/>
  <c r="AW3" i="11"/>
  <c r="BC3" i="11"/>
  <c r="BN336" i="2"/>
  <c r="BD3" i="12"/>
  <c r="BH137" i="11"/>
  <c r="BH200" i="11" s="1"/>
  <c r="BH188" i="11"/>
  <c r="BH251" i="11" s="1"/>
  <c r="BH172" i="11"/>
  <c r="BH235" i="11" s="1"/>
  <c r="BH157" i="11"/>
  <c r="BH220" i="11" s="1"/>
  <c r="BH139" i="11"/>
  <c r="BH202" i="11" s="1"/>
  <c r="BH185" i="11"/>
  <c r="BH248" i="11" s="1"/>
  <c r="BH148" i="11"/>
  <c r="BH211" i="11" s="1"/>
  <c r="BH164" i="11"/>
  <c r="BH227" i="11" s="1"/>
  <c r="BH184" i="11"/>
  <c r="BH247" i="11" s="1"/>
  <c r="BH135" i="11"/>
  <c r="BH198" i="11" s="1"/>
  <c r="BH186" i="11"/>
  <c r="BH249" i="11" s="1"/>
  <c r="BH136" i="11"/>
  <c r="BH199" i="11" s="1"/>
  <c r="BH190" i="11"/>
  <c r="BH253" i="11" s="1"/>
  <c r="BH173" i="11"/>
  <c r="BH236" i="11" s="1"/>
  <c r="BH154" i="11"/>
  <c r="BH217" i="11" s="1"/>
  <c r="BH167" i="11"/>
  <c r="BH230" i="11" s="1"/>
  <c r="BH149" i="11"/>
  <c r="BH212" i="11" s="1"/>
  <c r="BH182" i="11"/>
  <c r="BH245" i="11" s="1"/>
  <c r="BH165" i="11"/>
  <c r="BH228" i="11" s="1"/>
  <c r="BH142" i="11"/>
  <c r="BH205" i="11" s="1"/>
  <c r="BH138" i="11"/>
  <c r="BH201" i="11" s="1"/>
  <c r="BH176" i="11"/>
  <c r="BH239" i="11" s="1"/>
  <c r="BH187" i="11"/>
  <c r="BH250" i="11" s="1"/>
  <c r="BH175" i="11"/>
  <c r="BH238" i="11" s="1"/>
  <c r="BH169" i="11"/>
  <c r="BH232" i="11" s="1"/>
  <c r="BH141" i="11"/>
  <c r="BH204" i="11" s="1"/>
  <c r="BH179" i="11"/>
  <c r="BH242" i="11" s="1"/>
  <c r="BH153" i="11"/>
  <c r="BH216" i="11" s="1"/>
  <c r="BH183" i="11"/>
  <c r="BH246" i="11" s="1"/>
  <c r="BH171" i="11"/>
  <c r="BH234" i="11" s="1"/>
  <c r="BH168" i="11"/>
  <c r="BH231" i="11" s="1"/>
  <c r="BH134" i="11"/>
  <c r="BH197" i="11" s="1"/>
  <c r="BH156" i="11"/>
  <c r="BH219" i="11" s="1"/>
  <c r="BH146" i="11"/>
  <c r="BH209" i="11" s="1"/>
  <c r="BH170" i="11"/>
  <c r="BH233" i="11" s="1"/>
  <c r="BH152" i="11"/>
  <c r="BH215" i="11" s="1"/>
  <c r="BH145" i="11"/>
  <c r="BH208" i="11" s="1"/>
  <c r="BH166" i="11"/>
  <c r="BH229" i="11" s="1"/>
  <c r="BH155" i="11"/>
  <c r="BH218" i="11" s="1"/>
  <c r="BH150" i="11"/>
  <c r="BH213" i="11" s="1"/>
  <c r="BH181" i="11"/>
  <c r="BH244" i="11" s="1"/>
  <c r="BH189" i="11"/>
  <c r="BH252" i="11" s="1"/>
  <c r="BH132" i="11"/>
  <c r="BH195" i="11" s="1"/>
  <c r="BH180" i="11"/>
  <c r="BH243" i="11" s="1"/>
  <c r="BH177" i="11"/>
  <c r="BH240" i="11" s="1"/>
  <c r="BH162" i="11"/>
  <c r="BH225" i="11" s="1"/>
  <c r="BH160" i="11"/>
  <c r="BH223" i="11" s="1"/>
  <c r="BH143" i="11"/>
  <c r="BH206" i="11" s="1"/>
  <c r="BH140" i="11"/>
  <c r="BH203" i="11" s="1"/>
  <c r="BH151" i="11"/>
  <c r="BH214" i="11" s="1"/>
  <c r="BH163" i="11"/>
  <c r="BH226" i="11" s="1"/>
  <c r="BH131" i="11"/>
  <c r="BH194" i="11" s="1"/>
  <c r="BH133" i="11"/>
  <c r="BH196" i="11" s="1"/>
  <c r="BH147" i="11"/>
  <c r="BH210" i="11" s="1"/>
  <c r="BH174" i="11"/>
  <c r="BH237" i="11" s="1"/>
  <c r="BH178" i="11"/>
  <c r="BH241" i="11" s="1"/>
  <c r="BH161" i="11"/>
  <c r="BH224" i="11" s="1"/>
  <c r="BH144" i="11"/>
  <c r="BH207" i="11" s="1"/>
  <c r="BH159" i="11"/>
  <c r="BH222" i="11" s="1"/>
  <c r="BH158" i="11"/>
  <c r="BH221" i="11" s="1"/>
  <c r="O191" i="11"/>
  <c r="O254" i="11"/>
  <c r="O257" i="11" s="1"/>
  <c r="F4" i="1" s="1"/>
  <c r="AE341" i="2" l="1"/>
  <c r="BC343" i="2" s="1"/>
  <c r="AE339" i="2"/>
  <c r="AK341" i="2"/>
  <c r="BI343" i="2" s="1"/>
  <c r="AK339" i="2"/>
  <c r="AP339" i="2"/>
  <c r="AP341" i="2"/>
  <c r="BN343" i="2" s="1"/>
  <c r="AV341" i="2"/>
  <c r="AV339" i="2"/>
  <c r="AF341" i="2"/>
  <c r="BD343" i="2" s="1"/>
  <c r="AF339" i="2"/>
  <c r="N345" i="2"/>
  <c r="BF339" i="2"/>
  <c r="BF342" i="2" s="1"/>
  <c r="BF341" i="2"/>
  <c r="U9" i="12"/>
  <c r="P5" i="1" s="1"/>
  <c r="L9" i="12"/>
  <c r="G5" i="1" s="1"/>
  <c r="O9" i="12"/>
  <c r="J5" i="1" s="1"/>
  <c r="P9" i="12"/>
  <c r="K5" i="1" s="1"/>
  <c r="K9" i="12"/>
  <c r="F5" i="1" s="1"/>
  <c r="M9" i="12"/>
  <c r="H5" i="1" s="1"/>
  <c r="N9" i="12"/>
  <c r="I5" i="1" s="1"/>
  <c r="R9" i="12"/>
  <c r="M5" i="1" s="1"/>
  <c r="S9" i="12"/>
  <c r="N5" i="1" s="1"/>
  <c r="T9" i="12"/>
  <c r="O5" i="1" s="1"/>
  <c r="X4" i="12"/>
  <c r="X5" i="12" s="1"/>
  <c r="Y6" i="12" s="1"/>
  <c r="Y8" i="12" s="1"/>
  <c r="AT338" i="2"/>
  <c r="AQ338" i="2"/>
  <c r="W9" i="12"/>
  <c r="R5" i="1" s="1"/>
  <c r="BN338" i="2"/>
  <c r="AX338" i="2"/>
  <c r="BI338" i="2"/>
  <c r="AN338" i="2"/>
  <c r="AU338" i="2"/>
  <c r="BA338" i="2"/>
  <c r="AZ338" i="2"/>
  <c r="AM338" i="2"/>
  <c r="AM341" i="2" s="1"/>
  <c r="BD4" i="12"/>
  <c r="BD5" i="12" s="1"/>
  <c r="BF4" i="12"/>
  <c r="BF5" i="12" s="1"/>
  <c r="BE4" i="12"/>
  <c r="BE5" i="12" s="1"/>
  <c r="AY338" i="2"/>
  <c r="BG338" i="2"/>
  <c r="BB4" i="12"/>
  <c r="BB5" i="12" s="1"/>
  <c r="BH4" i="12"/>
  <c r="BH5" i="12" s="1"/>
  <c r="BK4" i="12"/>
  <c r="BK5" i="12" s="1"/>
  <c r="BC4" i="12"/>
  <c r="BC5" i="12" s="1"/>
  <c r="AG338" i="2"/>
  <c r="AI338" i="2"/>
  <c r="BJ4" i="12"/>
  <c r="BJ5" i="12" s="1"/>
  <c r="BG4" i="12"/>
  <c r="BG5" i="12" s="1"/>
  <c r="AW338" i="2"/>
  <c r="BI4" i="12"/>
  <c r="BI5" i="12" s="1"/>
  <c r="AS338" i="2"/>
  <c r="BA4" i="12"/>
  <c r="BA5" i="12" s="1"/>
  <c r="BO338" i="2"/>
  <c r="AO338" i="2"/>
  <c r="BE338" i="2"/>
  <c r="BB338" i="2"/>
  <c r="BK338" i="2"/>
  <c r="BL338" i="2"/>
  <c r="AL338" i="2"/>
  <c r="BC338" i="2"/>
  <c r="BJ338" i="2"/>
  <c r="AR338" i="2"/>
  <c r="AH338" i="2"/>
  <c r="BM338" i="2"/>
  <c r="BH338" i="2"/>
  <c r="BD338" i="2"/>
  <c r="AJ338" i="2"/>
  <c r="AV3" i="12"/>
  <c r="AZ154" i="11"/>
  <c r="AZ217" i="11" s="1"/>
  <c r="AZ145" i="11"/>
  <c r="AZ208" i="11" s="1"/>
  <c r="AZ137" i="11"/>
  <c r="AZ200" i="11" s="1"/>
  <c r="AZ184" i="11"/>
  <c r="AZ247" i="11" s="1"/>
  <c r="AZ173" i="11"/>
  <c r="AZ236" i="11" s="1"/>
  <c r="AZ159" i="11"/>
  <c r="AZ222" i="11" s="1"/>
  <c r="AZ150" i="11"/>
  <c r="AZ213" i="11" s="1"/>
  <c r="AZ164" i="11"/>
  <c r="AZ227" i="11" s="1"/>
  <c r="AZ139" i="11"/>
  <c r="AZ202" i="11" s="1"/>
  <c r="AZ158" i="11"/>
  <c r="AZ221" i="11" s="1"/>
  <c r="AZ180" i="11"/>
  <c r="AZ243" i="11" s="1"/>
  <c r="AZ153" i="11"/>
  <c r="AZ216" i="11" s="1"/>
  <c r="AZ168" i="11"/>
  <c r="AZ231" i="11" s="1"/>
  <c r="AZ190" i="11"/>
  <c r="AZ253" i="11" s="1"/>
  <c r="AZ165" i="11"/>
  <c r="AZ228" i="11" s="1"/>
  <c r="AZ167" i="11"/>
  <c r="AZ230" i="11" s="1"/>
  <c r="AZ135" i="11"/>
  <c r="AZ198" i="11" s="1"/>
  <c r="AZ186" i="11"/>
  <c r="AZ249" i="11" s="1"/>
  <c r="AZ136" i="11"/>
  <c r="AZ199" i="11" s="1"/>
  <c r="AZ187" i="11"/>
  <c r="AZ250" i="11" s="1"/>
  <c r="AZ175" i="11"/>
  <c r="AZ238" i="11" s="1"/>
  <c r="AZ163" i="11"/>
  <c r="AZ226" i="11" s="1"/>
  <c r="AZ149" i="11"/>
  <c r="AZ212" i="11" s="1"/>
  <c r="AZ157" i="11"/>
  <c r="AZ220" i="11" s="1"/>
  <c r="AZ185" i="11"/>
  <c r="AZ248" i="11" s="1"/>
  <c r="AZ183" i="11"/>
  <c r="AZ246" i="11" s="1"/>
  <c r="AZ171" i="11"/>
  <c r="AZ234" i="11" s="1"/>
  <c r="AZ169" i="11"/>
  <c r="AZ232" i="11" s="1"/>
  <c r="AZ142" i="11"/>
  <c r="AZ205" i="11" s="1"/>
  <c r="AZ172" i="11"/>
  <c r="AZ235" i="11" s="1"/>
  <c r="AZ179" i="11"/>
  <c r="AZ242" i="11" s="1"/>
  <c r="AZ176" i="11"/>
  <c r="AZ239" i="11" s="1"/>
  <c r="AZ156" i="11"/>
  <c r="AZ219" i="11" s="1"/>
  <c r="AZ138" i="11"/>
  <c r="AZ201" i="11" s="1"/>
  <c r="AZ188" i="11"/>
  <c r="AZ251" i="11" s="1"/>
  <c r="AZ134" i="11"/>
  <c r="AZ197" i="11" s="1"/>
  <c r="AZ151" i="11"/>
  <c r="AZ214" i="11" s="1"/>
  <c r="AZ177" i="11"/>
  <c r="AZ240" i="11" s="1"/>
  <c r="AZ147" i="11"/>
  <c r="AZ210" i="11" s="1"/>
  <c r="AZ132" i="11"/>
  <c r="AZ195" i="11" s="1"/>
  <c r="AZ131" i="11"/>
  <c r="AZ194" i="11" s="1"/>
  <c r="AZ162" i="11"/>
  <c r="AZ225" i="11" s="1"/>
  <c r="AZ166" i="11"/>
  <c r="AZ229" i="11" s="1"/>
  <c r="AZ146" i="11"/>
  <c r="AZ209" i="11" s="1"/>
  <c r="AZ152" i="11"/>
  <c r="AZ215" i="11" s="1"/>
  <c r="AZ181" i="11"/>
  <c r="AZ244" i="11" s="1"/>
  <c r="AZ161" i="11"/>
  <c r="AZ224" i="11" s="1"/>
  <c r="AZ155" i="11"/>
  <c r="AZ218" i="11" s="1"/>
  <c r="AZ174" i="11"/>
  <c r="AZ237" i="11" s="1"/>
  <c r="AZ189" i="11"/>
  <c r="AZ252" i="11" s="1"/>
  <c r="AZ170" i="11"/>
  <c r="AZ233" i="11" s="1"/>
  <c r="AZ141" i="11"/>
  <c r="AZ204" i="11" s="1"/>
  <c r="AZ133" i="11"/>
  <c r="AZ196" i="11" s="1"/>
  <c r="AZ143" i="11"/>
  <c r="AZ206" i="11" s="1"/>
  <c r="AZ140" i="11"/>
  <c r="AZ203" i="11" s="1"/>
  <c r="AZ144" i="11"/>
  <c r="AZ207" i="11" s="1"/>
  <c r="AZ148" i="11"/>
  <c r="AZ211" i="11" s="1"/>
  <c r="AZ182" i="11"/>
  <c r="AZ245" i="11" s="1"/>
  <c r="AZ160" i="11"/>
  <c r="AZ223" i="11" s="1"/>
  <c r="AZ178" i="11"/>
  <c r="AZ241" i="11" s="1"/>
  <c r="AO3" i="12"/>
  <c r="AS142" i="11"/>
  <c r="AS205" i="11" s="1"/>
  <c r="AS134" i="11"/>
  <c r="AS197" i="11" s="1"/>
  <c r="AS137" i="11"/>
  <c r="AS200" i="11" s="1"/>
  <c r="AS187" i="11"/>
  <c r="AS250" i="11" s="1"/>
  <c r="AS186" i="11"/>
  <c r="AS249" i="11" s="1"/>
  <c r="AS169" i="11"/>
  <c r="AS232" i="11" s="1"/>
  <c r="AS158" i="11"/>
  <c r="AS221" i="11" s="1"/>
  <c r="AS138" i="11"/>
  <c r="AS201" i="11" s="1"/>
  <c r="AS183" i="11"/>
  <c r="AS246" i="11" s="1"/>
  <c r="AS173" i="11"/>
  <c r="AS236" i="11" s="1"/>
  <c r="AS167" i="11"/>
  <c r="AS230" i="11" s="1"/>
  <c r="AS136" i="11"/>
  <c r="AS199" i="11" s="1"/>
  <c r="AS179" i="11"/>
  <c r="AS242" i="11" s="1"/>
  <c r="AS190" i="11"/>
  <c r="AS253" i="11" s="1"/>
  <c r="AS156" i="11"/>
  <c r="AS219" i="11" s="1"/>
  <c r="AS145" i="11"/>
  <c r="AS208" i="11" s="1"/>
  <c r="AS184" i="11"/>
  <c r="AS247" i="11" s="1"/>
  <c r="AS171" i="11"/>
  <c r="AS234" i="11" s="1"/>
  <c r="AS149" i="11"/>
  <c r="AS212" i="11" s="1"/>
  <c r="AS185" i="11"/>
  <c r="AS248" i="11" s="1"/>
  <c r="AS164" i="11"/>
  <c r="AS227" i="11" s="1"/>
  <c r="AS157" i="11"/>
  <c r="AS220" i="11" s="1"/>
  <c r="AS146" i="11"/>
  <c r="AS209" i="11" s="1"/>
  <c r="AS176" i="11"/>
  <c r="AS239" i="11" s="1"/>
  <c r="AS168" i="11"/>
  <c r="AS231" i="11" s="1"/>
  <c r="AS139" i="11"/>
  <c r="AS202" i="11" s="1"/>
  <c r="AS141" i="11"/>
  <c r="AS204" i="11" s="1"/>
  <c r="AS172" i="11"/>
  <c r="AS235" i="11" s="1"/>
  <c r="AS188" i="11"/>
  <c r="AS251" i="11" s="1"/>
  <c r="AS175" i="11"/>
  <c r="AS238" i="11" s="1"/>
  <c r="AS153" i="11"/>
  <c r="AS216" i="11" s="1"/>
  <c r="AS165" i="11"/>
  <c r="AS228" i="11" s="1"/>
  <c r="AS135" i="11"/>
  <c r="AS198" i="11" s="1"/>
  <c r="AS154" i="11"/>
  <c r="AS217" i="11" s="1"/>
  <c r="AS151" i="11"/>
  <c r="AS214" i="11" s="1"/>
  <c r="AS131" i="11"/>
  <c r="AS194" i="11" s="1"/>
  <c r="AS162" i="11"/>
  <c r="AS225" i="11" s="1"/>
  <c r="AS160" i="11"/>
  <c r="AS223" i="11" s="1"/>
  <c r="AS143" i="11"/>
  <c r="AS206" i="11" s="1"/>
  <c r="AS150" i="11"/>
  <c r="AS213" i="11" s="1"/>
  <c r="AS166" i="11"/>
  <c r="AS229" i="11" s="1"/>
  <c r="AS177" i="11"/>
  <c r="AS240" i="11" s="1"/>
  <c r="AS181" i="11"/>
  <c r="AS244" i="11" s="1"/>
  <c r="AS152" i="11"/>
  <c r="AS215" i="11" s="1"/>
  <c r="AS147" i="11"/>
  <c r="AS210" i="11" s="1"/>
  <c r="AS182" i="11"/>
  <c r="AS245" i="11" s="1"/>
  <c r="AS155" i="11"/>
  <c r="AS218" i="11" s="1"/>
  <c r="AS174" i="11"/>
  <c r="AS237" i="11" s="1"/>
  <c r="AS140" i="11"/>
  <c r="AS203" i="11" s="1"/>
  <c r="AS180" i="11"/>
  <c r="AS243" i="11" s="1"/>
  <c r="AS189" i="11"/>
  <c r="AS252" i="11" s="1"/>
  <c r="AS132" i="11"/>
  <c r="AS195" i="11" s="1"/>
  <c r="AS161" i="11"/>
  <c r="AS224" i="11" s="1"/>
  <c r="AS144" i="11"/>
  <c r="AS207" i="11" s="1"/>
  <c r="AS170" i="11"/>
  <c r="AS233" i="11" s="1"/>
  <c r="AS178" i="11"/>
  <c r="AS241" i="11" s="1"/>
  <c r="AS163" i="11"/>
  <c r="AS226" i="11" s="1"/>
  <c r="AS148" i="11"/>
  <c r="AS211" i="11" s="1"/>
  <c r="AS133" i="11"/>
  <c r="AS196" i="11" s="1"/>
  <c r="AS159" i="11"/>
  <c r="AS222" i="11" s="1"/>
  <c r="AA3" i="12"/>
  <c r="AE154" i="11"/>
  <c r="AE217" i="11" s="1"/>
  <c r="AE186" i="11"/>
  <c r="AE249" i="11" s="1"/>
  <c r="AE156" i="11"/>
  <c r="AE219" i="11" s="1"/>
  <c r="AE153" i="11"/>
  <c r="AE216" i="11" s="1"/>
  <c r="AE187" i="11"/>
  <c r="AE250" i="11" s="1"/>
  <c r="AE152" i="11"/>
  <c r="AE215" i="11" s="1"/>
  <c r="AE145" i="11"/>
  <c r="AE208" i="11" s="1"/>
  <c r="AE138" i="11"/>
  <c r="AE201" i="11" s="1"/>
  <c r="AE179" i="11"/>
  <c r="AE242" i="11" s="1"/>
  <c r="AE169" i="11"/>
  <c r="AE232" i="11" s="1"/>
  <c r="AE141" i="11"/>
  <c r="AE204" i="11" s="1"/>
  <c r="AE188" i="11"/>
  <c r="AE251" i="11" s="1"/>
  <c r="AE183" i="11"/>
  <c r="AE246" i="11" s="1"/>
  <c r="AE168" i="11"/>
  <c r="AE231" i="11" s="1"/>
  <c r="AE146" i="11"/>
  <c r="AE209" i="11" s="1"/>
  <c r="AE184" i="11"/>
  <c r="AE247" i="11" s="1"/>
  <c r="AE172" i="11"/>
  <c r="AE235" i="11" s="1"/>
  <c r="AE149" i="11"/>
  <c r="AE212" i="11" s="1"/>
  <c r="AE142" i="11"/>
  <c r="AE205" i="11" s="1"/>
  <c r="AE185" i="11"/>
  <c r="AE248" i="11" s="1"/>
  <c r="AE171" i="11"/>
  <c r="AE234" i="11" s="1"/>
  <c r="AE176" i="11"/>
  <c r="AE239" i="11" s="1"/>
  <c r="AE137" i="11"/>
  <c r="AE200" i="11" s="1"/>
  <c r="AE175" i="11"/>
  <c r="AE238" i="11" s="1"/>
  <c r="AE167" i="11"/>
  <c r="AE230" i="11" s="1"/>
  <c r="AE157" i="11"/>
  <c r="AE220" i="11" s="1"/>
  <c r="AE190" i="11"/>
  <c r="AE253" i="11" s="1"/>
  <c r="AE136" i="11"/>
  <c r="AE199" i="11" s="1"/>
  <c r="AE139" i="11"/>
  <c r="AE202" i="11" s="1"/>
  <c r="AE134" i="11"/>
  <c r="AE197" i="11" s="1"/>
  <c r="AE180" i="11"/>
  <c r="AE243" i="11" s="1"/>
  <c r="AE160" i="11"/>
  <c r="AE223" i="11" s="1"/>
  <c r="AE147" i="11"/>
  <c r="AE210" i="11" s="1"/>
  <c r="AE166" i="11"/>
  <c r="AE229" i="11" s="1"/>
  <c r="AE189" i="11"/>
  <c r="AE252" i="11" s="1"/>
  <c r="AE150" i="11"/>
  <c r="AE213" i="11" s="1"/>
  <c r="AE164" i="11"/>
  <c r="AE227" i="11" s="1"/>
  <c r="AE131" i="11"/>
  <c r="AE194" i="11" s="1"/>
  <c r="AE181" i="11"/>
  <c r="AE244" i="11" s="1"/>
  <c r="AE132" i="11"/>
  <c r="AE195" i="11" s="1"/>
  <c r="AE162" i="11"/>
  <c r="AE225" i="11" s="1"/>
  <c r="AE151" i="11"/>
  <c r="AE214" i="11" s="1"/>
  <c r="AE165" i="11"/>
  <c r="AE228" i="11" s="1"/>
  <c r="AE161" i="11"/>
  <c r="AE224" i="11" s="1"/>
  <c r="AE170" i="11"/>
  <c r="AE233" i="11" s="1"/>
  <c r="AE143" i="11"/>
  <c r="AE206" i="11" s="1"/>
  <c r="AE182" i="11"/>
  <c r="AE245" i="11" s="1"/>
  <c r="AE174" i="11"/>
  <c r="AE237" i="11" s="1"/>
  <c r="AE148" i="11"/>
  <c r="AE211" i="11" s="1"/>
  <c r="AE163" i="11"/>
  <c r="AE226" i="11" s="1"/>
  <c r="AE158" i="11"/>
  <c r="AE221" i="11" s="1"/>
  <c r="AE159" i="11"/>
  <c r="AE222" i="11" s="1"/>
  <c r="AE144" i="11"/>
  <c r="AE207" i="11" s="1"/>
  <c r="AE173" i="11"/>
  <c r="AE236" i="11" s="1"/>
  <c r="AE135" i="11"/>
  <c r="AE198" i="11" s="1"/>
  <c r="AE155" i="11"/>
  <c r="AE218" i="11" s="1"/>
  <c r="AE177" i="11"/>
  <c r="AE240" i="11" s="1"/>
  <c r="AE140" i="11"/>
  <c r="AE203" i="11" s="1"/>
  <c r="AE178" i="11"/>
  <c r="AE241" i="11" s="1"/>
  <c r="AE133" i="11"/>
  <c r="AE196" i="11" s="1"/>
  <c r="AC3" i="12"/>
  <c r="AG161" i="11"/>
  <c r="AG224" i="11" s="1"/>
  <c r="AG135" i="11"/>
  <c r="AG198" i="11" s="1"/>
  <c r="AG187" i="11"/>
  <c r="AG250" i="11" s="1"/>
  <c r="AG177" i="11"/>
  <c r="AG240" i="11" s="1"/>
  <c r="AG158" i="11"/>
  <c r="AG221" i="11" s="1"/>
  <c r="AG142" i="11"/>
  <c r="AG205" i="11" s="1"/>
  <c r="AG183" i="11"/>
  <c r="AG246" i="11" s="1"/>
  <c r="AG167" i="11"/>
  <c r="AG230" i="11" s="1"/>
  <c r="AG154" i="11"/>
  <c r="AG217" i="11" s="1"/>
  <c r="AG138" i="11"/>
  <c r="AG201" i="11" s="1"/>
  <c r="AG184" i="11"/>
  <c r="AG247" i="11" s="1"/>
  <c r="AG164" i="11"/>
  <c r="AG227" i="11" s="1"/>
  <c r="AG173" i="11"/>
  <c r="AG236" i="11" s="1"/>
  <c r="AG134" i="11"/>
  <c r="AG197" i="11" s="1"/>
  <c r="AG152" i="11"/>
  <c r="AG215" i="11" s="1"/>
  <c r="AG188" i="11"/>
  <c r="AG251" i="11" s="1"/>
  <c r="AG157" i="11"/>
  <c r="AG220" i="11" s="1"/>
  <c r="AG156" i="11"/>
  <c r="AG219" i="11" s="1"/>
  <c r="AG185" i="11"/>
  <c r="AG248" i="11" s="1"/>
  <c r="AG175" i="11"/>
  <c r="AG238" i="11" s="1"/>
  <c r="AG153" i="11"/>
  <c r="AG216" i="11" s="1"/>
  <c r="AG145" i="11"/>
  <c r="AG208" i="11" s="1"/>
  <c r="AG190" i="11"/>
  <c r="AG253" i="11" s="1"/>
  <c r="AG171" i="11"/>
  <c r="AG234" i="11" s="1"/>
  <c r="AG172" i="11"/>
  <c r="AG235" i="11" s="1"/>
  <c r="AG141" i="11"/>
  <c r="AG204" i="11" s="1"/>
  <c r="AG165" i="11"/>
  <c r="AG228" i="11" s="1"/>
  <c r="AG137" i="11"/>
  <c r="AG200" i="11" s="1"/>
  <c r="AG179" i="11"/>
  <c r="AG242" i="11" s="1"/>
  <c r="AG176" i="11"/>
  <c r="AG239" i="11" s="1"/>
  <c r="AG169" i="11"/>
  <c r="AG232" i="11" s="1"/>
  <c r="AG136" i="11"/>
  <c r="AG199" i="11" s="1"/>
  <c r="AG139" i="11"/>
  <c r="AG202" i="11" s="1"/>
  <c r="AG168" i="11"/>
  <c r="AG231" i="11" s="1"/>
  <c r="AG186" i="11"/>
  <c r="AG249" i="11" s="1"/>
  <c r="AG189" i="11"/>
  <c r="AG252" i="11" s="1"/>
  <c r="AG166" i="11"/>
  <c r="AG229" i="11" s="1"/>
  <c r="AG150" i="11"/>
  <c r="AG213" i="11" s="1"/>
  <c r="AG146" i="11"/>
  <c r="AG209" i="11" s="1"/>
  <c r="AG144" i="11"/>
  <c r="AG207" i="11" s="1"/>
  <c r="AG140" i="11"/>
  <c r="AG203" i="11" s="1"/>
  <c r="AG131" i="11"/>
  <c r="AG194" i="11" s="1"/>
  <c r="AG180" i="11"/>
  <c r="AG243" i="11" s="1"/>
  <c r="AG132" i="11"/>
  <c r="AG195" i="11" s="1"/>
  <c r="AG155" i="11"/>
  <c r="AG218" i="11" s="1"/>
  <c r="AG147" i="11"/>
  <c r="AG210" i="11" s="1"/>
  <c r="AG151" i="11"/>
  <c r="AG214" i="11" s="1"/>
  <c r="AG174" i="11"/>
  <c r="AG237" i="11" s="1"/>
  <c r="AG159" i="11"/>
  <c r="AG222" i="11" s="1"/>
  <c r="AG181" i="11"/>
  <c r="AG244" i="11" s="1"/>
  <c r="AG148" i="11"/>
  <c r="AG211" i="11" s="1"/>
  <c r="AG170" i="11"/>
  <c r="AG233" i="11" s="1"/>
  <c r="AG133" i="11"/>
  <c r="AG196" i="11" s="1"/>
  <c r="AG162" i="11"/>
  <c r="AG225" i="11" s="1"/>
  <c r="AG149" i="11"/>
  <c r="AG212" i="11" s="1"/>
  <c r="AG163" i="11"/>
  <c r="AG226" i="11" s="1"/>
  <c r="AG182" i="11"/>
  <c r="AG245" i="11" s="1"/>
  <c r="AG143" i="11"/>
  <c r="AG206" i="11" s="1"/>
  <c r="AG178" i="11"/>
  <c r="AG241" i="11" s="1"/>
  <c r="AG160" i="11"/>
  <c r="AG223" i="11" s="1"/>
  <c r="AG3" i="12"/>
  <c r="AK138" i="11"/>
  <c r="AK201" i="11" s="1"/>
  <c r="AK142" i="11"/>
  <c r="AK205" i="11" s="1"/>
  <c r="AK134" i="11"/>
  <c r="AK197" i="11" s="1"/>
  <c r="AK172" i="11"/>
  <c r="AK235" i="11" s="1"/>
  <c r="AK171" i="11"/>
  <c r="AK234" i="11" s="1"/>
  <c r="AK163" i="11"/>
  <c r="AK226" i="11" s="1"/>
  <c r="AK187" i="11"/>
  <c r="AK250" i="11" s="1"/>
  <c r="AK173" i="11"/>
  <c r="AK236" i="11" s="1"/>
  <c r="AK156" i="11"/>
  <c r="AK219" i="11" s="1"/>
  <c r="AK139" i="11"/>
  <c r="AK202" i="11" s="1"/>
  <c r="AK183" i="11"/>
  <c r="AK246" i="11" s="1"/>
  <c r="AK186" i="11"/>
  <c r="AK249" i="11" s="1"/>
  <c r="AK158" i="11"/>
  <c r="AK221" i="11" s="1"/>
  <c r="AK135" i="11"/>
  <c r="AK198" i="11" s="1"/>
  <c r="AK188" i="11"/>
  <c r="AK251" i="11" s="1"/>
  <c r="AK164" i="11"/>
  <c r="AK227" i="11" s="1"/>
  <c r="AK152" i="11"/>
  <c r="AK215" i="11" s="1"/>
  <c r="AK136" i="11"/>
  <c r="AK199" i="11" s="1"/>
  <c r="AK184" i="11"/>
  <c r="AK247" i="11" s="1"/>
  <c r="AK168" i="11"/>
  <c r="AK231" i="11" s="1"/>
  <c r="AK149" i="11"/>
  <c r="AK212" i="11" s="1"/>
  <c r="AK145" i="11"/>
  <c r="AK208" i="11" s="1"/>
  <c r="AK185" i="11"/>
  <c r="AK248" i="11" s="1"/>
  <c r="AK175" i="11"/>
  <c r="AK238" i="11" s="1"/>
  <c r="AK167" i="11"/>
  <c r="AK230" i="11" s="1"/>
  <c r="AK141" i="11"/>
  <c r="AK204" i="11" s="1"/>
  <c r="AK153" i="11"/>
  <c r="AK216" i="11" s="1"/>
  <c r="AK137" i="11"/>
  <c r="AK200" i="11" s="1"/>
  <c r="AK157" i="11"/>
  <c r="AK220" i="11" s="1"/>
  <c r="AK154" i="11"/>
  <c r="AK217" i="11" s="1"/>
  <c r="AK133" i="11"/>
  <c r="AK196" i="11" s="1"/>
  <c r="AK179" i="11"/>
  <c r="AK242" i="11" s="1"/>
  <c r="AK169" i="11"/>
  <c r="AK232" i="11" s="1"/>
  <c r="AK176" i="11"/>
  <c r="AK239" i="11" s="1"/>
  <c r="AK190" i="11"/>
  <c r="AK253" i="11" s="1"/>
  <c r="AK181" i="11"/>
  <c r="AK244" i="11" s="1"/>
  <c r="AK132" i="11"/>
  <c r="AK195" i="11" s="1"/>
  <c r="AK162" i="11"/>
  <c r="AK225" i="11" s="1"/>
  <c r="AK180" i="11"/>
  <c r="AK243" i="11" s="1"/>
  <c r="AK143" i="11"/>
  <c r="AK206" i="11" s="1"/>
  <c r="AK189" i="11"/>
  <c r="AK252" i="11" s="1"/>
  <c r="AK150" i="11"/>
  <c r="AK213" i="11" s="1"/>
  <c r="AK146" i="11"/>
  <c r="AK209" i="11" s="1"/>
  <c r="AK177" i="11"/>
  <c r="AK240" i="11" s="1"/>
  <c r="AK165" i="11"/>
  <c r="AK228" i="11" s="1"/>
  <c r="AK155" i="11"/>
  <c r="AK218" i="11" s="1"/>
  <c r="AK131" i="11"/>
  <c r="AK194" i="11" s="1"/>
  <c r="AK161" i="11"/>
  <c r="AK224" i="11" s="1"/>
  <c r="AK160" i="11"/>
  <c r="AK223" i="11" s="1"/>
  <c r="AK151" i="11"/>
  <c r="AK214" i="11" s="1"/>
  <c r="AK170" i="11"/>
  <c r="AK233" i="11" s="1"/>
  <c r="AK147" i="11"/>
  <c r="AK210" i="11" s="1"/>
  <c r="AK166" i="11"/>
  <c r="AK229" i="11" s="1"/>
  <c r="AK174" i="11"/>
  <c r="AK237" i="11" s="1"/>
  <c r="AK144" i="11"/>
  <c r="AK207" i="11" s="1"/>
  <c r="AK159" i="11"/>
  <c r="AK222" i="11" s="1"/>
  <c r="AK148" i="11"/>
  <c r="AK211" i="11" s="1"/>
  <c r="AK140" i="11"/>
  <c r="AK203" i="11" s="1"/>
  <c r="AK178" i="11"/>
  <c r="AK241" i="11" s="1"/>
  <c r="AK182" i="11"/>
  <c r="AK245" i="11" s="1"/>
  <c r="AF3" i="12"/>
  <c r="AJ137" i="11"/>
  <c r="AJ200" i="11" s="1"/>
  <c r="AJ181" i="11"/>
  <c r="AJ244" i="11" s="1"/>
  <c r="AJ141" i="11"/>
  <c r="AJ204" i="11" s="1"/>
  <c r="AJ182" i="11"/>
  <c r="AJ245" i="11" s="1"/>
  <c r="AJ164" i="11"/>
  <c r="AJ227" i="11" s="1"/>
  <c r="AJ159" i="11"/>
  <c r="AJ222" i="11" s="1"/>
  <c r="AJ154" i="11"/>
  <c r="AJ217" i="11" s="1"/>
  <c r="AJ145" i="11"/>
  <c r="AJ208" i="11" s="1"/>
  <c r="AJ179" i="11"/>
  <c r="AJ242" i="11" s="1"/>
  <c r="AJ156" i="11"/>
  <c r="AJ219" i="11" s="1"/>
  <c r="AJ187" i="11"/>
  <c r="AJ250" i="11" s="1"/>
  <c r="AJ175" i="11"/>
  <c r="AJ238" i="11" s="1"/>
  <c r="AJ168" i="11"/>
  <c r="AJ231" i="11" s="1"/>
  <c r="AJ142" i="11"/>
  <c r="AJ205" i="11" s="1"/>
  <c r="AJ136" i="11"/>
  <c r="AJ199" i="11" s="1"/>
  <c r="AJ185" i="11"/>
  <c r="AJ248" i="11" s="1"/>
  <c r="AJ183" i="11"/>
  <c r="AJ246" i="11" s="1"/>
  <c r="AJ171" i="11"/>
  <c r="AJ234" i="11" s="1"/>
  <c r="AJ169" i="11"/>
  <c r="AJ232" i="11" s="1"/>
  <c r="AJ138" i="11"/>
  <c r="AJ201" i="11" s="1"/>
  <c r="AJ167" i="11"/>
  <c r="AJ230" i="11" s="1"/>
  <c r="AJ134" i="11"/>
  <c r="AJ197" i="11" s="1"/>
  <c r="AJ188" i="11"/>
  <c r="AJ251" i="11" s="1"/>
  <c r="AJ176" i="11"/>
  <c r="AJ239" i="11" s="1"/>
  <c r="AJ158" i="11"/>
  <c r="AJ221" i="11" s="1"/>
  <c r="AJ157" i="11"/>
  <c r="AJ220" i="11" s="1"/>
  <c r="AJ173" i="11"/>
  <c r="AJ236" i="11" s="1"/>
  <c r="AJ184" i="11"/>
  <c r="AJ247" i="11" s="1"/>
  <c r="AJ172" i="11"/>
  <c r="AJ235" i="11" s="1"/>
  <c r="AJ153" i="11"/>
  <c r="AJ216" i="11" s="1"/>
  <c r="AJ150" i="11"/>
  <c r="AJ213" i="11" s="1"/>
  <c r="AJ186" i="11"/>
  <c r="AJ249" i="11" s="1"/>
  <c r="AJ135" i="11"/>
  <c r="AJ198" i="11" s="1"/>
  <c r="AJ190" i="11"/>
  <c r="AJ253" i="11" s="1"/>
  <c r="AJ177" i="11"/>
  <c r="AJ240" i="11" s="1"/>
  <c r="AJ152" i="11"/>
  <c r="AJ215" i="11" s="1"/>
  <c r="AJ139" i="11"/>
  <c r="AJ202" i="11" s="1"/>
  <c r="AJ149" i="11"/>
  <c r="AJ212" i="11" s="1"/>
  <c r="AJ132" i="11"/>
  <c r="AJ195" i="11" s="1"/>
  <c r="AJ151" i="11"/>
  <c r="AJ214" i="11" s="1"/>
  <c r="AJ174" i="11"/>
  <c r="AJ237" i="11" s="1"/>
  <c r="AJ147" i="11"/>
  <c r="AJ210" i="11" s="1"/>
  <c r="AJ146" i="11"/>
  <c r="AJ209" i="11" s="1"/>
  <c r="AJ180" i="11"/>
  <c r="AJ243" i="11" s="1"/>
  <c r="AJ162" i="11"/>
  <c r="AJ225" i="11" s="1"/>
  <c r="AJ166" i="11"/>
  <c r="AJ229" i="11" s="1"/>
  <c r="AJ170" i="11"/>
  <c r="AJ233" i="11" s="1"/>
  <c r="AJ131" i="11"/>
  <c r="AJ194" i="11" s="1"/>
  <c r="AJ160" i="11"/>
  <c r="AJ223" i="11" s="1"/>
  <c r="AJ140" i="11"/>
  <c r="AJ203" i="11" s="1"/>
  <c r="AJ161" i="11"/>
  <c r="AJ224" i="11" s="1"/>
  <c r="AJ155" i="11"/>
  <c r="AJ218" i="11" s="1"/>
  <c r="AJ144" i="11"/>
  <c r="AJ207" i="11" s="1"/>
  <c r="AJ165" i="11"/>
  <c r="AJ228" i="11" s="1"/>
  <c r="AJ163" i="11"/>
  <c r="AJ226" i="11" s="1"/>
  <c r="AJ143" i="11"/>
  <c r="AJ206" i="11" s="1"/>
  <c r="AJ178" i="11"/>
  <c r="AJ241" i="11" s="1"/>
  <c r="AJ189" i="11"/>
  <c r="AJ252" i="11" s="1"/>
  <c r="AJ148" i="11"/>
  <c r="AJ211" i="11" s="1"/>
  <c r="AJ133" i="11"/>
  <c r="AJ196" i="11" s="1"/>
  <c r="AI3" i="12"/>
  <c r="AM190" i="11"/>
  <c r="AM253" i="11" s="1"/>
  <c r="AM171" i="11"/>
  <c r="AM234" i="11" s="1"/>
  <c r="AM154" i="11"/>
  <c r="AM217" i="11" s="1"/>
  <c r="AM186" i="11"/>
  <c r="AM249" i="11" s="1"/>
  <c r="AM176" i="11"/>
  <c r="AM239" i="11" s="1"/>
  <c r="AM136" i="11"/>
  <c r="AM199" i="11" s="1"/>
  <c r="AM134" i="11"/>
  <c r="AM197" i="11" s="1"/>
  <c r="AM179" i="11"/>
  <c r="AM242" i="11" s="1"/>
  <c r="AM167" i="11"/>
  <c r="AM230" i="11" s="1"/>
  <c r="AM145" i="11"/>
  <c r="AM208" i="11" s="1"/>
  <c r="AM183" i="11"/>
  <c r="AM246" i="11" s="1"/>
  <c r="AM164" i="11"/>
  <c r="AM227" i="11" s="1"/>
  <c r="AM137" i="11"/>
  <c r="AM200" i="11" s="1"/>
  <c r="AM175" i="11"/>
  <c r="AM238" i="11" s="1"/>
  <c r="AM156" i="11"/>
  <c r="AM219" i="11" s="1"/>
  <c r="AM142" i="11"/>
  <c r="AM205" i="11" s="1"/>
  <c r="AM184" i="11"/>
  <c r="AM247" i="11" s="1"/>
  <c r="AM169" i="11"/>
  <c r="AM232" i="11" s="1"/>
  <c r="AM157" i="11"/>
  <c r="AM220" i="11" s="1"/>
  <c r="AM180" i="11"/>
  <c r="AM243" i="11" s="1"/>
  <c r="AM173" i="11"/>
  <c r="AM236" i="11" s="1"/>
  <c r="AM172" i="11"/>
  <c r="AM235" i="11" s="1"/>
  <c r="AM153" i="11"/>
  <c r="AM216" i="11" s="1"/>
  <c r="AM138" i="11"/>
  <c r="AM201" i="11" s="1"/>
  <c r="AM141" i="11"/>
  <c r="AM204" i="11" s="1"/>
  <c r="AM187" i="11"/>
  <c r="AM250" i="11" s="1"/>
  <c r="AM135" i="11"/>
  <c r="AM198" i="11" s="1"/>
  <c r="AM140" i="11"/>
  <c r="AM203" i="11" s="1"/>
  <c r="AM143" i="11"/>
  <c r="AM206" i="11" s="1"/>
  <c r="AM166" i="11"/>
  <c r="AM229" i="11" s="1"/>
  <c r="AM149" i="11"/>
  <c r="AM212" i="11" s="1"/>
  <c r="AM152" i="11"/>
  <c r="AM215" i="11" s="1"/>
  <c r="AM150" i="11"/>
  <c r="AM213" i="11" s="1"/>
  <c r="AM177" i="11"/>
  <c r="AM240" i="11" s="1"/>
  <c r="AM165" i="11"/>
  <c r="AM228" i="11" s="1"/>
  <c r="AM131" i="11"/>
  <c r="AM194" i="11" s="1"/>
  <c r="AM146" i="11"/>
  <c r="AM209" i="11" s="1"/>
  <c r="AM132" i="11"/>
  <c r="AM195" i="11" s="1"/>
  <c r="AM163" i="11"/>
  <c r="AM226" i="11" s="1"/>
  <c r="AM151" i="11"/>
  <c r="AM214" i="11" s="1"/>
  <c r="AM181" i="11"/>
  <c r="AM244" i="11" s="1"/>
  <c r="AM161" i="11"/>
  <c r="AM224" i="11" s="1"/>
  <c r="AM147" i="11"/>
  <c r="AM210" i="11" s="1"/>
  <c r="AM144" i="11"/>
  <c r="AM207" i="11" s="1"/>
  <c r="AM168" i="11"/>
  <c r="AM231" i="11" s="1"/>
  <c r="AM162" i="11"/>
  <c r="AM225" i="11" s="1"/>
  <c r="AM174" i="11"/>
  <c r="AM237" i="11" s="1"/>
  <c r="AM139" i="11"/>
  <c r="AM202" i="11" s="1"/>
  <c r="AM155" i="11"/>
  <c r="AM218" i="11" s="1"/>
  <c r="AM160" i="11"/>
  <c r="AM223" i="11" s="1"/>
  <c r="AM170" i="11"/>
  <c r="AM233" i="11" s="1"/>
  <c r="AM133" i="11"/>
  <c r="AM196" i="11" s="1"/>
  <c r="AM148" i="11"/>
  <c r="AM211" i="11" s="1"/>
  <c r="AM158" i="11"/>
  <c r="AM221" i="11" s="1"/>
  <c r="AM159" i="11"/>
  <c r="AM222" i="11" s="1"/>
  <c r="AM178" i="11"/>
  <c r="AM241" i="11" s="1"/>
  <c r="AM188" i="11"/>
  <c r="AM251" i="11" s="1"/>
  <c r="AM189" i="11"/>
  <c r="AM252" i="11" s="1"/>
  <c r="AM182" i="11"/>
  <c r="AM245" i="11" s="1"/>
  <c r="AM185" i="11"/>
  <c r="AM248" i="11" s="1"/>
  <c r="AE3" i="12"/>
  <c r="AI162" i="11"/>
  <c r="AI225" i="11" s="1"/>
  <c r="AI136" i="11"/>
  <c r="AI199" i="11" s="1"/>
  <c r="AI145" i="11"/>
  <c r="AI208" i="11" s="1"/>
  <c r="AI137" i="11"/>
  <c r="AI200" i="11" s="1"/>
  <c r="AI187" i="11"/>
  <c r="AI250" i="11" s="1"/>
  <c r="AI185" i="11"/>
  <c r="AI248" i="11" s="1"/>
  <c r="AI168" i="11"/>
  <c r="AI231" i="11" s="1"/>
  <c r="AI134" i="11"/>
  <c r="AI197" i="11" s="1"/>
  <c r="AI183" i="11"/>
  <c r="AI246" i="11" s="1"/>
  <c r="AI176" i="11"/>
  <c r="AI239" i="11" s="1"/>
  <c r="AI169" i="11"/>
  <c r="AI232" i="11" s="1"/>
  <c r="AI157" i="11"/>
  <c r="AI220" i="11" s="1"/>
  <c r="AI188" i="11"/>
  <c r="AI251" i="11" s="1"/>
  <c r="AI172" i="11"/>
  <c r="AI235" i="11" s="1"/>
  <c r="AI158" i="11"/>
  <c r="AI221" i="11" s="1"/>
  <c r="AI139" i="11"/>
  <c r="AI202" i="11" s="1"/>
  <c r="AI180" i="11"/>
  <c r="AI243" i="11" s="1"/>
  <c r="AI174" i="11"/>
  <c r="AI237" i="11" s="1"/>
  <c r="AI156" i="11"/>
  <c r="AI219" i="11" s="1"/>
  <c r="AI152" i="11"/>
  <c r="AI215" i="11" s="1"/>
  <c r="AI179" i="11"/>
  <c r="AI242" i="11" s="1"/>
  <c r="AI167" i="11"/>
  <c r="AI230" i="11" s="1"/>
  <c r="AI153" i="11"/>
  <c r="AI216" i="11" s="1"/>
  <c r="AI149" i="11"/>
  <c r="AI212" i="11" s="1"/>
  <c r="AI190" i="11"/>
  <c r="AI253" i="11" s="1"/>
  <c r="AI175" i="11"/>
  <c r="AI238" i="11" s="1"/>
  <c r="AI163" i="11"/>
  <c r="AI226" i="11" s="1"/>
  <c r="AI142" i="11"/>
  <c r="AI205" i="11" s="1"/>
  <c r="AI144" i="11"/>
  <c r="AI207" i="11" s="1"/>
  <c r="AI154" i="11"/>
  <c r="AI217" i="11" s="1"/>
  <c r="AI138" i="11"/>
  <c r="AI201" i="11" s="1"/>
  <c r="AI135" i="11"/>
  <c r="AI198" i="11" s="1"/>
  <c r="AI186" i="11"/>
  <c r="AI249" i="11" s="1"/>
  <c r="AI184" i="11"/>
  <c r="AI247" i="11" s="1"/>
  <c r="AI164" i="11"/>
  <c r="AI227" i="11" s="1"/>
  <c r="AI171" i="11"/>
  <c r="AI234" i="11" s="1"/>
  <c r="AI173" i="11"/>
  <c r="AI236" i="11" s="1"/>
  <c r="AI161" i="11"/>
  <c r="AI224" i="11" s="1"/>
  <c r="AI160" i="11"/>
  <c r="AI223" i="11" s="1"/>
  <c r="AI147" i="11"/>
  <c r="AI210" i="11" s="1"/>
  <c r="AI165" i="11"/>
  <c r="AI228" i="11" s="1"/>
  <c r="AI131" i="11"/>
  <c r="AI194" i="11" s="1"/>
  <c r="AI150" i="11"/>
  <c r="AI213" i="11" s="1"/>
  <c r="AI181" i="11"/>
  <c r="AI244" i="11" s="1"/>
  <c r="AI140" i="11"/>
  <c r="AI203" i="11" s="1"/>
  <c r="AI177" i="11"/>
  <c r="AI240" i="11" s="1"/>
  <c r="AI151" i="11"/>
  <c r="AI214" i="11" s="1"/>
  <c r="AI170" i="11"/>
  <c r="AI233" i="11" s="1"/>
  <c r="AI133" i="11"/>
  <c r="AI196" i="11" s="1"/>
  <c r="AI178" i="11"/>
  <c r="AI241" i="11" s="1"/>
  <c r="AI159" i="11"/>
  <c r="AI222" i="11" s="1"/>
  <c r="AI146" i="11"/>
  <c r="AI209" i="11" s="1"/>
  <c r="AI143" i="11"/>
  <c r="AI206" i="11" s="1"/>
  <c r="AI166" i="11"/>
  <c r="AI229" i="11" s="1"/>
  <c r="AI148" i="11"/>
  <c r="AI211" i="11" s="1"/>
  <c r="AI132" i="11"/>
  <c r="AI195" i="11" s="1"/>
  <c r="AI189" i="11"/>
  <c r="AI252" i="11" s="1"/>
  <c r="AI155" i="11"/>
  <c r="AI218" i="11" s="1"/>
  <c r="AI182" i="11"/>
  <c r="AI245" i="11" s="1"/>
  <c r="AI141" i="11"/>
  <c r="AI204" i="11" s="1"/>
  <c r="AW3" i="12"/>
  <c r="BA142" i="11"/>
  <c r="BA205" i="11" s="1"/>
  <c r="BA183" i="11"/>
  <c r="BA246" i="11" s="1"/>
  <c r="BA190" i="11"/>
  <c r="BA253" i="11" s="1"/>
  <c r="BA156" i="11"/>
  <c r="BA219" i="11" s="1"/>
  <c r="BA136" i="11"/>
  <c r="BA199" i="11" s="1"/>
  <c r="BA146" i="11"/>
  <c r="BA209" i="11" s="1"/>
  <c r="BA179" i="11"/>
  <c r="BA242" i="11" s="1"/>
  <c r="BA173" i="11"/>
  <c r="BA236" i="11" s="1"/>
  <c r="BA153" i="11"/>
  <c r="BA216" i="11" s="1"/>
  <c r="BA145" i="11"/>
  <c r="BA208" i="11" s="1"/>
  <c r="BA188" i="11"/>
  <c r="BA251" i="11" s="1"/>
  <c r="BA164" i="11"/>
  <c r="BA227" i="11" s="1"/>
  <c r="BA167" i="11"/>
  <c r="BA230" i="11" s="1"/>
  <c r="BA141" i="11"/>
  <c r="BA204" i="11" s="1"/>
  <c r="BA185" i="11"/>
  <c r="BA248" i="11" s="1"/>
  <c r="BA165" i="11"/>
  <c r="BA228" i="11" s="1"/>
  <c r="BA149" i="11"/>
  <c r="BA212" i="11" s="1"/>
  <c r="BA186" i="11"/>
  <c r="BA249" i="11" s="1"/>
  <c r="BA168" i="11"/>
  <c r="BA231" i="11" s="1"/>
  <c r="BA157" i="11"/>
  <c r="BA220" i="11" s="1"/>
  <c r="BA137" i="11"/>
  <c r="BA200" i="11" s="1"/>
  <c r="BA176" i="11"/>
  <c r="BA239" i="11" s="1"/>
  <c r="BA171" i="11"/>
  <c r="BA234" i="11" s="1"/>
  <c r="BA139" i="11"/>
  <c r="BA202" i="11" s="1"/>
  <c r="BA175" i="11"/>
  <c r="BA238" i="11" s="1"/>
  <c r="BA154" i="11"/>
  <c r="BA217" i="11" s="1"/>
  <c r="BA187" i="11"/>
  <c r="BA250" i="11" s="1"/>
  <c r="BA184" i="11"/>
  <c r="BA247" i="11" s="1"/>
  <c r="BA180" i="11"/>
  <c r="BA243" i="11" s="1"/>
  <c r="BA169" i="11"/>
  <c r="BA232" i="11" s="1"/>
  <c r="BA158" i="11"/>
  <c r="BA221" i="11" s="1"/>
  <c r="BA134" i="11"/>
  <c r="BA197" i="11" s="1"/>
  <c r="BA138" i="11"/>
  <c r="BA201" i="11" s="1"/>
  <c r="BA135" i="11"/>
  <c r="BA198" i="11" s="1"/>
  <c r="BA172" i="11"/>
  <c r="BA235" i="11" s="1"/>
  <c r="BA177" i="11"/>
  <c r="BA240" i="11" s="1"/>
  <c r="BA131" i="11"/>
  <c r="BA194" i="11" s="1"/>
  <c r="BA152" i="11"/>
  <c r="BA215" i="11" s="1"/>
  <c r="BA181" i="11"/>
  <c r="BA244" i="11" s="1"/>
  <c r="BA150" i="11"/>
  <c r="BA213" i="11" s="1"/>
  <c r="BA143" i="11"/>
  <c r="BA206" i="11" s="1"/>
  <c r="BA166" i="11"/>
  <c r="BA229" i="11" s="1"/>
  <c r="BA140" i="11"/>
  <c r="BA203" i="11" s="1"/>
  <c r="BA155" i="11"/>
  <c r="BA218" i="11" s="1"/>
  <c r="BA174" i="11"/>
  <c r="BA237" i="11" s="1"/>
  <c r="BA148" i="11"/>
  <c r="BA211" i="11" s="1"/>
  <c r="BA189" i="11"/>
  <c r="BA252" i="11" s="1"/>
  <c r="BA162" i="11"/>
  <c r="BA225" i="11" s="1"/>
  <c r="BA160" i="11"/>
  <c r="BA223" i="11" s="1"/>
  <c r="BA170" i="11"/>
  <c r="BA233" i="11" s="1"/>
  <c r="BA161" i="11"/>
  <c r="BA224" i="11" s="1"/>
  <c r="BA163" i="11"/>
  <c r="BA226" i="11" s="1"/>
  <c r="BA132" i="11"/>
  <c r="BA195" i="11" s="1"/>
  <c r="BA147" i="11"/>
  <c r="BA210" i="11" s="1"/>
  <c r="BA151" i="11"/>
  <c r="BA214" i="11" s="1"/>
  <c r="BA178" i="11"/>
  <c r="BA241" i="11" s="1"/>
  <c r="BA182" i="11"/>
  <c r="BA245" i="11" s="1"/>
  <c r="BA159" i="11"/>
  <c r="BA222" i="11" s="1"/>
  <c r="BA144" i="11"/>
  <c r="BA207" i="11" s="1"/>
  <c r="BA133" i="11"/>
  <c r="BA196" i="11" s="1"/>
  <c r="AK3" i="12"/>
  <c r="AO143" i="11"/>
  <c r="AO206" i="11" s="1"/>
  <c r="AO140" i="11"/>
  <c r="AO203" i="11" s="1"/>
  <c r="AO156" i="11"/>
  <c r="AO219" i="11" s="1"/>
  <c r="AO188" i="11"/>
  <c r="AO251" i="11" s="1"/>
  <c r="AO164" i="11"/>
  <c r="AO227" i="11" s="1"/>
  <c r="AO168" i="11"/>
  <c r="AO231" i="11" s="1"/>
  <c r="AO175" i="11"/>
  <c r="AO238" i="11" s="1"/>
  <c r="AO157" i="11"/>
  <c r="AO220" i="11" s="1"/>
  <c r="AO145" i="11"/>
  <c r="AO208" i="11" s="1"/>
  <c r="AO136" i="11"/>
  <c r="AO199" i="11" s="1"/>
  <c r="AO185" i="11"/>
  <c r="AO248" i="11" s="1"/>
  <c r="AO171" i="11"/>
  <c r="AO234" i="11" s="1"/>
  <c r="AO153" i="11"/>
  <c r="AO216" i="11" s="1"/>
  <c r="AO141" i="11"/>
  <c r="AO204" i="11" s="1"/>
  <c r="AO186" i="11"/>
  <c r="AO249" i="11" s="1"/>
  <c r="AO167" i="11"/>
  <c r="AO230" i="11" s="1"/>
  <c r="AO154" i="11"/>
  <c r="AO217" i="11" s="1"/>
  <c r="AO149" i="11"/>
  <c r="AO212" i="11" s="1"/>
  <c r="AO187" i="11"/>
  <c r="AO250" i="11" s="1"/>
  <c r="AO172" i="11"/>
  <c r="AO235" i="11" s="1"/>
  <c r="AO165" i="11"/>
  <c r="AO228" i="11" s="1"/>
  <c r="AO142" i="11"/>
  <c r="AO205" i="11" s="1"/>
  <c r="AO183" i="11"/>
  <c r="AO246" i="11" s="1"/>
  <c r="AO184" i="11"/>
  <c r="AO247" i="11" s="1"/>
  <c r="AO152" i="11"/>
  <c r="AO215" i="11" s="1"/>
  <c r="AO138" i="11"/>
  <c r="AO201" i="11" s="1"/>
  <c r="AO190" i="11"/>
  <c r="AO253" i="11" s="1"/>
  <c r="AO131" i="11"/>
  <c r="AO194" i="11" s="1"/>
  <c r="AO179" i="11"/>
  <c r="AO242" i="11" s="1"/>
  <c r="AO176" i="11"/>
  <c r="AO239" i="11" s="1"/>
  <c r="AO158" i="11"/>
  <c r="AO221" i="11" s="1"/>
  <c r="AO169" i="11"/>
  <c r="AO232" i="11" s="1"/>
  <c r="AO137" i="11"/>
  <c r="AO200" i="11" s="1"/>
  <c r="AO173" i="11"/>
  <c r="AO236" i="11" s="1"/>
  <c r="AO135" i="11"/>
  <c r="AO198" i="11" s="1"/>
  <c r="AO134" i="11"/>
  <c r="AO197" i="11" s="1"/>
  <c r="AO180" i="11"/>
  <c r="AO243" i="11" s="1"/>
  <c r="AO146" i="11"/>
  <c r="AO209" i="11" s="1"/>
  <c r="AO189" i="11"/>
  <c r="AO252" i="11" s="1"/>
  <c r="AO181" i="11"/>
  <c r="AO244" i="11" s="1"/>
  <c r="AO166" i="11"/>
  <c r="AO229" i="11" s="1"/>
  <c r="AO150" i="11"/>
  <c r="AO213" i="11" s="1"/>
  <c r="AO147" i="11"/>
  <c r="AO210" i="11" s="1"/>
  <c r="AO182" i="11"/>
  <c r="AO245" i="11" s="1"/>
  <c r="AO177" i="11"/>
  <c r="AO240" i="11" s="1"/>
  <c r="AO132" i="11"/>
  <c r="AO195" i="11" s="1"/>
  <c r="AO162" i="11"/>
  <c r="AO225" i="11" s="1"/>
  <c r="AO170" i="11"/>
  <c r="AO233" i="11" s="1"/>
  <c r="AO155" i="11"/>
  <c r="AO218" i="11" s="1"/>
  <c r="AO160" i="11"/>
  <c r="AO223" i="11" s="1"/>
  <c r="AO144" i="11"/>
  <c r="AO207" i="11" s="1"/>
  <c r="AO159" i="11"/>
  <c r="AO222" i="11" s="1"/>
  <c r="AO163" i="11"/>
  <c r="AO226" i="11" s="1"/>
  <c r="AO139" i="11"/>
  <c r="AO202" i="11" s="1"/>
  <c r="AO174" i="11"/>
  <c r="AO237" i="11" s="1"/>
  <c r="AO178" i="11"/>
  <c r="AO241" i="11" s="1"/>
  <c r="AO133" i="11"/>
  <c r="AO196" i="11" s="1"/>
  <c r="AO161" i="11"/>
  <c r="AO224" i="11" s="1"/>
  <c r="AO151" i="11"/>
  <c r="AO214" i="11" s="1"/>
  <c r="AO148" i="11"/>
  <c r="AO211" i="11" s="1"/>
  <c r="AH3" i="12"/>
  <c r="AL138" i="11"/>
  <c r="AL201" i="11" s="1"/>
  <c r="AL176" i="11"/>
  <c r="AL239" i="11" s="1"/>
  <c r="AL171" i="11"/>
  <c r="AL234" i="11" s="1"/>
  <c r="AL158" i="11"/>
  <c r="AL221" i="11" s="1"/>
  <c r="AL141" i="11"/>
  <c r="AL204" i="11" s="1"/>
  <c r="AL188" i="11"/>
  <c r="AL251" i="11" s="1"/>
  <c r="AL172" i="11"/>
  <c r="AL235" i="11" s="1"/>
  <c r="AL190" i="11"/>
  <c r="AL253" i="11" s="1"/>
  <c r="AL149" i="11"/>
  <c r="AL212" i="11" s="1"/>
  <c r="AL137" i="11"/>
  <c r="AL200" i="11" s="1"/>
  <c r="AL184" i="11"/>
  <c r="AL247" i="11" s="1"/>
  <c r="AL168" i="11"/>
  <c r="AL231" i="11" s="1"/>
  <c r="AL164" i="11"/>
  <c r="AL227" i="11" s="1"/>
  <c r="AL150" i="11"/>
  <c r="AL213" i="11" s="1"/>
  <c r="AL185" i="11"/>
  <c r="AL248" i="11" s="1"/>
  <c r="AL173" i="11"/>
  <c r="AL236" i="11" s="1"/>
  <c r="AL152" i="11"/>
  <c r="AL215" i="11" s="1"/>
  <c r="AL135" i="11"/>
  <c r="AL198" i="11" s="1"/>
  <c r="AL187" i="11"/>
  <c r="AL250" i="11" s="1"/>
  <c r="AL186" i="11"/>
  <c r="AL249" i="11" s="1"/>
  <c r="AL167" i="11"/>
  <c r="AL230" i="11" s="1"/>
  <c r="AL154" i="11"/>
  <c r="AL217" i="11" s="1"/>
  <c r="AL183" i="11"/>
  <c r="AL246" i="11" s="1"/>
  <c r="AL175" i="11"/>
  <c r="AL238" i="11" s="1"/>
  <c r="AL157" i="11"/>
  <c r="AL220" i="11" s="1"/>
  <c r="AL136" i="11"/>
  <c r="AL199" i="11" s="1"/>
  <c r="AL180" i="11"/>
  <c r="AL243" i="11" s="1"/>
  <c r="AL179" i="11"/>
  <c r="AL242" i="11" s="1"/>
  <c r="AL177" i="11"/>
  <c r="AL240" i="11" s="1"/>
  <c r="AL156" i="11"/>
  <c r="AL219" i="11" s="1"/>
  <c r="AL153" i="11"/>
  <c r="AL216" i="11" s="1"/>
  <c r="AL139" i="11"/>
  <c r="AL202" i="11" s="1"/>
  <c r="AL145" i="11"/>
  <c r="AL208" i="11" s="1"/>
  <c r="AL169" i="11"/>
  <c r="AL232" i="11" s="1"/>
  <c r="AL142" i="11"/>
  <c r="AL205" i="11" s="1"/>
  <c r="AL165" i="11"/>
  <c r="AL228" i="11" s="1"/>
  <c r="AL166" i="11"/>
  <c r="AL229" i="11" s="1"/>
  <c r="AL134" i="11"/>
  <c r="AL197" i="11" s="1"/>
  <c r="AL189" i="11"/>
  <c r="AL252" i="11" s="1"/>
  <c r="AL181" i="11"/>
  <c r="AL244" i="11" s="1"/>
  <c r="AL131" i="11"/>
  <c r="AL194" i="11" s="1"/>
  <c r="AL170" i="11"/>
  <c r="AL233" i="11" s="1"/>
  <c r="AL143" i="11"/>
  <c r="AL206" i="11" s="1"/>
  <c r="AL140" i="11"/>
  <c r="AL203" i="11" s="1"/>
  <c r="AL147" i="11"/>
  <c r="AL210" i="11" s="1"/>
  <c r="AL144" i="11"/>
  <c r="AL207" i="11" s="1"/>
  <c r="AL146" i="11"/>
  <c r="AL209" i="11" s="1"/>
  <c r="AL163" i="11"/>
  <c r="AL226" i="11" s="1"/>
  <c r="AL132" i="11"/>
  <c r="AL195" i="11" s="1"/>
  <c r="AL159" i="11"/>
  <c r="AL222" i="11" s="1"/>
  <c r="AL174" i="11"/>
  <c r="AL237" i="11" s="1"/>
  <c r="AL151" i="11"/>
  <c r="AL214" i="11" s="1"/>
  <c r="AL160" i="11"/>
  <c r="AL223" i="11" s="1"/>
  <c r="AL178" i="11"/>
  <c r="AL241" i="11" s="1"/>
  <c r="AL155" i="11"/>
  <c r="AL218" i="11" s="1"/>
  <c r="AL133" i="11"/>
  <c r="AL196" i="11" s="1"/>
  <c r="AL148" i="11"/>
  <c r="AL211" i="11" s="1"/>
  <c r="AL162" i="11"/>
  <c r="AL225" i="11" s="1"/>
  <c r="AL182" i="11"/>
  <c r="AL245" i="11" s="1"/>
  <c r="AL161" i="11"/>
  <c r="AL224" i="11" s="1"/>
  <c r="AN3" i="12"/>
  <c r="AR153" i="11"/>
  <c r="AR216" i="11" s="1"/>
  <c r="AR137" i="11"/>
  <c r="AR200" i="11" s="1"/>
  <c r="AR141" i="11"/>
  <c r="AR204" i="11" s="1"/>
  <c r="AR190" i="11"/>
  <c r="AR253" i="11" s="1"/>
  <c r="AR164" i="11"/>
  <c r="AR227" i="11" s="1"/>
  <c r="AR154" i="11"/>
  <c r="AR217" i="11" s="1"/>
  <c r="AR158" i="11"/>
  <c r="AR221" i="11" s="1"/>
  <c r="AR144" i="11"/>
  <c r="AR207" i="11" s="1"/>
  <c r="AR175" i="11"/>
  <c r="AR238" i="11" s="1"/>
  <c r="AR159" i="11"/>
  <c r="AR222" i="11" s="1"/>
  <c r="AR186" i="11"/>
  <c r="AR249" i="11" s="1"/>
  <c r="AR168" i="11"/>
  <c r="AR231" i="11" s="1"/>
  <c r="AR149" i="11"/>
  <c r="AR212" i="11" s="1"/>
  <c r="AR187" i="11"/>
  <c r="AR250" i="11" s="1"/>
  <c r="AR138" i="11"/>
  <c r="AR201" i="11" s="1"/>
  <c r="AR185" i="11"/>
  <c r="AR248" i="11" s="1"/>
  <c r="AR165" i="11"/>
  <c r="AR228" i="11" s="1"/>
  <c r="AR142" i="11"/>
  <c r="AR205" i="11" s="1"/>
  <c r="AR136" i="11"/>
  <c r="AR199" i="11" s="1"/>
  <c r="AR169" i="11"/>
  <c r="AR232" i="11" s="1"/>
  <c r="AR183" i="11"/>
  <c r="AR246" i="11" s="1"/>
  <c r="AR171" i="11"/>
  <c r="AR234" i="11" s="1"/>
  <c r="AR167" i="11"/>
  <c r="AR230" i="11" s="1"/>
  <c r="AR134" i="11"/>
  <c r="AR197" i="11" s="1"/>
  <c r="AR184" i="11"/>
  <c r="AR247" i="11" s="1"/>
  <c r="AR135" i="11"/>
  <c r="AR198" i="11" s="1"/>
  <c r="AR179" i="11"/>
  <c r="AR242" i="11" s="1"/>
  <c r="AR176" i="11"/>
  <c r="AR239" i="11" s="1"/>
  <c r="AR163" i="11"/>
  <c r="AR226" i="11" s="1"/>
  <c r="AR152" i="11"/>
  <c r="AR215" i="11" s="1"/>
  <c r="AR157" i="11"/>
  <c r="AR220" i="11" s="1"/>
  <c r="AR188" i="11"/>
  <c r="AR251" i="11" s="1"/>
  <c r="AR172" i="11"/>
  <c r="AR235" i="11" s="1"/>
  <c r="AR156" i="11"/>
  <c r="AR219" i="11" s="1"/>
  <c r="AR139" i="11"/>
  <c r="AR202" i="11" s="1"/>
  <c r="AR173" i="11"/>
  <c r="AR236" i="11" s="1"/>
  <c r="AR161" i="11"/>
  <c r="AR224" i="11" s="1"/>
  <c r="AR174" i="11"/>
  <c r="AR237" i="11" s="1"/>
  <c r="AR155" i="11"/>
  <c r="AR218" i="11" s="1"/>
  <c r="AR140" i="11"/>
  <c r="AR203" i="11" s="1"/>
  <c r="AR132" i="11"/>
  <c r="AR195" i="11" s="1"/>
  <c r="AR143" i="11"/>
  <c r="AR206" i="11" s="1"/>
  <c r="AR180" i="11"/>
  <c r="AR243" i="11" s="1"/>
  <c r="AR160" i="11"/>
  <c r="AR223" i="11" s="1"/>
  <c r="AR147" i="11"/>
  <c r="AR210" i="11" s="1"/>
  <c r="AR162" i="11"/>
  <c r="AR225" i="11" s="1"/>
  <c r="AR131" i="11"/>
  <c r="AR194" i="11" s="1"/>
  <c r="AR181" i="11"/>
  <c r="AR244" i="11" s="1"/>
  <c r="AR178" i="11"/>
  <c r="AR241" i="11" s="1"/>
  <c r="AR170" i="11"/>
  <c r="AR233" i="11" s="1"/>
  <c r="AR145" i="11"/>
  <c r="AR208" i="11" s="1"/>
  <c r="AR177" i="11"/>
  <c r="AR240" i="11" s="1"/>
  <c r="AR189" i="11"/>
  <c r="AR252" i="11" s="1"/>
  <c r="AR166" i="11"/>
  <c r="AR229" i="11" s="1"/>
  <c r="AR151" i="11"/>
  <c r="AR214" i="11" s="1"/>
  <c r="AR148" i="11"/>
  <c r="AR211" i="11" s="1"/>
  <c r="AR182" i="11"/>
  <c r="AR245" i="11" s="1"/>
  <c r="AR133" i="11"/>
  <c r="AR196" i="11" s="1"/>
  <c r="AR146" i="11"/>
  <c r="AR209" i="11" s="1"/>
  <c r="AR150" i="11"/>
  <c r="AR213" i="11" s="1"/>
  <c r="AY3" i="12"/>
  <c r="BC188" i="11"/>
  <c r="BC251" i="11" s="1"/>
  <c r="BC187" i="11"/>
  <c r="BC250" i="11" s="1"/>
  <c r="BC136" i="11"/>
  <c r="BC199" i="11" s="1"/>
  <c r="BC184" i="11"/>
  <c r="BC247" i="11" s="1"/>
  <c r="BC175" i="11"/>
  <c r="BC238" i="11" s="1"/>
  <c r="BC172" i="11"/>
  <c r="BC235" i="11" s="1"/>
  <c r="BC180" i="11"/>
  <c r="BC243" i="11" s="1"/>
  <c r="BC171" i="11"/>
  <c r="BC234" i="11" s="1"/>
  <c r="BC145" i="11"/>
  <c r="BC208" i="11" s="1"/>
  <c r="BC186" i="11"/>
  <c r="BC249" i="11" s="1"/>
  <c r="BC156" i="11"/>
  <c r="BC219" i="11" s="1"/>
  <c r="BC137" i="11"/>
  <c r="BC200" i="11" s="1"/>
  <c r="BC183" i="11"/>
  <c r="BC246" i="11" s="1"/>
  <c r="BC152" i="11"/>
  <c r="BC215" i="11" s="1"/>
  <c r="BC153" i="11"/>
  <c r="BC216" i="11" s="1"/>
  <c r="BC138" i="11"/>
  <c r="BC201" i="11" s="1"/>
  <c r="BC169" i="11"/>
  <c r="BC232" i="11" s="1"/>
  <c r="BC164" i="11"/>
  <c r="BC227" i="11" s="1"/>
  <c r="BC142" i="11"/>
  <c r="BC205" i="11" s="1"/>
  <c r="BC167" i="11"/>
  <c r="BC230" i="11" s="1"/>
  <c r="BC157" i="11"/>
  <c r="BC220" i="11" s="1"/>
  <c r="BC141" i="11"/>
  <c r="BC204" i="11" s="1"/>
  <c r="BC139" i="11"/>
  <c r="BC202" i="11" s="1"/>
  <c r="BC190" i="11"/>
  <c r="BC253" i="11" s="1"/>
  <c r="BC179" i="11"/>
  <c r="BC242" i="11" s="1"/>
  <c r="BC135" i="11"/>
  <c r="BC198" i="11" s="1"/>
  <c r="BC177" i="11"/>
  <c r="BC240" i="11" s="1"/>
  <c r="BC165" i="11"/>
  <c r="BC228" i="11" s="1"/>
  <c r="BC181" i="11"/>
  <c r="BC244" i="11" s="1"/>
  <c r="BC131" i="11"/>
  <c r="BC194" i="11" s="1"/>
  <c r="BC150" i="11"/>
  <c r="BC213" i="11" s="1"/>
  <c r="BC160" i="11"/>
  <c r="BC223" i="11" s="1"/>
  <c r="BC166" i="11"/>
  <c r="BC229" i="11" s="1"/>
  <c r="BC146" i="11"/>
  <c r="BC209" i="11" s="1"/>
  <c r="BC176" i="11"/>
  <c r="BC239" i="11" s="1"/>
  <c r="BC189" i="11"/>
  <c r="BC252" i="11" s="1"/>
  <c r="BC170" i="11"/>
  <c r="BC233" i="11" s="1"/>
  <c r="BC151" i="11"/>
  <c r="BC214" i="11" s="1"/>
  <c r="BC132" i="11"/>
  <c r="BC195" i="11" s="1"/>
  <c r="BC161" i="11"/>
  <c r="BC224" i="11" s="1"/>
  <c r="BC140" i="11"/>
  <c r="BC203" i="11" s="1"/>
  <c r="BC134" i="11"/>
  <c r="BC197" i="11" s="1"/>
  <c r="BC147" i="11"/>
  <c r="BC210" i="11" s="1"/>
  <c r="BC149" i="11"/>
  <c r="BC212" i="11" s="1"/>
  <c r="BC155" i="11"/>
  <c r="BC218" i="11" s="1"/>
  <c r="BC174" i="11"/>
  <c r="BC237" i="11" s="1"/>
  <c r="BC162" i="11"/>
  <c r="BC225" i="11" s="1"/>
  <c r="BC158" i="11"/>
  <c r="BC221" i="11" s="1"/>
  <c r="BC168" i="11"/>
  <c r="BC231" i="11" s="1"/>
  <c r="BC182" i="11"/>
  <c r="BC245" i="11" s="1"/>
  <c r="BC154" i="11"/>
  <c r="BC217" i="11" s="1"/>
  <c r="BC144" i="11"/>
  <c r="BC207" i="11" s="1"/>
  <c r="BC163" i="11"/>
  <c r="BC226" i="11" s="1"/>
  <c r="BC143" i="11"/>
  <c r="BC206" i="11" s="1"/>
  <c r="BC133" i="11"/>
  <c r="BC196" i="11" s="1"/>
  <c r="BC185" i="11"/>
  <c r="BC248" i="11" s="1"/>
  <c r="BC178" i="11"/>
  <c r="BC241" i="11" s="1"/>
  <c r="BC148" i="11"/>
  <c r="BC211" i="11" s="1"/>
  <c r="BC173" i="11"/>
  <c r="BC236" i="11" s="1"/>
  <c r="BC159" i="11"/>
  <c r="BC222" i="11" s="1"/>
  <c r="AT3" i="12"/>
  <c r="AX157" i="11"/>
  <c r="AX220" i="11" s="1"/>
  <c r="AX190" i="11"/>
  <c r="AX253" i="11" s="1"/>
  <c r="AX176" i="11"/>
  <c r="AX239" i="11" s="1"/>
  <c r="AX154" i="11"/>
  <c r="AX217" i="11" s="1"/>
  <c r="AX141" i="11"/>
  <c r="AX204" i="11" s="1"/>
  <c r="AX186" i="11"/>
  <c r="AX249" i="11" s="1"/>
  <c r="AX172" i="11"/>
  <c r="AX235" i="11" s="1"/>
  <c r="AX169" i="11"/>
  <c r="AX232" i="11" s="1"/>
  <c r="AX137" i="11"/>
  <c r="AX200" i="11" s="1"/>
  <c r="AX187" i="11"/>
  <c r="AX250" i="11" s="1"/>
  <c r="AX173" i="11"/>
  <c r="AX236" i="11" s="1"/>
  <c r="AX156" i="11"/>
  <c r="AX219" i="11" s="1"/>
  <c r="AX146" i="11"/>
  <c r="AX209" i="11" s="1"/>
  <c r="AX179" i="11"/>
  <c r="AX242" i="11" s="1"/>
  <c r="AX180" i="11"/>
  <c r="AX243" i="11" s="1"/>
  <c r="AX153" i="11"/>
  <c r="AX216" i="11" s="1"/>
  <c r="AX138" i="11"/>
  <c r="AX201" i="11" s="1"/>
  <c r="AX185" i="11"/>
  <c r="AX248" i="11" s="1"/>
  <c r="AX164" i="11"/>
  <c r="AX227" i="11" s="1"/>
  <c r="AX148" i="11"/>
  <c r="AX211" i="11" s="1"/>
  <c r="AX134" i="11"/>
  <c r="AX197" i="11" s="1"/>
  <c r="AX175" i="11"/>
  <c r="AX238" i="11" s="1"/>
  <c r="AX188" i="11"/>
  <c r="AX251" i="11" s="1"/>
  <c r="AX168" i="11"/>
  <c r="AX231" i="11" s="1"/>
  <c r="AX139" i="11"/>
  <c r="AX202" i="11" s="1"/>
  <c r="AX136" i="11"/>
  <c r="AX199" i="11" s="1"/>
  <c r="AX171" i="11"/>
  <c r="AX234" i="11" s="1"/>
  <c r="AX149" i="11"/>
  <c r="AX212" i="11" s="1"/>
  <c r="AX135" i="11"/>
  <c r="AX198" i="11" s="1"/>
  <c r="AX145" i="11"/>
  <c r="AX208" i="11" s="1"/>
  <c r="AX165" i="11"/>
  <c r="AX228" i="11" s="1"/>
  <c r="AX142" i="11"/>
  <c r="AX205" i="11" s="1"/>
  <c r="AX183" i="11"/>
  <c r="AX246" i="11" s="1"/>
  <c r="AX184" i="11"/>
  <c r="AX247" i="11" s="1"/>
  <c r="AX167" i="11"/>
  <c r="AX230" i="11" s="1"/>
  <c r="AX158" i="11"/>
  <c r="AX221" i="11" s="1"/>
  <c r="AX160" i="11"/>
  <c r="AX223" i="11" s="1"/>
  <c r="AX152" i="11"/>
  <c r="AX215" i="11" s="1"/>
  <c r="AX143" i="11"/>
  <c r="AX206" i="11" s="1"/>
  <c r="AX131" i="11"/>
  <c r="AX194" i="11" s="1"/>
  <c r="AX177" i="11"/>
  <c r="AX240" i="11" s="1"/>
  <c r="AX150" i="11"/>
  <c r="AX213" i="11" s="1"/>
  <c r="AX189" i="11"/>
  <c r="AX252" i="11" s="1"/>
  <c r="AX181" i="11"/>
  <c r="AX244" i="11" s="1"/>
  <c r="AX161" i="11"/>
  <c r="AX224" i="11" s="1"/>
  <c r="AX178" i="11"/>
  <c r="AX241" i="11" s="1"/>
  <c r="AX162" i="11"/>
  <c r="AX225" i="11" s="1"/>
  <c r="AX166" i="11"/>
  <c r="AX229" i="11" s="1"/>
  <c r="AX147" i="11"/>
  <c r="AX210" i="11" s="1"/>
  <c r="AX140" i="11"/>
  <c r="AX203" i="11" s="1"/>
  <c r="AX155" i="11"/>
  <c r="AX218" i="11" s="1"/>
  <c r="AX132" i="11"/>
  <c r="AX195" i="11" s="1"/>
  <c r="AX182" i="11"/>
  <c r="AX245" i="11" s="1"/>
  <c r="AX170" i="11"/>
  <c r="AX233" i="11" s="1"/>
  <c r="AX133" i="11"/>
  <c r="AX196" i="11" s="1"/>
  <c r="AX159" i="11"/>
  <c r="AX222" i="11" s="1"/>
  <c r="AX163" i="11"/>
  <c r="AX226" i="11" s="1"/>
  <c r="AX151" i="11"/>
  <c r="AX214" i="11" s="1"/>
  <c r="AX174" i="11"/>
  <c r="AX237" i="11" s="1"/>
  <c r="AX144" i="11"/>
  <c r="AX207" i="11" s="1"/>
  <c r="AQ3" i="12"/>
  <c r="AU190" i="11"/>
  <c r="AU253" i="11" s="1"/>
  <c r="AU169" i="11"/>
  <c r="AU232" i="11" s="1"/>
  <c r="AU158" i="11"/>
  <c r="AU221" i="11" s="1"/>
  <c r="AU164" i="11"/>
  <c r="AU227" i="11" s="1"/>
  <c r="AU186" i="11"/>
  <c r="AU249" i="11" s="1"/>
  <c r="AU176" i="11"/>
  <c r="AU239" i="11" s="1"/>
  <c r="AU154" i="11"/>
  <c r="AU217" i="11" s="1"/>
  <c r="AU173" i="11"/>
  <c r="AU236" i="11" s="1"/>
  <c r="AU172" i="11"/>
  <c r="AU235" i="11" s="1"/>
  <c r="AU136" i="11"/>
  <c r="AU199" i="11" s="1"/>
  <c r="AU187" i="11"/>
  <c r="AU250" i="11" s="1"/>
  <c r="AU156" i="11"/>
  <c r="AU219" i="11" s="1"/>
  <c r="AU141" i="11"/>
  <c r="AU204" i="11" s="1"/>
  <c r="AU179" i="11"/>
  <c r="AU242" i="11" s="1"/>
  <c r="AU152" i="11"/>
  <c r="AU215" i="11" s="1"/>
  <c r="AU137" i="11"/>
  <c r="AU200" i="11" s="1"/>
  <c r="AU184" i="11"/>
  <c r="AU247" i="11" s="1"/>
  <c r="AU175" i="11"/>
  <c r="AU238" i="11" s="1"/>
  <c r="AU157" i="11"/>
  <c r="AU220" i="11" s="1"/>
  <c r="AU153" i="11"/>
  <c r="AU216" i="11" s="1"/>
  <c r="AU183" i="11"/>
  <c r="AU246" i="11" s="1"/>
  <c r="AU138" i="11"/>
  <c r="AU201" i="11" s="1"/>
  <c r="AU165" i="11"/>
  <c r="AU228" i="11" s="1"/>
  <c r="AU167" i="11"/>
  <c r="AU230" i="11" s="1"/>
  <c r="AU159" i="11"/>
  <c r="AU222" i="11" s="1"/>
  <c r="AU145" i="11"/>
  <c r="AU208" i="11" s="1"/>
  <c r="AU142" i="11"/>
  <c r="AU205" i="11" s="1"/>
  <c r="AU171" i="11"/>
  <c r="AU234" i="11" s="1"/>
  <c r="AU134" i="11"/>
  <c r="AU197" i="11" s="1"/>
  <c r="AU180" i="11"/>
  <c r="AU243" i="11" s="1"/>
  <c r="AU146" i="11"/>
  <c r="AU209" i="11" s="1"/>
  <c r="AU149" i="11"/>
  <c r="AU212" i="11" s="1"/>
  <c r="AU160" i="11"/>
  <c r="AU223" i="11" s="1"/>
  <c r="AU150" i="11"/>
  <c r="AU213" i="11" s="1"/>
  <c r="AU168" i="11"/>
  <c r="AU231" i="11" s="1"/>
  <c r="AU189" i="11"/>
  <c r="AU252" i="11" s="1"/>
  <c r="AU185" i="11"/>
  <c r="AU248" i="11" s="1"/>
  <c r="AU162" i="11"/>
  <c r="AU225" i="11" s="1"/>
  <c r="AU151" i="11"/>
  <c r="AU214" i="11" s="1"/>
  <c r="AU143" i="11"/>
  <c r="AU206" i="11" s="1"/>
  <c r="AU132" i="11"/>
  <c r="AU195" i="11" s="1"/>
  <c r="AU148" i="11"/>
  <c r="AU211" i="11" s="1"/>
  <c r="AU147" i="11"/>
  <c r="AU210" i="11" s="1"/>
  <c r="AU155" i="11"/>
  <c r="AU218" i="11" s="1"/>
  <c r="AU170" i="11"/>
  <c r="AU233" i="11" s="1"/>
  <c r="AU174" i="11"/>
  <c r="AU237" i="11" s="1"/>
  <c r="AU177" i="11"/>
  <c r="AU240" i="11" s="1"/>
  <c r="AU161" i="11"/>
  <c r="AU224" i="11" s="1"/>
  <c r="AU188" i="11"/>
  <c r="AU251" i="11" s="1"/>
  <c r="AU181" i="11"/>
  <c r="AU244" i="11" s="1"/>
  <c r="AU135" i="11"/>
  <c r="AU198" i="11" s="1"/>
  <c r="AU140" i="11"/>
  <c r="AU203" i="11" s="1"/>
  <c r="AU163" i="11"/>
  <c r="AU226" i="11" s="1"/>
  <c r="AU178" i="11"/>
  <c r="AU241" i="11" s="1"/>
  <c r="AU131" i="11"/>
  <c r="AU194" i="11" s="1"/>
  <c r="AU133" i="11"/>
  <c r="AU196" i="11" s="1"/>
  <c r="AU166" i="11"/>
  <c r="AU229" i="11" s="1"/>
  <c r="AU139" i="11"/>
  <c r="AU202" i="11" s="1"/>
  <c r="AU144" i="11"/>
  <c r="AU207" i="11" s="1"/>
  <c r="AU182" i="11"/>
  <c r="AU245" i="11" s="1"/>
  <c r="AB3" i="12"/>
  <c r="AF169" i="11"/>
  <c r="AF232" i="11" s="1"/>
  <c r="AF168" i="11"/>
  <c r="AF231" i="11" s="1"/>
  <c r="AF149" i="11"/>
  <c r="AF212" i="11" s="1"/>
  <c r="AF134" i="11"/>
  <c r="AF197" i="11" s="1"/>
  <c r="AF185" i="11"/>
  <c r="AF248" i="11" s="1"/>
  <c r="AF179" i="11"/>
  <c r="AF242" i="11" s="1"/>
  <c r="AF164" i="11"/>
  <c r="AF227" i="11" s="1"/>
  <c r="AF136" i="11"/>
  <c r="AF199" i="11" s="1"/>
  <c r="AF190" i="11"/>
  <c r="AF253" i="11" s="1"/>
  <c r="AF175" i="11"/>
  <c r="AF238" i="11" s="1"/>
  <c r="AF176" i="11"/>
  <c r="AF239" i="11" s="1"/>
  <c r="AF145" i="11"/>
  <c r="AF208" i="11" s="1"/>
  <c r="AF188" i="11"/>
  <c r="AF251" i="11" s="1"/>
  <c r="AF183" i="11"/>
  <c r="AF246" i="11" s="1"/>
  <c r="AF158" i="11"/>
  <c r="AF221" i="11" s="1"/>
  <c r="AF137" i="11"/>
  <c r="AF200" i="11" s="1"/>
  <c r="AF184" i="11"/>
  <c r="AF247" i="11" s="1"/>
  <c r="AF157" i="11"/>
  <c r="AF220" i="11" s="1"/>
  <c r="AF154" i="11"/>
  <c r="AF217" i="11" s="1"/>
  <c r="AF146" i="11"/>
  <c r="AF209" i="11" s="1"/>
  <c r="AF187" i="11"/>
  <c r="AF250" i="11" s="1"/>
  <c r="AF153" i="11"/>
  <c r="AF216" i="11" s="1"/>
  <c r="AF165" i="11"/>
  <c r="AF228" i="11" s="1"/>
  <c r="AF142" i="11"/>
  <c r="AF205" i="11" s="1"/>
  <c r="AF171" i="11"/>
  <c r="AF234" i="11" s="1"/>
  <c r="AF156" i="11"/>
  <c r="AF219" i="11" s="1"/>
  <c r="AF139" i="11"/>
  <c r="AF202" i="11" s="1"/>
  <c r="AF174" i="11"/>
  <c r="AF237" i="11" s="1"/>
  <c r="AF141" i="11"/>
  <c r="AF204" i="11" s="1"/>
  <c r="AF186" i="11"/>
  <c r="AF249" i="11" s="1"/>
  <c r="AF173" i="11"/>
  <c r="AF236" i="11" s="1"/>
  <c r="AF167" i="11"/>
  <c r="AF230" i="11" s="1"/>
  <c r="AF135" i="11"/>
  <c r="AF198" i="11" s="1"/>
  <c r="AF138" i="11"/>
  <c r="AF201" i="11" s="1"/>
  <c r="AF172" i="11"/>
  <c r="AF235" i="11" s="1"/>
  <c r="AF143" i="11"/>
  <c r="AF206" i="11" s="1"/>
  <c r="AF161" i="11"/>
  <c r="AF224" i="11" s="1"/>
  <c r="AF189" i="11"/>
  <c r="AF252" i="11" s="1"/>
  <c r="AF140" i="11"/>
  <c r="AF203" i="11" s="1"/>
  <c r="AF180" i="11"/>
  <c r="AF243" i="11" s="1"/>
  <c r="AF150" i="11"/>
  <c r="AF213" i="11" s="1"/>
  <c r="AF131" i="11"/>
  <c r="AF194" i="11" s="1"/>
  <c r="AF166" i="11"/>
  <c r="AF229" i="11" s="1"/>
  <c r="AF162" i="11"/>
  <c r="AF225" i="11" s="1"/>
  <c r="AF132" i="11"/>
  <c r="AF195" i="11" s="1"/>
  <c r="AF163" i="11"/>
  <c r="AF226" i="11" s="1"/>
  <c r="AF152" i="11"/>
  <c r="AF215" i="11" s="1"/>
  <c r="AF178" i="11"/>
  <c r="AF241" i="11" s="1"/>
  <c r="AF181" i="11"/>
  <c r="AF244" i="11" s="1"/>
  <c r="AF151" i="11"/>
  <c r="AF214" i="11" s="1"/>
  <c r="AF159" i="11"/>
  <c r="AF222" i="11" s="1"/>
  <c r="AF177" i="11"/>
  <c r="AF240" i="11" s="1"/>
  <c r="AF160" i="11"/>
  <c r="AF223" i="11" s="1"/>
  <c r="AF170" i="11"/>
  <c r="AF233" i="11" s="1"/>
  <c r="AF147" i="11"/>
  <c r="AF210" i="11" s="1"/>
  <c r="AF155" i="11"/>
  <c r="AF218" i="11" s="1"/>
  <c r="AF182" i="11"/>
  <c r="AF245" i="11" s="1"/>
  <c r="AF148" i="11"/>
  <c r="AF211" i="11" s="1"/>
  <c r="AF144" i="11"/>
  <c r="AF207" i="11" s="1"/>
  <c r="AF133" i="11"/>
  <c r="AF196" i="11" s="1"/>
  <c r="AD3" i="12"/>
  <c r="AH136" i="11"/>
  <c r="AH199" i="11" s="1"/>
  <c r="AH183" i="11"/>
  <c r="AH246" i="11" s="1"/>
  <c r="AH167" i="11"/>
  <c r="AH230" i="11" s="1"/>
  <c r="AH156" i="11"/>
  <c r="AH219" i="11" s="1"/>
  <c r="AH142" i="11"/>
  <c r="AH205" i="11" s="1"/>
  <c r="AH179" i="11"/>
  <c r="AH242" i="11" s="1"/>
  <c r="AH164" i="11"/>
  <c r="AH227" i="11" s="1"/>
  <c r="AH177" i="11"/>
  <c r="AH240" i="11" s="1"/>
  <c r="AH138" i="11"/>
  <c r="AH201" i="11" s="1"/>
  <c r="AH185" i="11"/>
  <c r="AH248" i="11" s="1"/>
  <c r="AH168" i="11"/>
  <c r="AH231" i="11" s="1"/>
  <c r="AH169" i="11"/>
  <c r="AH232" i="11" s="1"/>
  <c r="AH134" i="11"/>
  <c r="AH197" i="11" s="1"/>
  <c r="AH188" i="11"/>
  <c r="AH251" i="11" s="1"/>
  <c r="AH154" i="11"/>
  <c r="AH217" i="11" s="1"/>
  <c r="AH141" i="11"/>
  <c r="AH204" i="11" s="1"/>
  <c r="AH139" i="11"/>
  <c r="AH202" i="11" s="1"/>
  <c r="AH190" i="11"/>
  <c r="AH253" i="11" s="1"/>
  <c r="AH175" i="11"/>
  <c r="AH238" i="11" s="1"/>
  <c r="AH173" i="11"/>
  <c r="AH236" i="11" s="1"/>
  <c r="AH137" i="11"/>
  <c r="AH200" i="11" s="1"/>
  <c r="AH135" i="11"/>
  <c r="AH198" i="11" s="1"/>
  <c r="AH186" i="11"/>
  <c r="AH249" i="11" s="1"/>
  <c r="AH176" i="11"/>
  <c r="AH239" i="11" s="1"/>
  <c r="AH171" i="11"/>
  <c r="AH234" i="11" s="1"/>
  <c r="AH153" i="11"/>
  <c r="AH216" i="11" s="1"/>
  <c r="AH145" i="11"/>
  <c r="AH208" i="11" s="1"/>
  <c r="AH149" i="11"/>
  <c r="AH212" i="11" s="1"/>
  <c r="AH146" i="11"/>
  <c r="AH209" i="11" s="1"/>
  <c r="AH157" i="11"/>
  <c r="AH220" i="11" s="1"/>
  <c r="AH187" i="11"/>
  <c r="AH250" i="11" s="1"/>
  <c r="AH184" i="11"/>
  <c r="AH247" i="11" s="1"/>
  <c r="AH165" i="11"/>
  <c r="AH228" i="11" s="1"/>
  <c r="AH172" i="11"/>
  <c r="AH235" i="11" s="1"/>
  <c r="AH158" i="11"/>
  <c r="AH221" i="11" s="1"/>
  <c r="AH132" i="11"/>
  <c r="AH195" i="11" s="1"/>
  <c r="AH189" i="11"/>
  <c r="AH252" i="11" s="1"/>
  <c r="AH161" i="11"/>
  <c r="AH224" i="11" s="1"/>
  <c r="AH160" i="11"/>
  <c r="AH223" i="11" s="1"/>
  <c r="AH166" i="11"/>
  <c r="AH229" i="11" s="1"/>
  <c r="AH152" i="11"/>
  <c r="AH215" i="11" s="1"/>
  <c r="AH131" i="11"/>
  <c r="AH194" i="11" s="1"/>
  <c r="AH180" i="11"/>
  <c r="AH243" i="11" s="1"/>
  <c r="AH143" i="11"/>
  <c r="AH206" i="11" s="1"/>
  <c r="AH140" i="11"/>
  <c r="AH203" i="11" s="1"/>
  <c r="AH181" i="11"/>
  <c r="AH244" i="11" s="1"/>
  <c r="AH147" i="11"/>
  <c r="AH210" i="11" s="1"/>
  <c r="AH162" i="11"/>
  <c r="AH225" i="11" s="1"/>
  <c r="AH155" i="11"/>
  <c r="AH218" i="11" s="1"/>
  <c r="AH151" i="11"/>
  <c r="AH214" i="11" s="1"/>
  <c r="AH163" i="11"/>
  <c r="AH226" i="11" s="1"/>
  <c r="AH178" i="11"/>
  <c r="AH241" i="11" s="1"/>
  <c r="AH182" i="11"/>
  <c r="AH245" i="11" s="1"/>
  <c r="AH159" i="11"/>
  <c r="AH222" i="11" s="1"/>
  <c r="AH174" i="11"/>
  <c r="AH237" i="11" s="1"/>
  <c r="AH133" i="11"/>
  <c r="AH196" i="11" s="1"/>
  <c r="AH144" i="11"/>
  <c r="AH207" i="11" s="1"/>
  <c r="AH170" i="11"/>
  <c r="AH233" i="11" s="1"/>
  <c r="AH148" i="11"/>
  <c r="AH211" i="11" s="1"/>
  <c r="AH150" i="11"/>
  <c r="AH213" i="11" s="1"/>
  <c r="AZ3" i="12"/>
  <c r="BD173" i="11"/>
  <c r="BD236" i="11" s="1"/>
  <c r="BD164" i="11"/>
  <c r="BD227" i="11" s="1"/>
  <c r="BD145" i="11"/>
  <c r="BD208" i="11" s="1"/>
  <c r="BD185" i="11"/>
  <c r="BD248" i="11" s="1"/>
  <c r="BD169" i="11"/>
  <c r="BD232" i="11" s="1"/>
  <c r="BD157" i="11"/>
  <c r="BD220" i="11" s="1"/>
  <c r="BD141" i="11"/>
  <c r="BD204" i="11" s="1"/>
  <c r="BD170" i="11"/>
  <c r="BD233" i="11" s="1"/>
  <c r="BD190" i="11"/>
  <c r="BD253" i="11" s="1"/>
  <c r="BD179" i="11"/>
  <c r="BD242" i="11" s="1"/>
  <c r="BD153" i="11"/>
  <c r="BD216" i="11" s="1"/>
  <c r="BD137" i="11"/>
  <c r="BD200" i="11" s="1"/>
  <c r="BD188" i="11"/>
  <c r="BD251" i="11" s="1"/>
  <c r="BD175" i="11"/>
  <c r="BD238" i="11" s="1"/>
  <c r="BD158" i="11"/>
  <c r="BD221" i="11" s="1"/>
  <c r="BD149" i="11"/>
  <c r="BD212" i="11" s="1"/>
  <c r="BD132" i="11"/>
  <c r="BD195" i="11" s="1"/>
  <c r="BD184" i="11"/>
  <c r="BD247" i="11" s="1"/>
  <c r="BD171" i="11"/>
  <c r="BD234" i="11" s="1"/>
  <c r="BD154" i="11"/>
  <c r="BD217" i="11" s="1"/>
  <c r="BD142" i="11"/>
  <c r="BD205" i="11" s="1"/>
  <c r="BD180" i="11"/>
  <c r="BD243" i="11" s="1"/>
  <c r="BD168" i="11"/>
  <c r="BD231" i="11" s="1"/>
  <c r="BD136" i="11"/>
  <c r="BD199" i="11" s="1"/>
  <c r="BD138" i="11"/>
  <c r="BD201" i="11" s="1"/>
  <c r="BD176" i="11"/>
  <c r="BD239" i="11" s="1"/>
  <c r="BD172" i="11"/>
  <c r="BD235" i="11" s="1"/>
  <c r="BD135" i="11"/>
  <c r="BD198" i="11" s="1"/>
  <c r="BD156" i="11"/>
  <c r="BD219" i="11" s="1"/>
  <c r="BD186" i="11"/>
  <c r="BD249" i="11" s="1"/>
  <c r="BD148" i="11"/>
  <c r="BD211" i="11" s="1"/>
  <c r="BD183" i="11"/>
  <c r="BD246" i="11" s="1"/>
  <c r="BD152" i="11"/>
  <c r="BD215" i="11" s="1"/>
  <c r="BD187" i="11"/>
  <c r="BD250" i="11" s="1"/>
  <c r="BD139" i="11"/>
  <c r="BD202" i="11" s="1"/>
  <c r="BD167" i="11"/>
  <c r="BD230" i="11" s="1"/>
  <c r="BD134" i="11"/>
  <c r="BD197" i="11" s="1"/>
  <c r="BD165" i="11"/>
  <c r="BD228" i="11" s="1"/>
  <c r="BD189" i="11"/>
  <c r="BD252" i="11" s="1"/>
  <c r="BD160" i="11"/>
  <c r="BD223" i="11" s="1"/>
  <c r="BD181" i="11"/>
  <c r="BD244" i="11" s="1"/>
  <c r="BD131" i="11"/>
  <c r="BD194" i="11" s="1"/>
  <c r="BD143" i="11"/>
  <c r="BD206" i="11" s="1"/>
  <c r="BD166" i="11"/>
  <c r="BD229" i="11" s="1"/>
  <c r="BD146" i="11"/>
  <c r="BD209" i="11" s="1"/>
  <c r="BD162" i="11"/>
  <c r="BD225" i="11" s="1"/>
  <c r="BD155" i="11"/>
  <c r="BD218" i="11" s="1"/>
  <c r="BD144" i="11"/>
  <c r="BD207" i="11" s="1"/>
  <c r="BD150" i="11"/>
  <c r="BD213" i="11" s="1"/>
  <c r="BD163" i="11"/>
  <c r="BD226" i="11" s="1"/>
  <c r="BD174" i="11"/>
  <c r="BD237" i="11" s="1"/>
  <c r="BD151" i="11"/>
  <c r="BD214" i="11" s="1"/>
  <c r="BD161" i="11"/>
  <c r="BD224" i="11" s="1"/>
  <c r="BD177" i="11"/>
  <c r="BD240" i="11" s="1"/>
  <c r="BD182" i="11"/>
  <c r="BD245" i="11" s="1"/>
  <c r="BD140" i="11"/>
  <c r="BD203" i="11" s="1"/>
  <c r="BD133" i="11"/>
  <c r="BD196" i="11" s="1"/>
  <c r="BD147" i="11"/>
  <c r="BD210" i="11" s="1"/>
  <c r="BD159" i="11"/>
  <c r="BD222" i="11" s="1"/>
  <c r="BD178" i="11"/>
  <c r="BD241" i="11" s="1"/>
  <c r="AS3" i="12"/>
  <c r="AW185" i="11"/>
  <c r="AW248" i="11" s="1"/>
  <c r="AW184" i="11"/>
  <c r="AW247" i="11" s="1"/>
  <c r="AW153" i="11"/>
  <c r="AW216" i="11" s="1"/>
  <c r="AW145" i="11"/>
  <c r="AW208" i="11" s="1"/>
  <c r="AW190" i="11"/>
  <c r="AW253" i="11" s="1"/>
  <c r="AW176" i="11"/>
  <c r="AW239" i="11" s="1"/>
  <c r="AW188" i="11"/>
  <c r="AW251" i="11" s="1"/>
  <c r="AW141" i="11"/>
  <c r="AW204" i="11" s="1"/>
  <c r="AW186" i="11"/>
  <c r="AW249" i="11" s="1"/>
  <c r="AW172" i="11"/>
  <c r="AW235" i="11" s="1"/>
  <c r="AW158" i="11"/>
  <c r="AW221" i="11" s="1"/>
  <c r="AW137" i="11"/>
  <c r="AW200" i="11" s="1"/>
  <c r="AW183" i="11"/>
  <c r="AW246" i="11" s="1"/>
  <c r="AW173" i="11"/>
  <c r="AW236" i="11" s="1"/>
  <c r="AW168" i="11"/>
  <c r="AW231" i="11" s="1"/>
  <c r="AW138" i="11"/>
  <c r="AW201" i="11" s="1"/>
  <c r="AW179" i="11"/>
  <c r="AW242" i="11" s="1"/>
  <c r="AW167" i="11"/>
  <c r="AW230" i="11" s="1"/>
  <c r="AW150" i="11"/>
  <c r="AW213" i="11" s="1"/>
  <c r="AW134" i="11"/>
  <c r="AW197" i="11" s="1"/>
  <c r="AW175" i="11"/>
  <c r="AW238" i="11" s="1"/>
  <c r="AW164" i="11"/>
  <c r="AW227" i="11" s="1"/>
  <c r="AW156" i="11"/>
  <c r="AW219" i="11" s="1"/>
  <c r="AW187" i="11"/>
  <c r="AW250" i="11" s="1"/>
  <c r="AW171" i="11"/>
  <c r="AW234" i="11" s="1"/>
  <c r="AW169" i="11"/>
  <c r="AW232" i="11" s="1"/>
  <c r="AW136" i="11"/>
  <c r="AW199" i="11" s="1"/>
  <c r="AW154" i="11"/>
  <c r="AW217" i="11" s="1"/>
  <c r="AW152" i="11"/>
  <c r="AW215" i="11" s="1"/>
  <c r="AW142" i="11"/>
  <c r="AW205" i="11" s="1"/>
  <c r="AW149" i="11"/>
  <c r="AW212" i="11" s="1"/>
  <c r="AW157" i="11"/>
  <c r="AW220" i="11" s="1"/>
  <c r="AW165" i="11"/>
  <c r="AW228" i="11" s="1"/>
  <c r="AW146" i="11"/>
  <c r="AW209" i="11" s="1"/>
  <c r="AW131" i="11"/>
  <c r="AW194" i="11" s="1"/>
  <c r="AW177" i="11"/>
  <c r="AW240" i="11" s="1"/>
  <c r="AW180" i="11"/>
  <c r="AW243" i="11" s="1"/>
  <c r="AW181" i="11"/>
  <c r="AW244" i="11" s="1"/>
  <c r="AW143" i="11"/>
  <c r="AW206" i="11" s="1"/>
  <c r="AW189" i="11"/>
  <c r="AW252" i="11" s="1"/>
  <c r="AW166" i="11"/>
  <c r="AW229" i="11" s="1"/>
  <c r="AW170" i="11"/>
  <c r="AW233" i="11" s="1"/>
  <c r="AW151" i="11"/>
  <c r="AW214" i="11" s="1"/>
  <c r="AW147" i="11"/>
  <c r="AW210" i="11" s="1"/>
  <c r="AW161" i="11"/>
  <c r="AW224" i="11" s="1"/>
  <c r="AW139" i="11"/>
  <c r="AW202" i="11" s="1"/>
  <c r="AW160" i="11"/>
  <c r="AW223" i="11" s="1"/>
  <c r="AW140" i="11"/>
  <c r="AW203" i="11" s="1"/>
  <c r="AW159" i="11"/>
  <c r="AW222" i="11" s="1"/>
  <c r="AW132" i="11"/>
  <c r="AW195" i="11" s="1"/>
  <c r="AW174" i="11"/>
  <c r="AW237" i="11" s="1"/>
  <c r="AW148" i="11"/>
  <c r="AW211" i="11" s="1"/>
  <c r="AW135" i="11"/>
  <c r="AW198" i="11" s="1"/>
  <c r="AW163" i="11"/>
  <c r="AW226" i="11" s="1"/>
  <c r="AW162" i="11"/>
  <c r="AW225" i="11" s="1"/>
  <c r="AW178" i="11"/>
  <c r="AW241" i="11" s="1"/>
  <c r="AW155" i="11"/>
  <c r="AW218" i="11" s="1"/>
  <c r="AW144" i="11"/>
  <c r="AW207" i="11" s="1"/>
  <c r="AW133" i="11"/>
  <c r="AW196" i="11" s="1"/>
  <c r="AW182" i="11"/>
  <c r="AW245" i="11" s="1"/>
  <c r="AJ3" i="12"/>
  <c r="AN156" i="11"/>
  <c r="AN219" i="11" s="1"/>
  <c r="AN135" i="11"/>
  <c r="AN198" i="11" s="1"/>
  <c r="AN169" i="11"/>
  <c r="AN232" i="11" s="1"/>
  <c r="AN172" i="11"/>
  <c r="AN235" i="11" s="1"/>
  <c r="AN136" i="11"/>
  <c r="AN199" i="11" s="1"/>
  <c r="AN185" i="11"/>
  <c r="AN248" i="11" s="1"/>
  <c r="AN183" i="11"/>
  <c r="AN246" i="11" s="1"/>
  <c r="AN168" i="11"/>
  <c r="AN231" i="11" s="1"/>
  <c r="AN145" i="11"/>
  <c r="AN208" i="11" s="1"/>
  <c r="AN190" i="11"/>
  <c r="AN253" i="11" s="1"/>
  <c r="AN175" i="11"/>
  <c r="AN238" i="11" s="1"/>
  <c r="AN157" i="11"/>
  <c r="AN220" i="11" s="1"/>
  <c r="AN141" i="11"/>
  <c r="AN204" i="11" s="1"/>
  <c r="AN188" i="11"/>
  <c r="AN251" i="11" s="1"/>
  <c r="AN187" i="11"/>
  <c r="AN250" i="11" s="1"/>
  <c r="AN158" i="11"/>
  <c r="AN221" i="11" s="1"/>
  <c r="AN149" i="11"/>
  <c r="AN212" i="11" s="1"/>
  <c r="AN184" i="11"/>
  <c r="AN247" i="11" s="1"/>
  <c r="AN171" i="11"/>
  <c r="AN234" i="11" s="1"/>
  <c r="AN154" i="11"/>
  <c r="AN217" i="11" s="1"/>
  <c r="AN142" i="11"/>
  <c r="AN205" i="11" s="1"/>
  <c r="AN180" i="11"/>
  <c r="AN243" i="11" s="1"/>
  <c r="AN176" i="11"/>
  <c r="AN239" i="11" s="1"/>
  <c r="AN164" i="11"/>
  <c r="AN227" i="11" s="1"/>
  <c r="AN138" i="11"/>
  <c r="AN201" i="11" s="1"/>
  <c r="AN153" i="11"/>
  <c r="AN216" i="11" s="1"/>
  <c r="AN165" i="11"/>
  <c r="AN228" i="11" s="1"/>
  <c r="AN178" i="11"/>
  <c r="AN241" i="11" s="1"/>
  <c r="AN137" i="11"/>
  <c r="AN200" i="11" s="1"/>
  <c r="AN186" i="11"/>
  <c r="AN249" i="11" s="1"/>
  <c r="AN173" i="11"/>
  <c r="AN236" i="11" s="1"/>
  <c r="AN179" i="11"/>
  <c r="AN242" i="11" s="1"/>
  <c r="AN167" i="11"/>
  <c r="AN230" i="11" s="1"/>
  <c r="AN134" i="11"/>
  <c r="AN197" i="11" s="1"/>
  <c r="AN148" i="11"/>
  <c r="AN211" i="11" s="1"/>
  <c r="AN139" i="11"/>
  <c r="AN202" i="11" s="1"/>
  <c r="AN152" i="11"/>
  <c r="AN215" i="11" s="1"/>
  <c r="AN146" i="11"/>
  <c r="AN209" i="11" s="1"/>
  <c r="AN170" i="11"/>
  <c r="AN233" i="11" s="1"/>
  <c r="AN150" i="11"/>
  <c r="AN213" i="11" s="1"/>
  <c r="AN177" i="11"/>
  <c r="AN240" i="11" s="1"/>
  <c r="AN181" i="11"/>
  <c r="AN244" i="11" s="1"/>
  <c r="AN131" i="11"/>
  <c r="AN194" i="11" s="1"/>
  <c r="AN147" i="11"/>
  <c r="AN210" i="11" s="1"/>
  <c r="AN140" i="11"/>
  <c r="AN203" i="11" s="1"/>
  <c r="AN132" i="11"/>
  <c r="AN195" i="11" s="1"/>
  <c r="AN143" i="11"/>
  <c r="AN206" i="11" s="1"/>
  <c r="AN189" i="11"/>
  <c r="AN252" i="11" s="1"/>
  <c r="AN160" i="11"/>
  <c r="AN223" i="11" s="1"/>
  <c r="AN161" i="11"/>
  <c r="AN224" i="11" s="1"/>
  <c r="AN182" i="11"/>
  <c r="AN245" i="11" s="1"/>
  <c r="AN162" i="11"/>
  <c r="AN225" i="11" s="1"/>
  <c r="AN155" i="11"/>
  <c r="AN218" i="11" s="1"/>
  <c r="AN144" i="11"/>
  <c r="AN207" i="11" s="1"/>
  <c r="AN174" i="11"/>
  <c r="AN237" i="11" s="1"/>
  <c r="AN159" i="11"/>
  <c r="AN222" i="11" s="1"/>
  <c r="AN133" i="11"/>
  <c r="AN196" i="11" s="1"/>
  <c r="AN151" i="11"/>
  <c r="AN214" i="11" s="1"/>
  <c r="AN166" i="11"/>
  <c r="AN229" i="11" s="1"/>
  <c r="AN163" i="11"/>
  <c r="AN226" i="11" s="1"/>
  <c r="AR3" i="12"/>
  <c r="AV185" i="11"/>
  <c r="AV248" i="11" s="1"/>
  <c r="AV183" i="11"/>
  <c r="AV246" i="11" s="1"/>
  <c r="AV167" i="11"/>
  <c r="AV230" i="11" s="1"/>
  <c r="AV136" i="11"/>
  <c r="AV199" i="11" s="1"/>
  <c r="AV134" i="11"/>
  <c r="AV197" i="11" s="1"/>
  <c r="AV190" i="11"/>
  <c r="AV253" i="11" s="1"/>
  <c r="AV187" i="11"/>
  <c r="AV250" i="11" s="1"/>
  <c r="AV157" i="11"/>
  <c r="AV220" i="11" s="1"/>
  <c r="AV145" i="11"/>
  <c r="AV208" i="11" s="1"/>
  <c r="AV186" i="11"/>
  <c r="AV249" i="11" s="1"/>
  <c r="AV179" i="11"/>
  <c r="AV242" i="11" s="1"/>
  <c r="AV153" i="11"/>
  <c r="AV216" i="11" s="1"/>
  <c r="AV141" i="11"/>
  <c r="AV204" i="11" s="1"/>
  <c r="AV184" i="11"/>
  <c r="AV247" i="11" s="1"/>
  <c r="AV171" i="11"/>
  <c r="AV234" i="11" s="1"/>
  <c r="AV154" i="11"/>
  <c r="AV217" i="11" s="1"/>
  <c r="AV164" i="11"/>
  <c r="AV227" i="11" s="1"/>
  <c r="AV177" i="11"/>
  <c r="AV240" i="11" s="1"/>
  <c r="AV168" i="11"/>
  <c r="AV231" i="11" s="1"/>
  <c r="AV156" i="11"/>
  <c r="AV219" i="11" s="1"/>
  <c r="AV146" i="11"/>
  <c r="AV209" i="11" s="1"/>
  <c r="AV139" i="11"/>
  <c r="AV202" i="11" s="1"/>
  <c r="AV173" i="11"/>
  <c r="AV236" i="11" s="1"/>
  <c r="AV176" i="11"/>
  <c r="AV239" i="11" s="1"/>
  <c r="AV152" i="11"/>
  <c r="AV215" i="11" s="1"/>
  <c r="AV142" i="11"/>
  <c r="AV205" i="11" s="1"/>
  <c r="AV158" i="11"/>
  <c r="AV221" i="11" s="1"/>
  <c r="AV149" i="11"/>
  <c r="AV212" i="11" s="1"/>
  <c r="AV137" i="11"/>
  <c r="AV200" i="11" s="1"/>
  <c r="AV188" i="11"/>
  <c r="AV251" i="11" s="1"/>
  <c r="AV169" i="11"/>
  <c r="AV232" i="11" s="1"/>
  <c r="AV175" i="11"/>
  <c r="AV238" i="11" s="1"/>
  <c r="AV138" i="11"/>
  <c r="AV201" i="11" s="1"/>
  <c r="AV172" i="11"/>
  <c r="AV235" i="11" s="1"/>
  <c r="AV131" i="11"/>
  <c r="AV194" i="11" s="1"/>
  <c r="AV165" i="11"/>
  <c r="AV228" i="11" s="1"/>
  <c r="AV166" i="11"/>
  <c r="AV229" i="11" s="1"/>
  <c r="AV189" i="11"/>
  <c r="AV252" i="11" s="1"/>
  <c r="AV180" i="11"/>
  <c r="AV243" i="11" s="1"/>
  <c r="AV150" i="11"/>
  <c r="AV213" i="11" s="1"/>
  <c r="AV143" i="11"/>
  <c r="AV206" i="11" s="1"/>
  <c r="AV162" i="11"/>
  <c r="AV225" i="11" s="1"/>
  <c r="AV170" i="11"/>
  <c r="AV233" i="11" s="1"/>
  <c r="AV182" i="11"/>
  <c r="AV245" i="11" s="1"/>
  <c r="AV174" i="11"/>
  <c r="AV237" i="11" s="1"/>
  <c r="AV151" i="11"/>
  <c r="AV214" i="11" s="1"/>
  <c r="AV181" i="11"/>
  <c r="AV244" i="11" s="1"/>
  <c r="AV160" i="11"/>
  <c r="AV223" i="11" s="1"/>
  <c r="AV147" i="11"/>
  <c r="AV210" i="11" s="1"/>
  <c r="AV178" i="11"/>
  <c r="AV241" i="11" s="1"/>
  <c r="AV132" i="11"/>
  <c r="AV195" i="11" s="1"/>
  <c r="AV159" i="11"/>
  <c r="AV222" i="11" s="1"/>
  <c r="AV135" i="11"/>
  <c r="AV198" i="11" s="1"/>
  <c r="AV161" i="11"/>
  <c r="AV224" i="11" s="1"/>
  <c r="AV133" i="11"/>
  <c r="AV196" i="11" s="1"/>
  <c r="AV148" i="11"/>
  <c r="AV211" i="11" s="1"/>
  <c r="AV155" i="11"/>
  <c r="AV218" i="11" s="1"/>
  <c r="AV163" i="11"/>
  <c r="AV226" i="11" s="1"/>
  <c r="AV140" i="11"/>
  <c r="AV203" i="11" s="1"/>
  <c r="AV144" i="11"/>
  <c r="AV207" i="11" s="1"/>
  <c r="AX3" i="12"/>
  <c r="BB142" i="11"/>
  <c r="BB205" i="11" s="1"/>
  <c r="BB138" i="11"/>
  <c r="BB201" i="11" s="1"/>
  <c r="BB180" i="11"/>
  <c r="BB243" i="11" s="1"/>
  <c r="BB168" i="11"/>
  <c r="BB231" i="11" s="1"/>
  <c r="BB164" i="11"/>
  <c r="BB227" i="11" s="1"/>
  <c r="BB136" i="11"/>
  <c r="BB199" i="11" s="1"/>
  <c r="BB185" i="11"/>
  <c r="BB248" i="11" s="1"/>
  <c r="BB190" i="11"/>
  <c r="BB253" i="11" s="1"/>
  <c r="BB157" i="11"/>
  <c r="BB220" i="11" s="1"/>
  <c r="BB145" i="11"/>
  <c r="BB208" i="11" s="1"/>
  <c r="BB187" i="11"/>
  <c r="BB250" i="11" s="1"/>
  <c r="BB177" i="11"/>
  <c r="BB240" i="11" s="1"/>
  <c r="BB153" i="11"/>
  <c r="BB216" i="11" s="1"/>
  <c r="BB141" i="11"/>
  <c r="BB204" i="11" s="1"/>
  <c r="BB179" i="11"/>
  <c r="BB242" i="11" s="1"/>
  <c r="BB171" i="11"/>
  <c r="BB234" i="11" s="1"/>
  <c r="BB158" i="11"/>
  <c r="BB221" i="11" s="1"/>
  <c r="BB154" i="11"/>
  <c r="BB217" i="11" s="1"/>
  <c r="BB186" i="11"/>
  <c r="BB249" i="11" s="1"/>
  <c r="BB169" i="11"/>
  <c r="BB232" i="11" s="1"/>
  <c r="BB149" i="11"/>
  <c r="BB212" i="11" s="1"/>
  <c r="BB188" i="11"/>
  <c r="BB251" i="11" s="1"/>
  <c r="BB176" i="11"/>
  <c r="BB239" i="11" s="1"/>
  <c r="BB156" i="11"/>
  <c r="BB219" i="11" s="1"/>
  <c r="BB139" i="11"/>
  <c r="BB202" i="11" s="1"/>
  <c r="BB167" i="11"/>
  <c r="BB230" i="11" s="1"/>
  <c r="BB135" i="11"/>
  <c r="BB198" i="11" s="1"/>
  <c r="BB137" i="11"/>
  <c r="BB200" i="11" s="1"/>
  <c r="BB183" i="11"/>
  <c r="BB246" i="11" s="1"/>
  <c r="BB172" i="11"/>
  <c r="BB235" i="11" s="1"/>
  <c r="BB173" i="11"/>
  <c r="BB236" i="11" s="1"/>
  <c r="BB184" i="11"/>
  <c r="BB247" i="11" s="1"/>
  <c r="BB152" i="11"/>
  <c r="BB215" i="11" s="1"/>
  <c r="BB134" i="11"/>
  <c r="BB197" i="11" s="1"/>
  <c r="BB175" i="11"/>
  <c r="BB238" i="11" s="1"/>
  <c r="BB131" i="11"/>
  <c r="BB194" i="11" s="1"/>
  <c r="BB147" i="11"/>
  <c r="BB210" i="11" s="1"/>
  <c r="BB189" i="11"/>
  <c r="BB252" i="11" s="1"/>
  <c r="BB132" i="11"/>
  <c r="BB195" i="11" s="1"/>
  <c r="BB166" i="11"/>
  <c r="BB229" i="11" s="1"/>
  <c r="BB150" i="11"/>
  <c r="BB213" i="11" s="1"/>
  <c r="BB161" i="11"/>
  <c r="BB224" i="11" s="1"/>
  <c r="BB140" i="11"/>
  <c r="BB203" i="11" s="1"/>
  <c r="BB165" i="11"/>
  <c r="BB228" i="11" s="1"/>
  <c r="BB143" i="11"/>
  <c r="BB206" i="11" s="1"/>
  <c r="BB181" i="11"/>
  <c r="BB244" i="11" s="1"/>
  <c r="BB162" i="11"/>
  <c r="BB225" i="11" s="1"/>
  <c r="BB178" i="11"/>
  <c r="BB241" i="11" s="1"/>
  <c r="BB174" i="11"/>
  <c r="BB237" i="11" s="1"/>
  <c r="BB155" i="11"/>
  <c r="BB218" i="11" s="1"/>
  <c r="BB163" i="11"/>
  <c r="BB226" i="11" s="1"/>
  <c r="BB146" i="11"/>
  <c r="BB209" i="11" s="1"/>
  <c r="BB182" i="11"/>
  <c r="BB245" i="11" s="1"/>
  <c r="BB170" i="11"/>
  <c r="BB233" i="11" s="1"/>
  <c r="BB151" i="11"/>
  <c r="BB214" i="11" s="1"/>
  <c r="BB159" i="11"/>
  <c r="BB222" i="11" s="1"/>
  <c r="BB148" i="11"/>
  <c r="BB211" i="11" s="1"/>
  <c r="BB144" i="11"/>
  <c r="BB207" i="11" s="1"/>
  <c r="BB160" i="11"/>
  <c r="BB223" i="11" s="1"/>
  <c r="BB133" i="11"/>
  <c r="BB196" i="11" s="1"/>
  <c r="AU3" i="12"/>
  <c r="AY137" i="11"/>
  <c r="AY200" i="11" s="1"/>
  <c r="AY145" i="11"/>
  <c r="AY208" i="11" s="1"/>
  <c r="AY141" i="11"/>
  <c r="AY204" i="11" s="1"/>
  <c r="AY186" i="11"/>
  <c r="AY249" i="11" s="1"/>
  <c r="AY171" i="11"/>
  <c r="AY234" i="11" s="1"/>
  <c r="AY182" i="11"/>
  <c r="AY245" i="11" s="1"/>
  <c r="AY179" i="11"/>
  <c r="AY242" i="11" s="1"/>
  <c r="AY154" i="11"/>
  <c r="AY217" i="11" s="1"/>
  <c r="AY139" i="11"/>
  <c r="AY202" i="11" s="1"/>
  <c r="AY187" i="11"/>
  <c r="AY250" i="11" s="1"/>
  <c r="AY176" i="11"/>
  <c r="AY239" i="11" s="1"/>
  <c r="AY169" i="11"/>
  <c r="AY232" i="11" s="1"/>
  <c r="AY135" i="11"/>
  <c r="AY198" i="11" s="1"/>
  <c r="AY188" i="11"/>
  <c r="AY251" i="11" s="1"/>
  <c r="AY173" i="11"/>
  <c r="AY236" i="11" s="1"/>
  <c r="AY152" i="11"/>
  <c r="AY215" i="11" s="1"/>
  <c r="AY149" i="11"/>
  <c r="AY212" i="11" s="1"/>
  <c r="AY157" i="11"/>
  <c r="AY220" i="11" s="1"/>
  <c r="AY184" i="11"/>
  <c r="AY247" i="11" s="1"/>
  <c r="AY180" i="11"/>
  <c r="AY243" i="11" s="1"/>
  <c r="AY167" i="11"/>
  <c r="AY230" i="11" s="1"/>
  <c r="AY142" i="11"/>
  <c r="AY205" i="11" s="1"/>
  <c r="AY164" i="11"/>
  <c r="AY227" i="11" s="1"/>
  <c r="AY190" i="11"/>
  <c r="AY253" i="11" s="1"/>
  <c r="AY136" i="11"/>
  <c r="AY199" i="11" s="1"/>
  <c r="AY158" i="11"/>
  <c r="AY221" i="11" s="1"/>
  <c r="AY153" i="11"/>
  <c r="AY216" i="11" s="1"/>
  <c r="AY168" i="11"/>
  <c r="AY231" i="11" s="1"/>
  <c r="AY183" i="11"/>
  <c r="AY246" i="11" s="1"/>
  <c r="AY138" i="11"/>
  <c r="AY201" i="11" s="1"/>
  <c r="AY175" i="11"/>
  <c r="AY238" i="11" s="1"/>
  <c r="AY134" i="11"/>
  <c r="AY197" i="11" s="1"/>
  <c r="AY185" i="11"/>
  <c r="AY248" i="11" s="1"/>
  <c r="AY172" i="11"/>
  <c r="AY235" i="11" s="1"/>
  <c r="AY156" i="11"/>
  <c r="AY219" i="11" s="1"/>
  <c r="AY144" i="11"/>
  <c r="AY207" i="11" s="1"/>
  <c r="AY150" i="11"/>
  <c r="AY213" i="11" s="1"/>
  <c r="AY177" i="11"/>
  <c r="AY240" i="11" s="1"/>
  <c r="AY181" i="11"/>
  <c r="AY244" i="11" s="1"/>
  <c r="AY166" i="11"/>
  <c r="AY229" i="11" s="1"/>
  <c r="AY155" i="11"/>
  <c r="AY218" i="11" s="1"/>
  <c r="AY143" i="11"/>
  <c r="AY206" i="11" s="1"/>
  <c r="AY147" i="11"/>
  <c r="AY210" i="11" s="1"/>
  <c r="AY160" i="11"/>
  <c r="AY223" i="11" s="1"/>
  <c r="AY174" i="11"/>
  <c r="AY237" i="11" s="1"/>
  <c r="AY189" i="11"/>
  <c r="AY252" i="11" s="1"/>
  <c r="AY146" i="11"/>
  <c r="AY209" i="11" s="1"/>
  <c r="AY131" i="11"/>
  <c r="AY194" i="11" s="1"/>
  <c r="AY133" i="11"/>
  <c r="AY196" i="11" s="1"/>
  <c r="AY165" i="11"/>
  <c r="AY228" i="11" s="1"/>
  <c r="AY140" i="11"/>
  <c r="AY203" i="11" s="1"/>
  <c r="AY161" i="11"/>
  <c r="AY224" i="11" s="1"/>
  <c r="AY178" i="11"/>
  <c r="AY241" i="11" s="1"/>
  <c r="AY151" i="11"/>
  <c r="AY214" i="11" s="1"/>
  <c r="AY132" i="11"/>
  <c r="AY195" i="11" s="1"/>
  <c r="AY162" i="11"/>
  <c r="AY225" i="11" s="1"/>
  <c r="AY148" i="11"/>
  <c r="AY211" i="11" s="1"/>
  <c r="AY163" i="11"/>
  <c r="AY226" i="11" s="1"/>
  <c r="AY159" i="11"/>
  <c r="AY222" i="11" s="1"/>
  <c r="AY170" i="11"/>
  <c r="AY233" i="11" s="1"/>
  <c r="AL3" i="12"/>
  <c r="AP136" i="11"/>
  <c r="AP199" i="11" s="1"/>
  <c r="AP187" i="11"/>
  <c r="AP250" i="11" s="1"/>
  <c r="AP172" i="11"/>
  <c r="AP235" i="11" s="1"/>
  <c r="AP165" i="11"/>
  <c r="AP228" i="11" s="1"/>
  <c r="AP149" i="11"/>
  <c r="AP212" i="11" s="1"/>
  <c r="AP183" i="11"/>
  <c r="AP246" i="11" s="1"/>
  <c r="AP171" i="11"/>
  <c r="AP234" i="11" s="1"/>
  <c r="AP169" i="11"/>
  <c r="AP232" i="11" s="1"/>
  <c r="AP142" i="11"/>
  <c r="AP205" i="11" s="1"/>
  <c r="AP179" i="11"/>
  <c r="AP242" i="11" s="1"/>
  <c r="AP167" i="11"/>
  <c r="AP230" i="11" s="1"/>
  <c r="AP153" i="11"/>
  <c r="AP216" i="11" s="1"/>
  <c r="AP138" i="11"/>
  <c r="AP201" i="11" s="1"/>
  <c r="AP188" i="11"/>
  <c r="AP251" i="11" s="1"/>
  <c r="AP173" i="11"/>
  <c r="AP236" i="11" s="1"/>
  <c r="AP157" i="11"/>
  <c r="AP220" i="11" s="1"/>
  <c r="AP152" i="11"/>
  <c r="AP215" i="11" s="1"/>
  <c r="AP180" i="11"/>
  <c r="AP243" i="11" s="1"/>
  <c r="AP164" i="11"/>
  <c r="AP227" i="11" s="1"/>
  <c r="AP145" i="11"/>
  <c r="AP208" i="11" s="1"/>
  <c r="AP139" i="11"/>
  <c r="AP202" i="11" s="1"/>
  <c r="AP190" i="11"/>
  <c r="AP253" i="11" s="1"/>
  <c r="AP175" i="11"/>
  <c r="AP238" i="11" s="1"/>
  <c r="AP158" i="11"/>
  <c r="AP221" i="11" s="1"/>
  <c r="AP141" i="11"/>
  <c r="AP204" i="11" s="1"/>
  <c r="AP135" i="11"/>
  <c r="AP198" i="11" s="1"/>
  <c r="AP168" i="11"/>
  <c r="AP231" i="11" s="1"/>
  <c r="AP186" i="11"/>
  <c r="AP249" i="11" s="1"/>
  <c r="AP137" i="11"/>
  <c r="AP200" i="11" s="1"/>
  <c r="AP156" i="11"/>
  <c r="AP219" i="11" s="1"/>
  <c r="AP134" i="11"/>
  <c r="AP197" i="11" s="1"/>
  <c r="AP185" i="11"/>
  <c r="AP248" i="11" s="1"/>
  <c r="AP176" i="11"/>
  <c r="AP239" i="11" s="1"/>
  <c r="AP154" i="11"/>
  <c r="AP217" i="11" s="1"/>
  <c r="AP184" i="11"/>
  <c r="AP247" i="11" s="1"/>
  <c r="AP143" i="11"/>
  <c r="AP206" i="11" s="1"/>
  <c r="AP181" i="11"/>
  <c r="AP244" i="11" s="1"/>
  <c r="AP189" i="11"/>
  <c r="AP252" i="11" s="1"/>
  <c r="AP166" i="11"/>
  <c r="AP229" i="11" s="1"/>
  <c r="AP150" i="11"/>
  <c r="AP213" i="11" s="1"/>
  <c r="AP147" i="11"/>
  <c r="AP210" i="11" s="1"/>
  <c r="AP140" i="11"/>
  <c r="AP203" i="11" s="1"/>
  <c r="AP131" i="11"/>
  <c r="AP194" i="11" s="1"/>
  <c r="AP160" i="11"/>
  <c r="AP223" i="11" s="1"/>
  <c r="AP132" i="11"/>
  <c r="AP195" i="11" s="1"/>
  <c r="AP170" i="11"/>
  <c r="AP233" i="11" s="1"/>
  <c r="AP161" i="11"/>
  <c r="AP224" i="11" s="1"/>
  <c r="AP148" i="11"/>
  <c r="AP211" i="11" s="1"/>
  <c r="AP178" i="11"/>
  <c r="AP241" i="11" s="1"/>
  <c r="AP174" i="11"/>
  <c r="AP237" i="11" s="1"/>
  <c r="AP162" i="11"/>
  <c r="AP225" i="11" s="1"/>
  <c r="AP182" i="11"/>
  <c r="AP245" i="11" s="1"/>
  <c r="AP177" i="11"/>
  <c r="AP240" i="11" s="1"/>
  <c r="AP151" i="11"/>
  <c r="AP214" i="11" s="1"/>
  <c r="AP155" i="11"/>
  <c r="AP218" i="11" s="1"/>
  <c r="AP159" i="11"/>
  <c r="AP222" i="11" s="1"/>
  <c r="AP133" i="11"/>
  <c r="AP196" i="11" s="1"/>
  <c r="AP146" i="11"/>
  <c r="AP209" i="11" s="1"/>
  <c r="AP163" i="11"/>
  <c r="AP226" i="11" s="1"/>
  <c r="AP144" i="11"/>
  <c r="AP207" i="11" s="1"/>
  <c r="AP3" i="12"/>
  <c r="AT185" i="11"/>
  <c r="AT248" i="11" s="1"/>
  <c r="AT173" i="11"/>
  <c r="AT236" i="11" s="1"/>
  <c r="AT157" i="11"/>
  <c r="AT220" i="11" s="1"/>
  <c r="AT136" i="11"/>
  <c r="AT199" i="11" s="1"/>
  <c r="AT187" i="11"/>
  <c r="AT250" i="11" s="1"/>
  <c r="AT190" i="11"/>
  <c r="AT253" i="11" s="1"/>
  <c r="AT153" i="11"/>
  <c r="AT216" i="11" s="1"/>
  <c r="AT145" i="11"/>
  <c r="AT208" i="11" s="1"/>
  <c r="AT183" i="11"/>
  <c r="AT246" i="11" s="1"/>
  <c r="AT165" i="11"/>
  <c r="AT228" i="11" s="1"/>
  <c r="AT154" i="11"/>
  <c r="AT217" i="11" s="1"/>
  <c r="AT141" i="11"/>
  <c r="AT204" i="11" s="1"/>
  <c r="AT182" i="11"/>
  <c r="AT245" i="11" s="1"/>
  <c r="AT176" i="11"/>
  <c r="AT239" i="11" s="1"/>
  <c r="AT175" i="11"/>
  <c r="AT238" i="11" s="1"/>
  <c r="AT149" i="11"/>
  <c r="AT212" i="11" s="1"/>
  <c r="AT172" i="11"/>
  <c r="AT235" i="11" s="1"/>
  <c r="AT171" i="11"/>
  <c r="AT234" i="11" s="1"/>
  <c r="AT139" i="11"/>
  <c r="AT202" i="11" s="1"/>
  <c r="AT142" i="11"/>
  <c r="AT205" i="11" s="1"/>
  <c r="AT188" i="11"/>
  <c r="AT251" i="11" s="1"/>
  <c r="AT168" i="11"/>
  <c r="AT231" i="11" s="1"/>
  <c r="AT167" i="11"/>
  <c r="AT230" i="11" s="1"/>
  <c r="AT135" i="11"/>
  <c r="AT198" i="11" s="1"/>
  <c r="AT164" i="11"/>
  <c r="AT227" i="11" s="1"/>
  <c r="AT158" i="11"/>
  <c r="AT221" i="11" s="1"/>
  <c r="AT137" i="11"/>
  <c r="AT200" i="11" s="1"/>
  <c r="AT179" i="11"/>
  <c r="AT242" i="11" s="1"/>
  <c r="AT186" i="11"/>
  <c r="AT249" i="11" s="1"/>
  <c r="AT169" i="11"/>
  <c r="AT232" i="11" s="1"/>
  <c r="AT134" i="11"/>
  <c r="AT197" i="11" s="1"/>
  <c r="AT184" i="11"/>
  <c r="AT247" i="11" s="1"/>
  <c r="AT156" i="11"/>
  <c r="AT219" i="11" s="1"/>
  <c r="AT138" i="11"/>
  <c r="AT201" i="11" s="1"/>
  <c r="AT131" i="11"/>
  <c r="AT194" i="11" s="1"/>
  <c r="AT132" i="11"/>
  <c r="AT195" i="11" s="1"/>
  <c r="AT166" i="11"/>
  <c r="AT229" i="11" s="1"/>
  <c r="AT181" i="11"/>
  <c r="AT244" i="11" s="1"/>
  <c r="AT143" i="11"/>
  <c r="AT206" i="11" s="1"/>
  <c r="AT161" i="11"/>
  <c r="AT224" i="11" s="1"/>
  <c r="AT177" i="11"/>
  <c r="AT240" i="11" s="1"/>
  <c r="AT146" i="11"/>
  <c r="AT209" i="11" s="1"/>
  <c r="AT152" i="11"/>
  <c r="AT215" i="11" s="1"/>
  <c r="AT150" i="11"/>
  <c r="AT213" i="11" s="1"/>
  <c r="AT147" i="11"/>
  <c r="AT210" i="11" s="1"/>
  <c r="AT140" i="11"/>
  <c r="AT203" i="11" s="1"/>
  <c r="AT189" i="11"/>
  <c r="AT252" i="11" s="1"/>
  <c r="AT160" i="11"/>
  <c r="AT223" i="11" s="1"/>
  <c r="AT162" i="11"/>
  <c r="AT225" i="11" s="1"/>
  <c r="AT174" i="11"/>
  <c r="AT237" i="11" s="1"/>
  <c r="AT155" i="11"/>
  <c r="AT218" i="11" s="1"/>
  <c r="AT133" i="11"/>
  <c r="AT196" i="11" s="1"/>
  <c r="AT151" i="11"/>
  <c r="AT214" i="11" s="1"/>
  <c r="AT144" i="11"/>
  <c r="AT207" i="11" s="1"/>
  <c r="AT163" i="11"/>
  <c r="AT226" i="11" s="1"/>
  <c r="AT178" i="11"/>
  <c r="AT241" i="11" s="1"/>
  <c r="AT159" i="11"/>
  <c r="AT222" i="11" s="1"/>
  <c r="AT170" i="11"/>
  <c r="AT233" i="11" s="1"/>
  <c r="AT180" i="11"/>
  <c r="AT243" i="11" s="1"/>
  <c r="AT148" i="11"/>
  <c r="AT211" i="11" s="1"/>
  <c r="AM3" i="12"/>
  <c r="AQ141" i="11"/>
  <c r="AQ204" i="11" s="1"/>
  <c r="AQ136" i="11"/>
  <c r="AQ199" i="11" s="1"/>
  <c r="AQ188" i="11"/>
  <c r="AQ251" i="11" s="1"/>
  <c r="AQ177" i="11"/>
  <c r="AQ240" i="11" s="1"/>
  <c r="AQ156" i="11"/>
  <c r="AQ219" i="11" s="1"/>
  <c r="AQ139" i="11"/>
  <c r="AQ202" i="11" s="1"/>
  <c r="AQ184" i="11"/>
  <c r="AQ247" i="11" s="1"/>
  <c r="AQ173" i="11"/>
  <c r="AQ236" i="11" s="1"/>
  <c r="AQ153" i="11"/>
  <c r="AQ216" i="11" s="1"/>
  <c r="AQ135" i="11"/>
  <c r="AQ198" i="11" s="1"/>
  <c r="AQ180" i="11"/>
  <c r="AQ243" i="11" s="1"/>
  <c r="AQ167" i="11"/>
  <c r="AQ230" i="11" s="1"/>
  <c r="AQ149" i="11"/>
  <c r="AQ212" i="11" s="1"/>
  <c r="AQ169" i="11"/>
  <c r="AQ232" i="11" s="1"/>
  <c r="AQ190" i="11"/>
  <c r="AQ253" i="11" s="1"/>
  <c r="AQ175" i="11"/>
  <c r="AQ238" i="11" s="1"/>
  <c r="AQ168" i="11"/>
  <c r="AQ231" i="11" s="1"/>
  <c r="AQ138" i="11"/>
  <c r="AQ201" i="11" s="1"/>
  <c r="AQ186" i="11"/>
  <c r="AQ249" i="11" s="1"/>
  <c r="AQ171" i="11"/>
  <c r="AQ234" i="11" s="1"/>
  <c r="AQ158" i="11"/>
  <c r="AQ221" i="11" s="1"/>
  <c r="AQ134" i="11"/>
  <c r="AQ197" i="11" s="1"/>
  <c r="AQ187" i="11"/>
  <c r="AQ250" i="11" s="1"/>
  <c r="AQ176" i="11"/>
  <c r="AQ239" i="11" s="1"/>
  <c r="AQ154" i="11"/>
  <c r="AQ217" i="11" s="1"/>
  <c r="AQ179" i="11"/>
  <c r="AQ242" i="11" s="1"/>
  <c r="AQ172" i="11"/>
  <c r="AQ235" i="11" s="1"/>
  <c r="AQ183" i="11"/>
  <c r="AQ246" i="11" s="1"/>
  <c r="AQ185" i="11"/>
  <c r="AQ248" i="11" s="1"/>
  <c r="AQ164" i="11"/>
  <c r="AQ227" i="11" s="1"/>
  <c r="AQ137" i="11"/>
  <c r="AQ200" i="11" s="1"/>
  <c r="AQ157" i="11"/>
  <c r="AQ220" i="11" s="1"/>
  <c r="AQ152" i="11"/>
  <c r="AQ215" i="11" s="1"/>
  <c r="AQ142" i="11"/>
  <c r="AQ205" i="11" s="1"/>
  <c r="AQ165" i="11"/>
  <c r="AQ228" i="11" s="1"/>
  <c r="AQ145" i="11"/>
  <c r="AQ208" i="11" s="1"/>
  <c r="AQ160" i="11"/>
  <c r="AQ223" i="11" s="1"/>
  <c r="AQ189" i="11"/>
  <c r="AQ252" i="11" s="1"/>
  <c r="AQ143" i="11"/>
  <c r="AQ206" i="11" s="1"/>
  <c r="AQ131" i="11"/>
  <c r="AQ194" i="11" s="1"/>
  <c r="AQ140" i="11"/>
  <c r="AQ203" i="11" s="1"/>
  <c r="AQ146" i="11"/>
  <c r="AQ209" i="11" s="1"/>
  <c r="AQ166" i="11"/>
  <c r="AQ229" i="11" s="1"/>
  <c r="AQ181" i="11"/>
  <c r="AQ244" i="11" s="1"/>
  <c r="AQ170" i="11"/>
  <c r="AQ233" i="11" s="1"/>
  <c r="AQ147" i="11"/>
  <c r="AQ210" i="11" s="1"/>
  <c r="AQ150" i="11"/>
  <c r="AQ213" i="11" s="1"/>
  <c r="AQ162" i="11"/>
  <c r="AQ225" i="11" s="1"/>
  <c r="AQ155" i="11"/>
  <c r="AQ218" i="11" s="1"/>
  <c r="AQ132" i="11"/>
  <c r="AQ195" i="11" s="1"/>
  <c r="AQ174" i="11"/>
  <c r="AQ237" i="11" s="1"/>
  <c r="AQ161" i="11"/>
  <c r="AQ224" i="11" s="1"/>
  <c r="AQ151" i="11"/>
  <c r="AQ214" i="11" s="1"/>
  <c r="AQ133" i="11"/>
  <c r="AQ196" i="11" s="1"/>
  <c r="AQ159" i="11"/>
  <c r="AQ222" i="11" s="1"/>
  <c r="AQ163" i="11"/>
  <c r="AQ226" i="11" s="1"/>
  <c r="AQ144" i="11"/>
  <c r="AQ207" i="11" s="1"/>
  <c r="AQ148" i="11"/>
  <c r="AQ211" i="11" s="1"/>
  <c r="AQ178" i="11"/>
  <c r="AQ241" i="11" s="1"/>
  <c r="AQ182" i="11"/>
  <c r="AQ245" i="11" s="1"/>
  <c r="P191" i="11"/>
  <c r="P254" i="11"/>
  <c r="BC339" i="2" l="1"/>
  <c r="BC341" i="2"/>
  <c r="BN339" i="2"/>
  <c r="BN342" i="2" s="1"/>
  <c r="BN341" i="2"/>
  <c r="AJ341" i="2"/>
  <c r="BH343" i="2" s="1"/>
  <c r="AJ339" i="2"/>
  <c r="AL341" i="2"/>
  <c r="BJ343" i="2" s="1"/>
  <c r="AL339" i="2"/>
  <c r="AS341" i="2"/>
  <c r="AS339" i="2"/>
  <c r="AM339" i="2"/>
  <c r="BK343" i="2"/>
  <c r="BD341" i="2"/>
  <c r="BD339" i="2"/>
  <c r="BL341" i="2"/>
  <c r="BL339" i="2"/>
  <c r="BL342" i="2" s="1"/>
  <c r="AZ341" i="2"/>
  <c r="AZ339" i="2"/>
  <c r="AT339" i="2"/>
  <c r="AT341" i="2"/>
  <c r="BH341" i="2"/>
  <c r="BH339" i="2"/>
  <c r="BH342" i="2" s="1"/>
  <c r="BK339" i="2"/>
  <c r="BK342" i="2" s="1"/>
  <c r="BK341" i="2"/>
  <c r="AW339" i="2"/>
  <c r="AW341" i="2"/>
  <c r="BA341" i="2"/>
  <c r="BA339" i="2"/>
  <c r="BM341" i="2"/>
  <c r="BM339" i="2"/>
  <c r="BM342" i="2" s="1"/>
  <c r="BB339" i="2"/>
  <c r="BB341" i="2"/>
  <c r="BG339" i="2"/>
  <c r="BG342" i="2" s="1"/>
  <c r="BG341" i="2"/>
  <c r="AU341" i="2"/>
  <c r="AU339" i="2"/>
  <c r="AH339" i="2"/>
  <c r="AH341" i="2"/>
  <c r="BF343" i="2" s="1"/>
  <c r="BE341" i="2"/>
  <c r="BE339" i="2"/>
  <c r="BE342" i="2" s="1"/>
  <c r="AY341" i="2"/>
  <c r="AY339" i="2"/>
  <c r="AN341" i="2"/>
  <c r="BL343" i="2" s="1"/>
  <c r="AN339" i="2"/>
  <c r="AR341" i="2"/>
  <c r="AR339" i="2"/>
  <c r="AO339" i="2"/>
  <c r="AO341" i="2"/>
  <c r="BM343" i="2" s="1"/>
  <c r="AI339" i="2"/>
  <c r="AI341" i="2"/>
  <c r="BG343" i="2" s="1"/>
  <c r="BI341" i="2"/>
  <c r="BI339" i="2"/>
  <c r="BI342" i="2" s="1"/>
  <c r="N346" i="2"/>
  <c r="E3" i="1" s="1"/>
  <c r="E8" i="1" s="1"/>
  <c r="E7" i="1" s="1"/>
  <c r="N173" i="14" s="1"/>
  <c r="O340" i="2"/>
  <c r="O342" i="2" s="1"/>
  <c r="BJ339" i="2"/>
  <c r="BJ342" i="2" s="1"/>
  <c r="BJ341" i="2"/>
  <c r="BO339" i="2"/>
  <c r="BO341" i="2"/>
  <c r="AG341" i="2"/>
  <c r="AG339" i="2"/>
  <c r="AX339" i="2"/>
  <c r="AX341" i="2"/>
  <c r="AQ341" i="2"/>
  <c r="BO343" i="2" s="1"/>
  <c r="AQ339" i="2"/>
  <c r="P257" i="11"/>
  <c r="G4" i="1" s="1"/>
  <c r="X6" i="12"/>
  <c r="X8" i="12" s="1"/>
  <c r="X9" i="12" s="1"/>
  <c r="S5" i="1" s="1"/>
  <c r="Y9" i="12"/>
  <c r="T5" i="1" s="1"/>
  <c r="Z6" i="12"/>
  <c r="Z8" i="12" s="1"/>
  <c r="AB4" i="12"/>
  <c r="AB5" i="12" s="1"/>
  <c r="AG4" i="12" s="1"/>
  <c r="AG5" i="12" s="1"/>
  <c r="AL4" i="12" s="1"/>
  <c r="AL5" i="12" s="1"/>
  <c r="AE4" i="12"/>
  <c r="AE5" i="12" s="1"/>
  <c r="AJ4" i="12" s="1"/>
  <c r="AJ5" i="12" s="1"/>
  <c r="AS4" i="12"/>
  <c r="AS5" i="12" s="1"/>
  <c r="AA4" i="12"/>
  <c r="AA5" i="12" s="1"/>
  <c r="AX4" i="12"/>
  <c r="AX5" i="12" s="1"/>
  <c r="AT4" i="12"/>
  <c r="AT5" i="12" s="1"/>
  <c r="AP4" i="12"/>
  <c r="AP5" i="12" s="1"/>
  <c r="AD4" i="12"/>
  <c r="AD5" i="12" s="1"/>
  <c r="AI4" i="12" s="1"/>
  <c r="AI5" i="12" s="1"/>
  <c r="AN4" i="12" s="1"/>
  <c r="AW4" i="12"/>
  <c r="AW5" i="12" s="1"/>
  <c r="AV4" i="12"/>
  <c r="AV5" i="12" s="1"/>
  <c r="AC4" i="12"/>
  <c r="AC5" i="12" s="1"/>
  <c r="AH4" i="12" s="1"/>
  <c r="AH5" i="12" s="1"/>
  <c r="AM4" i="12" s="1"/>
  <c r="AU4" i="12"/>
  <c r="AU5" i="12" s="1"/>
  <c r="AQ4" i="12"/>
  <c r="AQ5" i="12" s="1"/>
  <c r="AZ4" i="12"/>
  <c r="AZ5" i="12" s="1"/>
  <c r="AO4" i="12"/>
  <c r="AO5" i="12" s="1"/>
  <c r="AR4" i="12"/>
  <c r="AR5" i="12" s="1"/>
  <c r="AY4" i="12"/>
  <c r="AY5" i="12" s="1"/>
  <c r="Q254" i="11"/>
  <c r="Q191" i="11"/>
  <c r="O345" i="2" l="1"/>
  <c r="BE343" i="2"/>
  <c r="Q257" i="11"/>
  <c r="H4" i="1" s="1"/>
  <c r="Z9" i="12"/>
  <c r="U5" i="1" s="1"/>
  <c r="AC6" i="12"/>
  <c r="AC8" i="12" s="1"/>
  <c r="AB6" i="12"/>
  <c r="AA6" i="12"/>
  <c r="AA8" i="12" s="1"/>
  <c r="AA9" i="12" s="1"/>
  <c r="V5" i="1" s="1"/>
  <c r="AD6" i="12"/>
  <c r="AE6" i="12"/>
  <c r="AF4" i="12"/>
  <c r="AF5" i="12" s="1"/>
  <c r="AK4" i="12" s="1"/>
  <c r="AK5" i="12" s="1"/>
  <c r="AM5" i="12"/>
  <c r="R254" i="11"/>
  <c r="R191" i="11"/>
  <c r="AE8" i="12" l="1"/>
  <c r="AE9" i="12" s="1"/>
  <c r="Z5" i="1" s="1"/>
  <c r="AB8" i="12"/>
  <c r="AB9" i="12" s="1"/>
  <c r="W5" i="1" s="1"/>
  <c r="AD8" i="12"/>
  <c r="AD9" i="12" s="1"/>
  <c r="Y5" i="1" s="1"/>
  <c r="P340" i="2"/>
  <c r="P342" i="2" s="1"/>
  <c r="O346" i="2"/>
  <c r="F3" i="1" s="1"/>
  <c r="F8" i="1" s="1"/>
  <c r="F7" i="1" s="1"/>
  <c r="O173" i="14" s="1"/>
  <c r="R257" i="11"/>
  <c r="I4" i="1" s="1"/>
  <c r="AF6" i="12"/>
  <c r="AF8" i="12" s="1"/>
  <c r="AG6" i="12"/>
  <c r="AG8" i="12" s="1"/>
  <c r="AK6" i="12"/>
  <c r="AI6" i="12"/>
  <c r="AI8" i="12" s="1"/>
  <c r="AL6" i="12"/>
  <c r="AL8" i="12" s="1"/>
  <c r="AC9" i="12"/>
  <c r="X5" i="1" s="1"/>
  <c r="AH6" i="12"/>
  <c r="AH8" i="12" s="1"/>
  <c r="AJ6" i="12"/>
  <c r="AJ8" i="12" s="1"/>
  <c r="AM6" i="12"/>
  <c r="AM8" i="12" s="1"/>
  <c r="S254" i="11"/>
  <c r="S191" i="11"/>
  <c r="AK8" i="12" l="1"/>
  <c r="AK9" i="12" s="1"/>
  <c r="AF5" i="1" s="1"/>
  <c r="P345" i="2"/>
  <c r="P346" i="2"/>
  <c r="G3" i="1" s="1"/>
  <c r="G8" i="1" s="1"/>
  <c r="G7" i="1" s="1"/>
  <c r="P173" i="14" s="1"/>
  <c r="S257" i="11"/>
  <c r="J4" i="1" s="1"/>
  <c r="AF9" i="12"/>
  <c r="AA5" i="1" s="1"/>
  <c r="AG9" i="12"/>
  <c r="AB5" i="1" s="1"/>
  <c r="AI9" i="12"/>
  <c r="AD5" i="1" s="1"/>
  <c r="AL9" i="12"/>
  <c r="AG5" i="1" s="1"/>
  <c r="AJ9" i="12"/>
  <c r="AE5" i="1" s="1"/>
  <c r="AH9" i="12"/>
  <c r="AC5" i="1" s="1"/>
  <c r="T254" i="11"/>
  <c r="T191" i="11"/>
  <c r="Q340" i="2" l="1"/>
  <c r="Q342" i="2" s="1"/>
  <c r="T257" i="11"/>
  <c r="K4" i="1" s="1"/>
  <c r="AN5" i="12"/>
  <c r="BK6" i="12" s="1"/>
  <c r="BK8" i="12" s="1"/>
  <c r="AM9" i="12"/>
  <c r="AH5" i="1" s="1"/>
  <c r="U254" i="11"/>
  <c r="U191" i="11"/>
  <c r="Q345" i="2" l="1"/>
  <c r="R340" i="2" s="1"/>
  <c r="Q346" i="2"/>
  <c r="H3" i="1" s="1"/>
  <c r="H8" i="1" s="1"/>
  <c r="H7" i="1" s="1"/>
  <c r="Q173" i="14" s="1"/>
  <c r="U257" i="11"/>
  <c r="L4" i="1" s="1"/>
  <c r="AW6" i="12"/>
  <c r="AW8" i="12" s="1"/>
  <c r="AP6" i="12"/>
  <c r="AP8" i="12" s="1"/>
  <c r="BD6" i="12"/>
  <c r="AU6" i="12"/>
  <c r="AU8" i="12" s="1"/>
  <c r="BJ6" i="12"/>
  <c r="AO6" i="12"/>
  <c r="AO8" i="12" s="1"/>
  <c r="AS6" i="12"/>
  <c r="AS8" i="12" s="1"/>
  <c r="BC6" i="12"/>
  <c r="BC8" i="12" s="1"/>
  <c r="AZ6" i="12"/>
  <c r="AZ8" i="12" s="1"/>
  <c r="BB6" i="12"/>
  <c r="BB8" i="12" s="1"/>
  <c r="BF6" i="12"/>
  <c r="AQ6" i="12"/>
  <c r="AQ8" i="12" s="1"/>
  <c r="AR6" i="12"/>
  <c r="AR8" i="12" s="1"/>
  <c r="BG6" i="12"/>
  <c r="BG8" i="12" s="1"/>
  <c r="AT6" i="12"/>
  <c r="AT8" i="12" s="1"/>
  <c r="BH6" i="12"/>
  <c r="BA6" i="12"/>
  <c r="BA8" i="12" s="1"/>
  <c r="BE6" i="12"/>
  <c r="AV6" i="12"/>
  <c r="AV8" i="12" s="1"/>
  <c r="AN6" i="12"/>
  <c r="AN8" i="12" s="1"/>
  <c r="AX6" i="12"/>
  <c r="AX8" i="12" s="1"/>
  <c r="BI6" i="12"/>
  <c r="BI8" i="12" s="1"/>
  <c r="AY6" i="12"/>
  <c r="AY8" i="12" s="1"/>
  <c r="BK9" i="12"/>
  <c r="BF5" i="1" s="1"/>
  <c r="V254" i="11"/>
  <c r="V191" i="11"/>
  <c r="BJ8" i="12" l="1"/>
  <c r="BJ9" i="12" s="1"/>
  <c r="BE5" i="1" s="1"/>
  <c r="BD8" i="12"/>
  <c r="BD9" i="12" s="1"/>
  <c r="AY5" i="1" s="1"/>
  <c r="BE8" i="12"/>
  <c r="BE9" i="12" s="1"/>
  <c r="AZ5" i="1" s="1"/>
  <c r="BF8" i="12"/>
  <c r="BF9" i="12" s="1"/>
  <c r="BA5" i="1" s="1"/>
  <c r="BH8" i="12"/>
  <c r="BH9" i="12" s="1"/>
  <c r="BC5" i="1" s="1"/>
  <c r="V257" i="11"/>
  <c r="M4" i="1" s="1"/>
  <c r="BG9" i="12"/>
  <c r="BB5" i="1" s="1"/>
  <c r="BC9" i="12"/>
  <c r="AX5" i="1" s="1"/>
  <c r="BI9" i="12"/>
  <c r="BD5" i="1" s="1"/>
  <c r="AN9" i="12"/>
  <c r="AI5" i="1" s="1"/>
  <c r="W254" i="11"/>
  <c r="W191" i="11"/>
  <c r="R345" i="2" l="1"/>
  <c r="S340" i="2" s="1"/>
  <c r="I3" i="1"/>
  <c r="I8" i="1" s="1"/>
  <c r="I7" i="1" s="1"/>
  <c r="R173" i="14" s="1"/>
  <c r="W257" i="11"/>
  <c r="N4" i="1" s="1"/>
  <c r="X254" i="11"/>
  <c r="X191" i="11"/>
  <c r="S345" i="2" l="1"/>
  <c r="X257" i="11"/>
  <c r="O4" i="1" s="1"/>
  <c r="AO9" i="12"/>
  <c r="AJ5" i="1" s="1"/>
  <c r="Y254" i="11"/>
  <c r="Y191" i="11"/>
  <c r="S346" i="2" l="1"/>
  <c r="J3" i="1" s="1"/>
  <c r="J8" i="1" s="1"/>
  <c r="J7" i="1" s="1"/>
  <c r="S173" i="14" s="1"/>
  <c r="T340" i="2"/>
  <c r="Y257" i="11"/>
  <c r="P4" i="1" s="1"/>
  <c r="AS9" i="12"/>
  <c r="AN5" i="1" s="1"/>
  <c r="AX9" i="12"/>
  <c r="AS5" i="1" s="1"/>
  <c r="AW9" i="12"/>
  <c r="AR5" i="1" s="1"/>
  <c r="AR9" i="12"/>
  <c r="AM5" i="1" s="1"/>
  <c r="AY9" i="12"/>
  <c r="AT5" i="1" s="1"/>
  <c r="AU9" i="12"/>
  <c r="AP5" i="1" s="1"/>
  <c r="AZ9" i="12"/>
  <c r="AU5" i="1" s="1"/>
  <c r="AP9" i="12"/>
  <c r="AK5" i="1" s="1"/>
  <c r="AQ9" i="12"/>
  <c r="AL5" i="1" s="1"/>
  <c r="BA9" i="12"/>
  <c r="AV5" i="1" s="1"/>
  <c r="AV9" i="12"/>
  <c r="AQ5" i="1" s="1"/>
  <c r="AT9" i="12"/>
  <c r="AO5" i="1" s="1"/>
  <c r="BB9" i="12"/>
  <c r="AW5" i="1" s="1"/>
  <c r="Z191" i="11"/>
  <c r="Z254" i="11"/>
  <c r="T345" i="2" l="1"/>
  <c r="U340" i="2" s="1"/>
  <c r="U342" i="2" s="1"/>
  <c r="T346" i="2"/>
  <c r="K3" i="1" s="1"/>
  <c r="K8" i="1" s="1"/>
  <c r="K7" i="1" s="1"/>
  <c r="T173" i="14" s="1"/>
  <c r="Z257" i="11"/>
  <c r="Q4" i="1" s="1"/>
  <c r="AA254" i="11"/>
  <c r="AA191" i="11"/>
  <c r="U345" i="2" l="1"/>
  <c r="AA257" i="11"/>
  <c r="R4" i="1" s="1"/>
  <c r="AB254" i="11"/>
  <c r="AB191" i="11"/>
  <c r="U346" i="2" l="1"/>
  <c r="L3" i="1" s="1"/>
  <c r="L8" i="1" s="1"/>
  <c r="L7" i="1" s="1"/>
  <c r="U173" i="14" s="1"/>
  <c r="V340" i="2"/>
  <c r="V342" i="2" s="1"/>
  <c r="AB257" i="11"/>
  <c r="S4" i="1" s="1"/>
  <c r="AC254" i="11"/>
  <c r="AC191" i="11"/>
  <c r="V345" i="2" l="1"/>
  <c r="AC257" i="11"/>
  <c r="T4" i="1" s="1"/>
  <c r="AD254" i="11"/>
  <c r="AD191" i="11"/>
  <c r="V346" i="2" l="1"/>
  <c r="M3" i="1" s="1"/>
  <c r="M8" i="1" s="1"/>
  <c r="M7" i="1" s="1"/>
  <c r="V173" i="14" s="1"/>
  <c r="W340" i="2"/>
  <c r="W342" i="2" s="1"/>
  <c r="AD257" i="11"/>
  <c r="U4" i="1" s="1"/>
  <c r="AE254" i="11"/>
  <c r="AE191" i="11"/>
  <c r="W345" i="2" l="1"/>
  <c r="AE257" i="11"/>
  <c r="V4" i="1" s="1"/>
  <c r="AF191" i="11"/>
  <c r="AF254" i="11"/>
  <c r="W346" i="2" l="1"/>
  <c r="N3" i="1" s="1"/>
  <c r="N8" i="1" s="1"/>
  <c r="N7" i="1" s="1"/>
  <c r="W173" i="14" s="1"/>
  <c r="X340" i="2"/>
  <c r="X342" i="2" s="1"/>
  <c r="AF257" i="11"/>
  <c r="W4" i="1" s="1"/>
  <c r="AG254" i="11"/>
  <c r="AG191" i="11"/>
  <c r="X345" i="2" l="1"/>
  <c r="AG257" i="11"/>
  <c r="X4" i="1" s="1"/>
  <c r="AH254" i="11"/>
  <c r="AH191" i="11"/>
  <c r="X346" i="2" l="1"/>
  <c r="O3" i="1" s="1"/>
  <c r="O8" i="1" s="1"/>
  <c r="O7" i="1" s="1"/>
  <c r="X173" i="14" s="1"/>
  <c r="Y340" i="2"/>
  <c r="Y342" i="2" s="1"/>
  <c r="AH257" i="11"/>
  <c r="Y4" i="1" s="1"/>
  <c r="AI254" i="11"/>
  <c r="AI191" i="11"/>
  <c r="AI257" i="11" l="1"/>
  <c r="Z4" i="1" s="1"/>
  <c r="AJ254" i="11"/>
  <c r="AJ191" i="11"/>
  <c r="AJ257" i="11" l="1"/>
  <c r="AA4" i="1" s="1"/>
  <c r="AK254" i="11"/>
  <c r="AK191" i="11"/>
  <c r="AK257" i="11" l="1"/>
  <c r="AB4" i="1" s="1"/>
  <c r="AL254" i="11"/>
  <c r="AL191" i="11"/>
  <c r="AL257" i="11" l="1"/>
  <c r="AC4" i="1" s="1"/>
  <c r="AM254" i="11"/>
  <c r="AM191" i="11"/>
  <c r="AM257" i="11" l="1"/>
  <c r="AD4" i="1" s="1"/>
  <c r="AN254" i="11"/>
  <c r="AN191" i="11"/>
  <c r="AN257" i="11" l="1"/>
  <c r="AE4" i="1" s="1"/>
  <c r="AO254" i="11"/>
  <c r="AO191" i="11"/>
  <c r="AO257" i="11" l="1"/>
  <c r="AF4" i="1" s="1"/>
  <c r="AP254" i="11"/>
  <c r="AP191" i="11"/>
  <c r="AP257" i="11" l="1"/>
  <c r="AG4" i="1" s="1"/>
  <c r="AQ254" i="11"/>
  <c r="AQ191" i="11"/>
  <c r="AQ257" i="11" l="1"/>
  <c r="AH4" i="1" s="1"/>
  <c r="AR254" i="11"/>
  <c r="AR191" i="11"/>
  <c r="AR257" i="11" l="1"/>
  <c r="AI4" i="1" s="1"/>
  <c r="AS254" i="11"/>
  <c r="AS191" i="11"/>
  <c r="AS257" i="11" l="1"/>
  <c r="AJ4" i="1" s="1"/>
  <c r="AT254" i="11"/>
  <c r="AT191" i="11"/>
  <c r="AT257" i="11" l="1"/>
  <c r="AK4" i="1" s="1"/>
  <c r="AU254" i="11"/>
  <c r="AU191" i="11"/>
  <c r="AU257" i="11" l="1"/>
  <c r="AL4" i="1" s="1"/>
  <c r="AV254" i="11"/>
  <c r="AV191" i="11"/>
  <c r="AV257" i="11" l="1"/>
  <c r="AM4" i="1" s="1"/>
  <c r="AW254" i="11"/>
  <c r="AW191" i="11"/>
  <c r="AW257" i="11" l="1"/>
  <c r="AN4" i="1" s="1"/>
  <c r="AX254" i="11"/>
  <c r="AX191" i="11"/>
  <c r="AX257" i="11" l="1"/>
  <c r="AO4" i="1" s="1"/>
  <c r="AY254" i="11"/>
  <c r="AY191" i="11"/>
  <c r="AY257" i="11" l="1"/>
  <c r="AP4" i="1" s="1"/>
  <c r="AZ254" i="11"/>
  <c r="AZ191" i="11"/>
  <c r="AZ257" i="11" l="1"/>
  <c r="AQ4" i="1" s="1"/>
  <c r="BA254" i="11"/>
  <c r="BA191" i="11"/>
  <c r="BA257" i="11" l="1"/>
  <c r="AR4" i="1" s="1"/>
  <c r="BB254" i="11"/>
  <c r="BB191" i="11"/>
  <c r="BB257" i="11" l="1"/>
  <c r="AS4" i="1" s="1"/>
  <c r="BC254" i="11"/>
  <c r="BC191" i="11"/>
  <c r="BC257" i="11" l="1"/>
  <c r="AT4" i="1" s="1"/>
  <c r="BD254" i="11"/>
  <c r="BD191" i="11"/>
  <c r="BD257" i="11" l="1"/>
  <c r="AU4" i="1" s="1"/>
  <c r="BE254" i="11"/>
  <c r="BE257" i="11" s="1"/>
  <c r="BE191" i="11"/>
  <c r="AV4" i="1" l="1"/>
  <c r="BF254" i="11"/>
  <c r="BF191" i="11"/>
  <c r="BF257" i="11" l="1"/>
  <c r="AW4" i="1" s="1"/>
  <c r="BG254" i="11"/>
  <c r="BG257" i="11" s="1"/>
  <c r="BG191" i="11"/>
  <c r="AX4" i="1" l="1"/>
  <c r="BH254" i="11"/>
  <c r="BH257" i="11" s="1"/>
  <c r="BH191" i="11"/>
  <c r="AY4" i="1" l="1"/>
  <c r="BI254" i="11"/>
  <c r="BI257" i="11" s="1"/>
  <c r="BI191" i="11"/>
  <c r="AZ4" i="1" l="1"/>
  <c r="BJ191" i="11"/>
  <c r="BJ254" i="11"/>
  <c r="BJ257" i="11" l="1"/>
  <c r="BA4" i="1" s="1"/>
  <c r="BK254" i="11"/>
  <c r="BK191" i="11"/>
  <c r="BK257" i="11" l="1"/>
  <c r="BB4" i="1" s="1"/>
  <c r="BL254" i="11"/>
  <c r="BL191" i="11"/>
  <c r="BL257" i="11" l="1"/>
  <c r="BC4" i="1" s="1"/>
  <c r="BM254" i="11"/>
  <c r="BM191" i="11"/>
  <c r="BM257" i="11" l="1"/>
  <c r="BD4" i="1" s="1"/>
  <c r="BN191" i="11"/>
  <c r="BN254" i="11"/>
  <c r="BO254" i="11"/>
  <c r="BO191" i="11"/>
  <c r="BO257" i="11" l="1"/>
  <c r="BF4" i="1" s="1"/>
  <c r="BN257" i="11"/>
  <c r="BE4" i="1" s="1"/>
  <c r="Y345" i="2" l="1"/>
  <c r="Z340" i="2" l="1"/>
  <c r="Z342" i="2" s="1"/>
  <c r="Y346" i="2"/>
  <c r="P3" i="1" s="1"/>
  <c r="P8" i="1" s="1"/>
  <c r="P7" i="1" s="1"/>
  <c r="Y173" i="14" s="1"/>
  <c r="Z345" i="2" l="1"/>
  <c r="Y175" i="14"/>
  <c r="Z346" i="2" l="1"/>
  <c r="Q3" i="1" s="1"/>
  <c r="Q8" i="1" s="1"/>
  <c r="Q7" i="1" s="1"/>
  <c r="Z173" i="14" s="1"/>
  <c r="Z174" i="14" s="1"/>
  <c r="Z176" i="14" s="1"/>
  <c r="Q12" i="1" s="1"/>
  <c r="AA340" i="2"/>
  <c r="AA342" i="2" s="1"/>
  <c r="Y176" i="14"/>
  <c r="P12" i="1" s="1"/>
  <c r="AA345" i="2" l="1"/>
  <c r="AA346" i="2" l="1"/>
  <c r="R3" i="1" s="1"/>
  <c r="R8" i="1" s="1"/>
  <c r="R7" i="1" s="1"/>
  <c r="AA173" i="14" s="1"/>
  <c r="AA174" i="14" s="1"/>
  <c r="AA176" i="14" s="1"/>
  <c r="R12" i="1" s="1"/>
  <c r="AB340" i="2"/>
  <c r="AB342" i="2" s="1"/>
  <c r="AB345" i="2" l="1"/>
  <c r="AB346" i="2" l="1"/>
  <c r="S3" i="1" s="1"/>
  <c r="S8" i="1" s="1"/>
  <c r="S7" i="1" s="1"/>
  <c r="AB173" i="14" s="1"/>
  <c r="AB174" i="14" s="1"/>
  <c r="AB176" i="14" s="1"/>
  <c r="S12" i="1" s="1"/>
  <c r="AC340" i="2"/>
  <c r="AC342" i="2" s="1"/>
  <c r="AC345" i="2" l="1"/>
  <c r="AC346" i="2" l="1"/>
  <c r="T3" i="1" s="1"/>
  <c r="AD340" i="2"/>
  <c r="AD342" i="2" s="1"/>
  <c r="T8" i="1" l="1"/>
  <c r="T7" i="1" s="1"/>
  <c r="AC173" i="14" s="1"/>
  <c r="AC174" i="14" s="1"/>
  <c r="AC176" i="14" s="1"/>
  <c r="T12" i="1" s="1"/>
  <c r="AD345" i="2" l="1"/>
  <c r="AD346" i="2" l="1"/>
  <c r="U3" i="1" s="1"/>
  <c r="U8" i="1" s="1"/>
  <c r="U7" i="1" s="1"/>
  <c r="AD173" i="14" s="1"/>
  <c r="AD174" i="14" s="1"/>
  <c r="AD176" i="14" s="1"/>
  <c r="U12" i="1" s="1"/>
  <c r="AE340" i="2"/>
  <c r="AE342" i="2" s="1"/>
  <c r="AE345" i="2" l="1"/>
  <c r="AE346" i="2" l="1"/>
  <c r="V3" i="1" s="1"/>
  <c r="V8" i="1" s="1"/>
  <c r="V7" i="1" s="1"/>
  <c r="AE173" i="14" s="1"/>
  <c r="AE174" i="14" s="1"/>
  <c r="AE176" i="14" s="1"/>
  <c r="V12" i="1" s="1"/>
  <c r="AF340" i="2"/>
  <c r="AF342" i="2" s="1"/>
  <c r="AF345" i="2" l="1"/>
  <c r="AG340" i="2" s="1"/>
  <c r="AG342" i="2" s="1"/>
  <c r="AF346" i="2"/>
  <c r="W3" i="1" s="1"/>
  <c r="W8" i="1" s="1"/>
  <c r="W7" i="1" s="1"/>
  <c r="AF173" i="14" s="1"/>
  <c r="AF174" i="14" s="1"/>
  <c r="AF176" i="14" s="1"/>
  <c r="W12" i="1" s="1"/>
  <c r="AG345" i="2" l="1"/>
  <c r="AG346" i="2" l="1"/>
  <c r="X3" i="1" s="1"/>
  <c r="X8" i="1" s="1"/>
  <c r="X7" i="1" s="1"/>
  <c r="AG173" i="14" s="1"/>
  <c r="AG174" i="14" s="1"/>
  <c r="AG176" i="14" s="1"/>
  <c r="X12" i="1" s="1"/>
  <c r="AH340" i="2"/>
  <c r="AH342" i="2" s="1"/>
  <c r="AH345" i="2" l="1"/>
  <c r="AH346" i="2" l="1"/>
  <c r="Y3" i="1" s="1"/>
  <c r="Y8" i="1" s="1"/>
  <c r="Y7" i="1" s="1"/>
  <c r="AH173" i="14" s="1"/>
  <c r="AH174" i="14" s="1"/>
  <c r="AH176" i="14" s="1"/>
  <c r="Y12" i="1" s="1"/>
  <c r="AI340" i="2"/>
  <c r="AI342" i="2" s="1"/>
  <c r="AI345" i="2" l="1"/>
  <c r="AI346" i="2" l="1"/>
  <c r="Z3" i="1" s="1"/>
  <c r="Z8" i="1" s="1"/>
  <c r="Z7" i="1" s="1"/>
  <c r="AI173" i="14" s="1"/>
  <c r="AI174" i="14" s="1"/>
  <c r="AI176" i="14" s="1"/>
  <c r="Z12" i="1" s="1"/>
  <c r="AJ340" i="2"/>
  <c r="AJ342" i="2" s="1"/>
  <c r="AJ345" i="2" l="1"/>
  <c r="AJ346" i="2" l="1"/>
  <c r="AA3" i="1" s="1"/>
  <c r="AA8" i="1" s="1"/>
  <c r="AA7" i="1" s="1"/>
  <c r="AJ173" i="14" s="1"/>
  <c r="AJ174" i="14" s="1"/>
  <c r="AJ176" i="14" s="1"/>
  <c r="AA12" i="1" s="1"/>
  <c r="AK340" i="2"/>
  <c r="AK342" i="2" s="1"/>
  <c r="AK345" i="2" l="1"/>
  <c r="AK346" i="2" l="1"/>
  <c r="AB3" i="1" s="1"/>
  <c r="AB8" i="1" s="1"/>
  <c r="AB7" i="1" s="1"/>
  <c r="AK173" i="14" s="1"/>
  <c r="AK174" i="14" s="1"/>
  <c r="AK176" i="14" s="1"/>
  <c r="AB12" i="1" s="1"/>
  <c r="AL340" i="2"/>
  <c r="AL342" i="2" s="1"/>
  <c r="AL344" i="2" s="1"/>
  <c r="AL345" i="2" s="1"/>
  <c r="AM340" i="2" l="1"/>
  <c r="AL346" i="2"/>
  <c r="AC3" i="1" s="1"/>
  <c r="AC8" i="1" s="1"/>
  <c r="AC7" i="1" s="1"/>
  <c r="AL173" i="14" s="1"/>
  <c r="AL174" i="14" s="1"/>
  <c r="AL176" i="14" s="1"/>
  <c r="AC12" i="1" s="1"/>
  <c r="AM342" i="2" l="1"/>
  <c r="AM344" i="2" s="1"/>
  <c r="AM346" i="2" l="1"/>
  <c r="AD3" i="1" s="1"/>
  <c r="AD8" i="1" s="1"/>
  <c r="AD7" i="1" s="1"/>
  <c r="AM173" i="14" s="1"/>
  <c r="AM174" i="14" s="1"/>
  <c r="AM176" i="14" s="1"/>
  <c r="AD12" i="1" s="1"/>
  <c r="AM345" i="2"/>
  <c r="AN340" i="2" s="1"/>
  <c r="AN342" i="2" s="1"/>
  <c r="AN346" i="2" s="1"/>
  <c r="AE3" i="1" s="1"/>
  <c r="AE8" i="1" s="1"/>
  <c r="AE7" i="1" s="1"/>
  <c r="AN173" i="14" s="1"/>
  <c r="AN174" i="14" s="1"/>
  <c r="AN176" i="14" s="1"/>
  <c r="AE12" i="1" s="1"/>
  <c r="AN344" i="2" l="1"/>
  <c r="AN345" i="2" s="1"/>
  <c r="AO340" i="2" s="1"/>
  <c r="AO342" i="2" s="1"/>
  <c r="AO344" i="2" l="1"/>
  <c r="AO345" i="2" s="1"/>
  <c r="AP340" i="2" s="1"/>
  <c r="AP342" i="2" s="1"/>
  <c r="AP344" i="2" s="1"/>
  <c r="AO346" i="2" l="1"/>
  <c r="AF3" i="1" s="1"/>
  <c r="AF8" i="1" s="1"/>
  <c r="AF7" i="1" s="1"/>
  <c r="AO173" i="14" s="1"/>
  <c r="AO174" i="14" s="1"/>
  <c r="AO176" i="14" s="1"/>
  <c r="AF12" i="1" s="1"/>
  <c r="AP346" i="2" l="1"/>
  <c r="AG3" i="1" s="1"/>
  <c r="AG8" i="1" s="1"/>
  <c r="AG7" i="1" s="1"/>
  <c r="AP173" i="14" s="1"/>
  <c r="AP174" i="14" s="1"/>
  <c r="AP176" i="14" s="1"/>
  <c r="AG12" i="1" s="1"/>
  <c r="AP345" i="2" l="1"/>
  <c r="AQ340" i="2" s="1"/>
  <c r="AQ342" i="2" s="1"/>
  <c r="AQ344" i="2" l="1"/>
  <c r="AQ345" i="2" l="1"/>
  <c r="AR340" i="2" s="1"/>
  <c r="AR342" i="2" s="1"/>
  <c r="AQ346" i="2"/>
  <c r="AH3" i="1" s="1"/>
  <c r="AH8" i="1" s="1"/>
  <c r="AH7" i="1" s="1"/>
  <c r="AQ173" i="14" s="1"/>
  <c r="AQ174" i="14" s="1"/>
  <c r="AQ176" i="14" s="1"/>
  <c r="AH12" i="1" s="1"/>
  <c r="AR344" i="2" l="1"/>
  <c r="AR345" i="2" s="1"/>
  <c r="AS340" i="2" s="1"/>
  <c r="AS342" i="2" s="1"/>
  <c r="AR346" i="2"/>
  <c r="AI3" i="1" s="1"/>
  <c r="AI8" i="1" s="1"/>
  <c r="AI7" i="1" s="1"/>
  <c r="AR173" i="14" s="1"/>
  <c r="AR174" i="14" s="1"/>
  <c r="AR176" i="14" s="1"/>
  <c r="AI12" i="1" s="1"/>
  <c r="AS344" i="2" l="1"/>
  <c r="AS345" i="2" l="1"/>
  <c r="AT340" i="2" s="1"/>
  <c r="AT342" i="2" s="1"/>
  <c r="AS346" i="2"/>
  <c r="AJ3" i="1" s="1"/>
  <c r="AJ8" i="1" s="1"/>
  <c r="AJ7" i="1" s="1"/>
  <c r="AS173" i="14" s="1"/>
  <c r="AS174" i="14" s="1"/>
  <c r="AS176" i="14" s="1"/>
  <c r="AJ12" i="1" s="1"/>
  <c r="AT344" i="2" l="1"/>
  <c r="AT345" i="2" s="1"/>
  <c r="AU340" i="2" s="1"/>
  <c r="AU342" i="2" s="1"/>
  <c r="AT346" i="2"/>
  <c r="AK3" i="1" s="1"/>
  <c r="AK8" i="1" s="1"/>
  <c r="AK7" i="1" s="1"/>
  <c r="AT173" i="14" s="1"/>
  <c r="AT174" i="14" s="1"/>
  <c r="AT176" i="14" s="1"/>
  <c r="AK12" i="1" s="1"/>
  <c r="AU344" i="2" l="1"/>
  <c r="AU345" i="2" s="1"/>
  <c r="AV340" i="2" s="1"/>
  <c r="AV342" i="2" s="1"/>
  <c r="AU346" i="2"/>
  <c r="AL3" i="1" s="1"/>
  <c r="AL8" i="1" s="1"/>
  <c r="AL7" i="1" s="1"/>
  <c r="AU173" i="14" s="1"/>
  <c r="AU174" i="14" s="1"/>
  <c r="AU176" i="14" s="1"/>
  <c r="AL12" i="1" s="1"/>
  <c r="AV344" i="2" l="1"/>
  <c r="AV345" i="2" s="1"/>
  <c r="AW340" i="2" s="1"/>
  <c r="AW342" i="2" s="1"/>
  <c r="AV346" i="2"/>
  <c r="AM3" i="1" s="1"/>
  <c r="AM8" i="1" s="1"/>
  <c r="AM7" i="1" s="1"/>
  <c r="AV173" i="14" s="1"/>
  <c r="AV174" i="14" s="1"/>
  <c r="AV176" i="14" s="1"/>
  <c r="AM12" i="1" s="1"/>
  <c r="AW344" i="2" l="1"/>
  <c r="AW345" i="2" l="1"/>
  <c r="AX340" i="2" s="1"/>
  <c r="AX342" i="2" s="1"/>
  <c r="AW346" i="2"/>
  <c r="AN3" i="1" s="1"/>
  <c r="AN8" i="1" s="1"/>
  <c r="AN7" i="1" s="1"/>
  <c r="AW173" i="14" s="1"/>
  <c r="AW174" i="14" s="1"/>
  <c r="AW176" i="14" s="1"/>
  <c r="AN12" i="1" s="1"/>
  <c r="AX344" i="2" l="1"/>
  <c r="AX345" i="2" l="1"/>
  <c r="AY340" i="2" s="1"/>
  <c r="AY342" i="2" s="1"/>
  <c r="AX346" i="2"/>
  <c r="AO3" i="1" s="1"/>
  <c r="AO8" i="1" s="1"/>
  <c r="AO7" i="1" s="1"/>
  <c r="AX173" i="14" s="1"/>
  <c r="AX174" i="14" s="1"/>
  <c r="AX176" i="14" s="1"/>
  <c r="AO12" i="1" s="1"/>
  <c r="AY344" i="2" l="1"/>
  <c r="AY345" i="2" l="1"/>
  <c r="AZ340" i="2" s="1"/>
  <c r="AZ342" i="2" s="1"/>
  <c r="AY346" i="2"/>
  <c r="AP3" i="1" s="1"/>
  <c r="AP8" i="1" s="1"/>
  <c r="AP7" i="1" s="1"/>
  <c r="AY173" i="14" s="1"/>
  <c r="AY174" i="14" s="1"/>
  <c r="AY176" i="14" s="1"/>
  <c r="AP12" i="1" s="1"/>
  <c r="AZ344" i="2" l="1"/>
  <c r="AZ345" i="2" s="1"/>
  <c r="BA340" i="2" s="1"/>
  <c r="BA342" i="2" s="1"/>
  <c r="AZ346" i="2"/>
  <c r="AQ3" i="1" s="1"/>
  <c r="AQ8" i="1" s="1"/>
  <c r="AQ7" i="1" s="1"/>
  <c r="AZ173" i="14" s="1"/>
  <c r="AZ174" i="14" s="1"/>
  <c r="AZ176" i="14" s="1"/>
  <c r="AQ12" i="1" s="1"/>
  <c r="BA344" i="2" l="1"/>
  <c r="BA345" i="2" l="1"/>
  <c r="BB340" i="2" s="1"/>
  <c r="BB342" i="2" s="1"/>
  <c r="BA346" i="2"/>
  <c r="AR3" i="1" s="1"/>
  <c r="AR8" i="1" s="1"/>
  <c r="AR7" i="1" s="1"/>
  <c r="BA173" i="14" s="1"/>
  <c r="BA174" i="14" s="1"/>
  <c r="BA176" i="14" s="1"/>
  <c r="AR12" i="1" s="1"/>
  <c r="BB344" i="2" l="1"/>
  <c r="BB345" i="2" s="1"/>
  <c r="BC340" i="2" s="1"/>
  <c r="BC342" i="2" s="1"/>
  <c r="BB346" i="2"/>
  <c r="AS3" i="1" s="1"/>
  <c r="AS8" i="1" s="1"/>
  <c r="AS7" i="1" s="1"/>
  <c r="BB173" i="14" s="1"/>
  <c r="BB174" i="14" s="1"/>
  <c r="BB176" i="14" s="1"/>
  <c r="AS12" i="1" s="1"/>
  <c r="BC344" i="2" l="1"/>
  <c r="BC345" i="2" s="1"/>
  <c r="BD340" i="2" s="1"/>
  <c r="BC346" i="2"/>
  <c r="AT3" i="1" s="1"/>
  <c r="AT8" i="1" s="1"/>
  <c r="AT7" i="1" s="1"/>
  <c r="BC173" i="14" s="1"/>
  <c r="BC174" i="14" s="1"/>
  <c r="BC176" i="14" s="1"/>
  <c r="AT12" i="1" s="1"/>
  <c r="BD342" i="2" l="1"/>
  <c r="BD346" i="2" s="1"/>
  <c r="AU3" i="1" s="1"/>
  <c r="AU8" i="1" s="1"/>
  <c r="AU7" i="1" s="1"/>
  <c r="BD173" i="14" s="1"/>
  <c r="BD174" i="14" s="1"/>
  <c r="BD176" i="14" s="1"/>
  <c r="AU12" i="1" s="1"/>
  <c r="BD344" i="2" l="1"/>
  <c r="BD345" i="2" s="1"/>
  <c r="BE340" i="2" s="1"/>
  <c r="BE344" i="2" l="1"/>
  <c r="BE345" i="2" s="1"/>
  <c r="BF340" i="2" s="1"/>
  <c r="BE346" i="2"/>
  <c r="AV3" i="1" s="1"/>
  <c r="AV8" i="1" s="1"/>
  <c r="AV7" i="1" s="1"/>
  <c r="BE173" i="14" s="1"/>
  <c r="BE174" i="14" s="1"/>
  <c r="BE176" i="14" s="1"/>
  <c r="AV12" i="1" s="1"/>
  <c r="BF344" i="2" l="1"/>
  <c r="BF345" i="2" s="1"/>
  <c r="BG340" i="2" s="1"/>
  <c r="BF346" i="2"/>
  <c r="AW3" i="1" s="1"/>
  <c r="AW8" i="1" s="1"/>
  <c r="AW7" i="1" s="1"/>
  <c r="BF173" i="14" s="1"/>
  <c r="BF174" i="14" s="1"/>
  <c r="BF176" i="14" s="1"/>
  <c r="AW12" i="1" s="1"/>
  <c r="BG344" i="2" l="1"/>
  <c r="BG346" i="2"/>
  <c r="AX3" i="1" s="1"/>
  <c r="AX8" i="1" s="1"/>
  <c r="AX7" i="1" s="1"/>
  <c r="BG173" i="14" s="1"/>
  <c r="BG174" i="14" s="1"/>
  <c r="BG176" i="14" s="1"/>
  <c r="AX12" i="1" s="1"/>
  <c r="BG345" i="2" l="1"/>
  <c r="BH340" i="2" s="1"/>
  <c r="BH344" i="2" l="1"/>
  <c r="BH345" i="2" s="1"/>
  <c r="BI340" i="2" s="1"/>
  <c r="BH346" i="2"/>
  <c r="AY3" i="1" s="1"/>
  <c r="AY8" i="1" s="1"/>
  <c r="AY7" i="1" s="1"/>
  <c r="BH173" i="14" s="1"/>
  <c r="BH174" i="14" s="1"/>
  <c r="BH176" i="14" s="1"/>
  <c r="AY12" i="1" s="1"/>
  <c r="BI344" i="2" l="1"/>
  <c r="BI345" i="2" s="1"/>
  <c r="BJ340" i="2" s="1"/>
  <c r="BI346" i="2"/>
  <c r="AZ3" i="1" s="1"/>
  <c r="AZ8" i="1" s="1"/>
  <c r="AZ7" i="1" s="1"/>
  <c r="BI173" i="14" s="1"/>
  <c r="BI174" i="14" s="1"/>
  <c r="BI176" i="14" s="1"/>
  <c r="AZ12" i="1" s="1"/>
  <c r="BJ344" i="2" l="1"/>
  <c r="BJ345" i="2" s="1"/>
  <c r="BK340" i="2" s="1"/>
  <c r="BJ346" i="2"/>
  <c r="BA3" i="1" s="1"/>
  <c r="BA8" i="1" s="1"/>
  <c r="BA7" i="1" s="1"/>
  <c r="BJ173" i="14" s="1"/>
  <c r="BJ174" i="14" s="1"/>
  <c r="BJ176" i="14" s="1"/>
  <c r="BA12" i="1" s="1"/>
  <c r="BK344" i="2" l="1"/>
  <c r="BK345" i="2" l="1"/>
  <c r="BL340" i="2" s="1"/>
  <c r="BK346" i="2"/>
  <c r="BB3" i="1" s="1"/>
  <c r="BB8" i="1" s="1"/>
  <c r="BB7" i="1" s="1"/>
  <c r="BK173" i="14" s="1"/>
  <c r="BK174" i="14" s="1"/>
  <c r="BK176" i="14" s="1"/>
  <c r="BB12" i="1" s="1"/>
  <c r="BL344" i="2" l="1"/>
  <c r="BL345" i="2" s="1"/>
  <c r="BM340" i="2" s="1"/>
  <c r="BL346" i="2"/>
  <c r="BC3" i="1" s="1"/>
  <c r="BC8" i="1" s="1"/>
  <c r="BC7" i="1" s="1"/>
  <c r="BL173" i="14" s="1"/>
  <c r="BL174" i="14" s="1"/>
  <c r="BL176" i="14" s="1"/>
  <c r="BC12" i="1" s="1"/>
  <c r="BM344" i="2" l="1"/>
  <c r="BM345" i="2" s="1"/>
  <c r="BN340" i="2" s="1"/>
  <c r="BM346" i="2"/>
  <c r="BD3" i="1" s="1"/>
  <c r="BD8" i="1" s="1"/>
  <c r="BD7" i="1" s="1"/>
  <c r="BM173" i="14" s="1"/>
  <c r="BM174" i="14" s="1"/>
  <c r="BM176" i="14" s="1"/>
  <c r="BD12" i="1" s="1"/>
  <c r="BN344" i="2" l="1"/>
  <c r="BN345" i="2" s="1"/>
  <c r="BO340" i="2" s="1"/>
  <c r="BO342" i="2" s="1"/>
  <c r="BN346" i="2"/>
  <c r="BE3" i="1" s="1"/>
  <c r="BE8" i="1" s="1"/>
  <c r="BE7" i="1" s="1"/>
  <c r="BN173" i="14" s="1"/>
  <c r="BN174" i="14" s="1"/>
  <c r="BN176" i="14" s="1"/>
  <c r="BE12" i="1" s="1"/>
  <c r="BO346" i="2" l="1"/>
  <c r="BF3" i="1" s="1"/>
  <c r="BF8" i="1" s="1"/>
  <c r="BF7" i="1" s="1"/>
  <c r="BO173" i="14" s="1"/>
  <c r="BO174" i="14" s="1"/>
  <c r="BO176" i="14" s="1"/>
  <c r="BF12" i="1" s="1"/>
  <c r="BO344" i="2"/>
  <c r="BO345" i="2" s="1"/>
</calcChain>
</file>

<file path=xl/sharedStrings.xml><?xml version="1.0" encoding="utf-8"?>
<sst xmlns="http://schemas.openxmlformats.org/spreadsheetml/2006/main" count="1752" uniqueCount="237">
  <si>
    <t>ÍNDICE DE DESEMPENHO</t>
  </si>
  <si>
    <t>INDICADOR</t>
  </si>
  <si>
    <t>Peso</t>
  </si>
  <si>
    <t>ÍNDICE DE OPERAÇÃO (IO)</t>
  </si>
  <si>
    <t>1. ATENDIMENTO DE GERAÇÃO MÍNIMA</t>
  </si>
  <si>
    <t>2. OTIMIZAÇÃO DO CUSTO DE DISPONIBILIDADE</t>
  </si>
  <si>
    <t>3. UTILIZAÇÃO DE CRÉDITOS NO PERÍODO</t>
  </si>
  <si>
    <t>Fator de Desempenho</t>
  </si>
  <si>
    <t>ÍNDICE DE CONFORMIDADE (IC)</t>
  </si>
  <si>
    <t>ÍNDICE DE MANUTENÇÃO (IM)</t>
  </si>
  <si>
    <t xml:space="preserve">Contraprestação </t>
  </si>
  <si>
    <t>Mês de Operação</t>
  </si>
  <si>
    <t>x</t>
  </si>
  <si>
    <t>Contraprestação de Referência</t>
  </si>
  <si>
    <t>R$ mil</t>
  </si>
  <si>
    <t>Nome UBS</t>
  </si>
  <si>
    <t>Endereço SMS</t>
  </si>
  <si>
    <t>Fator P</t>
  </si>
  <si>
    <t>Adelaide Lopes</t>
  </si>
  <si>
    <t>Av. Clavásio Alves da Silva, 683 - Vila Siqueira (Zona Norte), São Paulo - SP, 02722-030</t>
  </si>
  <si>
    <t>Americandópolis</t>
  </si>
  <si>
    <t>R. Cidade de Santos, 46 - Americanópolis, São Paulo - SP, 04336-050</t>
  </si>
  <si>
    <t>Anhanguera I</t>
  </si>
  <si>
    <t>Rua Marcela Alves de Cassia n° 175</t>
  </si>
  <si>
    <t>Bom Retiro</t>
  </si>
  <si>
    <t>Rua Tenente Pena nº 8</t>
  </si>
  <si>
    <t>Bosque da Saúde</t>
  </si>
  <si>
    <t xml:space="preserve"> Rua João Baptistussi, 55 - Vila Mariana, São Paulo - SP, 04121-100, Brasil</t>
  </si>
  <si>
    <t>Burgo Paulista</t>
  </si>
  <si>
    <t>R. José Silva Alcântara Filho, 1031 - Vila Re, São Paulo - SP, 03680-000</t>
  </si>
  <si>
    <t>Casa Verde</t>
  </si>
  <si>
    <t>R. Vichy, 468 - Vila Baruel, São Paulo - SP, 02522-100</t>
  </si>
  <si>
    <t>Castro Alves</t>
  </si>
  <si>
    <t>Rua Cadernos de Viagem, 55 - Conj. Hab. Castro Alves, São Paulo - SP, 08474-161</t>
  </si>
  <si>
    <t>Caxingui</t>
  </si>
  <si>
    <t>R. Ladislau Roman, 410 - Caxingui, São Paulo - SP, 05515-030</t>
  </si>
  <si>
    <t>CHÁCARA SANTO ANTÔNIO</t>
  </si>
  <si>
    <t xml:space="preserve"> Rua Alexandre Dumas, 719 - Santo Amaro, São Paulo - SP, 04717-001, Brasil</t>
  </si>
  <si>
    <t>Cidade Kemel</t>
  </si>
  <si>
    <t>Av. Kemel Adas, 1031 - Cidade Kemel, São Paulo - SP, 08130-485</t>
  </si>
  <si>
    <t>Cidade Pedro José Nunes</t>
  </si>
  <si>
    <t>R. José Bargas, 143 - Pedro José Nunes, São Paulo - SP, 08061-245</t>
  </si>
  <si>
    <t>Cidade Satélite Santa Bárbara</t>
  </si>
  <si>
    <t>R. Sol, 45 - São Mateus, São Paulo - SP, 08330-360</t>
  </si>
  <si>
    <t>COMENDADOR JOSÉ GONZALEZ</t>
  </si>
  <si>
    <t>R. Nossa Sra. das Dores, 350 - Vila Formosa, São Paulo - SP, 03367-040, Brasil</t>
  </si>
  <si>
    <t>Dr. Joaquim Rossini</t>
  </si>
  <si>
    <t xml:space="preserve"> R. Álvaro Fragoso, 480 - Vila Independencia, São Paulo - SP, 04223-000, Brasil</t>
  </si>
  <si>
    <t>DR. JULIO DE GOUVEA</t>
  </si>
  <si>
    <t>Praça Major Jose Levy Sobrinho, 139</t>
  </si>
  <si>
    <t>DR. LUIZ PAULO GNECCO</t>
  </si>
  <si>
    <t>Rua Andre da Fonseca, 70</t>
  </si>
  <si>
    <t>Dr. Manoel Joaquim Pera</t>
  </si>
  <si>
    <t xml:space="preserve"> R. Purpurina, 280 - Vila Madalena, São Paulo - SP, 05435-030, Brasil</t>
  </si>
  <si>
    <t>Fazenda do Carmo</t>
  </si>
  <si>
    <t>R. Francisco Cardoso Júnior, 10 - Jose Bonifacio, São Paulo - SP, 08421-105</t>
  </si>
  <si>
    <t>Geraldo da Silva Ferreira</t>
  </si>
  <si>
    <t>Av. Eng. Armando de Arruda Pereira, 2944 - Jabaquara, São Paulo - SP, 04308-001</t>
  </si>
  <si>
    <t>Gráficos</t>
  </si>
  <si>
    <t>R. Francisco José Viana, 708 - Cidade Tiradentes, São Paulo - SP, 08471-530</t>
  </si>
  <si>
    <t>Humaita</t>
  </si>
  <si>
    <t>Rua Humaita nº 520</t>
  </si>
  <si>
    <t>Itaquera</t>
  </si>
  <si>
    <t xml:space="preserve"> Rua Américo Salvador Novelli, 265 - Itaquera, São Paulo - SP, 08210-090, Brasil</t>
  </si>
  <si>
    <t>Jardim Colonial</t>
  </si>
  <si>
    <t>Av. José Rodrigues Santarém, 464 - São Mateus, São Paulo - SP, 03968-010</t>
  </si>
  <si>
    <t>Jardim Colorado</t>
  </si>
  <si>
    <t>R. José de Araújo Viêira, 61 - São Rafael, São Paulo - SP, 08310-240</t>
  </si>
  <si>
    <t>Jardim D'Abril</t>
  </si>
  <si>
    <t>R. Paulo Maranhão, 444 - Jardim D'abril, São Paulo - SP, 05398-130</t>
  </si>
  <si>
    <t>Jardim das Camélias</t>
  </si>
  <si>
    <t>Av. Trevo de Santa Maria, 79</t>
  </si>
  <si>
    <t>Jardim das Oliveiras</t>
  </si>
  <si>
    <t>R. José da Cruz Camargo, 174 - Itaim Paulista, São Paulo - SP, 08122-100</t>
  </si>
  <si>
    <t>Jardim Guanabara</t>
  </si>
  <si>
    <t xml:space="preserve"> Av. Min. Petrônio Portela, 663 - Vila Cavaton, São Paulo - SP, 02959-000, Brasil</t>
  </si>
  <si>
    <t>Jardim Iva</t>
  </si>
  <si>
    <t xml:space="preserve"> R. Miguel Bastos Soares, 365 - Aricanduva, São Paulo - SP, 03910-000, Brasil</t>
  </si>
  <si>
    <t>Jardim Ladeira Rosa</t>
  </si>
  <si>
    <t>R. José da Costa Gavião, 150 - Jardim Cecy, São Paulo - SP, 02872-000</t>
  </si>
  <si>
    <t>JARDIM MARCELO</t>
  </si>
  <si>
    <t>R. Gastão Raul de Forton Bousquet, 49 - Jardim Ipe, São Paulo - SP, 05797-420, Brasil</t>
  </si>
  <si>
    <t>Jardim Paulistano</t>
  </si>
  <si>
    <t>Rua Encruzilhada do Sul, 496</t>
  </si>
  <si>
    <t>Jardim Peri Peri</t>
  </si>
  <si>
    <t>R. João Guerra - Jardim Peri Peri, São Paulo - SP, 05535-100</t>
  </si>
  <si>
    <t>Jardim Roseli</t>
  </si>
  <si>
    <t xml:space="preserve"> R. Simão Nunes, 31 - Iguatemi, São Paulo - SP, 08380-039, Brasil</t>
  </si>
  <si>
    <t>Jardim Santo André</t>
  </si>
  <si>
    <t>R. Miguel Ferreira de Melo, 497 - Jardim Santo Andre, São Paulo - SP, 08390-000</t>
  </si>
  <si>
    <t>Jardim São Francisco II</t>
  </si>
  <si>
    <t>R. Bandeira de Aracambi, 704 - Jardim Rodolfo Pirani, São Paulo - SP, 08310-010</t>
  </si>
  <si>
    <t>Jardim São Pedro</t>
  </si>
  <si>
    <t xml:space="preserve"> Rua Silvianópolis, 370 - Jardim Sao Pedro, São Paulo - SP, 08420-680, Brasil</t>
  </si>
  <si>
    <t>JD ITAPEMA</t>
  </si>
  <si>
    <t>R. Costeira, 572 - Jardim Arize, São Paulo - SP, 03573-010</t>
  </si>
  <si>
    <t>JD IV CENTENARIO</t>
  </si>
  <si>
    <t>R. Campo Flórido, 482 - Jardim Imperador (Zona Leste), São Paulo - SP, 03940-000</t>
  </si>
  <si>
    <t xml:space="preserve">JD S CARLOS </t>
  </si>
  <si>
    <t>R. Macabu, 35 - Jardim Sao Carlos (Zona Leste), São Paulo - SP, 08411-470</t>
  </si>
  <si>
    <t>Jd. Macedônia</t>
  </si>
  <si>
    <t>R. Louis Boulogne, 133 - Jardim Macedonia - 5894350</t>
  </si>
  <si>
    <t>Jd. Selma - Cidade Ademar</t>
  </si>
  <si>
    <t>Rua Pedro Fernandes Aragão, 305</t>
  </si>
  <si>
    <t>Jd. Tiete II/HD São Matheus</t>
  </si>
  <si>
    <t>R. São Carlos, 3 - Jardim Nove de Julho, São Paulo - SP, 03947-030, Brasil</t>
  </si>
  <si>
    <t>Jd. Vera Cruz</t>
  </si>
  <si>
    <t>R. Saramenha, 60 - Pompeia, São Paulo - SP, 01259-030, Brasil</t>
  </si>
  <si>
    <t>JOSÉ BONIFÁCIO II</t>
  </si>
  <si>
    <t>R. Murmúrios da Tarde, 30 - Jardim Bonifacio, São Paulo - SP, 08253-500</t>
  </si>
  <si>
    <t>Nossa Senhora aparecida</t>
  </si>
  <si>
    <t>R. Paulino Serqueira, 1 - Itaquera, São Paulo - SP, 08215-260</t>
  </si>
  <si>
    <t xml:space="preserve">ORA ROSEN,DRA (PQ S RAFAEL) </t>
  </si>
  <si>
    <t>R. Dr. Aristídes Ricardo, 313 - Parque Sao Rafael, São Paulo - SP</t>
  </si>
  <si>
    <t>PANAMERICANO</t>
  </si>
  <si>
    <t>R. Barra da Forquilha, 38 - Jardim Vivan, São Paulo - SP, 02675-031</t>
  </si>
  <si>
    <t>Pari</t>
  </si>
  <si>
    <t xml:space="preserve"> R. das Olarias, 503 - Luz, São Paulo - SP, 03030-020, Brasil</t>
  </si>
  <si>
    <t>PARQUE ARTHUR ALVIM</t>
  </si>
  <si>
    <t xml:space="preserve"> Rua Henrique Jacobs, 269 - Vila Nhocuné, São Paulo - SP, 03566-010, Brasil</t>
  </si>
  <si>
    <t>Parque da Lapa</t>
  </si>
  <si>
    <t>R. Bergson, 52 - Vila Leopoldina, São Paulo - SP, 05686-060</t>
  </si>
  <si>
    <t>Parque Novo Mundo II</t>
  </si>
  <si>
    <t>R. Sd. Antônio Matias de Camargo, 87 - Parque Novo Mundo, São Paulo - SP, 0218</t>
  </si>
  <si>
    <t>PQ DA BOA ESPERANCA</t>
  </si>
  <si>
    <t>Av. Ragueb Chohfi, 3826 - São Mateus, São Paulo - SP, 08375-000</t>
  </si>
  <si>
    <t>Pq.Anhanguera</t>
  </si>
  <si>
    <t>R. PIERRE RENOIR - VIA ANHANGUERA KM 24,5, 100 - JD BRITANIA CEP: 05269-030</t>
  </si>
  <si>
    <t>Primeiro de Outubro</t>
  </si>
  <si>
    <t>Rua Açucena do Brejo, 16B - Lajeado, São Paulo - SP, 08441-110</t>
  </si>
  <si>
    <t>Rio Claro</t>
  </si>
  <si>
    <t>R. Cinira Polônio, 33 - Conj. Promorar Rio Claro, São Paulo - SP, 08395-320</t>
  </si>
  <si>
    <t>Santa Catarina</t>
  </si>
  <si>
    <t xml:space="preserve"> Rua Belmiro Zanetti Esteves, 181 - Jabaquara, São Paulo - SP, 04377-060, Brasil</t>
  </si>
  <si>
    <t>Sítio Mandaqui</t>
  </si>
  <si>
    <t>Rua Oscar de Moura Lacerda, 231 - Jardim Rossin, São Paulo - SP, 02541-070</t>
  </si>
  <si>
    <t>V CISPER</t>
  </si>
  <si>
    <t>Rua Caculé, 79 - Parque Cisper, São Paulo - SP, 03817-220</t>
  </si>
  <si>
    <t>V TEREZINHA</t>
  </si>
  <si>
    <t>Rua Domingos Francisco de Medeiros, 70</t>
  </si>
  <si>
    <t>Veleiros</t>
  </si>
  <si>
    <t>Av. Clara Mantelli, 185 - Jardim dos Lagos, São Paulo - SP, 04771-180, Brasil</t>
  </si>
  <si>
    <t>Vila Antonieta</t>
  </si>
  <si>
    <t>R. Cel. João de Oliveira Melo, 440 - Vila Antonieta, São Paulo - SP, 03474-020, Brasil</t>
  </si>
  <si>
    <t>Vila Borges</t>
  </si>
  <si>
    <t xml:space="preserve"> R. Jacinto de Morais, 22 - Raposo Tavares, São Paulo - SP, 05546-040, Brasi</t>
  </si>
  <si>
    <t>VILA DALVA</t>
  </si>
  <si>
    <t>Av. Gustavo Berthier, 247-251 - Rio Pequeno, São Paulo - SP, 05576-100</t>
  </si>
  <si>
    <t>Vila Jacuí</t>
  </si>
  <si>
    <t xml:space="preserve"> R. Édipo Felíciano, 165 - Vila Jacuí, São Paulo - SP, 08060-220, Brasil</t>
  </si>
  <si>
    <t>Vila Jaguara</t>
  </si>
  <si>
    <t>Rua Peúva, 721 - Vila Jaguara, São Paulo - SP, 05116-000</t>
  </si>
  <si>
    <t>Vila Nova Jaguaré</t>
  </si>
  <si>
    <t>R. Salatiel de Campos, 222 - Jaguaré, São Paulo - SP, 05333-010</t>
  </si>
  <si>
    <t>Vila Paranaguá</t>
  </si>
  <si>
    <t>Rua José Goes Nogueira, 70 - Vila Paranagua, São Paulo - SP, 03807-380</t>
  </si>
  <si>
    <t>VILA PRAIA  DR. VITORIO ROLANDO BOCCALETTI</t>
  </si>
  <si>
    <t xml:space="preserve"> R. André de Andrade, 4 - Jardim das Palmas, São Paulo - SP, 05749-240, Brasil</t>
  </si>
  <si>
    <t>Vila Regina</t>
  </si>
  <si>
    <t>R. Catarina Lopes, 450 - Itaquera, São Paulo - SP, 08225-000, Brasil</t>
  </si>
  <si>
    <t>Vila Romana</t>
  </si>
  <si>
    <t>R. Vespasiano, 679 - Vila Romana, São Paulo - SP, 05044-050</t>
  </si>
  <si>
    <t>Vila Zatt</t>
  </si>
  <si>
    <t>Rua Monsenho Manoel  Gomes nº 77</t>
  </si>
  <si>
    <t>VL CUPECÊ VALDOMIRO PREGUINOLATO</t>
  </si>
  <si>
    <t xml:space="preserve"> Av. Santa Catarina, 1519 - Vila Mascote, São Paulo - SP, 04378-300, Brasil</t>
  </si>
  <si>
    <t>VL NOVA MANCHESTER  DR ARLINDO GENNARI</t>
  </si>
  <si>
    <t xml:space="preserve"> Praça Haroldo Daltro, 461 - Vila Nova Manchester, São Paulo - SP, 03444-090, Brasil</t>
  </si>
  <si>
    <t>VL Palmeiras</t>
  </si>
  <si>
    <t xml:space="preserve"> R. Francisco Lotufo, 24 - Vila Palmeiras, São Paulo - SP, 02727-020, Brasil</t>
  </si>
  <si>
    <t>Vl Progresso  Jardim Monte Alegre</t>
  </si>
  <si>
    <t xml:space="preserve"> Rua Antônio Genele, 30 - Jardim Monte Alegre, São Paulo - SP, 02811-020, Brasil</t>
  </si>
  <si>
    <t>VL. RAMOS</t>
  </si>
  <si>
    <t>Rua Vicente Jorge, 80</t>
  </si>
  <si>
    <t>VL. SABRINA</t>
  </si>
  <si>
    <t>Rua Francisco Franco Machado, 150</t>
  </si>
  <si>
    <t>Wamberto Dias da Costa  Morro Doce</t>
  </si>
  <si>
    <t>R. Paulo César, 60 - Vila Mazzei, São Paulo - SP, 02311, Brasil</t>
  </si>
  <si>
    <t>Total</t>
  </si>
  <si>
    <t>Contraprestação Máxima X Fator P</t>
  </si>
  <si>
    <t>Santa Cecília</t>
  </si>
  <si>
    <t>Contraprestação Efetiva</t>
  </si>
  <si>
    <t>FD</t>
  </si>
  <si>
    <t>Contraprestação mensal</t>
  </si>
  <si>
    <t>Ajuste 50%</t>
  </si>
  <si>
    <t>Total Contraprestação</t>
  </si>
  <si>
    <t>Potência Instalada kW</t>
  </si>
  <si>
    <t>Fator de Capacidade</t>
  </si>
  <si>
    <t>Geração anual referência (kWh)</t>
  </si>
  <si>
    <t>Meses em operação</t>
  </si>
  <si>
    <t>1-5</t>
  </si>
  <si>
    <t>6-10</t>
  </si>
  <si>
    <t>11-15</t>
  </si>
  <si>
    <t>16-19</t>
  </si>
  <si>
    <t>20-23</t>
  </si>
  <si>
    <t>24-27</t>
  </si>
  <si>
    <t>28-32</t>
  </si>
  <si>
    <t>33-37</t>
  </si>
  <si>
    <t>R. Vespasiano, 679</t>
  </si>
  <si>
    <t>R. Vitorino Carmilo, 599 - Barra Funda, São Paulo - SP, 01153-000</t>
  </si>
  <si>
    <t>Degradação Acumulada</t>
  </si>
  <si>
    <t>Ano 1</t>
  </si>
  <si>
    <t>Anos 2-25</t>
  </si>
  <si>
    <t>Geração de Referência (kWh)</t>
  </si>
  <si>
    <t>TOTAL</t>
  </si>
  <si>
    <t>X</t>
  </si>
  <si>
    <t>Geração Realizada (kWh)</t>
  </si>
  <si>
    <t>Realizado 12 meses</t>
  </si>
  <si>
    <t>Referência 12 meses</t>
  </si>
  <si>
    <t>ATp: Atendimento da Geração Mínima - Bruto</t>
  </si>
  <si>
    <t>AT quando ATP &gt; 10</t>
  </si>
  <si>
    <t>Saldo inicial (Créditos vigentes)</t>
  </si>
  <si>
    <t>Créditos gerados</t>
  </si>
  <si>
    <t>Créditos utilizados (k)</t>
  </si>
  <si>
    <t>Créditos a vencer</t>
  </si>
  <si>
    <t>Exp</t>
  </si>
  <si>
    <t>Saldo final (Créditos remanescentes)</t>
  </si>
  <si>
    <t>AT</t>
  </si>
  <si>
    <t>Créditos excedentes</t>
  </si>
  <si>
    <t>Carga Mensal</t>
  </si>
  <si>
    <t>Disponibilidade mínima</t>
  </si>
  <si>
    <t>% alocado</t>
  </si>
  <si>
    <t>Carga kwh</t>
  </si>
  <si>
    <t>Compensação Máxima</t>
  </si>
  <si>
    <t>Compensação Realizada</t>
  </si>
  <si>
    <t>Compensação em excesso</t>
  </si>
  <si>
    <t>Otimização da Disponibilidade Mínima</t>
  </si>
  <si>
    <t>Créditos Excedentes</t>
  </si>
  <si>
    <t>Créditos Compensados</t>
  </si>
  <si>
    <t>Diferença</t>
  </si>
  <si>
    <t>Créditos Acumulados</t>
  </si>
  <si>
    <t>Subtotal</t>
  </si>
  <si>
    <t>Utilização de Créditos no Período</t>
  </si>
  <si>
    <t>Endereço</t>
  </si>
  <si>
    <t>Potência Instalada kWp</t>
  </si>
  <si>
    <t>Potência Instalada MW</t>
  </si>
  <si>
    <t>CARGA MWh/mês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</si>
</sst>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&quot;R$&quot;\ * #,##0_-;\-&quot;R$&quot;\ * #,##0_-;_-&quot;R$&quot;\ * &quot;-&quot;??_-;_-@_-"/>
    <numFmt numFmtId="167" formatCode="0.000%"/>
    <numFmt numFmtId="168" formatCode="0.0000%"/>
    <numFmt numFmtId="169" formatCode="_-* #,##0.000_-;\-* #,##0.0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8"/>
      <color theme="0"/>
      <name val="Times New Roman"/>
      <family val="1"/>
    </font>
    <font>
      <b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43" fontId="0" fillId="0" borderId="0" xfId="1" applyFo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1" applyNumberFormat="1" applyFont="1"/>
    <xf numFmtId="43" fontId="0" fillId="0" borderId="0" xfId="0" applyNumberFormat="1"/>
    <xf numFmtId="43" fontId="6" fillId="0" borderId="0" xfId="1" applyFont="1" applyBorder="1" applyAlignment="1">
      <alignment horizontal="right" vertical="center"/>
    </xf>
    <xf numFmtId="164" fontId="0" fillId="0" borderId="0" xfId="0" applyNumberFormat="1"/>
    <xf numFmtId="9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5" fillId="2" borderId="0" xfId="0" applyFont="1" applyFill="1" applyBorder="1" applyAlignment="1">
      <alignment vertical="center"/>
    </xf>
    <xf numFmtId="10" fontId="6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7" fontId="0" fillId="0" borderId="0" xfId="0" applyNumberFormat="1"/>
    <xf numFmtId="9" fontId="12" fillId="0" borderId="0" xfId="3" applyFont="1" applyBorder="1"/>
    <xf numFmtId="9" fontId="12" fillId="0" borderId="0" xfId="3" applyFont="1"/>
    <xf numFmtId="10" fontId="12" fillId="0" borderId="0" xfId="0" applyNumberFormat="1" applyFont="1"/>
    <xf numFmtId="165" fontId="12" fillId="0" borderId="0" xfId="0" applyNumberFormat="1" applyFont="1"/>
    <xf numFmtId="164" fontId="0" fillId="0" borderId="0" xfId="0" applyNumberFormat="1" applyBorder="1"/>
    <xf numFmtId="0" fontId="5" fillId="0" borderId="0" xfId="0" applyFont="1" applyFill="1" applyBorder="1" applyAlignment="1">
      <alignment vertical="center"/>
    </xf>
    <xf numFmtId="0" fontId="13" fillId="0" borderId="0" xfId="0" applyFont="1"/>
    <xf numFmtId="0" fontId="0" fillId="0" borderId="6" xfId="0" applyBorder="1"/>
    <xf numFmtId="17" fontId="0" fillId="0" borderId="6" xfId="0" applyNumberFormat="1" applyBorder="1"/>
    <xf numFmtId="10" fontId="12" fillId="0" borderId="6" xfId="0" applyNumberFormat="1" applyFont="1" applyBorder="1"/>
    <xf numFmtId="164" fontId="0" fillId="0" borderId="6" xfId="0" applyNumberFormat="1" applyBorder="1"/>
    <xf numFmtId="164" fontId="0" fillId="0" borderId="6" xfId="1" applyNumberFormat="1" applyFont="1" applyBorder="1"/>
    <xf numFmtId="9" fontId="6" fillId="0" borderId="0" xfId="1" applyNumberFormat="1" applyFont="1" applyBorder="1" applyAlignment="1">
      <alignment horizontal="right" vertical="center"/>
    </xf>
    <xf numFmtId="164" fontId="0" fillId="0" borderId="0" xfId="1" applyNumberFormat="1" applyFont="1" applyBorder="1"/>
    <xf numFmtId="17" fontId="0" fillId="0" borderId="0" xfId="0" applyNumberFormat="1" applyBorder="1"/>
    <xf numFmtId="10" fontId="12" fillId="0" borderId="0" xfId="0" applyNumberFormat="1" applyFont="1" applyBorder="1"/>
    <xf numFmtId="0" fontId="11" fillId="6" borderId="0" xfId="0" applyFont="1" applyFill="1" applyBorder="1"/>
    <xf numFmtId="0" fontId="14" fillId="6" borderId="0" xfId="0" applyFont="1" applyFill="1" applyBorder="1" applyAlignment="1">
      <alignment horizontal="justify" vertical="center"/>
    </xf>
    <xf numFmtId="0" fontId="11" fillId="6" borderId="0" xfId="0" applyFont="1" applyFill="1" applyBorder="1" applyAlignment="1"/>
    <xf numFmtId="10" fontId="15" fillId="6" borderId="0" xfId="1" applyNumberFormat="1" applyFont="1" applyFill="1" applyBorder="1" applyAlignment="1">
      <alignment horizontal="right" vertical="center"/>
    </xf>
    <xf numFmtId="0" fontId="11" fillId="6" borderId="0" xfId="0" applyFont="1" applyFill="1"/>
    <xf numFmtId="0" fontId="11" fillId="6" borderId="6" xfId="0" applyFont="1" applyFill="1" applyBorder="1"/>
    <xf numFmtId="0" fontId="16" fillId="6" borderId="0" xfId="0" applyFont="1" applyFill="1"/>
    <xf numFmtId="165" fontId="0" fillId="0" borderId="0" xfId="3" applyNumberFormat="1" applyFont="1"/>
    <xf numFmtId="164" fontId="0" fillId="0" borderId="0" xfId="0" applyNumberFormat="1" applyFill="1"/>
    <xf numFmtId="9" fontId="11" fillId="6" borderId="0" xfId="0" applyNumberFormat="1" applyFont="1" applyFill="1"/>
    <xf numFmtId="9" fontId="11" fillId="6" borderId="0" xfId="0" applyNumberFormat="1" applyFont="1" applyFill="1" applyBorder="1"/>
    <xf numFmtId="0" fontId="2" fillId="3" borderId="0" xfId="0" applyFont="1" applyFill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7" fillId="3" borderId="0" xfId="0" applyFont="1" applyFill="1"/>
    <xf numFmtId="164" fontId="2" fillId="3" borderId="0" xfId="1" applyNumberFormat="1" applyFont="1" applyFill="1"/>
    <xf numFmtId="9" fontId="11" fillId="6" borderId="0" xfId="3" applyFont="1" applyFill="1" applyBorder="1"/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/>
    <xf numFmtId="43" fontId="19" fillId="7" borderId="0" xfId="1" applyFont="1" applyFill="1"/>
    <xf numFmtId="0" fontId="20" fillId="7" borderId="0" xfId="0" applyFont="1" applyFill="1"/>
    <xf numFmtId="9" fontId="2" fillId="0" borderId="0" xfId="3" applyFont="1" applyBorder="1"/>
    <xf numFmtId="164" fontId="1" fillId="0" borderId="0" xfId="1" applyNumberFormat="1" applyFont="1"/>
    <xf numFmtId="165" fontId="1" fillId="0" borderId="0" xfId="3" applyNumberFormat="1" applyFont="1"/>
    <xf numFmtId="0" fontId="0" fillId="8" borderId="0" xfId="0" applyFill="1"/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/>
    </xf>
    <xf numFmtId="165" fontId="1" fillId="8" borderId="0" xfId="3" applyNumberFormat="1" applyFont="1" applyFill="1"/>
    <xf numFmtId="164" fontId="1" fillId="8" borderId="0" xfId="1" applyNumberFormat="1" applyFont="1" applyFill="1"/>
    <xf numFmtId="0" fontId="13" fillId="8" borderId="0" xfId="0" applyFont="1" applyFill="1"/>
    <xf numFmtId="165" fontId="6" fillId="0" borderId="0" xfId="3" applyNumberFormat="1" applyFont="1" applyBorder="1" applyAlignment="1">
      <alignment horizontal="right" vertical="center"/>
    </xf>
    <xf numFmtId="0" fontId="21" fillId="0" borderId="0" xfId="0" applyFont="1"/>
    <xf numFmtId="9" fontId="0" fillId="0" borderId="2" xfId="1" applyNumberFormat="1" applyFont="1" applyBorder="1"/>
    <xf numFmtId="0" fontId="2" fillId="0" borderId="0" xfId="0" applyFont="1"/>
    <xf numFmtId="164" fontId="1" fillId="0" borderId="6" xfId="1" applyNumberFormat="1" applyFont="1" applyBorder="1"/>
    <xf numFmtId="164" fontId="1" fillId="8" borderId="6" xfId="1" applyNumberFormat="1" applyFont="1" applyFill="1" applyBorder="1"/>
    <xf numFmtId="164" fontId="2" fillId="3" borderId="6" xfId="1" applyNumberFormat="1" applyFont="1" applyFill="1" applyBorder="1"/>
    <xf numFmtId="164" fontId="0" fillId="0" borderId="6" xfId="0" applyNumberFormat="1" applyFill="1" applyBorder="1"/>
    <xf numFmtId="43" fontId="19" fillId="7" borderId="6" xfId="1" applyFont="1" applyFill="1" applyBorder="1"/>
    <xf numFmtId="0" fontId="2" fillId="0" borderId="0" xfId="0" applyFont="1" applyBorder="1"/>
    <xf numFmtId="17" fontId="2" fillId="0" borderId="0" xfId="0" applyNumberFormat="1" applyFont="1"/>
    <xf numFmtId="17" fontId="2" fillId="0" borderId="6" xfId="0" applyNumberFormat="1" applyFont="1" applyBorder="1"/>
    <xf numFmtId="17" fontId="2" fillId="0" borderId="0" xfId="0" applyNumberFormat="1" applyFont="1" applyBorder="1"/>
    <xf numFmtId="0" fontId="17" fillId="0" borderId="0" xfId="0" applyFont="1"/>
    <xf numFmtId="9" fontId="23" fillId="0" borderId="0" xfId="3" applyFont="1" applyBorder="1"/>
    <xf numFmtId="164" fontId="2" fillId="0" borderId="0" xfId="1" applyNumberFormat="1" applyFont="1"/>
    <xf numFmtId="164" fontId="2" fillId="0" borderId="6" xfId="1" applyNumberFormat="1" applyFont="1" applyBorder="1"/>
    <xf numFmtId="9" fontId="23" fillId="0" borderId="0" xfId="3" applyFont="1"/>
    <xf numFmtId="164" fontId="0" fillId="10" borderId="0" xfId="0" applyNumberFormat="1" applyFill="1"/>
    <xf numFmtId="9" fontId="0" fillId="0" borderId="0" xfId="3" applyFont="1"/>
    <xf numFmtId="43" fontId="0" fillId="0" borderId="0" xfId="1" applyFont="1" applyFill="1"/>
    <xf numFmtId="164" fontId="0" fillId="11" borderId="0" xfId="1" applyNumberFormat="1" applyFont="1" applyFill="1"/>
    <xf numFmtId="164" fontId="0" fillId="12" borderId="0" xfId="1" applyNumberFormat="1" applyFont="1" applyFill="1"/>
    <xf numFmtId="43" fontId="19" fillId="13" borderId="0" xfId="1" applyFont="1" applyFill="1"/>
    <xf numFmtId="0" fontId="4" fillId="0" borderId="2" xfId="0" applyFont="1" applyBorder="1" applyAlignment="1">
      <alignment horizontal="left" vertical="center"/>
    </xf>
    <xf numFmtId="0" fontId="0" fillId="0" borderId="0" xfId="0" applyFill="1"/>
    <xf numFmtId="43" fontId="0" fillId="0" borderId="0" xfId="1" applyNumberFormat="1" applyFont="1" applyFill="1"/>
    <xf numFmtId="0" fontId="21" fillId="0" borderId="0" xfId="0" applyFont="1" applyFill="1"/>
    <xf numFmtId="0" fontId="0" fillId="14" borderId="0" xfId="0" applyFill="1"/>
    <xf numFmtId="43" fontId="0" fillId="14" borderId="0" xfId="1" applyFont="1" applyFill="1"/>
    <xf numFmtId="0" fontId="21" fillId="14" borderId="0" xfId="0" applyFont="1" applyFill="1"/>
    <xf numFmtId="164" fontId="12" fillId="0" borderId="0" xfId="1" applyNumberFormat="1" applyFont="1" applyBorder="1"/>
    <xf numFmtId="166" fontId="12" fillId="0" borderId="0" xfId="5" applyNumberFormat="1" applyFont="1" applyFill="1"/>
    <xf numFmtId="44" fontId="12" fillId="0" borderId="0" xfId="5" applyFont="1"/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9" fontId="0" fillId="0" borderId="0" xfId="1" applyNumberFormat="1" applyFont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0" xfId="0" applyFont="1" applyFill="1" applyBorder="1"/>
    <xf numFmtId="9" fontId="2" fillId="0" borderId="5" xfId="1" applyNumberFormat="1" applyFont="1" applyFill="1" applyBorder="1"/>
    <xf numFmtId="0" fontId="2" fillId="0" borderId="10" xfId="0" applyFont="1" applyFill="1" applyBorder="1"/>
    <xf numFmtId="0" fontId="22" fillId="0" borderId="11" xfId="0" applyFont="1" applyFill="1" applyBorder="1" applyAlignment="1">
      <alignment horizontal="center" vertical="center"/>
    </xf>
    <xf numFmtId="43" fontId="0" fillId="8" borderId="13" xfId="1" applyFont="1" applyFill="1" applyBorder="1"/>
    <xf numFmtId="43" fontId="0" fillId="8" borderId="14" xfId="1" applyFont="1" applyFill="1" applyBorder="1"/>
    <xf numFmtId="43" fontId="2" fillId="0" borderId="9" xfId="1" applyFont="1" applyFill="1" applyBorder="1"/>
    <xf numFmtId="43" fontId="2" fillId="0" borderId="3" xfId="1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43" fontId="2" fillId="0" borderId="11" xfId="1" applyFont="1" applyFill="1" applyBorder="1"/>
    <xf numFmtId="43" fontId="2" fillId="0" borderId="1" xfId="1" applyFont="1" applyFill="1" applyBorder="1"/>
    <xf numFmtId="43" fontId="0" fillId="0" borderId="0" xfId="1" applyFont="1" applyBorder="1"/>
    <xf numFmtId="0" fontId="13" fillId="0" borderId="0" xfId="0" applyFont="1" applyBorder="1"/>
    <xf numFmtId="0" fontId="0" fillId="0" borderId="15" xfId="0" applyBorder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3" fontId="6" fillId="0" borderId="15" xfId="1" applyFont="1" applyBorder="1" applyAlignment="1">
      <alignment horizontal="right" vertical="center"/>
    </xf>
    <xf numFmtId="9" fontId="6" fillId="0" borderId="15" xfId="1" applyNumberFormat="1" applyFont="1" applyBorder="1" applyAlignment="1">
      <alignment horizontal="right" vertical="center"/>
    </xf>
    <xf numFmtId="164" fontId="6" fillId="0" borderId="15" xfId="1" applyNumberFormat="1" applyFont="1" applyBorder="1" applyAlignment="1">
      <alignment horizontal="right" vertical="center"/>
    </xf>
    <xf numFmtId="43" fontId="0" fillId="0" borderId="15" xfId="1" applyFont="1" applyBorder="1"/>
    <xf numFmtId="0" fontId="13" fillId="0" borderId="15" xfId="0" applyFont="1" applyBorder="1"/>
    <xf numFmtId="0" fontId="0" fillId="0" borderId="16" xfId="0" applyBorder="1"/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43" fontId="6" fillId="0" borderId="16" xfId="1" applyFont="1" applyBorder="1" applyAlignment="1">
      <alignment horizontal="right" vertical="center"/>
    </xf>
    <xf numFmtId="9" fontId="6" fillId="0" borderId="16" xfId="1" applyNumberFormat="1" applyFont="1" applyBorder="1" applyAlignment="1">
      <alignment horizontal="right" vertical="center"/>
    </xf>
    <xf numFmtId="164" fontId="6" fillId="0" borderId="16" xfId="1" applyNumberFormat="1" applyFont="1" applyBorder="1" applyAlignment="1">
      <alignment horizontal="right" vertical="center"/>
    </xf>
    <xf numFmtId="43" fontId="0" fillId="0" borderId="16" xfId="1" applyFont="1" applyBorder="1"/>
    <xf numFmtId="0" fontId="13" fillId="0" borderId="16" xfId="0" applyFont="1" applyBorder="1"/>
    <xf numFmtId="166" fontId="12" fillId="0" borderId="6" xfId="5" applyNumberFormat="1" applyFont="1" applyFill="1" applyBorder="1"/>
    <xf numFmtId="43" fontId="0" fillId="0" borderId="6" xfId="1" applyFont="1" applyBorder="1"/>
    <xf numFmtId="43" fontId="0" fillId="0" borderId="17" xfId="1" applyFont="1" applyBorder="1"/>
    <xf numFmtId="43" fontId="0" fillId="0" borderId="18" xfId="1" applyFont="1" applyBorder="1"/>
    <xf numFmtId="44" fontId="12" fillId="0" borderId="6" xfId="5" applyFont="1" applyBorder="1"/>
    <xf numFmtId="164" fontId="0" fillId="0" borderId="15" xfId="1" applyNumberFormat="1" applyFont="1" applyBorder="1"/>
    <xf numFmtId="164" fontId="0" fillId="0" borderId="17" xfId="1" applyNumberFormat="1" applyFont="1" applyBorder="1"/>
    <xf numFmtId="164" fontId="0" fillId="0" borderId="16" xfId="1" applyNumberFormat="1" applyFont="1" applyBorder="1"/>
    <xf numFmtId="164" fontId="0" fillId="0" borderId="18" xfId="1" applyNumberFormat="1" applyFont="1" applyBorder="1"/>
    <xf numFmtId="16" fontId="0" fillId="0" borderId="0" xfId="1" quotePrefix="1" applyNumberFormat="1" applyFont="1"/>
    <xf numFmtId="164" fontId="0" fillId="0" borderId="0" xfId="1" quotePrefix="1" applyNumberFormat="1" applyFont="1"/>
    <xf numFmtId="164" fontId="0" fillId="0" borderId="0" xfId="1" quotePrefix="1" applyNumberFormat="1" applyFont="1" applyBorder="1"/>
    <xf numFmtId="0" fontId="2" fillId="15" borderId="0" xfId="0" applyFont="1" applyFill="1"/>
    <xf numFmtId="0" fontId="2" fillId="9" borderId="0" xfId="0" applyFont="1" applyFill="1"/>
    <xf numFmtId="17" fontId="2" fillId="15" borderId="0" xfId="0" applyNumberFormat="1" applyFont="1" applyFill="1"/>
    <xf numFmtId="17" fontId="2" fillId="9" borderId="0" xfId="0" applyNumberFormat="1" applyFont="1" applyFill="1"/>
    <xf numFmtId="0" fontId="2" fillId="9" borderId="6" xfId="0" applyFont="1" applyFill="1" applyBorder="1"/>
    <xf numFmtId="17" fontId="2" fillId="9" borderId="6" xfId="0" applyNumberFormat="1" applyFont="1" applyFill="1" applyBorder="1"/>
    <xf numFmtId="9" fontId="0" fillId="0" borderId="0" xfId="3" applyFont="1" applyBorder="1"/>
    <xf numFmtId="164" fontId="0" fillId="0" borderId="0" xfId="1" applyNumberFormat="1" applyFont="1" applyFill="1"/>
    <xf numFmtId="0" fontId="2" fillId="8" borderId="0" xfId="0" applyFont="1" applyFill="1"/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/>
    </xf>
    <xf numFmtId="164" fontId="2" fillId="8" borderId="0" xfId="1" applyNumberFormat="1" applyFont="1" applyFill="1"/>
    <xf numFmtId="164" fontId="2" fillId="8" borderId="6" xfId="1" applyNumberFormat="1" applyFont="1" applyFill="1" applyBorder="1"/>
    <xf numFmtId="0" fontId="17" fillId="8" borderId="0" xfId="0" applyFont="1" applyFill="1"/>
    <xf numFmtId="10" fontId="12" fillId="0" borderId="0" xfId="3" applyNumberFormat="1" applyFont="1"/>
    <xf numFmtId="167" fontId="0" fillId="0" borderId="0" xfId="3" applyNumberFormat="1" applyFont="1" applyBorder="1"/>
    <xf numFmtId="168" fontId="0" fillId="0" borderId="0" xfId="3" applyNumberFormat="1" applyFont="1" applyBorder="1"/>
    <xf numFmtId="10" fontId="11" fillId="6" borderId="0" xfId="0" applyNumberFormat="1" applyFont="1" applyFill="1" applyBorder="1"/>
    <xf numFmtId="166" fontId="0" fillId="8" borderId="12" xfId="5" applyNumberFormat="1" applyFont="1" applyFill="1" applyBorder="1"/>
    <xf numFmtId="166" fontId="0" fillId="8" borderId="13" xfId="5" applyNumberFormat="1" applyFont="1" applyFill="1" applyBorder="1"/>
    <xf numFmtId="166" fontId="0" fillId="8" borderId="14" xfId="5" applyNumberFormat="1" applyFont="1" applyFill="1" applyBorder="1"/>
    <xf numFmtId="0" fontId="18" fillId="16" borderId="0" xfId="0" applyFont="1" applyFill="1" applyBorder="1" applyAlignment="1">
      <alignment horizontal="left" vertical="center"/>
    </xf>
    <xf numFmtId="0" fontId="19" fillId="16" borderId="0" xfId="0" applyFont="1" applyFill="1"/>
    <xf numFmtId="43" fontId="19" fillId="16" borderId="0" xfId="1" applyFont="1" applyFill="1"/>
    <xf numFmtId="0" fontId="20" fillId="16" borderId="0" xfId="0" applyFont="1" applyFill="1"/>
    <xf numFmtId="43" fontId="19" fillId="7" borderId="0" xfId="1" applyFont="1" applyFill="1" applyBorder="1"/>
    <xf numFmtId="9" fontId="2" fillId="0" borderId="5" xfId="0" applyNumberFormat="1" applyFont="1" applyFill="1" applyBorder="1"/>
    <xf numFmtId="9" fontId="2" fillId="0" borderId="1" xfId="0" applyNumberFormat="1" applyFont="1" applyFill="1" applyBorder="1"/>
    <xf numFmtId="9" fontId="0" fillId="0" borderId="19" xfId="1" applyNumberFormat="1" applyFont="1" applyBorder="1"/>
    <xf numFmtId="17" fontId="2" fillId="0" borderId="2" xfId="0" applyNumberFormat="1" applyFont="1" applyBorder="1" applyAlignment="1">
      <alignment vertical="center"/>
    </xf>
    <xf numFmtId="43" fontId="0" fillId="0" borderId="2" xfId="1" applyFont="1" applyBorder="1"/>
    <xf numFmtId="43" fontId="0" fillId="3" borderId="2" xfId="1" applyFont="1" applyFill="1" applyBorder="1"/>
    <xf numFmtId="43" fontId="0" fillId="0" borderId="2" xfId="1" applyFont="1" applyFill="1" applyBorder="1"/>
    <xf numFmtId="9" fontId="0" fillId="0" borderId="0" xfId="3" applyNumberFormat="1" applyFont="1"/>
    <xf numFmtId="43" fontId="0" fillId="0" borderId="0" xfId="0" applyNumberFormat="1" applyBorder="1"/>
    <xf numFmtId="0" fontId="12" fillId="0" borderId="0" xfId="0" applyFont="1" applyBorder="1"/>
    <xf numFmtId="0" fontId="12" fillId="0" borderId="0" xfId="0" applyFont="1"/>
    <xf numFmtId="43" fontId="26" fillId="0" borderId="8" xfId="1" applyFont="1" applyFill="1" applyBorder="1"/>
    <xf numFmtId="43" fontId="26" fillId="0" borderId="9" xfId="1" applyFont="1" applyFill="1" applyBorder="1"/>
    <xf numFmtId="0" fontId="25" fillId="0" borderId="4" xfId="0" applyFont="1" applyFill="1" applyBorder="1"/>
    <xf numFmtId="0" fontId="25" fillId="0" borderId="0" xfId="0" applyFont="1" applyFill="1" applyBorder="1"/>
    <xf numFmtId="0" fontId="25" fillId="0" borderId="10" xfId="0" applyFont="1" applyFill="1" applyBorder="1"/>
    <xf numFmtId="0" fontId="25" fillId="0" borderId="11" xfId="0" applyFont="1" applyFill="1" applyBorder="1"/>
    <xf numFmtId="43" fontId="24" fillId="8" borderId="12" xfId="1" applyFont="1" applyFill="1" applyBorder="1"/>
    <xf numFmtId="43" fontId="24" fillId="8" borderId="13" xfId="1" applyFont="1" applyFill="1" applyBorder="1"/>
    <xf numFmtId="164" fontId="0" fillId="11" borderId="0" xfId="0" applyNumberFormat="1" applyFill="1"/>
    <xf numFmtId="0" fontId="27" fillId="5" borderId="2" xfId="4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9" fontId="28" fillId="0" borderId="0" xfId="3" applyFont="1" applyBorder="1"/>
    <xf numFmtId="0" fontId="28" fillId="0" borderId="0" xfId="0" applyFont="1" applyBorder="1"/>
    <xf numFmtId="169" fontId="0" fillId="0" borderId="0" xfId="1" applyNumberFormat="1" applyFont="1"/>
    <xf numFmtId="43" fontId="2" fillId="0" borderId="0" xfId="1" applyFont="1" applyBorder="1"/>
    <xf numFmtId="43" fontId="2" fillId="0" borderId="15" xfId="1" applyFont="1" applyBorder="1"/>
    <xf numFmtId="10" fontId="29" fillId="0" borderId="0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</cellXfs>
  <cellStyles count="6">
    <cellStyle name="Moeda" xfId="5" builtinId="4"/>
    <cellStyle name="Normal" xfId="0" builtinId="0"/>
    <cellStyle name="Normal 12" xfId="2"/>
    <cellStyle name="Normal 7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</xdr:row>
      <xdr:rowOff>28575</xdr:rowOff>
    </xdr:from>
    <xdr:ext cx="9991725" cy="4199098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E761334-A257-4674-9BAA-E472FF28ABE3}"/>
            </a:ext>
          </a:extLst>
        </xdr:cNvPr>
        <xdr:cNvSpPr txBox="1"/>
      </xdr:nvSpPr>
      <xdr:spPr>
        <a:xfrm>
          <a:off x="276225" y="219075"/>
          <a:ext cx="9991725" cy="419909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50000"/>
            </a:lnSpc>
            <a:spcAft>
              <a:spcPts val="0"/>
            </a:spcAft>
          </a:pPr>
          <a:r>
            <a:rPr lang="pt-BR" sz="1200" b="1" u="sng"/>
            <a:t>Orientações</a:t>
          </a:r>
          <a:r>
            <a:rPr lang="pt-BR" sz="1200" b="1" u="sng" baseline="0"/>
            <a:t> Gerais</a:t>
          </a:r>
          <a:endParaRPr lang="pt-BR" sz="1200" b="1" u="sng"/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/>
            <a:t>Este documento tem por finalidade apresentar exemplo de cálculo dos</a:t>
          </a:r>
          <a:r>
            <a:rPr lang="pt-BR" sz="1100" baseline="0"/>
            <a:t> Índices constantes no Anexo IV do Contrato - Sistema de Mensuração de Desempenho </a:t>
          </a:r>
          <a:r>
            <a:rPr lang="pt-BR" sz="1100"/>
            <a:t>para determinação do Fator de Desempenho, utilizado para calcular</a:t>
          </a:r>
          <a:r>
            <a:rPr lang="pt-BR" sz="1100" baseline="0"/>
            <a:t> a Contraprestação Inicial, Parcela de Ajuste de Desempenho e Contraprestação Efetiva - disciplinados pelo Anexo V do Contrato - Mecanismo de Pagamento da Contraprestação. O documento concentra-se na apuração do Índice de Operação através de seus respectivos indicadores e assume nota máxima para o Índice de Conformidade e Manutenção, a título de exemplo para realização do cálculo do FD e Contraprestações.</a:t>
          </a:r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/>
            <a:t>Foi abordado um cenário hipotético de geração de energia por</a:t>
          </a:r>
          <a:r>
            <a:rPr lang="pt-BR" sz="1100" baseline="0"/>
            <a:t> UBS, utilização de créditos local, distribuição dos créditos remotamente, custo de disponibilidade, data de entrada em operação das unidades geradoras, potência instalada, Fator P, e entre outras premissas, para fi</a:t>
          </a:r>
          <a:r>
            <a:rPr lang="pt-BR" sz="1100"/>
            <a:t>ns didáticos, sendo este documento meramente referencial e ilustrativo. </a:t>
          </a:r>
        </a:p>
        <a:p>
          <a:pPr>
            <a:lnSpc>
              <a:spcPct val="150000"/>
            </a:lnSpc>
            <a:spcAft>
              <a:spcPts val="0"/>
            </a:spcAft>
          </a:pPr>
          <a:endParaRPr lang="pt-BR" sz="1100"/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/>
            <a:t>Abaixo, descreve-se a finalidade de cada uma das abas:</a:t>
          </a:r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 b="1"/>
            <a:t>• Resumo: </a:t>
          </a:r>
          <a:r>
            <a:rPr lang="pt-BR" sz="1100"/>
            <a:t>calcula</a:t>
          </a:r>
          <a:r>
            <a:rPr lang="pt-BR" sz="1100" baseline="0"/>
            <a:t> o Fator de Desempenho a partir do resultado dos Índices e apresenta valor final pago de Contraprestações para a SPE;</a:t>
          </a:r>
          <a:endParaRPr lang="pt-BR" sz="1100"/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Contraprestacoes: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 o valor da Remuneração a ser paga para a SPE, de acordo com o FD, quantidade de usinas em operação, Fator P, Contraprestação Máxima;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AT: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nota do indicador Atendimento de Geração Mínima;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OCD: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 a nota do indicador Otimização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Custo de Disponibilidade;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UCP: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nota do indicador Utilização de Créditos no Período;</a:t>
          </a:r>
        </a:p>
        <a:p>
          <a:pPr>
            <a:lnSpc>
              <a:spcPct val="150000"/>
            </a:lnSpc>
            <a:spcAft>
              <a:spcPts val="0"/>
            </a:spcAft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Unidades: </a:t>
          </a:r>
          <a:r>
            <a:rPr lang="pt-B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dispõe</a:t>
          </a:r>
          <a:r>
            <a:rPr lang="pt-B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informações das UBS que receberão a instalação de unidades geradoras.</a:t>
          </a:r>
          <a:endParaRPr lang="pt-BR" sz="1100" b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sala1_spparcerias_com_br/Documents/&#193;REA%20T&#201;CNICA%20-%20PROJETOS/01.%20Arquivos%20-%20SPP%20(SPN)/DProjI/Gera&#231;&#227;o%20Distribu&#237;da/06%20Modelagem%20Econ&#244;mica/Modelo%20-%20GD%20v26%20-%20CMDP%202020-10-07.xlsm?67AA5F1A" TargetMode="External"/><Relationship Id="rId1" Type="http://schemas.openxmlformats.org/officeDocument/2006/relationships/externalLinkPath" Target="file:///\\67AA5F1A\Modelo%20-%20GD%20v26%20-%20CMDP%202020-10-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C"/>
      <sheetName val="DRE"/>
      <sheetName val="CP"/>
      <sheetName val="Depreciação"/>
      <sheetName val="UBS"/>
      <sheetName val="Custos"/>
      <sheetName val="CAPEX"/>
      <sheetName val="Benchmark"/>
      <sheetName val="BD Geral"/>
      <sheetName val="WACC Distrib"/>
      <sheetName val="WACC1"/>
      <sheetName val="carga UBS nova"/>
      <sheetName val="BD ENEL 0819"/>
      <sheetName val="Saz consumo"/>
      <sheetName val="Saz geração"/>
      <sheetName val="TA aplicacao - ENEL SP 2020"/>
      <sheetName val="Variação Tarifa"/>
      <sheetName val="PNRunidades"/>
      <sheetName val="Apres."/>
      <sheetName val="Penalidades"/>
      <sheetName val="SMD"/>
      <sheetName val="Plan1"/>
      <sheetName val="ANE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T6">
            <v>0.18130539887187752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M27" sqref="M27"/>
    </sheetView>
  </sheetViews>
  <sheetFormatPr defaultRowHeight="15" x14ac:dyDescent="0.25"/>
  <cols>
    <col min="1" max="1" width="9.42578125" customWidth="1"/>
  </cols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"/>
  <sheetViews>
    <sheetView showGridLines="0" zoomScaleNormal="100" workbookViewId="0">
      <selection activeCell="C18" sqref="C18"/>
    </sheetView>
  </sheetViews>
  <sheetFormatPr defaultRowHeight="15" x14ac:dyDescent="0.25"/>
  <cols>
    <col min="1" max="1" width="2.5703125" customWidth="1"/>
    <col min="2" max="2" width="17.85546875" customWidth="1"/>
    <col min="3" max="3" width="42.5703125" bestFit="1" customWidth="1"/>
    <col min="4" max="4" width="14.85546875" customWidth="1"/>
    <col min="5" max="8" width="7" bestFit="1" customWidth="1"/>
    <col min="9" max="9" width="7.140625" bestFit="1" customWidth="1"/>
    <col min="10" max="12" width="7" bestFit="1" customWidth="1"/>
    <col min="13" max="13" width="7.28515625" bestFit="1" customWidth="1"/>
    <col min="14" max="14" width="7" bestFit="1" customWidth="1"/>
    <col min="15" max="15" width="7.140625" bestFit="1" customWidth="1"/>
    <col min="16" max="58" width="8" bestFit="1" customWidth="1"/>
  </cols>
  <sheetData>
    <row r="2" spans="1:58" ht="30" x14ac:dyDescent="0.25">
      <c r="B2" s="2" t="s">
        <v>0</v>
      </c>
      <c r="C2" s="3" t="s">
        <v>1</v>
      </c>
      <c r="D2" s="4" t="s">
        <v>2</v>
      </c>
      <c r="E2" s="177">
        <v>44378</v>
      </c>
      <c r="F2" s="177">
        <v>44409</v>
      </c>
      <c r="G2" s="177">
        <v>44440</v>
      </c>
      <c r="H2" s="177">
        <v>44470</v>
      </c>
      <c r="I2" s="177">
        <v>44501</v>
      </c>
      <c r="J2" s="177">
        <v>44531</v>
      </c>
      <c r="K2" s="177">
        <v>44562</v>
      </c>
      <c r="L2" s="177">
        <v>44593</v>
      </c>
      <c r="M2" s="177">
        <v>44621</v>
      </c>
      <c r="N2" s="177">
        <v>44652</v>
      </c>
      <c r="O2" s="177">
        <v>44682</v>
      </c>
      <c r="P2" s="177">
        <v>44713</v>
      </c>
      <c r="Q2" s="177">
        <v>44743</v>
      </c>
      <c r="R2" s="177">
        <v>44774</v>
      </c>
      <c r="S2" s="177">
        <v>44805</v>
      </c>
      <c r="T2" s="177">
        <v>44835</v>
      </c>
      <c r="U2" s="177">
        <v>44866</v>
      </c>
      <c r="V2" s="177">
        <v>44896</v>
      </c>
      <c r="W2" s="177">
        <v>44927</v>
      </c>
      <c r="X2" s="177">
        <v>44958</v>
      </c>
      <c r="Y2" s="177">
        <v>44986</v>
      </c>
      <c r="Z2" s="177">
        <v>45017</v>
      </c>
      <c r="AA2" s="177">
        <v>45047</v>
      </c>
      <c r="AB2" s="177">
        <v>45078</v>
      </c>
      <c r="AC2" s="177">
        <v>45108</v>
      </c>
      <c r="AD2" s="177">
        <v>45139</v>
      </c>
      <c r="AE2" s="177">
        <v>45170</v>
      </c>
      <c r="AF2" s="177">
        <v>45200</v>
      </c>
      <c r="AG2" s="177">
        <v>45231</v>
      </c>
      <c r="AH2" s="177">
        <v>45261</v>
      </c>
      <c r="AI2" s="177">
        <v>45292</v>
      </c>
      <c r="AJ2" s="177">
        <v>45323</v>
      </c>
      <c r="AK2" s="177">
        <v>45352</v>
      </c>
      <c r="AL2" s="177">
        <v>45383</v>
      </c>
      <c r="AM2" s="177">
        <v>45413</v>
      </c>
      <c r="AN2" s="177">
        <v>45444</v>
      </c>
      <c r="AO2" s="177">
        <v>45474</v>
      </c>
      <c r="AP2" s="177">
        <v>45505</v>
      </c>
      <c r="AQ2" s="177">
        <v>45536</v>
      </c>
      <c r="AR2" s="177">
        <v>45566</v>
      </c>
      <c r="AS2" s="177">
        <v>45597</v>
      </c>
      <c r="AT2" s="177">
        <v>45627</v>
      </c>
      <c r="AU2" s="177">
        <v>45658</v>
      </c>
      <c r="AV2" s="177">
        <v>45689</v>
      </c>
      <c r="AW2" s="177">
        <v>45717</v>
      </c>
      <c r="AX2" s="177">
        <v>45748</v>
      </c>
      <c r="AY2" s="177">
        <v>45778</v>
      </c>
      <c r="AZ2" s="177">
        <v>45809</v>
      </c>
      <c r="BA2" s="177">
        <v>45839</v>
      </c>
      <c r="BB2" s="177">
        <v>45870</v>
      </c>
      <c r="BC2" s="177">
        <v>45901</v>
      </c>
      <c r="BD2" s="177">
        <v>45931</v>
      </c>
      <c r="BE2" s="177">
        <v>45962</v>
      </c>
      <c r="BF2" s="177">
        <v>45992</v>
      </c>
    </row>
    <row r="3" spans="1:58" x14ac:dyDescent="0.25">
      <c r="A3" s="181"/>
      <c r="B3" s="203" t="s">
        <v>3</v>
      </c>
      <c r="C3" s="90" t="s">
        <v>4</v>
      </c>
      <c r="D3" s="68">
        <v>0.7</v>
      </c>
      <c r="E3" s="178">
        <f>AT!N346</f>
        <v>10</v>
      </c>
      <c r="F3" s="178">
        <f>AT!O346</f>
        <v>10</v>
      </c>
      <c r="G3" s="178">
        <f>AT!P346</f>
        <v>10</v>
      </c>
      <c r="H3" s="178">
        <f>AT!Q346</f>
        <v>10</v>
      </c>
      <c r="I3" s="178">
        <f>AT!R346</f>
        <v>10</v>
      </c>
      <c r="J3" s="178">
        <f>AT!S346</f>
        <v>10</v>
      </c>
      <c r="K3" s="178">
        <f>AT!T346</f>
        <v>10</v>
      </c>
      <c r="L3" s="178">
        <f>AT!U346</f>
        <v>9.8966218757140965</v>
      </c>
      <c r="M3" s="178">
        <f>AT!V346</f>
        <v>9.9184316988609975</v>
      </c>
      <c r="N3" s="178">
        <f>AT!W346</f>
        <v>9.9332858798288211</v>
      </c>
      <c r="O3" s="178">
        <f>AT!X346</f>
        <v>9.9446016877275003</v>
      </c>
      <c r="P3" s="179">
        <f>AT!Y346</f>
        <v>9.9529308105865191</v>
      </c>
      <c r="Q3" s="178">
        <f>AT!Z346</f>
        <v>9.9591904891627987</v>
      </c>
      <c r="R3" s="178">
        <f>AT!AA346</f>
        <v>9.9639146192727885</v>
      </c>
      <c r="S3" s="178">
        <f>AT!AB346</f>
        <v>9.9673454196023474</v>
      </c>
      <c r="T3" s="178">
        <f>AT!AC346</f>
        <v>9.9089635278912755</v>
      </c>
      <c r="U3" s="178">
        <f>AT!AD346</f>
        <v>9.9163362323257491</v>
      </c>
      <c r="V3" s="178">
        <f>AT!AE346</f>
        <v>9.9228843665540492</v>
      </c>
      <c r="W3" s="178">
        <f>AT!AF346</f>
        <v>9.8742902025485275</v>
      </c>
      <c r="X3" s="178">
        <f>AT!AG346</f>
        <v>9.9026977267705227</v>
      </c>
      <c r="Y3" s="178">
        <f>AT!AH346</f>
        <v>9.9067948617415365</v>
      </c>
      <c r="Z3" s="178">
        <f>AT!AI346</f>
        <v>9.9100176694796573</v>
      </c>
      <c r="AA3" s="178">
        <f>AT!AJ346</f>
        <v>9.9126949584408077</v>
      </c>
      <c r="AB3" s="178">
        <f>AT!AK346</f>
        <v>9.9147479004785772</v>
      </c>
      <c r="AC3" s="178">
        <f>AT!AL346</f>
        <v>9.9162196448414885</v>
      </c>
      <c r="AD3" s="178">
        <f>AT!AM346</f>
        <v>9.9172900411835503</v>
      </c>
      <c r="AE3" s="178">
        <f>AT!AN346</f>
        <v>9.918139496633124</v>
      </c>
      <c r="AF3" s="178">
        <f>AT!AO346</f>
        <v>9.9573509882373195</v>
      </c>
      <c r="AG3" s="178">
        <f>AT!AP346</f>
        <v>9.9574198600350403</v>
      </c>
      <c r="AH3" s="178">
        <f>AT!AQ346</f>
        <v>9.9573939071981297</v>
      </c>
      <c r="AI3" s="178">
        <f>AT!AR346</f>
        <v>10</v>
      </c>
      <c r="AJ3" s="178">
        <f>AT!AS346</f>
        <v>10</v>
      </c>
      <c r="AK3" s="178">
        <f>AT!AT346</f>
        <v>10</v>
      </c>
      <c r="AL3" s="178">
        <f>AT!AU346</f>
        <v>10</v>
      </c>
      <c r="AM3" s="178">
        <f>AT!AV346</f>
        <v>10</v>
      </c>
      <c r="AN3" s="178">
        <f>AT!AW346</f>
        <v>10</v>
      </c>
      <c r="AO3" s="178">
        <f>AT!AX346</f>
        <v>10</v>
      </c>
      <c r="AP3" s="178">
        <f>AT!AY346</f>
        <v>10</v>
      </c>
      <c r="AQ3" s="178">
        <f>AT!AZ346</f>
        <v>10</v>
      </c>
      <c r="AR3" s="178">
        <f>AT!BA346</f>
        <v>10</v>
      </c>
      <c r="AS3" s="178">
        <f>AT!BB346</f>
        <v>10</v>
      </c>
      <c r="AT3" s="178">
        <f>AT!BC346</f>
        <v>10</v>
      </c>
      <c r="AU3" s="178">
        <f>AT!BD346</f>
        <v>10</v>
      </c>
      <c r="AV3" s="178">
        <f>AT!BE346</f>
        <v>10</v>
      </c>
      <c r="AW3" s="178">
        <f>AT!BF346</f>
        <v>10</v>
      </c>
      <c r="AX3" s="178">
        <f>AT!BG346</f>
        <v>10</v>
      </c>
      <c r="AY3" s="178">
        <f>AT!BH346</f>
        <v>10</v>
      </c>
      <c r="AZ3" s="178">
        <f>AT!BI346</f>
        <v>10</v>
      </c>
      <c r="BA3" s="178">
        <f>AT!BJ346</f>
        <v>10</v>
      </c>
      <c r="BB3" s="178">
        <f>AT!BK346</f>
        <v>10</v>
      </c>
      <c r="BC3" s="178">
        <f>AT!BL346</f>
        <v>10</v>
      </c>
      <c r="BD3" s="178">
        <f>AT!BM346</f>
        <v>10</v>
      </c>
      <c r="BE3" s="178">
        <f>AT!BN346</f>
        <v>10</v>
      </c>
      <c r="BF3" s="178">
        <f>AT!BO346</f>
        <v>10</v>
      </c>
    </row>
    <row r="4" spans="1:58" x14ac:dyDescent="0.25">
      <c r="A4" s="181"/>
      <c r="B4" s="203"/>
      <c r="C4" s="90" t="s">
        <v>5</v>
      </c>
      <c r="D4" s="176">
        <v>0.1</v>
      </c>
      <c r="E4" s="178">
        <f>OCD!N257</f>
        <v>10</v>
      </c>
      <c r="F4" s="178">
        <f>OCD!O257</f>
        <v>10</v>
      </c>
      <c r="G4" s="178">
        <f>OCD!P257</f>
        <v>10</v>
      </c>
      <c r="H4" s="178">
        <f>OCD!Q257</f>
        <v>10</v>
      </c>
      <c r="I4" s="178">
        <f>OCD!R257</f>
        <v>10</v>
      </c>
      <c r="J4" s="178">
        <f>OCD!S257</f>
        <v>10</v>
      </c>
      <c r="K4" s="178">
        <f>OCD!T257</f>
        <v>10</v>
      </c>
      <c r="L4" s="178">
        <f>OCD!U257</f>
        <v>10</v>
      </c>
      <c r="M4" s="178">
        <f>OCD!V257</f>
        <v>10</v>
      </c>
      <c r="N4" s="178">
        <f>OCD!W257</f>
        <v>10</v>
      </c>
      <c r="O4" s="178">
        <f>OCD!X257</f>
        <v>10</v>
      </c>
      <c r="P4" s="179">
        <f>OCD!Y257</f>
        <v>10</v>
      </c>
      <c r="Q4" s="178">
        <f>OCD!Z257</f>
        <v>10</v>
      </c>
      <c r="R4" s="178">
        <f>OCD!AA257</f>
        <v>10</v>
      </c>
      <c r="S4" s="178">
        <f>OCD!AB257</f>
        <v>10</v>
      </c>
      <c r="T4" s="178">
        <f>OCD!AC257</f>
        <v>10</v>
      </c>
      <c r="U4" s="178">
        <f>OCD!AD257</f>
        <v>10</v>
      </c>
      <c r="V4" s="178">
        <f>OCD!AE257</f>
        <v>10</v>
      </c>
      <c r="W4" s="178">
        <f>OCD!AF257</f>
        <v>10</v>
      </c>
      <c r="X4" s="178">
        <f>OCD!AG257</f>
        <v>10</v>
      </c>
      <c r="Y4" s="178">
        <f>OCD!AH257</f>
        <v>10</v>
      </c>
      <c r="Z4" s="178">
        <f>OCD!AI257</f>
        <v>10</v>
      </c>
      <c r="AA4" s="178">
        <f>OCD!AJ257</f>
        <v>9.9984966412721903</v>
      </c>
      <c r="AB4" s="178">
        <f>OCD!AK257</f>
        <v>9.997772827238677</v>
      </c>
      <c r="AC4" s="178">
        <f>OCD!AL257</f>
        <v>9.9917249683729175</v>
      </c>
      <c r="AD4" s="178">
        <f>OCD!AM257</f>
        <v>9.9889696203240188</v>
      </c>
      <c r="AE4" s="178">
        <f>OCD!AN257</f>
        <v>9.9889696203240188</v>
      </c>
      <c r="AF4" s="178">
        <f>OCD!AO257</f>
        <v>9.9889696203240188</v>
      </c>
      <c r="AG4" s="178">
        <f>OCD!AP257</f>
        <v>9.9889696203240188</v>
      </c>
      <c r="AH4" s="178">
        <f>OCD!AQ257</f>
        <v>9.9889696203240188</v>
      </c>
      <c r="AI4" s="178">
        <f>OCD!AR257</f>
        <v>9.9889696203240188</v>
      </c>
      <c r="AJ4" s="178">
        <f>OCD!AS257</f>
        <v>9.9889696203240188</v>
      </c>
      <c r="AK4" s="178">
        <f>OCD!AT257</f>
        <v>9.9889696203240188</v>
      </c>
      <c r="AL4" s="178">
        <f>OCD!AU257</f>
        <v>9.9889696203240188</v>
      </c>
      <c r="AM4" s="178">
        <f>OCD!AV257</f>
        <v>9.9901322521390874</v>
      </c>
      <c r="AN4" s="178">
        <f>OCD!AW257</f>
        <v>9.9908560661726007</v>
      </c>
      <c r="AO4" s="178">
        <f>OCD!AX257</f>
        <v>9.9933894742841538</v>
      </c>
      <c r="AP4" s="178">
        <f>OCD!AY257</f>
        <v>9.9945449000292577</v>
      </c>
      <c r="AQ4" s="178">
        <f>OCD!AZ257</f>
        <v>9.9945449000292577</v>
      </c>
      <c r="AR4" s="178">
        <f>OCD!BA257</f>
        <v>9.9945449000292577</v>
      </c>
      <c r="AS4" s="178">
        <f>OCD!BB257</f>
        <v>9.9945449000292577</v>
      </c>
      <c r="AT4" s="178">
        <f>OCD!BC257</f>
        <v>9.9945449000292577</v>
      </c>
      <c r="AU4" s="178">
        <f>OCD!BD257</f>
        <v>9.9945449000292577</v>
      </c>
      <c r="AV4" s="178">
        <f>OCD!BE257</f>
        <v>9.9945449000292577</v>
      </c>
      <c r="AW4" s="178">
        <f>OCD!BF257</f>
        <v>9.9945449000292577</v>
      </c>
      <c r="AX4" s="178">
        <f>OCD!BG257</f>
        <v>9.9945449000292577</v>
      </c>
      <c r="AY4" s="178">
        <f>OCD!BH257</f>
        <v>9.9948856269419988</v>
      </c>
      <c r="AZ4" s="178">
        <f>OCD!BI257</f>
        <v>9.9948856269419988</v>
      </c>
      <c r="BA4" s="178">
        <f>OCD!BJ257</f>
        <v>9.9957808193139943</v>
      </c>
      <c r="BB4" s="178">
        <f>OCD!BK257</f>
        <v>9.9966854219270207</v>
      </c>
      <c r="BC4" s="178">
        <f>OCD!BL257</f>
        <v>9.9966854219270207</v>
      </c>
      <c r="BD4" s="178">
        <f>OCD!BM257</f>
        <v>9.9966854219270207</v>
      </c>
      <c r="BE4" s="178">
        <f>OCD!BN257</f>
        <v>9.9966854219270207</v>
      </c>
      <c r="BF4" s="178">
        <f>OCD!BO257</f>
        <v>9.9966854219270207</v>
      </c>
    </row>
    <row r="5" spans="1:58" x14ac:dyDescent="0.25">
      <c r="A5" s="181"/>
      <c r="B5" s="203"/>
      <c r="C5" s="90" t="s">
        <v>6</v>
      </c>
      <c r="D5" s="68">
        <v>0.1</v>
      </c>
      <c r="E5" s="180">
        <f>UCP!J9</f>
        <v>10</v>
      </c>
      <c r="F5" s="180">
        <f>UCP!K9</f>
        <v>10</v>
      </c>
      <c r="G5" s="180">
        <f>UCP!L9</f>
        <v>10</v>
      </c>
      <c r="H5" s="180">
        <f>UCP!M9</f>
        <v>10</v>
      </c>
      <c r="I5" s="180">
        <f>UCP!N9</f>
        <v>10</v>
      </c>
      <c r="J5" s="180">
        <f>UCP!O9</f>
        <v>10</v>
      </c>
      <c r="K5" s="180">
        <f>UCP!P9</f>
        <v>10</v>
      </c>
      <c r="L5" s="180">
        <f>UCP!Q9</f>
        <v>10</v>
      </c>
      <c r="M5" s="180">
        <f>UCP!R9</f>
        <v>10</v>
      </c>
      <c r="N5" s="180">
        <f>UCP!S9</f>
        <v>10</v>
      </c>
      <c r="O5" s="180">
        <f>UCP!T9</f>
        <v>10</v>
      </c>
      <c r="P5" s="179">
        <f>UCP!U9</f>
        <v>10</v>
      </c>
      <c r="Q5" s="180">
        <f>UCP!V9</f>
        <v>10</v>
      </c>
      <c r="R5" s="180">
        <f>UCP!W9</f>
        <v>10</v>
      </c>
      <c r="S5" s="180">
        <f>UCP!X9</f>
        <v>10</v>
      </c>
      <c r="T5" s="180">
        <f>UCP!Y9</f>
        <v>10</v>
      </c>
      <c r="U5" s="180">
        <f>UCP!Z9</f>
        <v>10</v>
      </c>
      <c r="V5" s="180">
        <f>UCP!AA9</f>
        <v>9.9798752427673545</v>
      </c>
      <c r="W5" s="180">
        <f>UCP!AB9</f>
        <v>9.9641893100999326</v>
      </c>
      <c r="X5" s="180">
        <f>UCP!AC9</f>
        <v>9.9516254032230744</v>
      </c>
      <c r="Y5" s="180">
        <f>UCP!AD9</f>
        <v>9.9397895618305689</v>
      </c>
      <c r="Z5" s="180">
        <f>UCP!AE9</f>
        <v>9.9299767567957318</v>
      </c>
      <c r="AA5" s="180">
        <f>UCP!AF9</f>
        <v>9.9414894115392212</v>
      </c>
      <c r="AB5" s="180">
        <f>UCP!AG9</f>
        <v>9.9511215180058361</v>
      </c>
      <c r="AC5" s="178">
        <f>UCP!AH9</f>
        <v>9.954706441710897</v>
      </c>
      <c r="AD5" s="178">
        <f>UCP!AI9</f>
        <v>9.9669267940603987</v>
      </c>
      <c r="AE5" s="178">
        <f>UCP!AJ9</f>
        <v>9.9673970785507713</v>
      </c>
      <c r="AF5" s="178">
        <f>UCP!AK9</f>
        <v>9.9564476881128758</v>
      </c>
      <c r="AG5" s="178">
        <f>UCP!AL9</f>
        <v>9.9555149690903271</v>
      </c>
      <c r="AH5" s="178">
        <f>UCP!AM9</f>
        <v>9.9547721515407037</v>
      </c>
      <c r="AI5" s="178">
        <f>UCP!AN9</f>
        <v>9.9536813562257738</v>
      </c>
      <c r="AJ5" s="178">
        <f>UCP!AO9</f>
        <v>9.9547810178476954</v>
      </c>
      <c r="AK5" s="178">
        <f>UCP!AP9</f>
        <v>9.9556527485407269</v>
      </c>
      <c r="AL5" s="178">
        <f>UCP!AQ9</f>
        <v>9.9563661996289028</v>
      </c>
      <c r="AM5" s="178">
        <f>UCP!AR9</f>
        <v>9.9409170713648969</v>
      </c>
      <c r="AN5" s="178">
        <f>UCP!AS9</f>
        <v>9.9415760955938222</v>
      </c>
      <c r="AO5" s="178">
        <f>UCP!AT9</f>
        <v>9.9420528110124078</v>
      </c>
      <c r="AP5" s="178">
        <f>UCP!AU9</f>
        <v>9.9423996671416361</v>
      </c>
      <c r="AQ5" s="178">
        <f>UCP!AV9</f>
        <v>9.9709665139772756</v>
      </c>
      <c r="AR5" s="178">
        <f>UCP!AW9</f>
        <v>9.9711237311863332</v>
      </c>
      <c r="AS5" s="178">
        <f>UCP!AX9</f>
        <v>9.9711367278451526</v>
      </c>
      <c r="AT5" s="178">
        <f>UCP!AY9</f>
        <v>9.9796875264250851</v>
      </c>
      <c r="AU5" s="178">
        <f>UCP!AZ9</f>
        <v>9.9878431659185036</v>
      </c>
      <c r="AV5" s="178">
        <f>UCP!BA9</f>
        <v>9.9955607200199168</v>
      </c>
      <c r="AW5" s="178">
        <f>UCP!BB9</f>
        <v>10</v>
      </c>
      <c r="AX5" s="178">
        <f>UCP!BC9</f>
        <v>10</v>
      </c>
      <c r="AY5" s="178">
        <f>UCP!BD9</f>
        <v>10</v>
      </c>
      <c r="AZ5" s="178">
        <f>UCP!BE9</f>
        <v>10</v>
      </c>
      <c r="BA5" s="178">
        <f>UCP!BF9</f>
        <v>10</v>
      </c>
      <c r="BB5" s="178">
        <f>UCP!BG9</f>
        <v>9.9958775283627492</v>
      </c>
      <c r="BC5" s="178">
        <f>UCP!BH9</f>
        <v>9.9917244706435184</v>
      </c>
      <c r="BD5" s="178">
        <f>UCP!BI9</f>
        <v>9.9938703046607671</v>
      </c>
      <c r="BE5" s="178">
        <f>UCP!BJ9</f>
        <v>9.9959100306502542</v>
      </c>
      <c r="BF5" s="178">
        <f>UCP!BK9</f>
        <v>9.9978503185804009</v>
      </c>
    </row>
    <row r="6" spans="1:58" ht="15.75" thickBot="1" x14ac:dyDescent="0.3">
      <c r="B6" s="101"/>
      <c r="C6" s="102"/>
      <c r="D6" s="103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.75" thickBot="1" x14ac:dyDescent="0.3">
      <c r="B7" s="204" t="s">
        <v>7</v>
      </c>
      <c r="C7" s="205"/>
      <c r="D7" s="206"/>
      <c r="E7" s="191">
        <f t="shared" ref="E7:O7" si="0">MAX(SUMPRODUCT(E8:E10,$D$8:$D$10)/10,0.5)</f>
        <v>1</v>
      </c>
      <c r="F7" s="192">
        <f t="shared" si="0"/>
        <v>1</v>
      </c>
      <c r="G7" s="192">
        <f t="shared" si="0"/>
        <v>1</v>
      </c>
      <c r="H7" s="192">
        <f t="shared" si="0"/>
        <v>1</v>
      </c>
      <c r="I7" s="192">
        <f t="shared" si="0"/>
        <v>1</v>
      </c>
      <c r="J7" s="192">
        <f t="shared" si="0"/>
        <v>1</v>
      </c>
      <c r="K7" s="192">
        <f t="shared" si="0"/>
        <v>1</v>
      </c>
      <c r="L7" s="192">
        <f t="shared" si="0"/>
        <v>0.99276353129998685</v>
      </c>
      <c r="M7" s="192">
        <f t="shared" si="0"/>
        <v>0.99429021892026981</v>
      </c>
      <c r="N7" s="192">
        <f t="shared" si="0"/>
        <v>0.99533001158801748</v>
      </c>
      <c r="O7" s="192">
        <f t="shared" si="0"/>
        <v>0.99612211814092499</v>
      </c>
      <c r="P7" s="110">
        <f>MAX(SUMPRODUCT(P8:P10,$D$8:$D$10)/10,0.5)</f>
        <v>0.99670515674105631</v>
      </c>
      <c r="Q7" s="110">
        <f t="shared" ref="Q7:BF7" si="1">MAX(SUMPRODUCT(Q8:Q10,$D$8:$D$10)/10,0.5)</f>
        <v>0.99714333424139601</v>
      </c>
      <c r="R7" s="110">
        <f t="shared" si="1"/>
        <v>0.99747402334909518</v>
      </c>
      <c r="S7" s="110">
        <f t="shared" si="1"/>
        <v>0.99771417937216422</v>
      </c>
      <c r="T7" s="110">
        <f t="shared" si="1"/>
        <v>0.99362744695238925</v>
      </c>
      <c r="U7" s="110">
        <f t="shared" si="1"/>
        <v>0.99414353626280239</v>
      </c>
      <c r="V7" s="110">
        <f t="shared" si="1"/>
        <v>0.99440065808645683</v>
      </c>
      <c r="W7" s="110">
        <f t="shared" si="1"/>
        <v>0.99084220727939631</v>
      </c>
      <c r="X7" s="110">
        <f t="shared" si="1"/>
        <v>0.99270509490616732</v>
      </c>
      <c r="Y7" s="110">
        <f t="shared" si="1"/>
        <v>0.99287353594021321</v>
      </c>
      <c r="Z7" s="110">
        <f t="shared" si="1"/>
        <v>0.99300100443153327</v>
      </c>
      <c r="AA7" s="110">
        <f t="shared" si="1"/>
        <v>0.99328850761897058</v>
      </c>
      <c r="AB7" s="110">
        <f t="shared" si="1"/>
        <v>0.99352129648594545</v>
      </c>
      <c r="AC7" s="110">
        <f t="shared" si="1"/>
        <v>0.99359968923974229</v>
      </c>
      <c r="AD7" s="110">
        <f t="shared" si="1"/>
        <v>0.99376926702669266</v>
      </c>
      <c r="AE7" s="110">
        <f t="shared" si="1"/>
        <v>0.9938334317530666</v>
      </c>
      <c r="AF7" s="110">
        <f t="shared" si="1"/>
        <v>0.99646874226098114</v>
      </c>
      <c r="AG7" s="110">
        <f t="shared" si="1"/>
        <v>0.99646423609659629</v>
      </c>
      <c r="AH7" s="110">
        <f t="shared" si="1"/>
        <v>0.99645499122251624</v>
      </c>
      <c r="AI7" s="110">
        <f t="shared" si="1"/>
        <v>0.99942650976549796</v>
      </c>
      <c r="AJ7" s="110">
        <f t="shared" si="1"/>
        <v>0.99943750638171713</v>
      </c>
      <c r="AK7" s="110">
        <f t="shared" si="1"/>
        <v>0.99944622368864755</v>
      </c>
      <c r="AL7" s="110">
        <f t="shared" si="1"/>
        <v>0.9994533581995293</v>
      </c>
      <c r="AM7" s="110">
        <f t="shared" si="1"/>
        <v>0.99931049323503984</v>
      </c>
      <c r="AN7" s="110">
        <f t="shared" si="1"/>
        <v>0.99932432161766427</v>
      </c>
      <c r="AO7" s="110">
        <f t="shared" si="1"/>
        <v>0.99935442285296561</v>
      </c>
      <c r="AP7" s="110">
        <f t="shared" si="1"/>
        <v>0.99936944567170882</v>
      </c>
      <c r="AQ7" s="110">
        <f t="shared" si="1"/>
        <v>0.99965511414006536</v>
      </c>
      <c r="AR7" s="110">
        <f t="shared" si="1"/>
        <v>0.99965668631215576</v>
      </c>
      <c r="AS7" s="110">
        <f t="shared" si="1"/>
        <v>0.99965681627874403</v>
      </c>
      <c r="AT7" s="110">
        <f t="shared" si="1"/>
        <v>0.99974232426454335</v>
      </c>
      <c r="AU7" s="110">
        <f t="shared" si="1"/>
        <v>0.99982388065947758</v>
      </c>
      <c r="AV7" s="110">
        <f t="shared" si="1"/>
        <v>0.99990105620049174</v>
      </c>
      <c r="AW7" s="110">
        <f t="shared" si="1"/>
        <v>0.99994544900029259</v>
      </c>
      <c r="AX7" s="110">
        <f t="shared" si="1"/>
        <v>0.99994544900029259</v>
      </c>
      <c r="AY7" s="110">
        <f t="shared" si="1"/>
        <v>0.99994885626941998</v>
      </c>
      <c r="AZ7" s="110">
        <f t="shared" si="1"/>
        <v>0.99994885626941998</v>
      </c>
      <c r="BA7" s="110">
        <f t="shared" si="1"/>
        <v>0.99995780819313995</v>
      </c>
      <c r="BB7" s="110">
        <f t="shared" si="1"/>
        <v>0.99992562950289765</v>
      </c>
      <c r="BC7" s="110">
        <f t="shared" si="1"/>
        <v>0.9998840989257054</v>
      </c>
      <c r="BD7" s="110">
        <f t="shared" si="1"/>
        <v>0.99990555726587793</v>
      </c>
      <c r="BE7" s="110">
        <f t="shared" si="1"/>
        <v>0.99992595452577271</v>
      </c>
      <c r="BF7" s="111">
        <f t="shared" si="1"/>
        <v>0.99994535740507418</v>
      </c>
    </row>
    <row r="8" spans="1:58" s="104" customFormat="1" x14ac:dyDescent="0.25">
      <c r="B8" s="105" t="s">
        <v>3</v>
      </c>
      <c r="C8" s="106"/>
      <c r="D8" s="107">
        <f>SUM(D3:D5)</f>
        <v>0.89999999999999991</v>
      </c>
      <c r="E8" s="185">
        <f t="shared" ref="E8:O8" si="2">SUMPRODUCT(E3:E5,$D$3:$D$5)/$D8</f>
        <v>10.000000000000002</v>
      </c>
      <c r="F8" s="186">
        <f t="shared" si="2"/>
        <v>10.000000000000002</v>
      </c>
      <c r="G8" s="186">
        <f t="shared" si="2"/>
        <v>10.000000000000002</v>
      </c>
      <c r="H8" s="186">
        <f t="shared" si="2"/>
        <v>10.000000000000002</v>
      </c>
      <c r="I8" s="186">
        <f t="shared" si="2"/>
        <v>10.000000000000002</v>
      </c>
      <c r="J8" s="186">
        <f t="shared" si="2"/>
        <v>10.000000000000002</v>
      </c>
      <c r="K8" s="186">
        <f t="shared" si="2"/>
        <v>10.000000000000002</v>
      </c>
      <c r="L8" s="186">
        <f t="shared" si="2"/>
        <v>9.9195947922220764</v>
      </c>
      <c r="M8" s="186">
        <f t="shared" si="2"/>
        <v>9.9365579880029991</v>
      </c>
      <c r="N8" s="186">
        <f t="shared" si="2"/>
        <v>9.9481112398668632</v>
      </c>
      <c r="O8" s="186">
        <f t="shared" si="2"/>
        <v>9.9569124237880562</v>
      </c>
      <c r="P8" s="112">
        <f>SUMPRODUCT(P3:P5,$D$3:$D$5)/$D8</f>
        <v>9.9633906304561819</v>
      </c>
      <c r="Q8" s="112">
        <f t="shared" ref="Q8:BF8" si="3">SUMPRODUCT(Q3:Q5,$D$3:$D$5)/$D8</f>
        <v>9.9682592693488452</v>
      </c>
      <c r="R8" s="112">
        <f t="shared" si="3"/>
        <v>9.9719335927677246</v>
      </c>
      <c r="S8" s="112">
        <f t="shared" si="3"/>
        <v>9.9746019930240486</v>
      </c>
      <c r="T8" s="112">
        <f t="shared" si="3"/>
        <v>9.9291938550265488</v>
      </c>
      <c r="U8" s="112">
        <f t="shared" si="3"/>
        <v>9.9349281806978045</v>
      </c>
      <c r="V8" s="112">
        <f t="shared" si="3"/>
        <v>9.9377850898495215</v>
      </c>
      <c r="W8" s="112">
        <f t="shared" si="3"/>
        <v>9.898246747548848</v>
      </c>
      <c r="X8" s="112">
        <f t="shared" si="3"/>
        <v>9.9189454989574148</v>
      </c>
      <c r="Y8" s="112">
        <f t="shared" si="3"/>
        <v>9.9208170660023711</v>
      </c>
      <c r="Z8" s="112">
        <f t="shared" si="3"/>
        <v>9.9222333825725926</v>
      </c>
      <c r="AA8" s="112">
        <f t="shared" si="3"/>
        <v>9.9254278624330077</v>
      </c>
      <c r="AB8" s="112">
        <f t="shared" si="3"/>
        <v>9.9280144053993951</v>
      </c>
      <c r="AC8" s="112">
        <f t="shared" si="3"/>
        <v>9.9288854359971381</v>
      </c>
      <c r="AD8" s="112">
        <f t="shared" si="3"/>
        <v>9.9307696336299198</v>
      </c>
      <c r="AE8" s="112">
        <f t="shared" si="3"/>
        <v>9.9314825750340745</v>
      </c>
      <c r="AF8" s="112">
        <f t="shared" si="3"/>
        <v>9.9607638028997911</v>
      </c>
      <c r="AG8" s="112">
        <f t="shared" si="3"/>
        <v>9.9607137344066263</v>
      </c>
      <c r="AH8" s="112">
        <f t="shared" si="3"/>
        <v>9.9606110135835149</v>
      </c>
      <c r="AI8" s="112">
        <f t="shared" si="3"/>
        <v>9.9936278862833117</v>
      </c>
      <c r="AJ8" s="112">
        <f t="shared" si="3"/>
        <v>9.9937500709079696</v>
      </c>
      <c r="AK8" s="112">
        <f t="shared" si="3"/>
        <v>9.9938469298738628</v>
      </c>
      <c r="AL8" s="112">
        <f t="shared" si="3"/>
        <v>9.9939262022169935</v>
      </c>
      <c r="AM8" s="112">
        <f t="shared" si="3"/>
        <v>9.9923388137226663</v>
      </c>
      <c r="AN8" s="112">
        <f t="shared" si="3"/>
        <v>9.9924924624184932</v>
      </c>
      <c r="AO8" s="112">
        <f t="shared" si="3"/>
        <v>9.9928269205885076</v>
      </c>
      <c r="AP8" s="112">
        <f t="shared" si="3"/>
        <v>9.9929938407967658</v>
      </c>
      <c r="AQ8" s="112">
        <f t="shared" si="3"/>
        <v>9.9961679348896162</v>
      </c>
      <c r="AR8" s="112">
        <f t="shared" si="3"/>
        <v>9.9961854034683988</v>
      </c>
      <c r="AS8" s="112">
        <f t="shared" si="3"/>
        <v>9.9961868475416011</v>
      </c>
      <c r="AT8" s="112">
        <f t="shared" si="3"/>
        <v>9.9971369362727049</v>
      </c>
      <c r="AU8" s="112">
        <f t="shared" si="3"/>
        <v>9.9980431184386411</v>
      </c>
      <c r="AV8" s="112">
        <f t="shared" si="3"/>
        <v>9.9989006244499095</v>
      </c>
      <c r="AW8" s="112">
        <f t="shared" si="3"/>
        <v>9.9993938777810296</v>
      </c>
      <c r="AX8" s="112">
        <f t="shared" si="3"/>
        <v>9.9993938777810296</v>
      </c>
      <c r="AY8" s="112">
        <f t="shared" si="3"/>
        <v>9.9994317363268905</v>
      </c>
      <c r="AZ8" s="112">
        <f t="shared" si="3"/>
        <v>9.9994317363268905</v>
      </c>
      <c r="BA8" s="112">
        <f t="shared" si="3"/>
        <v>9.9995312021460006</v>
      </c>
      <c r="BB8" s="112">
        <f t="shared" si="3"/>
        <v>9.999173661143308</v>
      </c>
      <c r="BC8" s="112">
        <f t="shared" si="3"/>
        <v>9.9987122102856176</v>
      </c>
      <c r="BD8" s="112">
        <f t="shared" si="3"/>
        <v>9.9989506362875336</v>
      </c>
      <c r="BE8" s="112">
        <f t="shared" si="3"/>
        <v>9.9991772725085877</v>
      </c>
      <c r="BF8" s="113">
        <f t="shared" si="3"/>
        <v>9.9993928600563802</v>
      </c>
    </row>
    <row r="9" spans="1:58" s="91" customFormat="1" x14ac:dyDescent="0.25">
      <c r="B9" s="105" t="s">
        <v>8</v>
      </c>
      <c r="C9" s="100"/>
      <c r="D9" s="174">
        <v>0.05</v>
      </c>
      <c r="E9" s="187">
        <v>10</v>
      </c>
      <c r="F9" s="188">
        <v>10</v>
      </c>
      <c r="G9" s="188">
        <v>10</v>
      </c>
      <c r="H9" s="188">
        <v>10</v>
      </c>
      <c r="I9" s="188">
        <v>10</v>
      </c>
      <c r="J9" s="188">
        <v>10</v>
      </c>
      <c r="K9" s="188">
        <v>10</v>
      </c>
      <c r="L9" s="188">
        <v>10</v>
      </c>
      <c r="M9" s="188">
        <v>10</v>
      </c>
      <c r="N9" s="188">
        <v>10</v>
      </c>
      <c r="O9" s="188">
        <v>10</v>
      </c>
      <c r="P9" s="114">
        <v>10</v>
      </c>
      <c r="Q9" s="114">
        <v>10</v>
      </c>
      <c r="R9" s="114">
        <v>10</v>
      </c>
      <c r="S9" s="114">
        <v>10</v>
      </c>
      <c r="T9" s="114">
        <v>10</v>
      </c>
      <c r="U9" s="114">
        <v>10</v>
      </c>
      <c r="V9" s="114">
        <v>10</v>
      </c>
      <c r="W9" s="114">
        <v>10</v>
      </c>
      <c r="X9" s="114">
        <v>10</v>
      </c>
      <c r="Y9" s="114">
        <v>10</v>
      </c>
      <c r="Z9" s="114">
        <v>10</v>
      </c>
      <c r="AA9" s="114">
        <v>10</v>
      </c>
      <c r="AB9" s="114">
        <v>10</v>
      </c>
      <c r="AC9" s="114">
        <v>10</v>
      </c>
      <c r="AD9" s="114">
        <v>10</v>
      </c>
      <c r="AE9" s="114">
        <v>10</v>
      </c>
      <c r="AF9" s="114">
        <v>10</v>
      </c>
      <c r="AG9" s="114">
        <v>10</v>
      </c>
      <c r="AH9" s="114">
        <v>10</v>
      </c>
      <c r="AI9" s="114">
        <v>10</v>
      </c>
      <c r="AJ9" s="114">
        <v>10</v>
      </c>
      <c r="AK9" s="114">
        <v>10</v>
      </c>
      <c r="AL9" s="114">
        <v>10</v>
      </c>
      <c r="AM9" s="114">
        <v>10</v>
      </c>
      <c r="AN9" s="114">
        <v>10</v>
      </c>
      <c r="AO9" s="114">
        <v>10</v>
      </c>
      <c r="AP9" s="114">
        <v>10</v>
      </c>
      <c r="AQ9" s="114">
        <v>10</v>
      </c>
      <c r="AR9" s="114">
        <v>10</v>
      </c>
      <c r="AS9" s="114">
        <v>10</v>
      </c>
      <c r="AT9" s="114">
        <v>10</v>
      </c>
      <c r="AU9" s="114">
        <v>10</v>
      </c>
      <c r="AV9" s="114">
        <v>10</v>
      </c>
      <c r="AW9" s="114">
        <v>10</v>
      </c>
      <c r="AX9" s="114">
        <v>10</v>
      </c>
      <c r="AY9" s="114">
        <v>10</v>
      </c>
      <c r="AZ9" s="114">
        <v>10</v>
      </c>
      <c r="BA9" s="114">
        <v>10</v>
      </c>
      <c r="BB9" s="114">
        <v>10</v>
      </c>
      <c r="BC9" s="114">
        <v>10</v>
      </c>
      <c r="BD9" s="114">
        <v>10</v>
      </c>
      <c r="BE9" s="114">
        <v>10</v>
      </c>
      <c r="BF9" s="115">
        <v>10</v>
      </c>
    </row>
    <row r="10" spans="1:58" s="91" customFormat="1" ht="15.75" thickBot="1" x14ac:dyDescent="0.3">
      <c r="B10" s="108" t="s">
        <v>9</v>
      </c>
      <c r="C10" s="109"/>
      <c r="D10" s="175">
        <v>0.05</v>
      </c>
      <c r="E10" s="189">
        <v>10</v>
      </c>
      <c r="F10" s="190">
        <v>10</v>
      </c>
      <c r="G10" s="190">
        <v>10</v>
      </c>
      <c r="H10" s="190">
        <v>10</v>
      </c>
      <c r="I10" s="190">
        <v>10</v>
      </c>
      <c r="J10" s="190">
        <v>10</v>
      </c>
      <c r="K10" s="190">
        <v>10</v>
      </c>
      <c r="L10" s="190">
        <v>10</v>
      </c>
      <c r="M10" s="190">
        <v>10</v>
      </c>
      <c r="N10" s="190">
        <v>10</v>
      </c>
      <c r="O10" s="190">
        <v>10</v>
      </c>
      <c r="P10" s="116">
        <v>10</v>
      </c>
      <c r="Q10" s="116">
        <v>10</v>
      </c>
      <c r="R10" s="116">
        <v>10</v>
      </c>
      <c r="S10" s="116">
        <v>10</v>
      </c>
      <c r="T10" s="116">
        <v>10</v>
      </c>
      <c r="U10" s="116">
        <v>10</v>
      </c>
      <c r="V10" s="116">
        <v>10</v>
      </c>
      <c r="W10" s="116">
        <v>10</v>
      </c>
      <c r="X10" s="116">
        <v>10</v>
      </c>
      <c r="Y10" s="116">
        <v>10</v>
      </c>
      <c r="Z10" s="116">
        <v>10</v>
      </c>
      <c r="AA10" s="116">
        <v>10</v>
      </c>
      <c r="AB10" s="116">
        <v>10</v>
      </c>
      <c r="AC10" s="116">
        <v>10</v>
      </c>
      <c r="AD10" s="116">
        <v>10</v>
      </c>
      <c r="AE10" s="116">
        <v>10</v>
      </c>
      <c r="AF10" s="116">
        <v>10</v>
      </c>
      <c r="AG10" s="116">
        <v>10</v>
      </c>
      <c r="AH10" s="116">
        <v>10</v>
      </c>
      <c r="AI10" s="116">
        <v>10</v>
      </c>
      <c r="AJ10" s="116">
        <v>10</v>
      </c>
      <c r="AK10" s="116">
        <v>10</v>
      </c>
      <c r="AL10" s="116">
        <v>10</v>
      </c>
      <c r="AM10" s="116">
        <v>10</v>
      </c>
      <c r="AN10" s="116">
        <v>10</v>
      </c>
      <c r="AO10" s="116">
        <v>10</v>
      </c>
      <c r="AP10" s="116">
        <v>10</v>
      </c>
      <c r="AQ10" s="116">
        <v>10</v>
      </c>
      <c r="AR10" s="116">
        <v>10</v>
      </c>
      <c r="AS10" s="116">
        <v>10</v>
      </c>
      <c r="AT10" s="116">
        <v>10</v>
      </c>
      <c r="AU10" s="116">
        <v>10</v>
      </c>
      <c r="AV10" s="116">
        <v>10</v>
      </c>
      <c r="AW10" s="116">
        <v>10</v>
      </c>
      <c r="AX10" s="116">
        <v>10</v>
      </c>
      <c r="AY10" s="116">
        <v>10</v>
      </c>
      <c r="AZ10" s="116">
        <v>10</v>
      </c>
      <c r="BA10" s="116">
        <v>10</v>
      </c>
      <c r="BB10" s="116">
        <v>10</v>
      </c>
      <c r="BC10" s="116">
        <v>10</v>
      </c>
      <c r="BD10" s="116">
        <v>10</v>
      </c>
      <c r="BE10" s="116">
        <v>10</v>
      </c>
      <c r="BF10" s="117">
        <v>10</v>
      </c>
    </row>
    <row r="11" spans="1:58" ht="15.75" thickBot="1" x14ac:dyDescent="0.3"/>
    <row r="12" spans="1:58" ht="15.75" thickBot="1" x14ac:dyDescent="0.3">
      <c r="B12" s="204" t="s">
        <v>10</v>
      </c>
      <c r="C12" s="205"/>
      <c r="D12" s="206"/>
      <c r="E12" s="166">
        <f>Contraprestacoes!N176</f>
        <v>12.00742107216654</v>
      </c>
      <c r="F12" s="167">
        <f>Contraprestacoes!O176</f>
        <v>20.566724105841203</v>
      </c>
      <c r="G12" s="167">
        <f>Contraprestacoes!P176</f>
        <v>30.159472086301243</v>
      </c>
      <c r="H12" s="167">
        <f>Contraprestacoes!Q176</f>
        <v>36.299610662387131</v>
      </c>
      <c r="I12" s="167">
        <f>Contraprestacoes!R176</f>
        <v>43.335728819977895</v>
      </c>
      <c r="J12" s="167">
        <f>Contraprestacoes!S176</f>
        <v>45.695045325335961</v>
      </c>
      <c r="K12" s="167">
        <f>Contraprestacoes!T176</f>
        <v>56.258254618109255</v>
      </c>
      <c r="L12" s="167">
        <f>Contraprestacoes!U176</f>
        <v>69.87435279773041</v>
      </c>
      <c r="M12" s="167">
        <f>Contraprestacoes!V176</f>
        <v>81.635121070799983</v>
      </c>
      <c r="N12" s="167">
        <f>Contraprestacoes!W176</f>
        <v>89.059164384822566</v>
      </c>
      <c r="O12" s="167">
        <f>Contraprestacoes!X176</f>
        <v>96.704543764460212</v>
      </c>
      <c r="P12" s="167">
        <f>Contraprestacoes!Y176</f>
        <v>785.64832505194261</v>
      </c>
      <c r="Q12" s="167">
        <f>Contraprestacoes!Z176</f>
        <v>229.41290887904799</v>
      </c>
      <c r="R12" s="167">
        <f>Contraprestacoes!AA176</f>
        <v>243.49412354400093</v>
      </c>
      <c r="S12" s="167">
        <f>Contraprestacoes!AB176</f>
        <v>250.28523794758229</v>
      </c>
      <c r="T12" s="167">
        <f>Contraprestacoes!AC176</f>
        <v>258.77441590063069</v>
      </c>
      <c r="U12" s="167">
        <f>Contraprestacoes!AD176</f>
        <v>278.93570706731549</v>
      </c>
      <c r="V12" s="167">
        <f>Contraprestacoes!AE176</f>
        <v>286.62365705509063</v>
      </c>
      <c r="W12" s="167">
        <f>Contraprestacoes!AF176</f>
        <v>285.59797774215355</v>
      </c>
      <c r="X12" s="167">
        <f>Contraprestacoes!AG176</f>
        <v>286.13493199688548</v>
      </c>
      <c r="Y12" s="167">
        <f>Contraprestacoes!AH176</f>
        <v>286.18348303592973</v>
      </c>
      <c r="Z12" s="167">
        <f>Contraprestacoes!AI176</f>
        <v>286.22022424767806</v>
      </c>
      <c r="AA12" s="167">
        <f>Contraprestacoes!AJ176</f>
        <v>286.30309347581886</v>
      </c>
      <c r="AB12" s="167">
        <f>Contraprestacoes!AK176</f>
        <v>286.37019197965776</v>
      </c>
      <c r="AC12" s="167">
        <f>Contraprestacoes!AL176</f>
        <v>286.39278771870636</v>
      </c>
      <c r="AD12" s="167">
        <f>Contraprestacoes!AM176</f>
        <v>286.44166641267719</v>
      </c>
      <c r="AE12" s="167">
        <f>Contraprestacoes!AN176</f>
        <v>286.46016109927831</v>
      </c>
      <c r="AF12" s="167">
        <f>Contraprestacoes!AO176</f>
        <v>287.2197566698481</v>
      </c>
      <c r="AG12" s="167">
        <f>Contraprestacoes!AP176</f>
        <v>287.21845782384997</v>
      </c>
      <c r="AH12" s="167">
        <f>Contraprestacoes!AQ176</f>
        <v>287.21579310355213</v>
      </c>
      <c r="AI12" s="167">
        <f>Contraprestacoes!AR176</f>
        <v>288.07229647055044</v>
      </c>
      <c r="AJ12" s="167">
        <f>Contraprestacoes!AS176</f>
        <v>288.07546610879473</v>
      </c>
      <c r="AK12" s="167">
        <f>Contraprestacoes!AT176</f>
        <v>288.07797876440463</v>
      </c>
      <c r="AL12" s="167">
        <f>Contraprestacoes!AU176</f>
        <v>288.0800351986835</v>
      </c>
      <c r="AM12" s="167">
        <f>Contraprestacoes!AV176</f>
        <v>288.0388561444924</v>
      </c>
      <c r="AN12" s="167">
        <f>Contraprestacoes!AW176</f>
        <v>288.04284200428316</v>
      </c>
      <c r="AO12" s="167">
        <f>Contraprestacoes!AX176</f>
        <v>288.0515183120408</v>
      </c>
      <c r="AP12" s="167">
        <f>Contraprestacoes!AY176</f>
        <v>288.05584845322932</v>
      </c>
      <c r="AQ12" s="167">
        <f>Contraprestacoes!AZ176</f>
        <v>288.13818884634935</v>
      </c>
      <c r="AR12" s="167">
        <f>Contraprestacoes!BA176</f>
        <v>288.13864200545623</v>
      </c>
      <c r="AS12" s="167">
        <f>Contraprestacoes!BB176</f>
        <v>288.13867946671343</v>
      </c>
      <c r="AT12" s="167">
        <f>Contraprestacoes!BC176</f>
        <v>288.16332608314303</v>
      </c>
      <c r="AU12" s="167">
        <f>Contraprestacoes!BD176</f>
        <v>288.18683370251375</v>
      </c>
      <c r="AV12" s="167">
        <f>Contraprestacoes!BE176</f>
        <v>288.20907859507372</v>
      </c>
      <c r="AW12" s="167">
        <f>Contraprestacoes!BF176</f>
        <v>288.22187426905316</v>
      </c>
      <c r="AX12" s="167">
        <f>Contraprestacoes!BG176</f>
        <v>288.22187426905316</v>
      </c>
      <c r="AY12" s="167">
        <f>Contraprestacoes!BH176</f>
        <v>288.2228563721219</v>
      </c>
      <c r="AZ12" s="167">
        <f>Contraprestacoes!BI176</f>
        <v>288.2228563721219</v>
      </c>
      <c r="BA12" s="167">
        <f>Contraprestacoes!BJ176</f>
        <v>288.22543665311167</v>
      </c>
      <c r="BB12" s="167">
        <f>Contraprestacoes!BK176</f>
        <v>288.21616154473213</v>
      </c>
      <c r="BC12" s="167">
        <f>Contraprestacoes!BL176</f>
        <v>288.20419087092205</v>
      </c>
      <c r="BD12" s="167">
        <f>Contraprestacoes!BM176</f>
        <v>288.2103759713487</v>
      </c>
      <c r="BE12" s="167">
        <f>Contraprestacoes!BN176</f>
        <v>288.21625522854487</v>
      </c>
      <c r="BF12" s="168">
        <f>Contraprestacoes!BO176</f>
        <v>288.22184786786744</v>
      </c>
    </row>
  </sheetData>
  <mergeCells count="3">
    <mergeCell ref="B3:B5"/>
    <mergeCell ref="B7:D7"/>
    <mergeCell ref="B12:D12"/>
  </mergeCells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8"/>
  <sheetViews>
    <sheetView showGridLines="0" zoomScale="90" zoomScaleNormal="90" workbookViewId="0">
      <pane xSplit="7" ySplit="5" topLeftCell="H166" activePane="bottomRight" state="frozen"/>
      <selection pane="topRight" activeCell="J1" sqref="J1"/>
      <selection pane="bottomLeft" activeCell="A7" sqref="A7"/>
      <selection pane="bottomRight" activeCell="S174" sqref="S174"/>
    </sheetView>
  </sheetViews>
  <sheetFormatPr defaultRowHeight="15" x14ac:dyDescent="0.25"/>
  <cols>
    <col min="1" max="1" width="2.140625" customWidth="1"/>
    <col min="2" max="2" width="3" customWidth="1"/>
    <col min="6" max="6" width="9.42578125" customWidth="1"/>
    <col min="7" max="7" width="9.7109375" customWidth="1"/>
    <col min="8" max="8" width="11.85546875" bestFit="1" customWidth="1"/>
    <col min="9" max="13" width="9.140625" bestFit="1" customWidth="1"/>
    <col min="14" max="16" width="9.5703125" bestFit="1" customWidth="1"/>
    <col min="17" max="20" width="9.7109375" bestFit="1" customWidth="1"/>
    <col min="21" max="30" width="11.28515625" style="11" bestFit="1" customWidth="1"/>
    <col min="31" max="31" width="11.28515625" style="27" bestFit="1" customWidth="1"/>
    <col min="32" max="46" width="11.28515625" style="11" bestFit="1" customWidth="1"/>
    <col min="47" max="67" width="11.28515625" bestFit="1" customWidth="1"/>
    <col min="68" max="68" width="2" style="26" bestFit="1" customWidth="1"/>
  </cols>
  <sheetData>
    <row r="1" spans="1:68" x14ac:dyDescent="0.25">
      <c r="C1" t="s">
        <v>11</v>
      </c>
      <c r="H1" s="5">
        <f>IF(AND(H86&gt;0,G86=0),1,IF(AND(H86&gt;0,G86&gt;0),G1+1,0))</f>
        <v>0</v>
      </c>
      <c r="I1" s="5">
        <f t="shared" ref="I1:BO1" si="0">IF(AND(I86&gt;0,H86=0),1,IF(AND(I86&gt;0,H86&gt;0),H1+1,0))</f>
        <v>0</v>
      </c>
      <c r="J1" s="5">
        <f t="shared" si="0"/>
        <v>0</v>
      </c>
      <c r="K1" s="5">
        <f t="shared" si="0"/>
        <v>0</v>
      </c>
      <c r="L1" s="5">
        <f t="shared" si="0"/>
        <v>0</v>
      </c>
      <c r="M1" s="5">
        <f t="shared" si="0"/>
        <v>0</v>
      </c>
      <c r="N1" s="5">
        <f t="shared" si="0"/>
        <v>1</v>
      </c>
      <c r="O1" s="5">
        <f t="shared" si="0"/>
        <v>2</v>
      </c>
      <c r="P1" s="5">
        <f t="shared" si="0"/>
        <v>3</v>
      </c>
      <c r="Q1" s="5">
        <f t="shared" si="0"/>
        <v>4</v>
      </c>
      <c r="R1" s="5">
        <f t="shared" si="0"/>
        <v>5</v>
      </c>
      <c r="S1" s="5">
        <f t="shared" si="0"/>
        <v>6</v>
      </c>
      <c r="T1" s="5">
        <f t="shared" si="0"/>
        <v>7</v>
      </c>
      <c r="U1" s="5">
        <f t="shared" si="0"/>
        <v>8</v>
      </c>
      <c r="V1" s="5">
        <f t="shared" si="0"/>
        <v>9</v>
      </c>
      <c r="W1" s="5">
        <f t="shared" si="0"/>
        <v>10</v>
      </c>
      <c r="X1" s="5">
        <f t="shared" si="0"/>
        <v>11</v>
      </c>
      <c r="Y1" s="5">
        <f t="shared" si="0"/>
        <v>12</v>
      </c>
      <c r="Z1" s="5">
        <f t="shared" si="0"/>
        <v>13</v>
      </c>
      <c r="AA1" s="5">
        <f t="shared" si="0"/>
        <v>14</v>
      </c>
      <c r="AB1" s="5">
        <f t="shared" si="0"/>
        <v>15</v>
      </c>
      <c r="AC1" s="5">
        <f t="shared" si="0"/>
        <v>16</v>
      </c>
      <c r="AD1" s="5">
        <f t="shared" si="0"/>
        <v>17</v>
      </c>
      <c r="AE1" s="31">
        <f t="shared" si="0"/>
        <v>18</v>
      </c>
      <c r="AF1" s="5">
        <f t="shared" si="0"/>
        <v>19</v>
      </c>
      <c r="AG1" s="5">
        <f t="shared" si="0"/>
        <v>20</v>
      </c>
      <c r="AH1" s="5">
        <f t="shared" si="0"/>
        <v>21</v>
      </c>
      <c r="AI1" s="5">
        <f t="shared" si="0"/>
        <v>22</v>
      </c>
      <c r="AJ1" s="5">
        <f t="shared" si="0"/>
        <v>23</v>
      </c>
      <c r="AK1" s="5">
        <f t="shared" si="0"/>
        <v>24</v>
      </c>
      <c r="AL1" s="5">
        <f t="shared" si="0"/>
        <v>25</v>
      </c>
      <c r="AM1" s="5">
        <f t="shared" si="0"/>
        <v>26</v>
      </c>
      <c r="AN1" s="5">
        <f t="shared" si="0"/>
        <v>27</v>
      </c>
      <c r="AO1" s="5">
        <f t="shared" si="0"/>
        <v>28</v>
      </c>
      <c r="AP1" s="5">
        <f t="shared" si="0"/>
        <v>29</v>
      </c>
      <c r="AQ1" s="5">
        <f t="shared" si="0"/>
        <v>30</v>
      </c>
      <c r="AR1" s="5">
        <f t="shared" si="0"/>
        <v>31</v>
      </c>
      <c r="AS1" s="5">
        <f t="shared" si="0"/>
        <v>32</v>
      </c>
      <c r="AT1" s="5">
        <f t="shared" si="0"/>
        <v>33</v>
      </c>
      <c r="AU1" s="5">
        <f t="shared" si="0"/>
        <v>34</v>
      </c>
      <c r="AV1" s="5">
        <f t="shared" si="0"/>
        <v>35</v>
      </c>
      <c r="AW1" s="5">
        <f t="shared" si="0"/>
        <v>36</v>
      </c>
      <c r="AX1" s="5">
        <f t="shared" si="0"/>
        <v>37</v>
      </c>
      <c r="AY1" s="5">
        <f t="shared" si="0"/>
        <v>38</v>
      </c>
      <c r="AZ1" s="5">
        <f t="shared" si="0"/>
        <v>39</v>
      </c>
      <c r="BA1" s="5">
        <f t="shared" si="0"/>
        <v>40</v>
      </c>
      <c r="BB1" s="5">
        <f t="shared" si="0"/>
        <v>41</v>
      </c>
      <c r="BC1" s="5">
        <f t="shared" si="0"/>
        <v>42</v>
      </c>
      <c r="BD1" s="5">
        <f t="shared" si="0"/>
        <v>43</v>
      </c>
      <c r="BE1" s="5">
        <f t="shared" si="0"/>
        <v>44</v>
      </c>
      <c r="BF1" s="5">
        <f t="shared" si="0"/>
        <v>45</v>
      </c>
      <c r="BG1" s="5">
        <f t="shared" si="0"/>
        <v>46</v>
      </c>
      <c r="BH1" s="5">
        <f t="shared" si="0"/>
        <v>47</v>
      </c>
      <c r="BI1" s="5">
        <f t="shared" si="0"/>
        <v>48</v>
      </c>
      <c r="BJ1" s="5">
        <f t="shared" si="0"/>
        <v>49</v>
      </c>
      <c r="BK1" s="5">
        <f t="shared" si="0"/>
        <v>50</v>
      </c>
      <c r="BL1" s="5">
        <f t="shared" si="0"/>
        <v>51</v>
      </c>
      <c r="BM1" s="5">
        <f t="shared" si="0"/>
        <v>52</v>
      </c>
      <c r="BN1" s="5">
        <f t="shared" si="0"/>
        <v>53</v>
      </c>
      <c r="BO1" s="5">
        <f t="shared" si="0"/>
        <v>54</v>
      </c>
      <c r="BP1" s="26" t="s">
        <v>12</v>
      </c>
    </row>
    <row r="2" spans="1:68" x14ac:dyDescent="0.25">
      <c r="A2" s="11"/>
      <c r="B2" s="11"/>
      <c r="C2" s="11"/>
      <c r="D2" s="11"/>
      <c r="E2" s="11"/>
      <c r="F2" s="11"/>
      <c r="G2" s="11"/>
      <c r="H2" s="19">
        <v>44197</v>
      </c>
      <c r="I2" s="19">
        <v>44228</v>
      </c>
      <c r="J2" s="19">
        <v>44256</v>
      </c>
      <c r="K2" s="19">
        <v>44287</v>
      </c>
      <c r="L2" s="19">
        <v>44317</v>
      </c>
      <c r="M2" s="19">
        <v>44348</v>
      </c>
      <c r="N2" s="19">
        <v>44378</v>
      </c>
      <c r="O2" s="19">
        <v>44409</v>
      </c>
      <c r="P2" s="19">
        <v>44440</v>
      </c>
      <c r="Q2" s="19">
        <v>44470</v>
      </c>
      <c r="R2" s="19">
        <v>44501</v>
      </c>
      <c r="S2" s="19">
        <v>44531</v>
      </c>
      <c r="T2" s="19">
        <v>44562</v>
      </c>
      <c r="U2" s="19">
        <v>44593</v>
      </c>
      <c r="V2" s="19">
        <v>44621</v>
      </c>
      <c r="W2" s="19">
        <v>44652</v>
      </c>
      <c r="X2" s="19">
        <v>44682</v>
      </c>
      <c r="Y2" s="19">
        <v>44713</v>
      </c>
      <c r="Z2" s="19">
        <v>44743</v>
      </c>
      <c r="AA2" s="19">
        <v>44774</v>
      </c>
      <c r="AB2" s="19">
        <v>44805</v>
      </c>
      <c r="AC2" s="19">
        <v>44835</v>
      </c>
      <c r="AD2" s="19">
        <v>44866</v>
      </c>
      <c r="AE2" s="28">
        <v>44896</v>
      </c>
      <c r="AF2" s="19">
        <v>44927</v>
      </c>
      <c r="AG2" s="19">
        <v>44958</v>
      </c>
      <c r="AH2" s="19">
        <v>44986</v>
      </c>
      <c r="AI2" s="19">
        <v>45017</v>
      </c>
      <c r="AJ2" s="19">
        <v>45047</v>
      </c>
      <c r="AK2" s="34">
        <v>45078</v>
      </c>
      <c r="AL2" s="19">
        <v>45108</v>
      </c>
      <c r="AM2" s="19">
        <v>45139</v>
      </c>
      <c r="AN2" s="19">
        <v>45170</v>
      </c>
      <c r="AO2" s="19">
        <v>45200</v>
      </c>
      <c r="AP2" s="19">
        <v>45231</v>
      </c>
      <c r="AQ2" s="19">
        <v>45261</v>
      </c>
      <c r="AR2" s="19">
        <v>45292</v>
      </c>
      <c r="AS2" s="19">
        <v>45323</v>
      </c>
      <c r="AT2" s="19">
        <v>45352</v>
      </c>
      <c r="AU2" s="19">
        <v>45383</v>
      </c>
      <c r="AV2" s="19">
        <v>45413</v>
      </c>
      <c r="AW2" s="19">
        <v>45444</v>
      </c>
      <c r="AX2" s="19">
        <v>45474</v>
      </c>
      <c r="AY2" s="19">
        <v>45505</v>
      </c>
      <c r="AZ2" s="19">
        <v>45536</v>
      </c>
      <c r="BA2" s="19">
        <v>45566</v>
      </c>
      <c r="BB2" s="19">
        <v>45597</v>
      </c>
      <c r="BC2" s="19">
        <v>45627</v>
      </c>
      <c r="BD2" s="19">
        <v>45658</v>
      </c>
      <c r="BE2" s="19">
        <v>45689</v>
      </c>
      <c r="BF2" s="19">
        <v>45717</v>
      </c>
      <c r="BG2" s="19">
        <v>45748</v>
      </c>
      <c r="BH2" s="19">
        <v>45778</v>
      </c>
      <c r="BI2" s="19">
        <v>45809</v>
      </c>
      <c r="BJ2" s="19">
        <v>45839</v>
      </c>
      <c r="BK2" s="19">
        <v>45870</v>
      </c>
      <c r="BL2" s="19">
        <v>45901</v>
      </c>
      <c r="BM2" s="19">
        <v>45931</v>
      </c>
      <c r="BN2" s="19">
        <v>45962</v>
      </c>
      <c r="BO2" s="19">
        <v>45992</v>
      </c>
      <c r="BP2" s="26" t="s">
        <v>12</v>
      </c>
    </row>
    <row r="3" spans="1:68" s="21" customFormat="1" x14ac:dyDescent="0.25">
      <c r="A3" s="20"/>
      <c r="B3" s="20" t="s">
        <v>13</v>
      </c>
      <c r="C3" s="20"/>
      <c r="D3" s="20"/>
      <c r="E3" s="20"/>
      <c r="F3" s="97">
        <v>3458.851175018076</v>
      </c>
      <c r="G3" s="20" t="s">
        <v>14</v>
      </c>
      <c r="H3" s="98">
        <f>$F$3/12</f>
        <v>288.23759791817298</v>
      </c>
      <c r="I3" s="98">
        <f t="shared" ref="I3:BO3" si="1">$F$3/12</f>
        <v>288.23759791817298</v>
      </c>
      <c r="J3" s="98">
        <f t="shared" si="1"/>
        <v>288.23759791817298</v>
      </c>
      <c r="K3" s="98">
        <f t="shared" si="1"/>
        <v>288.23759791817298</v>
      </c>
      <c r="L3" s="98">
        <f t="shared" si="1"/>
        <v>288.23759791817298</v>
      </c>
      <c r="M3" s="98">
        <f t="shared" si="1"/>
        <v>288.23759791817298</v>
      </c>
      <c r="N3" s="98">
        <f t="shared" si="1"/>
        <v>288.23759791817298</v>
      </c>
      <c r="O3" s="98">
        <f t="shared" si="1"/>
        <v>288.23759791817298</v>
      </c>
      <c r="P3" s="98">
        <f t="shared" si="1"/>
        <v>288.23759791817298</v>
      </c>
      <c r="Q3" s="98">
        <f t="shared" si="1"/>
        <v>288.23759791817298</v>
      </c>
      <c r="R3" s="98">
        <f t="shared" si="1"/>
        <v>288.23759791817298</v>
      </c>
      <c r="S3" s="98">
        <f t="shared" si="1"/>
        <v>288.23759791817298</v>
      </c>
      <c r="T3" s="98">
        <f t="shared" si="1"/>
        <v>288.23759791817298</v>
      </c>
      <c r="U3" s="98">
        <f t="shared" si="1"/>
        <v>288.23759791817298</v>
      </c>
      <c r="V3" s="98">
        <f t="shared" si="1"/>
        <v>288.23759791817298</v>
      </c>
      <c r="W3" s="98">
        <f t="shared" si="1"/>
        <v>288.23759791817298</v>
      </c>
      <c r="X3" s="98">
        <f t="shared" si="1"/>
        <v>288.23759791817298</v>
      </c>
      <c r="Y3" s="98">
        <f t="shared" si="1"/>
        <v>288.23759791817298</v>
      </c>
      <c r="Z3" s="98">
        <f t="shared" si="1"/>
        <v>288.23759791817298</v>
      </c>
      <c r="AA3" s="98">
        <f t="shared" si="1"/>
        <v>288.23759791817298</v>
      </c>
      <c r="AB3" s="98">
        <f t="shared" si="1"/>
        <v>288.23759791817298</v>
      </c>
      <c r="AC3" s="98">
        <f t="shared" si="1"/>
        <v>288.23759791817298</v>
      </c>
      <c r="AD3" s="98">
        <f t="shared" si="1"/>
        <v>288.23759791817298</v>
      </c>
      <c r="AE3" s="136">
        <f t="shared" si="1"/>
        <v>288.23759791817298</v>
      </c>
      <c r="AF3" s="98">
        <f t="shared" si="1"/>
        <v>288.23759791817298</v>
      </c>
      <c r="AG3" s="98">
        <f t="shared" si="1"/>
        <v>288.23759791817298</v>
      </c>
      <c r="AH3" s="98">
        <f t="shared" si="1"/>
        <v>288.23759791817298</v>
      </c>
      <c r="AI3" s="98">
        <f t="shared" si="1"/>
        <v>288.23759791817298</v>
      </c>
      <c r="AJ3" s="98">
        <f t="shared" si="1"/>
        <v>288.23759791817298</v>
      </c>
      <c r="AK3" s="98">
        <f t="shared" si="1"/>
        <v>288.23759791817298</v>
      </c>
      <c r="AL3" s="98">
        <f t="shared" si="1"/>
        <v>288.23759791817298</v>
      </c>
      <c r="AM3" s="98">
        <f t="shared" si="1"/>
        <v>288.23759791817298</v>
      </c>
      <c r="AN3" s="98">
        <f t="shared" si="1"/>
        <v>288.23759791817298</v>
      </c>
      <c r="AO3" s="98">
        <f t="shared" si="1"/>
        <v>288.23759791817298</v>
      </c>
      <c r="AP3" s="98">
        <f t="shared" si="1"/>
        <v>288.23759791817298</v>
      </c>
      <c r="AQ3" s="98">
        <f t="shared" si="1"/>
        <v>288.23759791817298</v>
      </c>
      <c r="AR3" s="98">
        <f t="shared" si="1"/>
        <v>288.23759791817298</v>
      </c>
      <c r="AS3" s="98">
        <f t="shared" si="1"/>
        <v>288.23759791817298</v>
      </c>
      <c r="AT3" s="98">
        <f t="shared" si="1"/>
        <v>288.23759791817298</v>
      </c>
      <c r="AU3" s="98">
        <f t="shared" si="1"/>
        <v>288.23759791817298</v>
      </c>
      <c r="AV3" s="98">
        <f t="shared" si="1"/>
        <v>288.23759791817298</v>
      </c>
      <c r="AW3" s="98">
        <f t="shared" si="1"/>
        <v>288.23759791817298</v>
      </c>
      <c r="AX3" s="98">
        <f t="shared" si="1"/>
        <v>288.23759791817298</v>
      </c>
      <c r="AY3" s="98">
        <f t="shared" si="1"/>
        <v>288.23759791817298</v>
      </c>
      <c r="AZ3" s="98">
        <f t="shared" si="1"/>
        <v>288.23759791817298</v>
      </c>
      <c r="BA3" s="98">
        <f t="shared" si="1"/>
        <v>288.23759791817298</v>
      </c>
      <c r="BB3" s="98">
        <f t="shared" si="1"/>
        <v>288.23759791817298</v>
      </c>
      <c r="BC3" s="98">
        <f t="shared" si="1"/>
        <v>288.23759791817298</v>
      </c>
      <c r="BD3" s="98">
        <f t="shared" si="1"/>
        <v>288.23759791817298</v>
      </c>
      <c r="BE3" s="98">
        <f t="shared" si="1"/>
        <v>288.23759791817298</v>
      </c>
      <c r="BF3" s="98">
        <f t="shared" si="1"/>
        <v>288.23759791817298</v>
      </c>
      <c r="BG3" s="98">
        <f t="shared" si="1"/>
        <v>288.23759791817298</v>
      </c>
      <c r="BH3" s="98">
        <f t="shared" si="1"/>
        <v>288.23759791817298</v>
      </c>
      <c r="BI3" s="98">
        <f t="shared" si="1"/>
        <v>288.23759791817298</v>
      </c>
      <c r="BJ3" s="98">
        <f t="shared" si="1"/>
        <v>288.23759791817298</v>
      </c>
      <c r="BK3" s="98">
        <f t="shared" si="1"/>
        <v>288.23759791817298</v>
      </c>
      <c r="BL3" s="98">
        <f t="shared" si="1"/>
        <v>288.23759791817298</v>
      </c>
      <c r="BM3" s="98">
        <f t="shared" si="1"/>
        <v>288.23759791817298</v>
      </c>
      <c r="BN3" s="98">
        <f t="shared" si="1"/>
        <v>288.23759791817298</v>
      </c>
      <c r="BO3" s="98">
        <f t="shared" si="1"/>
        <v>288.23759791817298</v>
      </c>
      <c r="BP3" s="26" t="s">
        <v>12</v>
      </c>
    </row>
    <row r="4" spans="1:68" x14ac:dyDescent="0.25">
      <c r="A4" s="11"/>
      <c r="B4" s="11"/>
      <c r="C4" s="11"/>
      <c r="D4" s="11"/>
      <c r="E4" s="11"/>
      <c r="F4" s="11"/>
      <c r="G4" s="1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  <c r="AA4" s="22"/>
      <c r="AB4" s="22"/>
      <c r="AC4" s="22"/>
      <c r="AD4" s="22"/>
      <c r="AE4" s="29"/>
      <c r="AF4" s="22"/>
      <c r="AG4" s="22"/>
      <c r="AH4" s="22"/>
      <c r="AI4" s="22"/>
      <c r="AJ4" s="22"/>
      <c r="AK4" s="35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6" t="s">
        <v>12</v>
      </c>
    </row>
    <row r="5" spans="1:68" x14ac:dyDescent="0.25">
      <c r="A5" s="11"/>
      <c r="B5" s="16"/>
      <c r="C5" s="16" t="s">
        <v>15</v>
      </c>
      <c r="D5" s="16" t="s">
        <v>16</v>
      </c>
      <c r="E5" s="16" t="s">
        <v>17</v>
      </c>
      <c r="F5" s="16"/>
      <c r="G5" s="16"/>
      <c r="H5" s="25"/>
      <c r="V5" s="24"/>
      <c r="W5" s="24"/>
      <c r="X5" s="24"/>
      <c r="Y5" s="24"/>
      <c r="Z5" s="24"/>
      <c r="AA5" s="24"/>
      <c r="AB5" s="24"/>
      <c r="AC5" s="24"/>
      <c r="AD5" s="24"/>
      <c r="AE5" s="30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BP5" s="26" t="s">
        <v>12</v>
      </c>
    </row>
    <row r="6" spans="1:68" s="11" customFormat="1" x14ac:dyDescent="0.25">
      <c r="B6" s="12">
        <v>1</v>
      </c>
      <c r="C6" s="13" t="s">
        <v>18</v>
      </c>
      <c r="D6" s="13" t="s">
        <v>19</v>
      </c>
      <c r="E6" s="7">
        <f>Unidades!G2</f>
        <v>2.0875293431541131</v>
      </c>
      <c r="F6" s="32"/>
      <c r="G6" s="18"/>
      <c r="H6" s="118">
        <f>IF(AT!H6&gt;0,1,0)*$E6</f>
        <v>0</v>
      </c>
      <c r="I6" s="118">
        <f>IF(AT!I6&gt;0,1,0)*$E6</f>
        <v>0</v>
      </c>
      <c r="J6" s="118">
        <f>IF(AT!J6&gt;0,1,0)*$E6</f>
        <v>0</v>
      </c>
      <c r="K6" s="118">
        <f>IF(AT!K6&gt;0,1,0)*$E6</f>
        <v>0</v>
      </c>
      <c r="L6" s="118">
        <f>IF(AT!L6&gt;0,1,0)*$E6</f>
        <v>0</v>
      </c>
      <c r="M6" s="118">
        <f>IF(AT!M6&gt;0,1,0)*$E6</f>
        <v>0</v>
      </c>
      <c r="N6" s="118">
        <f>IF(AT!N6&gt;0,1,0)*$E6</f>
        <v>2.0875293431541131</v>
      </c>
      <c r="O6" s="118">
        <f>IF(AT!O6&gt;0,1,0)*$E6</f>
        <v>2.0875293431541131</v>
      </c>
      <c r="P6" s="118">
        <f>IF(AT!P6&gt;0,1,0)*$E6</f>
        <v>2.0875293431541131</v>
      </c>
      <c r="Q6" s="118">
        <f>IF(AT!Q6&gt;0,1,0)*$E6</f>
        <v>2.0875293431541131</v>
      </c>
      <c r="R6" s="118">
        <f>IF(AT!R6&gt;0,1,0)*$E6</f>
        <v>2.0875293431541131</v>
      </c>
      <c r="S6" s="118">
        <f>IF(AT!S6&gt;0,1,0)*$E6</f>
        <v>2.0875293431541131</v>
      </c>
      <c r="T6" s="118">
        <f>IF(AT!T6&gt;0,1,0)*$E6</f>
        <v>2.0875293431541131</v>
      </c>
      <c r="U6" s="118">
        <f>IF(AT!U6&gt;0,1,0)*$E6</f>
        <v>2.0875293431541131</v>
      </c>
      <c r="V6" s="118">
        <f>IF(AT!V6&gt;0,1,0)*$E6</f>
        <v>2.0875293431541131</v>
      </c>
      <c r="W6" s="118">
        <f>IF(AT!W6&gt;0,1,0)*$E6</f>
        <v>2.0875293431541131</v>
      </c>
      <c r="X6" s="118">
        <f>IF(AT!X6&gt;0,1,0)*$E6</f>
        <v>2.0875293431541131</v>
      </c>
      <c r="Y6" s="118">
        <f>IF(AT!Y6&gt;0,1,0)*$E6</f>
        <v>2.0875293431541131</v>
      </c>
      <c r="Z6" s="118">
        <f>IF(AT!Z6&gt;0,1,0)*$E6</f>
        <v>2.0875293431541131</v>
      </c>
      <c r="AA6" s="118">
        <f>IF(AT!AA6&gt;0,1,0)*$E6</f>
        <v>2.0875293431541131</v>
      </c>
      <c r="AB6" s="118">
        <f>IF(AT!AB6&gt;0,1,0)*$E6</f>
        <v>2.0875293431541131</v>
      </c>
      <c r="AC6" s="118">
        <f>IF(AT!AC6&gt;0,1,0)*$E6</f>
        <v>2.0875293431541131</v>
      </c>
      <c r="AD6" s="118">
        <f>IF(AT!AD6&gt;0,1,0)*$E6</f>
        <v>2.0875293431541131</v>
      </c>
      <c r="AE6" s="137">
        <f>IF(AT!AE6&gt;0,1,0)*$E6</f>
        <v>2.0875293431541131</v>
      </c>
      <c r="AF6" s="118">
        <f>IF(AT!AF6&gt;0,1,0)*$E6</f>
        <v>2.0875293431541131</v>
      </c>
      <c r="AG6" s="118">
        <f>IF(AT!AG6&gt;0,1,0)*$E6</f>
        <v>2.0875293431541131</v>
      </c>
      <c r="AH6" s="118">
        <f>IF(AT!AH6&gt;0,1,0)*$E6</f>
        <v>2.0875293431541131</v>
      </c>
      <c r="AI6" s="118">
        <f>IF(AT!AI6&gt;0,1,0)*$E6</f>
        <v>2.0875293431541131</v>
      </c>
      <c r="AJ6" s="118">
        <f>IF(AT!AJ6&gt;0,1,0)*$E6</f>
        <v>2.0875293431541131</v>
      </c>
      <c r="AK6" s="118">
        <f>IF(AT!AK6&gt;0,1,0)*$E6</f>
        <v>2.0875293431541131</v>
      </c>
      <c r="AL6" s="118">
        <f>IF(AT!AL6&gt;0,1,0)*$E6</f>
        <v>2.0875293431541131</v>
      </c>
      <c r="AM6" s="118">
        <f>IF(AT!AM6&gt;0,1,0)*$E6</f>
        <v>2.0875293431541131</v>
      </c>
      <c r="AN6" s="118">
        <f>IF(AT!AN6&gt;0,1,0)*$E6</f>
        <v>2.0875293431541131</v>
      </c>
      <c r="AO6" s="118">
        <f>IF(AT!AO6&gt;0,1,0)*$E6</f>
        <v>2.0875293431541131</v>
      </c>
      <c r="AP6" s="118">
        <f>IF(AT!AP6&gt;0,1,0)*$E6</f>
        <v>2.0875293431541131</v>
      </c>
      <c r="AQ6" s="118">
        <f>IF(AT!AQ6&gt;0,1,0)*$E6</f>
        <v>2.0875293431541131</v>
      </c>
      <c r="AR6" s="118">
        <f>IF(AT!AR6&gt;0,1,0)*$E6</f>
        <v>2.0875293431541131</v>
      </c>
      <c r="AS6" s="118">
        <f>IF(AT!AS6&gt;0,1,0)*$E6</f>
        <v>2.0875293431541131</v>
      </c>
      <c r="AT6" s="118">
        <f>IF(AT!AT6&gt;0,1,0)*$E6</f>
        <v>2.0875293431541131</v>
      </c>
      <c r="AU6" s="118">
        <f>IF(AT!AU6&gt;0,1,0)*$E6</f>
        <v>2.0875293431541131</v>
      </c>
      <c r="AV6" s="118">
        <f>IF(AT!AV6&gt;0,1,0)*$E6</f>
        <v>2.0875293431541131</v>
      </c>
      <c r="AW6" s="118">
        <f>IF(AT!AW6&gt;0,1,0)*$E6</f>
        <v>2.0875293431541131</v>
      </c>
      <c r="AX6" s="118">
        <f>IF(AT!AX6&gt;0,1,0)*$E6</f>
        <v>2.0875293431541131</v>
      </c>
      <c r="AY6" s="118">
        <f>IF(AT!AY6&gt;0,1,0)*$E6</f>
        <v>2.0875293431541131</v>
      </c>
      <c r="AZ6" s="118">
        <f>IF(AT!AZ6&gt;0,1,0)*$E6</f>
        <v>2.0875293431541131</v>
      </c>
      <c r="BA6" s="118">
        <f>IF(AT!BA6&gt;0,1,0)*$E6</f>
        <v>2.0875293431541131</v>
      </c>
      <c r="BB6" s="118">
        <f>IF(AT!BB6&gt;0,1,0)*$E6</f>
        <v>2.0875293431541131</v>
      </c>
      <c r="BC6" s="118">
        <f>IF(AT!BC6&gt;0,1,0)*$E6</f>
        <v>2.0875293431541131</v>
      </c>
      <c r="BD6" s="118">
        <f>IF(AT!BD6&gt;0,1,0)*$E6</f>
        <v>2.0875293431541131</v>
      </c>
      <c r="BE6" s="118">
        <f>IF(AT!BE6&gt;0,1,0)*$E6</f>
        <v>2.0875293431541131</v>
      </c>
      <c r="BF6" s="118">
        <f>IF(AT!BF6&gt;0,1,0)*$E6</f>
        <v>2.0875293431541131</v>
      </c>
      <c r="BG6" s="118">
        <f>IF(AT!BG6&gt;0,1,0)*$E6</f>
        <v>2.0875293431541131</v>
      </c>
      <c r="BH6" s="118">
        <f>IF(AT!BH6&gt;0,1,0)*$E6</f>
        <v>2.0875293431541131</v>
      </c>
      <c r="BI6" s="118">
        <f>IF(AT!BI6&gt;0,1,0)*$E6</f>
        <v>2.0875293431541131</v>
      </c>
      <c r="BJ6" s="118">
        <f>IF(AT!BJ6&gt;0,1,0)*$E6</f>
        <v>2.0875293431541131</v>
      </c>
      <c r="BK6" s="118">
        <f>IF(AT!BK6&gt;0,1,0)*$E6</f>
        <v>2.0875293431541131</v>
      </c>
      <c r="BL6" s="118">
        <f>IF(AT!BL6&gt;0,1,0)*$E6</f>
        <v>2.0875293431541131</v>
      </c>
      <c r="BM6" s="118">
        <f>IF(AT!BM6&gt;0,1,0)*$E6</f>
        <v>2.0875293431541131</v>
      </c>
      <c r="BN6" s="118">
        <f>IF(AT!BN6&gt;0,1,0)*$E6</f>
        <v>2.0875293431541131</v>
      </c>
      <c r="BO6" s="118">
        <f>IF(AT!BO6&gt;0,1,0)*$E6</f>
        <v>2.0875293431541131</v>
      </c>
      <c r="BP6" s="119" t="s">
        <v>12</v>
      </c>
    </row>
    <row r="7" spans="1:68" s="11" customFormat="1" x14ac:dyDescent="0.25">
      <c r="B7" s="12">
        <v>2</v>
      </c>
      <c r="C7" s="13" t="s">
        <v>20</v>
      </c>
      <c r="D7" s="13" t="s">
        <v>21</v>
      </c>
      <c r="E7" s="7">
        <f>Unidades!G3</f>
        <v>1.2970705342800752</v>
      </c>
      <c r="F7" s="32"/>
      <c r="G7" s="18"/>
      <c r="H7" s="118">
        <f>IF(AT!H7&gt;0,1,0)*$E7</f>
        <v>0</v>
      </c>
      <c r="I7" s="118">
        <f>IF(AT!I7&gt;0,1,0)*$E7</f>
        <v>0</v>
      </c>
      <c r="J7" s="118">
        <f>IF(AT!J7&gt;0,1,0)*$E7</f>
        <v>0</v>
      </c>
      <c r="K7" s="118">
        <f>IF(AT!K7&gt;0,1,0)*$E7</f>
        <v>0</v>
      </c>
      <c r="L7" s="118">
        <f>IF(AT!L7&gt;0,1,0)*$E7</f>
        <v>0</v>
      </c>
      <c r="M7" s="118">
        <f>IF(AT!M7&gt;0,1,0)*$E7</f>
        <v>0</v>
      </c>
      <c r="N7" s="118">
        <f>IF(AT!N7&gt;0,1,0)*$E7</f>
        <v>1.2970705342800752</v>
      </c>
      <c r="O7" s="118">
        <f>IF(AT!O7&gt;0,1,0)*$E7</f>
        <v>1.2970705342800752</v>
      </c>
      <c r="P7" s="118">
        <f>IF(AT!P7&gt;0,1,0)*$E7</f>
        <v>1.2970705342800752</v>
      </c>
      <c r="Q7" s="118">
        <f>IF(AT!Q7&gt;0,1,0)*$E7</f>
        <v>1.2970705342800752</v>
      </c>
      <c r="R7" s="118">
        <f>IF(AT!R7&gt;0,1,0)*$E7</f>
        <v>1.2970705342800752</v>
      </c>
      <c r="S7" s="118">
        <f>IF(AT!S7&gt;0,1,0)*$E7</f>
        <v>1.2970705342800752</v>
      </c>
      <c r="T7" s="118">
        <f>IF(AT!T7&gt;0,1,0)*$E7</f>
        <v>1.2970705342800752</v>
      </c>
      <c r="U7" s="118">
        <f>IF(AT!U7&gt;0,1,0)*$E7</f>
        <v>1.2970705342800752</v>
      </c>
      <c r="V7" s="118">
        <f>IF(AT!V7&gt;0,1,0)*$E7</f>
        <v>1.2970705342800752</v>
      </c>
      <c r="W7" s="118">
        <f>IF(AT!W7&gt;0,1,0)*$E7</f>
        <v>1.2970705342800752</v>
      </c>
      <c r="X7" s="118">
        <f>IF(AT!X7&gt;0,1,0)*$E7</f>
        <v>1.2970705342800752</v>
      </c>
      <c r="Y7" s="118">
        <f>IF(AT!Y7&gt;0,1,0)*$E7</f>
        <v>1.2970705342800752</v>
      </c>
      <c r="Z7" s="118">
        <f>IF(AT!Z7&gt;0,1,0)*$E7</f>
        <v>1.2970705342800752</v>
      </c>
      <c r="AA7" s="118">
        <f>IF(AT!AA7&gt;0,1,0)*$E7</f>
        <v>1.2970705342800752</v>
      </c>
      <c r="AB7" s="118">
        <f>IF(AT!AB7&gt;0,1,0)*$E7</f>
        <v>1.2970705342800752</v>
      </c>
      <c r="AC7" s="118">
        <f>IF(AT!AC7&gt;0,1,0)*$E7</f>
        <v>1.2970705342800752</v>
      </c>
      <c r="AD7" s="118">
        <f>IF(AT!AD7&gt;0,1,0)*$E7</f>
        <v>1.2970705342800752</v>
      </c>
      <c r="AE7" s="137">
        <f>IF(AT!AE7&gt;0,1,0)*$E7</f>
        <v>1.2970705342800752</v>
      </c>
      <c r="AF7" s="118">
        <f>IF(AT!AF7&gt;0,1,0)*$E7</f>
        <v>1.2970705342800752</v>
      </c>
      <c r="AG7" s="118">
        <f>IF(AT!AG7&gt;0,1,0)*$E7</f>
        <v>1.2970705342800752</v>
      </c>
      <c r="AH7" s="118">
        <f>IF(AT!AH7&gt;0,1,0)*$E7</f>
        <v>1.2970705342800752</v>
      </c>
      <c r="AI7" s="118">
        <f>IF(AT!AI7&gt;0,1,0)*$E7</f>
        <v>1.2970705342800752</v>
      </c>
      <c r="AJ7" s="118">
        <f>IF(AT!AJ7&gt;0,1,0)*$E7</f>
        <v>1.2970705342800752</v>
      </c>
      <c r="AK7" s="118">
        <f>IF(AT!AK7&gt;0,1,0)*$E7</f>
        <v>1.2970705342800752</v>
      </c>
      <c r="AL7" s="118">
        <f>IF(AT!AL7&gt;0,1,0)*$E7</f>
        <v>1.2970705342800752</v>
      </c>
      <c r="AM7" s="118">
        <f>IF(AT!AM7&gt;0,1,0)*$E7</f>
        <v>1.2970705342800752</v>
      </c>
      <c r="AN7" s="118">
        <f>IF(AT!AN7&gt;0,1,0)*$E7</f>
        <v>1.2970705342800752</v>
      </c>
      <c r="AO7" s="118">
        <f>IF(AT!AO7&gt;0,1,0)*$E7</f>
        <v>1.2970705342800752</v>
      </c>
      <c r="AP7" s="118">
        <f>IF(AT!AP7&gt;0,1,0)*$E7</f>
        <v>1.2970705342800752</v>
      </c>
      <c r="AQ7" s="118">
        <f>IF(AT!AQ7&gt;0,1,0)*$E7</f>
        <v>1.2970705342800752</v>
      </c>
      <c r="AR7" s="118">
        <f>IF(AT!AR7&gt;0,1,0)*$E7</f>
        <v>1.2970705342800752</v>
      </c>
      <c r="AS7" s="118">
        <f>IF(AT!AS7&gt;0,1,0)*$E7</f>
        <v>1.2970705342800752</v>
      </c>
      <c r="AT7" s="118">
        <f>IF(AT!AT7&gt;0,1,0)*$E7</f>
        <v>1.2970705342800752</v>
      </c>
      <c r="AU7" s="118">
        <f>IF(AT!AU7&gt;0,1,0)*$E7</f>
        <v>1.2970705342800752</v>
      </c>
      <c r="AV7" s="118">
        <f>IF(AT!AV7&gt;0,1,0)*$E7</f>
        <v>1.2970705342800752</v>
      </c>
      <c r="AW7" s="118">
        <f>IF(AT!AW7&gt;0,1,0)*$E7</f>
        <v>1.2970705342800752</v>
      </c>
      <c r="AX7" s="118">
        <f>IF(AT!AX7&gt;0,1,0)*$E7</f>
        <v>1.2970705342800752</v>
      </c>
      <c r="AY7" s="118">
        <f>IF(AT!AY7&gt;0,1,0)*$E7</f>
        <v>1.2970705342800752</v>
      </c>
      <c r="AZ7" s="118">
        <f>IF(AT!AZ7&gt;0,1,0)*$E7</f>
        <v>1.2970705342800752</v>
      </c>
      <c r="BA7" s="118">
        <f>IF(AT!BA7&gt;0,1,0)*$E7</f>
        <v>1.2970705342800752</v>
      </c>
      <c r="BB7" s="118">
        <f>IF(AT!BB7&gt;0,1,0)*$E7</f>
        <v>1.2970705342800752</v>
      </c>
      <c r="BC7" s="118">
        <f>IF(AT!BC7&gt;0,1,0)*$E7</f>
        <v>1.2970705342800752</v>
      </c>
      <c r="BD7" s="118">
        <f>IF(AT!BD7&gt;0,1,0)*$E7</f>
        <v>1.2970705342800752</v>
      </c>
      <c r="BE7" s="118">
        <f>IF(AT!BE7&gt;0,1,0)*$E7</f>
        <v>1.2970705342800752</v>
      </c>
      <c r="BF7" s="118">
        <f>IF(AT!BF7&gt;0,1,0)*$E7</f>
        <v>1.2970705342800752</v>
      </c>
      <c r="BG7" s="118">
        <f>IF(AT!BG7&gt;0,1,0)*$E7</f>
        <v>1.2970705342800752</v>
      </c>
      <c r="BH7" s="118">
        <f>IF(AT!BH7&gt;0,1,0)*$E7</f>
        <v>1.2970705342800752</v>
      </c>
      <c r="BI7" s="118">
        <f>IF(AT!BI7&gt;0,1,0)*$E7</f>
        <v>1.2970705342800752</v>
      </c>
      <c r="BJ7" s="118">
        <f>IF(AT!BJ7&gt;0,1,0)*$E7</f>
        <v>1.2970705342800752</v>
      </c>
      <c r="BK7" s="118">
        <f>IF(AT!BK7&gt;0,1,0)*$E7</f>
        <v>1.2970705342800752</v>
      </c>
      <c r="BL7" s="118">
        <f>IF(AT!BL7&gt;0,1,0)*$E7</f>
        <v>1.2970705342800752</v>
      </c>
      <c r="BM7" s="118">
        <f>IF(AT!BM7&gt;0,1,0)*$E7</f>
        <v>1.2970705342800752</v>
      </c>
      <c r="BN7" s="118">
        <f>IF(AT!BN7&gt;0,1,0)*$E7</f>
        <v>1.2970705342800752</v>
      </c>
      <c r="BO7" s="118">
        <f>IF(AT!BO7&gt;0,1,0)*$E7</f>
        <v>1.2970705342800752</v>
      </c>
      <c r="BP7" s="119" t="s">
        <v>12</v>
      </c>
    </row>
    <row r="8" spans="1:68" s="11" customFormat="1" x14ac:dyDescent="0.25">
      <c r="B8" s="12">
        <v>3</v>
      </c>
      <c r="C8" s="13" t="s">
        <v>22</v>
      </c>
      <c r="D8" s="13" t="s">
        <v>23</v>
      </c>
      <c r="E8" s="7">
        <f>Unidades!G4</f>
        <v>2.1035497855906398</v>
      </c>
      <c r="F8" s="32"/>
      <c r="G8" s="18"/>
      <c r="H8" s="118">
        <f>IF(AT!H8&gt;0,1,0)*$E8</f>
        <v>0</v>
      </c>
      <c r="I8" s="118">
        <f>IF(AT!I8&gt;0,1,0)*$E8</f>
        <v>0</v>
      </c>
      <c r="J8" s="118">
        <f>IF(AT!J8&gt;0,1,0)*$E8</f>
        <v>0</v>
      </c>
      <c r="K8" s="118">
        <f>IF(AT!K8&gt;0,1,0)*$E8</f>
        <v>0</v>
      </c>
      <c r="L8" s="118">
        <f>IF(AT!L8&gt;0,1,0)*$E8</f>
        <v>0</v>
      </c>
      <c r="M8" s="118">
        <f>IF(AT!M8&gt;0,1,0)*$E8</f>
        <v>0</v>
      </c>
      <c r="N8" s="118">
        <f>IF(AT!N8&gt;0,1,0)*$E8</f>
        <v>2.1035497855906398</v>
      </c>
      <c r="O8" s="118">
        <f>IF(AT!O8&gt;0,1,0)*$E8</f>
        <v>2.1035497855906398</v>
      </c>
      <c r="P8" s="118">
        <f>IF(AT!P8&gt;0,1,0)*$E8</f>
        <v>2.1035497855906398</v>
      </c>
      <c r="Q8" s="118">
        <f>IF(AT!Q8&gt;0,1,0)*$E8</f>
        <v>2.1035497855906398</v>
      </c>
      <c r="R8" s="118">
        <f>IF(AT!R8&gt;0,1,0)*$E8</f>
        <v>2.1035497855906398</v>
      </c>
      <c r="S8" s="118">
        <f>IF(AT!S8&gt;0,1,0)*$E8</f>
        <v>2.1035497855906398</v>
      </c>
      <c r="T8" s="118">
        <f>IF(AT!T8&gt;0,1,0)*$E8</f>
        <v>2.1035497855906398</v>
      </c>
      <c r="U8" s="118">
        <f>IF(AT!U8&gt;0,1,0)*$E8</f>
        <v>2.1035497855906398</v>
      </c>
      <c r="V8" s="118">
        <f>IF(AT!V8&gt;0,1,0)*$E8</f>
        <v>2.1035497855906398</v>
      </c>
      <c r="W8" s="118">
        <f>IF(AT!W8&gt;0,1,0)*$E8</f>
        <v>2.1035497855906398</v>
      </c>
      <c r="X8" s="118">
        <f>IF(AT!X8&gt;0,1,0)*$E8</f>
        <v>2.1035497855906398</v>
      </c>
      <c r="Y8" s="118">
        <f>IF(AT!Y8&gt;0,1,0)*$E8</f>
        <v>2.1035497855906398</v>
      </c>
      <c r="Z8" s="118">
        <f>IF(AT!Z8&gt;0,1,0)*$E8</f>
        <v>2.1035497855906398</v>
      </c>
      <c r="AA8" s="118">
        <f>IF(AT!AA8&gt;0,1,0)*$E8</f>
        <v>2.1035497855906398</v>
      </c>
      <c r="AB8" s="118">
        <f>IF(AT!AB8&gt;0,1,0)*$E8</f>
        <v>2.1035497855906398</v>
      </c>
      <c r="AC8" s="118">
        <f>IF(AT!AC8&gt;0,1,0)*$E8</f>
        <v>2.1035497855906398</v>
      </c>
      <c r="AD8" s="118">
        <f>IF(AT!AD8&gt;0,1,0)*$E8</f>
        <v>2.1035497855906398</v>
      </c>
      <c r="AE8" s="137">
        <f>IF(AT!AE8&gt;0,1,0)*$E8</f>
        <v>2.1035497855906398</v>
      </c>
      <c r="AF8" s="118">
        <f>IF(AT!AF8&gt;0,1,0)*$E8</f>
        <v>2.1035497855906398</v>
      </c>
      <c r="AG8" s="118">
        <f>IF(AT!AG8&gt;0,1,0)*$E8</f>
        <v>2.1035497855906398</v>
      </c>
      <c r="AH8" s="118">
        <f>IF(AT!AH8&gt;0,1,0)*$E8</f>
        <v>2.1035497855906398</v>
      </c>
      <c r="AI8" s="118">
        <f>IF(AT!AI8&gt;0,1,0)*$E8</f>
        <v>2.1035497855906398</v>
      </c>
      <c r="AJ8" s="118">
        <f>IF(AT!AJ8&gt;0,1,0)*$E8</f>
        <v>2.1035497855906398</v>
      </c>
      <c r="AK8" s="118">
        <f>IF(AT!AK8&gt;0,1,0)*$E8</f>
        <v>2.1035497855906398</v>
      </c>
      <c r="AL8" s="118">
        <f>IF(AT!AL8&gt;0,1,0)*$E8</f>
        <v>2.1035497855906398</v>
      </c>
      <c r="AM8" s="118">
        <f>IF(AT!AM8&gt;0,1,0)*$E8</f>
        <v>2.1035497855906398</v>
      </c>
      <c r="AN8" s="118">
        <f>IF(AT!AN8&gt;0,1,0)*$E8</f>
        <v>2.1035497855906398</v>
      </c>
      <c r="AO8" s="118">
        <f>IF(AT!AO8&gt;0,1,0)*$E8</f>
        <v>2.1035497855906398</v>
      </c>
      <c r="AP8" s="118">
        <f>IF(AT!AP8&gt;0,1,0)*$E8</f>
        <v>2.1035497855906398</v>
      </c>
      <c r="AQ8" s="118">
        <f>IF(AT!AQ8&gt;0,1,0)*$E8</f>
        <v>2.1035497855906398</v>
      </c>
      <c r="AR8" s="118">
        <f>IF(AT!AR8&gt;0,1,0)*$E8</f>
        <v>2.1035497855906398</v>
      </c>
      <c r="AS8" s="118">
        <f>IF(AT!AS8&gt;0,1,0)*$E8</f>
        <v>2.1035497855906398</v>
      </c>
      <c r="AT8" s="118">
        <f>IF(AT!AT8&gt;0,1,0)*$E8</f>
        <v>2.1035497855906398</v>
      </c>
      <c r="AU8" s="118">
        <f>IF(AT!AU8&gt;0,1,0)*$E8</f>
        <v>2.1035497855906398</v>
      </c>
      <c r="AV8" s="118">
        <f>IF(AT!AV8&gt;0,1,0)*$E8</f>
        <v>2.1035497855906398</v>
      </c>
      <c r="AW8" s="118">
        <f>IF(AT!AW8&gt;0,1,0)*$E8</f>
        <v>2.1035497855906398</v>
      </c>
      <c r="AX8" s="118">
        <f>IF(AT!AX8&gt;0,1,0)*$E8</f>
        <v>2.1035497855906398</v>
      </c>
      <c r="AY8" s="118">
        <f>IF(AT!AY8&gt;0,1,0)*$E8</f>
        <v>2.1035497855906398</v>
      </c>
      <c r="AZ8" s="118">
        <f>IF(AT!AZ8&gt;0,1,0)*$E8</f>
        <v>2.1035497855906398</v>
      </c>
      <c r="BA8" s="118">
        <f>IF(AT!BA8&gt;0,1,0)*$E8</f>
        <v>2.1035497855906398</v>
      </c>
      <c r="BB8" s="118">
        <f>IF(AT!BB8&gt;0,1,0)*$E8</f>
        <v>2.1035497855906398</v>
      </c>
      <c r="BC8" s="118">
        <f>IF(AT!BC8&gt;0,1,0)*$E8</f>
        <v>2.1035497855906398</v>
      </c>
      <c r="BD8" s="118">
        <f>IF(AT!BD8&gt;0,1,0)*$E8</f>
        <v>2.1035497855906398</v>
      </c>
      <c r="BE8" s="118">
        <f>IF(AT!BE8&gt;0,1,0)*$E8</f>
        <v>2.1035497855906398</v>
      </c>
      <c r="BF8" s="118">
        <f>IF(AT!BF8&gt;0,1,0)*$E8</f>
        <v>2.1035497855906398</v>
      </c>
      <c r="BG8" s="118">
        <f>IF(AT!BG8&gt;0,1,0)*$E8</f>
        <v>2.1035497855906398</v>
      </c>
      <c r="BH8" s="118">
        <f>IF(AT!BH8&gt;0,1,0)*$E8</f>
        <v>2.1035497855906398</v>
      </c>
      <c r="BI8" s="118">
        <f>IF(AT!BI8&gt;0,1,0)*$E8</f>
        <v>2.1035497855906398</v>
      </c>
      <c r="BJ8" s="118">
        <f>IF(AT!BJ8&gt;0,1,0)*$E8</f>
        <v>2.1035497855906398</v>
      </c>
      <c r="BK8" s="118">
        <f>IF(AT!BK8&gt;0,1,0)*$E8</f>
        <v>2.1035497855906398</v>
      </c>
      <c r="BL8" s="118">
        <f>IF(AT!BL8&gt;0,1,0)*$E8</f>
        <v>2.1035497855906398</v>
      </c>
      <c r="BM8" s="118">
        <f>IF(AT!BM8&gt;0,1,0)*$E8</f>
        <v>2.1035497855906398</v>
      </c>
      <c r="BN8" s="118">
        <f>IF(AT!BN8&gt;0,1,0)*$E8</f>
        <v>2.1035497855906398</v>
      </c>
      <c r="BO8" s="118">
        <f>IF(AT!BO8&gt;0,1,0)*$E8</f>
        <v>2.1035497855906398</v>
      </c>
      <c r="BP8" s="119" t="s">
        <v>12</v>
      </c>
    </row>
    <row r="9" spans="1:68" s="11" customFormat="1" x14ac:dyDescent="0.25">
      <c r="B9" s="12">
        <v>4</v>
      </c>
      <c r="C9" s="13" t="s">
        <v>24</v>
      </c>
      <c r="D9" s="13" t="s">
        <v>25</v>
      </c>
      <c r="E9" s="7">
        <f>Unidades!G5</f>
        <v>0.67638543503233539</v>
      </c>
      <c r="F9" s="32"/>
      <c r="G9" s="18"/>
      <c r="H9" s="118">
        <f>IF(AT!H9&gt;0,1,0)*$E9</f>
        <v>0</v>
      </c>
      <c r="I9" s="118">
        <f>IF(AT!I9&gt;0,1,0)*$E9</f>
        <v>0</v>
      </c>
      <c r="J9" s="118">
        <f>IF(AT!J9&gt;0,1,0)*$E9</f>
        <v>0</v>
      </c>
      <c r="K9" s="118">
        <f>IF(AT!K9&gt;0,1,0)*$E9</f>
        <v>0</v>
      </c>
      <c r="L9" s="118">
        <f>IF(AT!L9&gt;0,1,0)*$E9</f>
        <v>0</v>
      </c>
      <c r="M9" s="118">
        <f>IF(AT!M9&gt;0,1,0)*$E9</f>
        <v>0</v>
      </c>
      <c r="N9" s="118">
        <f>IF(AT!N9&gt;0,1,0)*$E9</f>
        <v>0.67638543503233539</v>
      </c>
      <c r="O9" s="118">
        <f>IF(AT!O9&gt;0,1,0)*$E9</f>
        <v>0.67638543503233539</v>
      </c>
      <c r="P9" s="118">
        <f>IF(AT!P9&gt;0,1,0)*$E9</f>
        <v>0.67638543503233539</v>
      </c>
      <c r="Q9" s="118">
        <f>IF(AT!Q9&gt;0,1,0)*$E9</f>
        <v>0.67638543503233539</v>
      </c>
      <c r="R9" s="118">
        <f>IF(AT!R9&gt;0,1,0)*$E9</f>
        <v>0.67638543503233539</v>
      </c>
      <c r="S9" s="118">
        <f>IF(AT!S9&gt;0,1,0)*$E9</f>
        <v>0.67638543503233539</v>
      </c>
      <c r="T9" s="118">
        <f>IF(AT!T9&gt;0,1,0)*$E9</f>
        <v>0.67638543503233539</v>
      </c>
      <c r="U9" s="118">
        <f>IF(AT!U9&gt;0,1,0)*$E9</f>
        <v>0.67638543503233539</v>
      </c>
      <c r="V9" s="118">
        <f>IF(AT!V9&gt;0,1,0)*$E9</f>
        <v>0.67638543503233539</v>
      </c>
      <c r="W9" s="118">
        <f>IF(AT!W9&gt;0,1,0)*$E9</f>
        <v>0.67638543503233539</v>
      </c>
      <c r="X9" s="118">
        <f>IF(AT!X9&gt;0,1,0)*$E9</f>
        <v>0.67638543503233539</v>
      </c>
      <c r="Y9" s="118">
        <f>IF(AT!Y9&gt;0,1,0)*$E9</f>
        <v>0.67638543503233539</v>
      </c>
      <c r="Z9" s="118">
        <f>IF(AT!Z9&gt;0,1,0)*$E9</f>
        <v>0.67638543503233539</v>
      </c>
      <c r="AA9" s="118">
        <f>IF(AT!AA9&gt;0,1,0)*$E9</f>
        <v>0.67638543503233539</v>
      </c>
      <c r="AB9" s="118">
        <f>IF(AT!AB9&gt;0,1,0)*$E9</f>
        <v>0.67638543503233539</v>
      </c>
      <c r="AC9" s="118">
        <f>IF(AT!AC9&gt;0,1,0)*$E9</f>
        <v>0.67638543503233539</v>
      </c>
      <c r="AD9" s="118">
        <f>IF(AT!AD9&gt;0,1,0)*$E9</f>
        <v>0.67638543503233539</v>
      </c>
      <c r="AE9" s="137">
        <f>IF(AT!AE9&gt;0,1,0)*$E9</f>
        <v>0.67638543503233539</v>
      </c>
      <c r="AF9" s="118">
        <f>IF(AT!AF9&gt;0,1,0)*$E9</f>
        <v>0.67638543503233539</v>
      </c>
      <c r="AG9" s="118">
        <f>IF(AT!AG9&gt;0,1,0)*$E9</f>
        <v>0.67638543503233539</v>
      </c>
      <c r="AH9" s="118">
        <f>IF(AT!AH9&gt;0,1,0)*$E9</f>
        <v>0.67638543503233539</v>
      </c>
      <c r="AI9" s="118">
        <f>IF(AT!AI9&gt;0,1,0)*$E9</f>
        <v>0.67638543503233539</v>
      </c>
      <c r="AJ9" s="118">
        <f>IF(AT!AJ9&gt;0,1,0)*$E9</f>
        <v>0.67638543503233539</v>
      </c>
      <c r="AK9" s="118">
        <f>IF(AT!AK9&gt;0,1,0)*$E9</f>
        <v>0.67638543503233539</v>
      </c>
      <c r="AL9" s="118">
        <f>IF(AT!AL9&gt;0,1,0)*$E9</f>
        <v>0.67638543503233539</v>
      </c>
      <c r="AM9" s="118">
        <f>IF(AT!AM9&gt;0,1,0)*$E9</f>
        <v>0.67638543503233539</v>
      </c>
      <c r="AN9" s="118">
        <f>IF(AT!AN9&gt;0,1,0)*$E9</f>
        <v>0.67638543503233539</v>
      </c>
      <c r="AO9" s="118">
        <f>IF(AT!AO9&gt;0,1,0)*$E9</f>
        <v>0.67638543503233539</v>
      </c>
      <c r="AP9" s="118">
        <f>IF(AT!AP9&gt;0,1,0)*$E9</f>
        <v>0.67638543503233539</v>
      </c>
      <c r="AQ9" s="118">
        <f>IF(AT!AQ9&gt;0,1,0)*$E9</f>
        <v>0.67638543503233539</v>
      </c>
      <c r="AR9" s="118">
        <f>IF(AT!AR9&gt;0,1,0)*$E9</f>
        <v>0.67638543503233539</v>
      </c>
      <c r="AS9" s="118">
        <f>IF(AT!AS9&gt;0,1,0)*$E9</f>
        <v>0.67638543503233539</v>
      </c>
      <c r="AT9" s="118">
        <f>IF(AT!AT9&gt;0,1,0)*$E9</f>
        <v>0.67638543503233539</v>
      </c>
      <c r="AU9" s="118">
        <f>IF(AT!AU9&gt;0,1,0)*$E9</f>
        <v>0.67638543503233539</v>
      </c>
      <c r="AV9" s="118">
        <f>IF(AT!AV9&gt;0,1,0)*$E9</f>
        <v>0.67638543503233539</v>
      </c>
      <c r="AW9" s="118">
        <f>IF(AT!AW9&gt;0,1,0)*$E9</f>
        <v>0.67638543503233539</v>
      </c>
      <c r="AX9" s="118">
        <f>IF(AT!AX9&gt;0,1,0)*$E9</f>
        <v>0.67638543503233539</v>
      </c>
      <c r="AY9" s="118">
        <f>IF(AT!AY9&gt;0,1,0)*$E9</f>
        <v>0.67638543503233539</v>
      </c>
      <c r="AZ9" s="118">
        <f>IF(AT!AZ9&gt;0,1,0)*$E9</f>
        <v>0.67638543503233539</v>
      </c>
      <c r="BA9" s="118">
        <f>IF(AT!BA9&gt;0,1,0)*$E9</f>
        <v>0.67638543503233539</v>
      </c>
      <c r="BB9" s="118">
        <f>IF(AT!BB9&gt;0,1,0)*$E9</f>
        <v>0.67638543503233539</v>
      </c>
      <c r="BC9" s="118">
        <f>IF(AT!BC9&gt;0,1,0)*$E9</f>
        <v>0.67638543503233539</v>
      </c>
      <c r="BD9" s="118">
        <f>IF(AT!BD9&gt;0,1,0)*$E9</f>
        <v>0.67638543503233539</v>
      </c>
      <c r="BE9" s="118">
        <f>IF(AT!BE9&gt;0,1,0)*$E9</f>
        <v>0.67638543503233539</v>
      </c>
      <c r="BF9" s="118">
        <f>IF(AT!BF9&gt;0,1,0)*$E9</f>
        <v>0.67638543503233539</v>
      </c>
      <c r="BG9" s="118">
        <f>IF(AT!BG9&gt;0,1,0)*$E9</f>
        <v>0.67638543503233539</v>
      </c>
      <c r="BH9" s="118">
        <f>IF(AT!BH9&gt;0,1,0)*$E9</f>
        <v>0.67638543503233539</v>
      </c>
      <c r="BI9" s="118">
        <f>IF(AT!BI9&gt;0,1,0)*$E9</f>
        <v>0.67638543503233539</v>
      </c>
      <c r="BJ9" s="118">
        <f>IF(AT!BJ9&gt;0,1,0)*$E9</f>
        <v>0.67638543503233539</v>
      </c>
      <c r="BK9" s="118">
        <f>IF(AT!BK9&gt;0,1,0)*$E9</f>
        <v>0.67638543503233539</v>
      </c>
      <c r="BL9" s="118">
        <f>IF(AT!BL9&gt;0,1,0)*$E9</f>
        <v>0.67638543503233539</v>
      </c>
      <c r="BM9" s="118">
        <f>IF(AT!BM9&gt;0,1,0)*$E9</f>
        <v>0.67638543503233539</v>
      </c>
      <c r="BN9" s="118">
        <f>IF(AT!BN9&gt;0,1,0)*$E9</f>
        <v>0.67638543503233539</v>
      </c>
      <c r="BO9" s="118">
        <f>IF(AT!BO9&gt;0,1,0)*$E9</f>
        <v>0.67638543503233539</v>
      </c>
      <c r="BP9" s="119" t="s">
        <v>12</v>
      </c>
    </row>
    <row r="10" spans="1:68" s="11" customFormat="1" x14ac:dyDescent="0.25">
      <c r="B10" s="12">
        <v>5</v>
      </c>
      <c r="C10" s="13" t="s">
        <v>26</v>
      </c>
      <c r="D10" s="13" t="s">
        <v>27</v>
      </c>
      <c r="E10" s="7">
        <f>Unidades!G6</f>
        <v>2.1670782368383734</v>
      </c>
      <c r="F10" s="32"/>
      <c r="G10" s="18"/>
      <c r="H10" s="118">
        <f>IF(AT!H10&gt;0,1,0)*$E10</f>
        <v>0</v>
      </c>
      <c r="I10" s="118">
        <f>IF(AT!I10&gt;0,1,0)*$E10</f>
        <v>0</v>
      </c>
      <c r="J10" s="118">
        <f>IF(AT!J10&gt;0,1,0)*$E10</f>
        <v>0</v>
      </c>
      <c r="K10" s="118">
        <f>IF(AT!K10&gt;0,1,0)*$E10</f>
        <v>0</v>
      </c>
      <c r="L10" s="118">
        <f>IF(AT!L10&gt;0,1,0)*$E10</f>
        <v>0</v>
      </c>
      <c r="M10" s="118">
        <f>IF(AT!M10&gt;0,1,0)*$E10</f>
        <v>0</v>
      </c>
      <c r="N10" s="118">
        <f>IF(AT!N10&gt;0,1,0)*$E10</f>
        <v>2.1670782368383734</v>
      </c>
      <c r="O10" s="118">
        <f>IF(AT!O10&gt;0,1,0)*$E10</f>
        <v>2.1670782368383734</v>
      </c>
      <c r="P10" s="118">
        <f>IF(AT!P10&gt;0,1,0)*$E10</f>
        <v>2.1670782368383734</v>
      </c>
      <c r="Q10" s="118">
        <f>IF(AT!Q10&gt;0,1,0)*$E10</f>
        <v>2.1670782368383734</v>
      </c>
      <c r="R10" s="118">
        <f>IF(AT!R10&gt;0,1,0)*$E10</f>
        <v>2.1670782368383734</v>
      </c>
      <c r="S10" s="118">
        <f>IF(AT!S10&gt;0,1,0)*$E10</f>
        <v>2.1670782368383734</v>
      </c>
      <c r="T10" s="118">
        <f>IF(AT!T10&gt;0,1,0)*$E10</f>
        <v>2.1670782368383734</v>
      </c>
      <c r="U10" s="118">
        <f>IF(AT!U10&gt;0,1,0)*$E10</f>
        <v>2.1670782368383734</v>
      </c>
      <c r="V10" s="118">
        <f>IF(AT!V10&gt;0,1,0)*$E10</f>
        <v>2.1670782368383734</v>
      </c>
      <c r="W10" s="118">
        <f>IF(AT!W10&gt;0,1,0)*$E10</f>
        <v>2.1670782368383734</v>
      </c>
      <c r="X10" s="118">
        <f>IF(AT!X10&gt;0,1,0)*$E10</f>
        <v>2.1670782368383734</v>
      </c>
      <c r="Y10" s="118">
        <f>IF(AT!Y10&gt;0,1,0)*$E10</f>
        <v>2.1670782368383734</v>
      </c>
      <c r="Z10" s="118">
        <f>IF(AT!Z10&gt;0,1,0)*$E10</f>
        <v>2.1670782368383734</v>
      </c>
      <c r="AA10" s="118">
        <f>IF(AT!AA10&gt;0,1,0)*$E10</f>
        <v>2.1670782368383734</v>
      </c>
      <c r="AB10" s="118">
        <f>IF(AT!AB10&gt;0,1,0)*$E10</f>
        <v>2.1670782368383734</v>
      </c>
      <c r="AC10" s="118">
        <f>IF(AT!AC10&gt;0,1,0)*$E10</f>
        <v>2.1670782368383734</v>
      </c>
      <c r="AD10" s="118">
        <f>IF(AT!AD10&gt;0,1,0)*$E10</f>
        <v>2.1670782368383734</v>
      </c>
      <c r="AE10" s="137">
        <f>IF(AT!AE10&gt;0,1,0)*$E10</f>
        <v>2.1670782368383734</v>
      </c>
      <c r="AF10" s="118">
        <f>IF(AT!AF10&gt;0,1,0)*$E10</f>
        <v>2.1670782368383734</v>
      </c>
      <c r="AG10" s="118">
        <f>IF(AT!AG10&gt;0,1,0)*$E10</f>
        <v>2.1670782368383734</v>
      </c>
      <c r="AH10" s="118">
        <f>IF(AT!AH10&gt;0,1,0)*$E10</f>
        <v>2.1670782368383734</v>
      </c>
      <c r="AI10" s="118">
        <f>IF(AT!AI10&gt;0,1,0)*$E10</f>
        <v>2.1670782368383734</v>
      </c>
      <c r="AJ10" s="118">
        <f>IF(AT!AJ10&gt;0,1,0)*$E10</f>
        <v>2.1670782368383734</v>
      </c>
      <c r="AK10" s="118">
        <f>IF(AT!AK10&gt;0,1,0)*$E10</f>
        <v>2.1670782368383734</v>
      </c>
      <c r="AL10" s="118">
        <f>IF(AT!AL10&gt;0,1,0)*$E10</f>
        <v>2.1670782368383734</v>
      </c>
      <c r="AM10" s="118">
        <f>IF(AT!AM10&gt;0,1,0)*$E10</f>
        <v>2.1670782368383734</v>
      </c>
      <c r="AN10" s="118">
        <f>IF(AT!AN10&gt;0,1,0)*$E10</f>
        <v>2.1670782368383734</v>
      </c>
      <c r="AO10" s="118">
        <f>IF(AT!AO10&gt;0,1,0)*$E10</f>
        <v>2.1670782368383734</v>
      </c>
      <c r="AP10" s="118">
        <f>IF(AT!AP10&gt;0,1,0)*$E10</f>
        <v>2.1670782368383734</v>
      </c>
      <c r="AQ10" s="118">
        <f>IF(AT!AQ10&gt;0,1,0)*$E10</f>
        <v>2.1670782368383734</v>
      </c>
      <c r="AR10" s="118">
        <f>IF(AT!AR10&gt;0,1,0)*$E10</f>
        <v>2.1670782368383734</v>
      </c>
      <c r="AS10" s="118">
        <f>IF(AT!AS10&gt;0,1,0)*$E10</f>
        <v>2.1670782368383734</v>
      </c>
      <c r="AT10" s="118">
        <f>IF(AT!AT10&gt;0,1,0)*$E10</f>
        <v>2.1670782368383734</v>
      </c>
      <c r="AU10" s="118">
        <f>IF(AT!AU10&gt;0,1,0)*$E10</f>
        <v>2.1670782368383734</v>
      </c>
      <c r="AV10" s="118">
        <f>IF(AT!AV10&gt;0,1,0)*$E10</f>
        <v>2.1670782368383734</v>
      </c>
      <c r="AW10" s="118">
        <f>IF(AT!AW10&gt;0,1,0)*$E10</f>
        <v>2.1670782368383734</v>
      </c>
      <c r="AX10" s="118">
        <f>IF(AT!AX10&gt;0,1,0)*$E10</f>
        <v>2.1670782368383734</v>
      </c>
      <c r="AY10" s="118">
        <f>IF(AT!AY10&gt;0,1,0)*$E10</f>
        <v>2.1670782368383734</v>
      </c>
      <c r="AZ10" s="118">
        <f>IF(AT!AZ10&gt;0,1,0)*$E10</f>
        <v>2.1670782368383734</v>
      </c>
      <c r="BA10" s="118">
        <f>IF(AT!BA10&gt;0,1,0)*$E10</f>
        <v>2.1670782368383734</v>
      </c>
      <c r="BB10" s="118">
        <f>IF(AT!BB10&gt;0,1,0)*$E10</f>
        <v>2.1670782368383734</v>
      </c>
      <c r="BC10" s="118">
        <f>IF(AT!BC10&gt;0,1,0)*$E10</f>
        <v>2.1670782368383734</v>
      </c>
      <c r="BD10" s="118">
        <f>IF(AT!BD10&gt;0,1,0)*$E10</f>
        <v>2.1670782368383734</v>
      </c>
      <c r="BE10" s="118">
        <f>IF(AT!BE10&gt;0,1,0)*$E10</f>
        <v>2.1670782368383734</v>
      </c>
      <c r="BF10" s="118">
        <f>IF(AT!BF10&gt;0,1,0)*$E10</f>
        <v>2.1670782368383734</v>
      </c>
      <c r="BG10" s="118">
        <f>IF(AT!BG10&gt;0,1,0)*$E10</f>
        <v>2.1670782368383734</v>
      </c>
      <c r="BH10" s="118">
        <f>IF(AT!BH10&gt;0,1,0)*$E10</f>
        <v>2.1670782368383734</v>
      </c>
      <c r="BI10" s="118">
        <f>IF(AT!BI10&gt;0,1,0)*$E10</f>
        <v>2.1670782368383734</v>
      </c>
      <c r="BJ10" s="118">
        <f>IF(AT!BJ10&gt;0,1,0)*$E10</f>
        <v>2.1670782368383734</v>
      </c>
      <c r="BK10" s="118">
        <f>IF(AT!BK10&gt;0,1,0)*$E10</f>
        <v>2.1670782368383734</v>
      </c>
      <c r="BL10" s="118">
        <f>IF(AT!BL10&gt;0,1,0)*$E10</f>
        <v>2.1670782368383734</v>
      </c>
      <c r="BM10" s="118">
        <f>IF(AT!BM10&gt;0,1,0)*$E10</f>
        <v>2.1670782368383734</v>
      </c>
      <c r="BN10" s="118">
        <f>IF(AT!BN10&gt;0,1,0)*$E10</f>
        <v>2.1670782368383734</v>
      </c>
      <c r="BO10" s="118">
        <f>IF(AT!BO10&gt;0,1,0)*$E10</f>
        <v>2.1670782368383734</v>
      </c>
      <c r="BP10" s="119" t="s">
        <v>12</v>
      </c>
    </row>
    <row r="11" spans="1:68" s="11" customFormat="1" x14ac:dyDescent="0.25">
      <c r="B11" s="12">
        <v>6</v>
      </c>
      <c r="C11" s="13" t="s">
        <v>28</v>
      </c>
      <c r="D11" s="13" t="s">
        <v>29</v>
      </c>
      <c r="E11" s="7">
        <f>Unidades!G7</f>
        <v>1.6565506849682203</v>
      </c>
      <c r="F11" s="32"/>
      <c r="G11" s="18"/>
      <c r="H11" s="118">
        <f>IF(AT!H11&gt;0,1,0)*$E11</f>
        <v>0</v>
      </c>
      <c r="I11" s="118">
        <f>IF(AT!I11&gt;0,1,0)*$E11</f>
        <v>0</v>
      </c>
      <c r="J11" s="118">
        <f>IF(AT!J11&gt;0,1,0)*$E11</f>
        <v>0</v>
      </c>
      <c r="K11" s="118">
        <f>IF(AT!K11&gt;0,1,0)*$E11</f>
        <v>0</v>
      </c>
      <c r="L11" s="118">
        <f>IF(AT!L11&gt;0,1,0)*$E11</f>
        <v>0</v>
      </c>
      <c r="M11" s="118">
        <f>IF(AT!M11&gt;0,1,0)*$E11</f>
        <v>0</v>
      </c>
      <c r="N11" s="118">
        <f>IF(AT!N11&gt;0,1,0)*$E11</f>
        <v>0</v>
      </c>
      <c r="O11" s="118">
        <f>IF(AT!O11&gt;0,1,0)*$E11</f>
        <v>1.6565506849682203</v>
      </c>
      <c r="P11" s="118">
        <f>IF(AT!P11&gt;0,1,0)*$E11</f>
        <v>1.6565506849682203</v>
      </c>
      <c r="Q11" s="118">
        <f>IF(AT!Q11&gt;0,1,0)*$E11</f>
        <v>1.6565506849682203</v>
      </c>
      <c r="R11" s="118">
        <f>IF(AT!R11&gt;0,1,0)*$E11</f>
        <v>1.6565506849682203</v>
      </c>
      <c r="S11" s="118">
        <f>IF(AT!S11&gt;0,1,0)*$E11</f>
        <v>1.6565506849682203</v>
      </c>
      <c r="T11" s="118">
        <f>IF(AT!T11&gt;0,1,0)*$E11</f>
        <v>1.6565506849682203</v>
      </c>
      <c r="U11" s="118">
        <f>IF(AT!U11&gt;0,1,0)*$E11</f>
        <v>1.6565506849682203</v>
      </c>
      <c r="V11" s="118">
        <f>IF(AT!V11&gt;0,1,0)*$E11</f>
        <v>1.6565506849682203</v>
      </c>
      <c r="W11" s="118">
        <f>IF(AT!W11&gt;0,1,0)*$E11</f>
        <v>1.6565506849682203</v>
      </c>
      <c r="X11" s="118">
        <f>IF(AT!X11&gt;0,1,0)*$E11</f>
        <v>1.6565506849682203</v>
      </c>
      <c r="Y11" s="118">
        <f>IF(AT!Y11&gt;0,1,0)*$E11</f>
        <v>1.6565506849682203</v>
      </c>
      <c r="Z11" s="118">
        <f>IF(AT!Z11&gt;0,1,0)*$E11</f>
        <v>1.6565506849682203</v>
      </c>
      <c r="AA11" s="118">
        <f>IF(AT!AA11&gt;0,1,0)*$E11</f>
        <v>1.6565506849682203</v>
      </c>
      <c r="AB11" s="118">
        <f>IF(AT!AB11&gt;0,1,0)*$E11</f>
        <v>1.6565506849682203</v>
      </c>
      <c r="AC11" s="118">
        <f>IF(AT!AC11&gt;0,1,0)*$E11</f>
        <v>1.6565506849682203</v>
      </c>
      <c r="AD11" s="118">
        <f>IF(AT!AD11&gt;0,1,0)*$E11</f>
        <v>1.6565506849682203</v>
      </c>
      <c r="AE11" s="137">
        <f>IF(AT!AE11&gt;0,1,0)*$E11</f>
        <v>1.6565506849682203</v>
      </c>
      <c r="AF11" s="118">
        <f>IF(AT!AF11&gt;0,1,0)*$E11</f>
        <v>1.6565506849682203</v>
      </c>
      <c r="AG11" s="118">
        <f>IF(AT!AG11&gt;0,1,0)*$E11</f>
        <v>1.6565506849682203</v>
      </c>
      <c r="AH11" s="118">
        <f>IF(AT!AH11&gt;0,1,0)*$E11</f>
        <v>1.6565506849682203</v>
      </c>
      <c r="AI11" s="118">
        <f>IF(AT!AI11&gt;0,1,0)*$E11</f>
        <v>1.6565506849682203</v>
      </c>
      <c r="AJ11" s="118">
        <f>IF(AT!AJ11&gt;0,1,0)*$E11</f>
        <v>1.6565506849682203</v>
      </c>
      <c r="AK11" s="118">
        <f>IF(AT!AK11&gt;0,1,0)*$E11</f>
        <v>1.6565506849682203</v>
      </c>
      <c r="AL11" s="118">
        <f>IF(AT!AL11&gt;0,1,0)*$E11</f>
        <v>1.6565506849682203</v>
      </c>
      <c r="AM11" s="118">
        <f>IF(AT!AM11&gt;0,1,0)*$E11</f>
        <v>1.6565506849682203</v>
      </c>
      <c r="AN11" s="118">
        <f>IF(AT!AN11&gt;0,1,0)*$E11</f>
        <v>1.6565506849682203</v>
      </c>
      <c r="AO11" s="118">
        <f>IF(AT!AO11&gt;0,1,0)*$E11</f>
        <v>1.6565506849682203</v>
      </c>
      <c r="AP11" s="118">
        <f>IF(AT!AP11&gt;0,1,0)*$E11</f>
        <v>1.6565506849682203</v>
      </c>
      <c r="AQ11" s="118">
        <f>IF(AT!AQ11&gt;0,1,0)*$E11</f>
        <v>1.6565506849682203</v>
      </c>
      <c r="AR11" s="118">
        <f>IF(AT!AR11&gt;0,1,0)*$E11</f>
        <v>1.6565506849682203</v>
      </c>
      <c r="AS11" s="118">
        <f>IF(AT!AS11&gt;0,1,0)*$E11</f>
        <v>1.6565506849682203</v>
      </c>
      <c r="AT11" s="118">
        <f>IF(AT!AT11&gt;0,1,0)*$E11</f>
        <v>1.6565506849682203</v>
      </c>
      <c r="AU11" s="118">
        <f>IF(AT!AU11&gt;0,1,0)*$E11</f>
        <v>1.6565506849682203</v>
      </c>
      <c r="AV11" s="118">
        <f>IF(AT!AV11&gt;0,1,0)*$E11</f>
        <v>1.6565506849682203</v>
      </c>
      <c r="AW11" s="118">
        <f>IF(AT!AW11&gt;0,1,0)*$E11</f>
        <v>1.6565506849682203</v>
      </c>
      <c r="AX11" s="118">
        <f>IF(AT!AX11&gt;0,1,0)*$E11</f>
        <v>1.6565506849682203</v>
      </c>
      <c r="AY11" s="118">
        <f>IF(AT!AY11&gt;0,1,0)*$E11</f>
        <v>1.6565506849682203</v>
      </c>
      <c r="AZ11" s="118">
        <f>IF(AT!AZ11&gt;0,1,0)*$E11</f>
        <v>1.6565506849682203</v>
      </c>
      <c r="BA11" s="118">
        <f>IF(AT!BA11&gt;0,1,0)*$E11</f>
        <v>1.6565506849682203</v>
      </c>
      <c r="BB11" s="118">
        <f>IF(AT!BB11&gt;0,1,0)*$E11</f>
        <v>1.6565506849682203</v>
      </c>
      <c r="BC11" s="118">
        <f>IF(AT!BC11&gt;0,1,0)*$E11</f>
        <v>1.6565506849682203</v>
      </c>
      <c r="BD11" s="118">
        <f>IF(AT!BD11&gt;0,1,0)*$E11</f>
        <v>1.6565506849682203</v>
      </c>
      <c r="BE11" s="118">
        <f>IF(AT!BE11&gt;0,1,0)*$E11</f>
        <v>1.6565506849682203</v>
      </c>
      <c r="BF11" s="118">
        <f>IF(AT!BF11&gt;0,1,0)*$E11</f>
        <v>1.6565506849682203</v>
      </c>
      <c r="BG11" s="118">
        <f>IF(AT!BG11&gt;0,1,0)*$E11</f>
        <v>1.6565506849682203</v>
      </c>
      <c r="BH11" s="118">
        <f>IF(AT!BH11&gt;0,1,0)*$E11</f>
        <v>1.6565506849682203</v>
      </c>
      <c r="BI11" s="118">
        <f>IF(AT!BI11&gt;0,1,0)*$E11</f>
        <v>1.6565506849682203</v>
      </c>
      <c r="BJ11" s="118">
        <f>IF(AT!BJ11&gt;0,1,0)*$E11</f>
        <v>1.6565506849682203</v>
      </c>
      <c r="BK11" s="118">
        <f>IF(AT!BK11&gt;0,1,0)*$E11</f>
        <v>1.6565506849682203</v>
      </c>
      <c r="BL11" s="118">
        <f>IF(AT!BL11&gt;0,1,0)*$E11</f>
        <v>1.6565506849682203</v>
      </c>
      <c r="BM11" s="118">
        <f>IF(AT!BM11&gt;0,1,0)*$E11</f>
        <v>1.6565506849682203</v>
      </c>
      <c r="BN11" s="118">
        <f>IF(AT!BN11&gt;0,1,0)*$E11</f>
        <v>1.6565506849682203</v>
      </c>
      <c r="BO11" s="118">
        <f>IF(AT!BO11&gt;0,1,0)*$E11</f>
        <v>1.6565506849682203</v>
      </c>
      <c r="BP11" s="119" t="s">
        <v>12</v>
      </c>
    </row>
    <row r="12" spans="1:68" s="11" customFormat="1" x14ac:dyDescent="0.25">
      <c r="B12" s="12">
        <v>7</v>
      </c>
      <c r="C12" s="13" t="s">
        <v>30</v>
      </c>
      <c r="D12" s="13" t="s">
        <v>31</v>
      </c>
      <c r="E12" s="7">
        <f>Unidades!G8</f>
        <v>0.36308541719592802</v>
      </c>
      <c r="F12" s="32"/>
      <c r="G12" s="18"/>
      <c r="H12" s="118">
        <f>IF(AT!H12&gt;0,1,0)*$E12</f>
        <v>0</v>
      </c>
      <c r="I12" s="118">
        <f>IF(AT!I12&gt;0,1,0)*$E12</f>
        <v>0</v>
      </c>
      <c r="J12" s="118">
        <f>IF(AT!J12&gt;0,1,0)*$E12</f>
        <v>0</v>
      </c>
      <c r="K12" s="118">
        <f>IF(AT!K12&gt;0,1,0)*$E12</f>
        <v>0</v>
      </c>
      <c r="L12" s="118">
        <f>IF(AT!L12&gt;0,1,0)*$E12</f>
        <v>0</v>
      </c>
      <c r="M12" s="118">
        <f>IF(AT!M12&gt;0,1,0)*$E12</f>
        <v>0</v>
      </c>
      <c r="N12" s="118">
        <f>IF(AT!N12&gt;0,1,0)*$E12</f>
        <v>0</v>
      </c>
      <c r="O12" s="118">
        <f>IF(AT!O12&gt;0,1,0)*$E12</f>
        <v>0.36308541719592802</v>
      </c>
      <c r="P12" s="118">
        <f>IF(AT!P12&gt;0,1,0)*$E12</f>
        <v>0.36308541719592802</v>
      </c>
      <c r="Q12" s="118">
        <f>IF(AT!Q12&gt;0,1,0)*$E12</f>
        <v>0.36308541719592802</v>
      </c>
      <c r="R12" s="118">
        <f>IF(AT!R12&gt;0,1,0)*$E12</f>
        <v>0.36308541719592802</v>
      </c>
      <c r="S12" s="118">
        <f>IF(AT!S12&gt;0,1,0)*$E12</f>
        <v>0.36308541719592802</v>
      </c>
      <c r="T12" s="118">
        <f>IF(AT!T12&gt;0,1,0)*$E12</f>
        <v>0.36308541719592802</v>
      </c>
      <c r="U12" s="118">
        <f>IF(AT!U12&gt;0,1,0)*$E12</f>
        <v>0.36308541719592802</v>
      </c>
      <c r="V12" s="118">
        <f>IF(AT!V12&gt;0,1,0)*$E12</f>
        <v>0.36308541719592802</v>
      </c>
      <c r="W12" s="118">
        <f>IF(AT!W12&gt;0,1,0)*$E12</f>
        <v>0.36308541719592802</v>
      </c>
      <c r="X12" s="118">
        <f>IF(AT!X12&gt;0,1,0)*$E12</f>
        <v>0.36308541719592802</v>
      </c>
      <c r="Y12" s="118">
        <f>IF(AT!Y12&gt;0,1,0)*$E12</f>
        <v>0.36308541719592802</v>
      </c>
      <c r="Z12" s="118">
        <f>IF(AT!Z12&gt;0,1,0)*$E12</f>
        <v>0.36308541719592802</v>
      </c>
      <c r="AA12" s="118">
        <f>IF(AT!AA12&gt;0,1,0)*$E12</f>
        <v>0.36308541719592802</v>
      </c>
      <c r="AB12" s="118">
        <f>IF(AT!AB12&gt;0,1,0)*$E12</f>
        <v>0.36308541719592802</v>
      </c>
      <c r="AC12" s="118">
        <f>IF(AT!AC12&gt;0,1,0)*$E12</f>
        <v>0.36308541719592802</v>
      </c>
      <c r="AD12" s="118">
        <f>IF(AT!AD12&gt;0,1,0)*$E12</f>
        <v>0.36308541719592802</v>
      </c>
      <c r="AE12" s="137">
        <f>IF(AT!AE12&gt;0,1,0)*$E12</f>
        <v>0.36308541719592802</v>
      </c>
      <c r="AF12" s="118">
        <f>IF(AT!AF12&gt;0,1,0)*$E12</f>
        <v>0.36308541719592802</v>
      </c>
      <c r="AG12" s="118">
        <f>IF(AT!AG12&gt;0,1,0)*$E12</f>
        <v>0.36308541719592802</v>
      </c>
      <c r="AH12" s="118">
        <f>IF(AT!AH12&gt;0,1,0)*$E12</f>
        <v>0.36308541719592802</v>
      </c>
      <c r="AI12" s="118">
        <f>IF(AT!AI12&gt;0,1,0)*$E12</f>
        <v>0.36308541719592802</v>
      </c>
      <c r="AJ12" s="118">
        <f>IF(AT!AJ12&gt;0,1,0)*$E12</f>
        <v>0.36308541719592802</v>
      </c>
      <c r="AK12" s="118">
        <f>IF(AT!AK12&gt;0,1,0)*$E12</f>
        <v>0.36308541719592802</v>
      </c>
      <c r="AL12" s="118">
        <f>IF(AT!AL12&gt;0,1,0)*$E12</f>
        <v>0.36308541719592802</v>
      </c>
      <c r="AM12" s="118">
        <f>IF(AT!AM12&gt;0,1,0)*$E12</f>
        <v>0.36308541719592802</v>
      </c>
      <c r="AN12" s="118">
        <f>IF(AT!AN12&gt;0,1,0)*$E12</f>
        <v>0.36308541719592802</v>
      </c>
      <c r="AO12" s="118">
        <f>IF(AT!AO12&gt;0,1,0)*$E12</f>
        <v>0.36308541719592802</v>
      </c>
      <c r="AP12" s="118">
        <f>IF(AT!AP12&gt;0,1,0)*$E12</f>
        <v>0.36308541719592802</v>
      </c>
      <c r="AQ12" s="118">
        <f>IF(AT!AQ12&gt;0,1,0)*$E12</f>
        <v>0.36308541719592802</v>
      </c>
      <c r="AR12" s="118">
        <f>IF(AT!AR12&gt;0,1,0)*$E12</f>
        <v>0.36308541719592802</v>
      </c>
      <c r="AS12" s="118">
        <f>IF(AT!AS12&gt;0,1,0)*$E12</f>
        <v>0.36308541719592802</v>
      </c>
      <c r="AT12" s="118">
        <f>IF(AT!AT12&gt;0,1,0)*$E12</f>
        <v>0.36308541719592802</v>
      </c>
      <c r="AU12" s="118">
        <f>IF(AT!AU12&gt;0,1,0)*$E12</f>
        <v>0.36308541719592802</v>
      </c>
      <c r="AV12" s="118">
        <f>IF(AT!AV12&gt;0,1,0)*$E12</f>
        <v>0.36308541719592802</v>
      </c>
      <c r="AW12" s="118">
        <f>IF(AT!AW12&gt;0,1,0)*$E12</f>
        <v>0.36308541719592802</v>
      </c>
      <c r="AX12" s="118">
        <f>IF(AT!AX12&gt;0,1,0)*$E12</f>
        <v>0.36308541719592802</v>
      </c>
      <c r="AY12" s="118">
        <f>IF(AT!AY12&gt;0,1,0)*$E12</f>
        <v>0.36308541719592802</v>
      </c>
      <c r="AZ12" s="118">
        <f>IF(AT!AZ12&gt;0,1,0)*$E12</f>
        <v>0.36308541719592802</v>
      </c>
      <c r="BA12" s="118">
        <f>IF(AT!BA12&gt;0,1,0)*$E12</f>
        <v>0.36308541719592802</v>
      </c>
      <c r="BB12" s="118">
        <f>IF(AT!BB12&gt;0,1,0)*$E12</f>
        <v>0.36308541719592802</v>
      </c>
      <c r="BC12" s="118">
        <f>IF(AT!BC12&gt;0,1,0)*$E12</f>
        <v>0.36308541719592802</v>
      </c>
      <c r="BD12" s="118">
        <f>IF(AT!BD12&gt;0,1,0)*$E12</f>
        <v>0.36308541719592802</v>
      </c>
      <c r="BE12" s="118">
        <f>IF(AT!BE12&gt;0,1,0)*$E12</f>
        <v>0.36308541719592802</v>
      </c>
      <c r="BF12" s="118">
        <f>IF(AT!BF12&gt;0,1,0)*$E12</f>
        <v>0.36308541719592802</v>
      </c>
      <c r="BG12" s="118">
        <f>IF(AT!BG12&gt;0,1,0)*$E12</f>
        <v>0.36308541719592802</v>
      </c>
      <c r="BH12" s="118">
        <f>IF(AT!BH12&gt;0,1,0)*$E12</f>
        <v>0.36308541719592802</v>
      </c>
      <c r="BI12" s="118">
        <f>IF(AT!BI12&gt;0,1,0)*$E12</f>
        <v>0.36308541719592802</v>
      </c>
      <c r="BJ12" s="118">
        <f>IF(AT!BJ12&gt;0,1,0)*$E12</f>
        <v>0.36308541719592802</v>
      </c>
      <c r="BK12" s="118">
        <f>IF(AT!BK12&gt;0,1,0)*$E12</f>
        <v>0.36308541719592802</v>
      </c>
      <c r="BL12" s="118">
        <f>IF(AT!BL12&gt;0,1,0)*$E12</f>
        <v>0.36308541719592802</v>
      </c>
      <c r="BM12" s="118">
        <f>IF(AT!BM12&gt;0,1,0)*$E12</f>
        <v>0.36308541719592802</v>
      </c>
      <c r="BN12" s="118">
        <f>IF(AT!BN12&gt;0,1,0)*$E12</f>
        <v>0.36308541719592802</v>
      </c>
      <c r="BO12" s="118">
        <f>IF(AT!BO12&gt;0,1,0)*$E12</f>
        <v>0.36308541719592802</v>
      </c>
      <c r="BP12" s="119" t="s">
        <v>12</v>
      </c>
    </row>
    <row r="13" spans="1:68" s="11" customFormat="1" x14ac:dyDescent="0.25">
      <c r="B13" s="12">
        <v>8</v>
      </c>
      <c r="C13" s="13" t="s">
        <v>32</v>
      </c>
      <c r="D13" s="13" t="s">
        <v>33</v>
      </c>
      <c r="E13" s="7">
        <f>Unidades!G9</f>
        <v>2.1741592101948899</v>
      </c>
      <c r="F13" s="32"/>
      <c r="G13" s="18"/>
      <c r="H13" s="118">
        <f>IF(AT!H13&gt;0,1,0)*$E13</f>
        <v>0</v>
      </c>
      <c r="I13" s="118">
        <f>IF(AT!I13&gt;0,1,0)*$E13</f>
        <v>0</v>
      </c>
      <c r="J13" s="118">
        <f>IF(AT!J13&gt;0,1,0)*$E13</f>
        <v>0</v>
      </c>
      <c r="K13" s="118">
        <f>IF(AT!K13&gt;0,1,0)*$E13</f>
        <v>0</v>
      </c>
      <c r="L13" s="118">
        <f>IF(AT!L13&gt;0,1,0)*$E13</f>
        <v>0</v>
      </c>
      <c r="M13" s="118">
        <f>IF(AT!M13&gt;0,1,0)*$E13</f>
        <v>0</v>
      </c>
      <c r="N13" s="118">
        <f>IF(AT!N13&gt;0,1,0)*$E13</f>
        <v>0</v>
      </c>
      <c r="O13" s="118">
        <f>IF(AT!O13&gt;0,1,0)*$E13</f>
        <v>2.1741592101948899</v>
      </c>
      <c r="P13" s="118">
        <f>IF(AT!P13&gt;0,1,0)*$E13</f>
        <v>2.1741592101948899</v>
      </c>
      <c r="Q13" s="118">
        <f>IF(AT!Q13&gt;0,1,0)*$E13</f>
        <v>2.1741592101948899</v>
      </c>
      <c r="R13" s="118">
        <f>IF(AT!R13&gt;0,1,0)*$E13</f>
        <v>2.1741592101948899</v>
      </c>
      <c r="S13" s="118">
        <f>IF(AT!S13&gt;0,1,0)*$E13</f>
        <v>2.1741592101948899</v>
      </c>
      <c r="T13" s="118">
        <f>IF(AT!T13&gt;0,1,0)*$E13</f>
        <v>2.1741592101948899</v>
      </c>
      <c r="U13" s="118">
        <f>IF(AT!U13&gt;0,1,0)*$E13</f>
        <v>2.1741592101948899</v>
      </c>
      <c r="V13" s="118">
        <f>IF(AT!V13&gt;0,1,0)*$E13</f>
        <v>2.1741592101948899</v>
      </c>
      <c r="W13" s="118">
        <f>IF(AT!W13&gt;0,1,0)*$E13</f>
        <v>2.1741592101948899</v>
      </c>
      <c r="X13" s="118">
        <f>IF(AT!X13&gt;0,1,0)*$E13</f>
        <v>2.1741592101948899</v>
      </c>
      <c r="Y13" s="118">
        <f>IF(AT!Y13&gt;0,1,0)*$E13</f>
        <v>2.1741592101948899</v>
      </c>
      <c r="Z13" s="118">
        <f>IF(AT!Z13&gt;0,1,0)*$E13</f>
        <v>2.1741592101948899</v>
      </c>
      <c r="AA13" s="118">
        <f>IF(AT!AA13&gt;0,1,0)*$E13</f>
        <v>2.1741592101948899</v>
      </c>
      <c r="AB13" s="118">
        <f>IF(AT!AB13&gt;0,1,0)*$E13</f>
        <v>2.1741592101948899</v>
      </c>
      <c r="AC13" s="118">
        <f>IF(AT!AC13&gt;0,1,0)*$E13</f>
        <v>2.1741592101948899</v>
      </c>
      <c r="AD13" s="118">
        <f>IF(AT!AD13&gt;0,1,0)*$E13</f>
        <v>2.1741592101948899</v>
      </c>
      <c r="AE13" s="137">
        <f>IF(AT!AE13&gt;0,1,0)*$E13</f>
        <v>2.1741592101948899</v>
      </c>
      <c r="AF13" s="118">
        <f>IF(AT!AF13&gt;0,1,0)*$E13</f>
        <v>2.1741592101948899</v>
      </c>
      <c r="AG13" s="118">
        <f>IF(AT!AG13&gt;0,1,0)*$E13</f>
        <v>2.1741592101948899</v>
      </c>
      <c r="AH13" s="118">
        <f>IF(AT!AH13&gt;0,1,0)*$E13</f>
        <v>2.1741592101948899</v>
      </c>
      <c r="AI13" s="118">
        <f>IF(AT!AI13&gt;0,1,0)*$E13</f>
        <v>2.1741592101948899</v>
      </c>
      <c r="AJ13" s="118">
        <f>IF(AT!AJ13&gt;0,1,0)*$E13</f>
        <v>2.1741592101948899</v>
      </c>
      <c r="AK13" s="118">
        <f>IF(AT!AK13&gt;0,1,0)*$E13</f>
        <v>2.1741592101948899</v>
      </c>
      <c r="AL13" s="118">
        <f>IF(AT!AL13&gt;0,1,0)*$E13</f>
        <v>2.1741592101948899</v>
      </c>
      <c r="AM13" s="118">
        <f>IF(AT!AM13&gt;0,1,0)*$E13</f>
        <v>2.1741592101948899</v>
      </c>
      <c r="AN13" s="118">
        <f>IF(AT!AN13&gt;0,1,0)*$E13</f>
        <v>2.1741592101948899</v>
      </c>
      <c r="AO13" s="118">
        <f>IF(AT!AO13&gt;0,1,0)*$E13</f>
        <v>2.1741592101948899</v>
      </c>
      <c r="AP13" s="118">
        <f>IF(AT!AP13&gt;0,1,0)*$E13</f>
        <v>2.1741592101948899</v>
      </c>
      <c r="AQ13" s="118">
        <f>IF(AT!AQ13&gt;0,1,0)*$E13</f>
        <v>2.1741592101948899</v>
      </c>
      <c r="AR13" s="118">
        <f>IF(AT!AR13&gt;0,1,0)*$E13</f>
        <v>2.1741592101948899</v>
      </c>
      <c r="AS13" s="118">
        <f>IF(AT!AS13&gt;0,1,0)*$E13</f>
        <v>2.1741592101948899</v>
      </c>
      <c r="AT13" s="118">
        <f>IF(AT!AT13&gt;0,1,0)*$E13</f>
        <v>2.1741592101948899</v>
      </c>
      <c r="AU13" s="118">
        <f>IF(AT!AU13&gt;0,1,0)*$E13</f>
        <v>2.1741592101948899</v>
      </c>
      <c r="AV13" s="118">
        <f>IF(AT!AV13&gt;0,1,0)*$E13</f>
        <v>2.1741592101948899</v>
      </c>
      <c r="AW13" s="118">
        <f>IF(AT!AW13&gt;0,1,0)*$E13</f>
        <v>2.1741592101948899</v>
      </c>
      <c r="AX13" s="118">
        <f>IF(AT!AX13&gt;0,1,0)*$E13</f>
        <v>2.1741592101948899</v>
      </c>
      <c r="AY13" s="118">
        <f>IF(AT!AY13&gt;0,1,0)*$E13</f>
        <v>2.1741592101948899</v>
      </c>
      <c r="AZ13" s="118">
        <f>IF(AT!AZ13&gt;0,1,0)*$E13</f>
        <v>2.1741592101948899</v>
      </c>
      <c r="BA13" s="118">
        <f>IF(AT!BA13&gt;0,1,0)*$E13</f>
        <v>2.1741592101948899</v>
      </c>
      <c r="BB13" s="118">
        <f>IF(AT!BB13&gt;0,1,0)*$E13</f>
        <v>2.1741592101948899</v>
      </c>
      <c r="BC13" s="118">
        <f>IF(AT!BC13&gt;0,1,0)*$E13</f>
        <v>2.1741592101948899</v>
      </c>
      <c r="BD13" s="118">
        <f>IF(AT!BD13&gt;0,1,0)*$E13</f>
        <v>2.1741592101948899</v>
      </c>
      <c r="BE13" s="118">
        <f>IF(AT!BE13&gt;0,1,0)*$E13</f>
        <v>2.1741592101948899</v>
      </c>
      <c r="BF13" s="118">
        <f>IF(AT!BF13&gt;0,1,0)*$E13</f>
        <v>2.1741592101948899</v>
      </c>
      <c r="BG13" s="118">
        <f>IF(AT!BG13&gt;0,1,0)*$E13</f>
        <v>2.1741592101948899</v>
      </c>
      <c r="BH13" s="118">
        <f>IF(AT!BH13&gt;0,1,0)*$E13</f>
        <v>2.1741592101948899</v>
      </c>
      <c r="BI13" s="118">
        <f>IF(AT!BI13&gt;0,1,0)*$E13</f>
        <v>2.1741592101948899</v>
      </c>
      <c r="BJ13" s="118">
        <f>IF(AT!BJ13&gt;0,1,0)*$E13</f>
        <v>2.1741592101948899</v>
      </c>
      <c r="BK13" s="118">
        <f>IF(AT!BK13&gt;0,1,0)*$E13</f>
        <v>2.1741592101948899</v>
      </c>
      <c r="BL13" s="118">
        <f>IF(AT!BL13&gt;0,1,0)*$E13</f>
        <v>2.1741592101948899</v>
      </c>
      <c r="BM13" s="118">
        <f>IF(AT!BM13&gt;0,1,0)*$E13</f>
        <v>2.1741592101948899</v>
      </c>
      <c r="BN13" s="118">
        <f>IF(AT!BN13&gt;0,1,0)*$E13</f>
        <v>2.1741592101948899</v>
      </c>
      <c r="BO13" s="118">
        <f>IF(AT!BO13&gt;0,1,0)*$E13</f>
        <v>2.1741592101948899</v>
      </c>
      <c r="BP13" s="119" t="s">
        <v>12</v>
      </c>
    </row>
    <row r="14" spans="1:68" s="11" customFormat="1" x14ac:dyDescent="0.25">
      <c r="B14" s="12">
        <v>9</v>
      </c>
      <c r="C14" s="13" t="s">
        <v>34</v>
      </c>
      <c r="D14" s="13" t="s">
        <v>35</v>
      </c>
      <c r="E14" s="7">
        <f>Unidades!G10</f>
        <v>0.53915964694249141</v>
      </c>
      <c r="F14" s="32"/>
      <c r="G14" s="18"/>
      <c r="H14" s="118">
        <f>IF(AT!H14&gt;0,1,0)*$E14</f>
        <v>0</v>
      </c>
      <c r="I14" s="118">
        <f>IF(AT!I14&gt;0,1,0)*$E14</f>
        <v>0</v>
      </c>
      <c r="J14" s="118">
        <f>IF(AT!J14&gt;0,1,0)*$E14</f>
        <v>0</v>
      </c>
      <c r="K14" s="118">
        <f>IF(AT!K14&gt;0,1,0)*$E14</f>
        <v>0</v>
      </c>
      <c r="L14" s="118">
        <f>IF(AT!L14&gt;0,1,0)*$E14</f>
        <v>0</v>
      </c>
      <c r="M14" s="118">
        <f>IF(AT!M14&gt;0,1,0)*$E14</f>
        <v>0</v>
      </c>
      <c r="N14" s="118">
        <f>IF(AT!N14&gt;0,1,0)*$E14</f>
        <v>0</v>
      </c>
      <c r="O14" s="118">
        <f>IF(AT!O14&gt;0,1,0)*$E14</f>
        <v>0.53915964694249141</v>
      </c>
      <c r="P14" s="118">
        <f>IF(AT!P14&gt;0,1,0)*$E14</f>
        <v>0.53915964694249141</v>
      </c>
      <c r="Q14" s="118">
        <f>IF(AT!Q14&gt;0,1,0)*$E14</f>
        <v>0.53915964694249141</v>
      </c>
      <c r="R14" s="118">
        <f>IF(AT!R14&gt;0,1,0)*$E14</f>
        <v>0.53915964694249141</v>
      </c>
      <c r="S14" s="118">
        <f>IF(AT!S14&gt;0,1,0)*$E14</f>
        <v>0.53915964694249141</v>
      </c>
      <c r="T14" s="118">
        <f>IF(AT!T14&gt;0,1,0)*$E14</f>
        <v>0.53915964694249141</v>
      </c>
      <c r="U14" s="118">
        <f>IF(AT!U14&gt;0,1,0)*$E14</f>
        <v>0.53915964694249141</v>
      </c>
      <c r="V14" s="118">
        <f>IF(AT!V14&gt;0,1,0)*$E14</f>
        <v>0.53915964694249141</v>
      </c>
      <c r="W14" s="118">
        <f>IF(AT!W14&gt;0,1,0)*$E14</f>
        <v>0.53915964694249141</v>
      </c>
      <c r="X14" s="118">
        <f>IF(AT!X14&gt;0,1,0)*$E14</f>
        <v>0.53915964694249141</v>
      </c>
      <c r="Y14" s="118">
        <f>IF(AT!Y14&gt;0,1,0)*$E14</f>
        <v>0.53915964694249141</v>
      </c>
      <c r="Z14" s="118">
        <f>IF(AT!Z14&gt;0,1,0)*$E14</f>
        <v>0.53915964694249141</v>
      </c>
      <c r="AA14" s="118">
        <f>IF(AT!AA14&gt;0,1,0)*$E14</f>
        <v>0.53915964694249141</v>
      </c>
      <c r="AB14" s="118">
        <f>IF(AT!AB14&gt;0,1,0)*$E14</f>
        <v>0.53915964694249141</v>
      </c>
      <c r="AC14" s="118">
        <f>IF(AT!AC14&gt;0,1,0)*$E14</f>
        <v>0.53915964694249141</v>
      </c>
      <c r="AD14" s="118">
        <f>IF(AT!AD14&gt;0,1,0)*$E14</f>
        <v>0.53915964694249141</v>
      </c>
      <c r="AE14" s="137">
        <f>IF(AT!AE14&gt;0,1,0)*$E14</f>
        <v>0.53915964694249141</v>
      </c>
      <c r="AF14" s="118">
        <f>IF(AT!AF14&gt;0,1,0)*$E14</f>
        <v>0.53915964694249141</v>
      </c>
      <c r="AG14" s="118">
        <f>IF(AT!AG14&gt;0,1,0)*$E14</f>
        <v>0.53915964694249141</v>
      </c>
      <c r="AH14" s="118">
        <f>IF(AT!AH14&gt;0,1,0)*$E14</f>
        <v>0.53915964694249141</v>
      </c>
      <c r="AI14" s="118">
        <f>IF(AT!AI14&gt;0,1,0)*$E14</f>
        <v>0.53915964694249141</v>
      </c>
      <c r="AJ14" s="118">
        <f>IF(AT!AJ14&gt;0,1,0)*$E14</f>
        <v>0.53915964694249141</v>
      </c>
      <c r="AK14" s="118">
        <f>IF(AT!AK14&gt;0,1,0)*$E14</f>
        <v>0.53915964694249141</v>
      </c>
      <c r="AL14" s="118">
        <f>IF(AT!AL14&gt;0,1,0)*$E14</f>
        <v>0.53915964694249141</v>
      </c>
      <c r="AM14" s="118">
        <f>IF(AT!AM14&gt;0,1,0)*$E14</f>
        <v>0.53915964694249141</v>
      </c>
      <c r="AN14" s="118">
        <f>IF(AT!AN14&gt;0,1,0)*$E14</f>
        <v>0.53915964694249141</v>
      </c>
      <c r="AO14" s="118">
        <f>IF(AT!AO14&gt;0,1,0)*$E14</f>
        <v>0.53915964694249141</v>
      </c>
      <c r="AP14" s="118">
        <f>IF(AT!AP14&gt;0,1,0)*$E14</f>
        <v>0.53915964694249141</v>
      </c>
      <c r="AQ14" s="118">
        <f>IF(AT!AQ14&gt;0,1,0)*$E14</f>
        <v>0.53915964694249141</v>
      </c>
      <c r="AR14" s="118">
        <f>IF(AT!AR14&gt;0,1,0)*$E14</f>
        <v>0.53915964694249141</v>
      </c>
      <c r="AS14" s="118">
        <f>IF(AT!AS14&gt;0,1,0)*$E14</f>
        <v>0.53915964694249141</v>
      </c>
      <c r="AT14" s="118">
        <f>IF(AT!AT14&gt;0,1,0)*$E14</f>
        <v>0.53915964694249141</v>
      </c>
      <c r="AU14" s="118">
        <f>IF(AT!AU14&gt;0,1,0)*$E14</f>
        <v>0.53915964694249141</v>
      </c>
      <c r="AV14" s="118">
        <f>IF(AT!AV14&gt;0,1,0)*$E14</f>
        <v>0.53915964694249141</v>
      </c>
      <c r="AW14" s="118">
        <f>IF(AT!AW14&gt;0,1,0)*$E14</f>
        <v>0.53915964694249141</v>
      </c>
      <c r="AX14" s="118">
        <f>IF(AT!AX14&gt;0,1,0)*$E14</f>
        <v>0.53915964694249141</v>
      </c>
      <c r="AY14" s="118">
        <f>IF(AT!AY14&gt;0,1,0)*$E14</f>
        <v>0.53915964694249141</v>
      </c>
      <c r="AZ14" s="118">
        <f>IF(AT!AZ14&gt;0,1,0)*$E14</f>
        <v>0.53915964694249141</v>
      </c>
      <c r="BA14" s="118">
        <f>IF(AT!BA14&gt;0,1,0)*$E14</f>
        <v>0.53915964694249141</v>
      </c>
      <c r="BB14" s="118">
        <f>IF(AT!BB14&gt;0,1,0)*$E14</f>
        <v>0.53915964694249141</v>
      </c>
      <c r="BC14" s="118">
        <f>IF(AT!BC14&gt;0,1,0)*$E14</f>
        <v>0.53915964694249141</v>
      </c>
      <c r="BD14" s="118">
        <f>IF(AT!BD14&gt;0,1,0)*$E14</f>
        <v>0.53915964694249141</v>
      </c>
      <c r="BE14" s="118">
        <f>IF(AT!BE14&gt;0,1,0)*$E14</f>
        <v>0.53915964694249141</v>
      </c>
      <c r="BF14" s="118">
        <f>IF(AT!BF14&gt;0,1,0)*$E14</f>
        <v>0.53915964694249141</v>
      </c>
      <c r="BG14" s="118">
        <f>IF(AT!BG14&gt;0,1,0)*$E14</f>
        <v>0.53915964694249141</v>
      </c>
      <c r="BH14" s="118">
        <f>IF(AT!BH14&gt;0,1,0)*$E14</f>
        <v>0.53915964694249141</v>
      </c>
      <c r="BI14" s="118">
        <f>IF(AT!BI14&gt;0,1,0)*$E14</f>
        <v>0.53915964694249141</v>
      </c>
      <c r="BJ14" s="118">
        <f>IF(AT!BJ14&gt;0,1,0)*$E14</f>
        <v>0.53915964694249141</v>
      </c>
      <c r="BK14" s="118">
        <f>IF(AT!BK14&gt;0,1,0)*$E14</f>
        <v>0.53915964694249141</v>
      </c>
      <c r="BL14" s="118">
        <f>IF(AT!BL14&gt;0,1,0)*$E14</f>
        <v>0.53915964694249141</v>
      </c>
      <c r="BM14" s="118">
        <f>IF(AT!BM14&gt;0,1,0)*$E14</f>
        <v>0.53915964694249141</v>
      </c>
      <c r="BN14" s="118">
        <f>IF(AT!BN14&gt;0,1,0)*$E14</f>
        <v>0.53915964694249141</v>
      </c>
      <c r="BO14" s="118">
        <f>IF(AT!BO14&gt;0,1,0)*$E14</f>
        <v>0.53915964694249141</v>
      </c>
      <c r="BP14" s="119" t="s">
        <v>12</v>
      </c>
    </row>
    <row r="15" spans="1:68" s="11" customFormat="1" x14ac:dyDescent="0.25">
      <c r="B15" s="12">
        <v>10</v>
      </c>
      <c r="C15" s="13" t="s">
        <v>36</v>
      </c>
      <c r="D15" s="13" t="s">
        <v>37</v>
      </c>
      <c r="E15" s="7">
        <f>Unidades!G11</f>
        <v>1.2061057985559822</v>
      </c>
      <c r="F15" s="32"/>
      <c r="G15" s="18"/>
      <c r="H15" s="118">
        <f>IF(AT!H15&gt;0,1,0)*$E15</f>
        <v>0</v>
      </c>
      <c r="I15" s="118">
        <f>IF(AT!I15&gt;0,1,0)*$E15</f>
        <v>0</v>
      </c>
      <c r="J15" s="118">
        <f>IF(AT!J15&gt;0,1,0)*$E15</f>
        <v>0</v>
      </c>
      <c r="K15" s="118">
        <f>IF(AT!K15&gt;0,1,0)*$E15</f>
        <v>0</v>
      </c>
      <c r="L15" s="118">
        <f>IF(AT!L15&gt;0,1,0)*$E15</f>
        <v>0</v>
      </c>
      <c r="M15" s="118">
        <f>IF(AT!M15&gt;0,1,0)*$E15</f>
        <v>0</v>
      </c>
      <c r="N15" s="118">
        <f>IF(AT!N15&gt;0,1,0)*$E15</f>
        <v>0</v>
      </c>
      <c r="O15" s="118">
        <f>IF(AT!O15&gt;0,1,0)*$E15</f>
        <v>1.2061057985559822</v>
      </c>
      <c r="P15" s="118">
        <f>IF(AT!P15&gt;0,1,0)*$E15</f>
        <v>1.2061057985559822</v>
      </c>
      <c r="Q15" s="118">
        <f>IF(AT!Q15&gt;0,1,0)*$E15</f>
        <v>1.2061057985559822</v>
      </c>
      <c r="R15" s="118">
        <f>IF(AT!R15&gt;0,1,0)*$E15</f>
        <v>1.2061057985559822</v>
      </c>
      <c r="S15" s="118">
        <f>IF(AT!S15&gt;0,1,0)*$E15</f>
        <v>1.2061057985559822</v>
      </c>
      <c r="T15" s="118">
        <f>IF(AT!T15&gt;0,1,0)*$E15</f>
        <v>1.2061057985559822</v>
      </c>
      <c r="U15" s="118">
        <f>IF(AT!U15&gt;0,1,0)*$E15</f>
        <v>1.2061057985559822</v>
      </c>
      <c r="V15" s="118">
        <f>IF(AT!V15&gt;0,1,0)*$E15</f>
        <v>1.2061057985559822</v>
      </c>
      <c r="W15" s="118">
        <f>IF(AT!W15&gt;0,1,0)*$E15</f>
        <v>1.2061057985559822</v>
      </c>
      <c r="X15" s="118">
        <f>IF(AT!X15&gt;0,1,0)*$E15</f>
        <v>1.2061057985559822</v>
      </c>
      <c r="Y15" s="118">
        <f>IF(AT!Y15&gt;0,1,0)*$E15</f>
        <v>1.2061057985559822</v>
      </c>
      <c r="Z15" s="118">
        <f>IF(AT!Z15&gt;0,1,0)*$E15</f>
        <v>1.2061057985559822</v>
      </c>
      <c r="AA15" s="118">
        <f>IF(AT!AA15&gt;0,1,0)*$E15</f>
        <v>1.2061057985559822</v>
      </c>
      <c r="AB15" s="118">
        <f>IF(AT!AB15&gt;0,1,0)*$E15</f>
        <v>1.2061057985559822</v>
      </c>
      <c r="AC15" s="118">
        <f>IF(AT!AC15&gt;0,1,0)*$E15</f>
        <v>1.2061057985559822</v>
      </c>
      <c r="AD15" s="118">
        <f>IF(AT!AD15&gt;0,1,0)*$E15</f>
        <v>1.2061057985559822</v>
      </c>
      <c r="AE15" s="137">
        <f>IF(AT!AE15&gt;0,1,0)*$E15</f>
        <v>1.2061057985559822</v>
      </c>
      <c r="AF15" s="118">
        <f>IF(AT!AF15&gt;0,1,0)*$E15</f>
        <v>1.2061057985559822</v>
      </c>
      <c r="AG15" s="118">
        <f>IF(AT!AG15&gt;0,1,0)*$E15</f>
        <v>1.2061057985559822</v>
      </c>
      <c r="AH15" s="118">
        <f>IF(AT!AH15&gt;0,1,0)*$E15</f>
        <v>1.2061057985559822</v>
      </c>
      <c r="AI15" s="118">
        <f>IF(AT!AI15&gt;0,1,0)*$E15</f>
        <v>1.2061057985559822</v>
      </c>
      <c r="AJ15" s="118">
        <f>IF(AT!AJ15&gt;0,1,0)*$E15</f>
        <v>1.2061057985559822</v>
      </c>
      <c r="AK15" s="118">
        <f>IF(AT!AK15&gt;0,1,0)*$E15</f>
        <v>1.2061057985559822</v>
      </c>
      <c r="AL15" s="118">
        <f>IF(AT!AL15&gt;0,1,0)*$E15</f>
        <v>1.2061057985559822</v>
      </c>
      <c r="AM15" s="118">
        <f>IF(AT!AM15&gt;0,1,0)*$E15</f>
        <v>1.2061057985559822</v>
      </c>
      <c r="AN15" s="118">
        <f>IF(AT!AN15&gt;0,1,0)*$E15</f>
        <v>1.2061057985559822</v>
      </c>
      <c r="AO15" s="118">
        <f>IF(AT!AO15&gt;0,1,0)*$E15</f>
        <v>1.2061057985559822</v>
      </c>
      <c r="AP15" s="118">
        <f>IF(AT!AP15&gt;0,1,0)*$E15</f>
        <v>1.2061057985559822</v>
      </c>
      <c r="AQ15" s="118">
        <f>IF(AT!AQ15&gt;0,1,0)*$E15</f>
        <v>1.2061057985559822</v>
      </c>
      <c r="AR15" s="118">
        <f>IF(AT!AR15&gt;0,1,0)*$E15</f>
        <v>1.2061057985559822</v>
      </c>
      <c r="AS15" s="118">
        <f>IF(AT!AS15&gt;0,1,0)*$E15</f>
        <v>1.2061057985559822</v>
      </c>
      <c r="AT15" s="118">
        <f>IF(AT!AT15&gt;0,1,0)*$E15</f>
        <v>1.2061057985559822</v>
      </c>
      <c r="AU15" s="118">
        <f>IF(AT!AU15&gt;0,1,0)*$E15</f>
        <v>1.2061057985559822</v>
      </c>
      <c r="AV15" s="118">
        <f>IF(AT!AV15&gt;0,1,0)*$E15</f>
        <v>1.2061057985559822</v>
      </c>
      <c r="AW15" s="118">
        <f>IF(AT!AW15&gt;0,1,0)*$E15</f>
        <v>1.2061057985559822</v>
      </c>
      <c r="AX15" s="118">
        <f>IF(AT!AX15&gt;0,1,0)*$E15</f>
        <v>1.2061057985559822</v>
      </c>
      <c r="AY15" s="118">
        <f>IF(AT!AY15&gt;0,1,0)*$E15</f>
        <v>1.2061057985559822</v>
      </c>
      <c r="AZ15" s="118">
        <f>IF(AT!AZ15&gt;0,1,0)*$E15</f>
        <v>1.2061057985559822</v>
      </c>
      <c r="BA15" s="118">
        <f>IF(AT!BA15&gt;0,1,0)*$E15</f>
        <v>1.2061057985559822</v>
      </c>
      <c r="BB15" s="118">
        <f>IF(AT!BB15&gt;0,1,0)*$E15</f>
        <v>1.2061057985559822</v>
      </c>
      <c r="BC15" s="118">
        <f>IF(AT!BC15&gt;0,1,0)*$E15</f>
        <v>1.2061057985559822</v>
      </c>
      <c r="BD15" s="118">
        <f>IF(AT!BD15&gt;0,1,0)*$E15</f>
        <v>1.2061057985559822</v>
      </c>
      <c r="BE15" s="118">
        <f>IF(AT!BE15&gt;0,1,0)*$E15</f>
        <v>1.2061057985559822</v>
      </c>
      <c r="BF15" s="118">
        <f>IF(AT!BF15&gt;0,1,0)*$E15</f>
        <v>1.2061057985559822</v>
      </c>
      <c r="BG15" s="118">
        <f>IF(AT!BG15&gt;0,1,0)*$E15</f>
        <v>1.2061057985559822</v>
      </c>
      <c r="BH15" s="118">
        <f>IF(AT!BH15&gt;0,1,0)*$E15</f>
        <v>1.2061057985559822</v>
      </c>
      <c r="BI15" s="118">
        <f>IF(AT!BI15&gt;0,1,0)*$E15</f>
        <v>1.2061057985559822</v>
      </c>
      <c r="BJ15" s="118">
        <f>IF(AT!BJ15&gt;0,1,0)*$E15</f>
        <v>1.2061057985559822</v>
      </c>
      <c r="BK15" s="118">
        <f>IF(AT!BK15&gt;0,1,0)*$E15</f>
        <v>1.2061057985559822</v>
      </c>
      <c r="BL15" s="118">
        <f>IF(AT!BL15&gt;0,1,0)*$E15</f>
        <v>1.2061057985559822</v>
      </c>
      <c r="BM15" s="118">
        <f>IF(AT!BM15&gt;0,1,0)*$E15</f>
        <v>1.2061057985559822</v>
      </c>
      <c r="BN15" s="118">
        <f>IF(AT!BN15&gt;0,1,0)*$E15</f>
        <v>1.2061057985559822</v>
      </c>
      <c r="BO15" s="118">
        <f>IF(AT!BO15&gt;0,1,0)*$E15</f>
        <v>1.2061057985559822</v>
      </c>
      <c r="BP15" s="119" t="s">
        <v>12</v>
      </c>
    </row>
    <row r="16" spans="1:68" s="11" customFormat="1" x14ac:dyDescent="0.25">
      <c r="B16" s="12">
        <v>11</v>
      </c>
      <c r="C16" s="13" t="s">
        <v>38</v>
      </c>
      <c r="D16" s="13" t="s">
        <v>39</v>
      </c>
      <c r="E16" s="7">
        <f>Unidades!G12</f>
        <v>0.85930922896054973</v>
      </c>
      <c r="F16" s="32"/>
      <c r="G16" s="18"/>
      <c r="H16" s="118">
        <f>IF(AT!H16&gt;0,1,0)*$E16</f>
        <v>0</v>
      </c>
      <c r="I16" s="118">
        <f>IF(AT!I16&gt;0,1,0)*$E16</f>
        <v>0</v>
      </c>
      <c r="J16" s="118">
        <f>IF(AT!J16&gt;0,1,0)*$E16</f>
        <v>0</v>
      </c>
      <c r="K16" s="118">
        <f>IF(AT!K16&gt;0,1,0)*$E16</f>
        <v>0</v>
      </c>
      <c r="L16" s="118">
        <f>IF(AT!L16&gt;0,1,0)*$E16</f>
        <v>0</v>
      </c>
      <c r="M16" s="118">
        <f>IF(AT!M16&gt;0,1,0)*$E16</f>
        <v>0</v>
      </c>
      <c r="N16" s="118">
        <f>IF(AT!N16&gt;0,1,0)*$E16</f>
        <v>0</v>
      </c>
      <c r="O16" s="118">
        <f>IF(AT!O16&gt;0,1,0)*$E16</f>
        <v>0</v>
      </c>
      <c r="P16" s="118">
        <f>IF(AT!P16&gt;0,1,0)*$E16</f>
        <v>0.85930922896054973</v>
      </c>
      <c r="Q16" s="118">
        <f>IF(AT!Q16&gt;0,1,0)*$E16</f>
        <v>0.85930922896054973</v>
      </c>
      <c r="R16" s="118">
        <f>IF(AT!R16&gt;0,1,0)*$E16</f>
        <v>0.85930922896054973</v>
      </c>
      <c r="S16" s="118">
        <f>IF(AT!S16&gt;0,1,0)*$E16</f>
        <v>0.85930922896054973</v>
      </c>
      <c r="T16" s="118">
        <f>IF(AT!T16&gt;0,1,0)*$E16</f>
        <v>0.85930922896054973</v>
      </c>
      <c r="U16" s="118">
        <f>IF(AT!U16&gt;0,1,0)*$E16</f>
        <v>0.85930922896054973</v>
      </c>
      <c r="V16" s="118">
        <f>IF(AT!V16&gt;0,1,0)*$E16</f>
        <v>0.85930922896054973</v>
      </c>
      <c r="W16" s="118">
        <f>IF(AT!W16&gt;0,1,0)*$E16</f>
        <v>0.85930922896054973</v>
      </c>
      <c r="X16" s="118">
        <f>IF(AT!X16&gt;0,1,0)*$E16</f>
        <v>0.85930922896054973</v>
      </c>
      <c r="Y16" s="118">
        <f>IF(AT!Y16&gt;0,1,0)*$E16</f>
        <v>0.85930922896054973</v>
      </c>
      <c r="Z16" s="118">
        <f>IF(AT!Z16&gt;0,1,0)*$E16</f>
        <v>0.85930922896054973</v>
      </c>
      <c r="AA16" s="118">
        <f>IF(AT!AA16&gt;0,1,0)*$E16</f>
        <v>0.85930922896054973</v>
      </c>
      <c r="AB16" s="118">
        <f>IF(AT!AB16&gt;0,1,0)*$E16</f>
        <v>0.85930922896054973</v>
      </c>
      <c r="AC16" s="118">
        <f>IF(AT!AC16&gt;0,1,0)*$E16</f>
        <v>0.85930922896054973</v>
      </c>
      <c r="AD16" s="118">
        <f>IF(AT!AD16&gt;0,1,0)*$E16</f>
        <v>0.85930922896054973</v>
      </c>
      <c r="AE16" s="137">
        <f>IF(AT!AE16&gt;0,1,0)*$E16</f>
        <v>0.85930922896054973</v>
      </c>
      <c r="AF16" s="118">
        <f>IF(AT!AF16&gt;0,1,0)*$E16</f>
        <v>0.85930922896054973</v>
      </c>
      <c r="AG16" s="118">
        <f>IF(AT!AG16&gt;0,1,0)*$E16</f>
        <v>0.85930922896054973</v>
      </c>
      <c r="AH16" s="118">
        <f>IF(AT!AH16&gt;0,1,0)*$E16</f>
        <v>0.85930922896054973</v>
      </c>
      <c r="AI16" s="118">
        <f>IF(AT!AI16&gt;0,1,0)*$E16</f>
        <v>0.85930922896054973</v>
      </c>
      <c r="AJ16" s="118">
        <f>IF(AT!AJ16&gt;0,1,0)*$E16</f>
        <v>0.85930922896054973</v>
      </c>
      <c r="AK16" s="118">
        <f>IF(AT!AK16&gt;0,1,0)*$E16</f>
        <v>0.85930922896054973</v>
      </c>
      <c r="AL16" s="118">
        <f>IF(AT!AL16&gt;0,1,0)*$E16</f>
        <v>0.85930922896054973</v>
      </c>
      <c r="AM16" s="118">
        <f>IF(AT!AM16&gt;0,1,0)*$E16</f>
        <v>0.85930922896054973</v>
      </c>
      <c r="AN16" s="118">
        <f>IF(AT!AN16&gt;0,1,0)*$E16</f>
        <v>0.85930922896054973</v>
      </c>
      <c r="AO16" s="118">
        <f>IF(AT!AO16&gt;0,1,0)*$E16</f>
        <v>0.85930922896054973</v>
      </c>
      <c r="AP16" s="118">
        <f>IF(AT!AP16&gt;0,1,0)*$E16</f>
        <v>0.85930922896054973</v>
      </c>
      <c r="AQ16" s="118">
        <f>IF(AT!AQ16&gt;0,1,0)*$E16</f>
        <v>0.85930922896054973</v>
      </c>
      <c r="AR16" s="118">
        <f>IF(AT!AR16&gt;0,1,0)*$E16</f>
        <v>0.85930922896054973</v>
      </c>
      <c r="AS16" s="118">
        <f>IF(AT!AS16&gt;0,1,0)*$E16</f>
        <v>0.85930922896054973</v>
      </c>
      <c r="AT16" s="118">
        <f>IF(AT!AT16&gt;0,1,0)*$E16</f>
        <v>0.85930922896054973</v>
      </c>
      <c r="AU16" s="118">
        <f>IF(AT!AU16&gt;0,1,0)*$E16</f>
        <v>0.85930922896054973</v>
      </c>
      <c r="AV16" s="118">
        <f>IF(AT!AV16&gt;0,1,0)*$E16</f>
        <v>0.85930922896054973</v>
      </c>
      <c r="AW16" s="118">
        <f>IF(AT!AW16&gt;0,1,0)*$E16</f>
        <v>0.85930922896054973</v>
      </c>
      <c r="AX16" s="118">
        <f>IF(AT!AX16&gt;0,1,0)*$E16</f>
        <v>0.85930922896054973</v>
      </c>
      <c r="AY16" s="118">
        <f>IF(AT!AY16&gt;0,1,0)*$E16</f>
        <v>0.85930922896054973</v>
      </c>
      <c r="AZ16" s="118">
        <f>IF(AT!AZ16&gt;0,1,0)*$E16</f>
        <v>0.85930922896054973</v>
      </c>
      <c r="BA16" s="118">
        <f>IF(AT!BA16&gt;0,1,0)*$E16</f>
        <v>0.85930922896054973</v>
      </c>
      <c r="BB16" s="118">
        <f>IF(AT!BB16&gt;0,1,0)*$E16</f>
        <v>0.85930922896054973</v>
      </c>
      <c r="BC16" s="118">
        <f>IF(AT!BC16&gt;0,1,0)*$E16</f>
        <v>0.85930922896054973</v>
      </c>
      <c r="BD16" s="118">
        <f>IF(AT!BD16&gt;0,1,0)*$E16</f>
        <v>0.85930922896054973</v>
      </c>
      <c r="BE16" s="118">
        <f>IF(AT!BE16&gt;0,1,0)*$E16</f>
        <v>0.85930922896054973</v>
      </c>
      <c r="BF16" s="118">
        <f>IF(AT!BF16&gt;0,1,0)*$E16</f>
        <v>0.85930922896054973</v>
      </c>
      <c r="BG16" s="118">
        <f>IF(AT!BG16&gt;0,1,0)*$E16</f>
        <v>0.85930922896054973</v>
      </c>
      <c r="BH16" s="118">
        <f>IF(AT!BH16&gt;0,1,0)*$E16</f>
        <v>0.85930922896054973</v>
      </c>
      <c r="BI16" s="118">
        <f>IF(AT!BI16&gt;0,1,0)*$E16</f>
        <v>0.85930922896054973</v>
      </c>
      <c r="BJ16" s="118">
        <f>IF(AT!BJ16&gt;0,1,0)*$E16</f>
        <v>0.85930922896054973</v>
      </c>
      <c r="BK16" s="118">
        <f>IF(AT!BK16&gt;0,1,0)*$E16</f>
        <v>0.85930922896054973</v>
      </c>
      <c r="BL16" s="118">
        <f>IF(AT!BL16&gt;0,1,0)*$E16</f>
        <v>0.85930922896054973</v>
      </c>
      <c r="BM16" s="118">
        <f>IF(AT!BM16&gt;0,1,0)*$E16</f>
        <v>0.85930922896054973</v>
      </c>
      <c r="BN16" s="118">
        <f>IF(AT!BN16&gt;0,1,0)*$E16</f>
        <v>0.85930922896054973</v>
      </c>
      <c r="BO16" s="118">
        <f>IF(AT!BO16&gt;0,1,0)*$E16</f>
        <v>0.85930922896054973</v>
      </c>
      <c r="BP16" s="119" t="s">
        <v>12</v>
      </c>
    </row>
    <row r="17" spans="2:68" s="11" customFormat="1" x14ac:dyDescent="0.25">
      <c r="B17" s="12">
        <v>12</v>
      </c>
      <c r="C17" s="13" t="s">
        <v>40</v>
      </c>
      <c r="D17" s="13" t="s">
        <v>41</v>
      </c>
      <c r="E17" s="7">
        <f>Unidades!G13</f>
        <v>2.1741592101948899</v>
      </c>
      <c r="F17" s="32"/>
      <c r="G17" s="18"/>
      <c r="H17" s="118">
        <f>IF(AT!H17&gt;0,1,0)*$E17</f>
        <v>0</v>
      </c>
      <c r="I17" s="118">
        <f>IF(AT!I17&gt;0,1,0)*$E17</f>
        <v>0</v>
      </c>
      <c r="J17" s="118">
        <f>IF(AT!J17&gt;0,1,0)*$E17</f>
        <v>0</v>
      </c>
      <c r="K17" s="118">
        <f>IF(AT!K17&gt;0,1,0)*$E17</f>
        <v>0</v>
      </c>
      <c r="L17" s="118">
        <f>IF(AT!L17&gt;0,1,0)*$E17</f>
        <v>0</v>
      </c>
      <c r="M17" s="118">
        <f>IF(AT!M17&gt;0,1,0)*$E17</f>
        <v>0</v>
      </c>
      <c r="N17" s="118">
        <f>IF(AT!N17&gt;0,1,0)*$E17</f>
        <v>0</v>
      </c>
      <c r="O17" s="118">
        <f>IF(AT!O17&gt;0,1,0)*$E17</f>
        <v>0</v>
      </c>
      <c r="P17" s="118">
        <f>IF(AT!P17&gt;0,1,0)*$E17</f>
        <v>2.1741592101948899</v>
      </c>
      <c r="Q17" s="118">
        <f>IF(AT!Q17&gt;0,1,0)*$E17</f>
        <v>2.1741592101948899</v>
      </c>
      <c r="R17" s="118">
        <f>IF(AT!R17&gt;0,1,0)*$E17</f>
        <v>2.1741592101948899</v>
      </c>
      <c r="S17" s="118">
        <f>IF(AT!S17&gt;0,1,0)*$E17</f>
        <v>2.1741592101948899</v>
      </c>
      <c r="T17" s="118">
        <f>IF(AT!T17&gt;0,1,0)*$E17</f>
        <v>2.1741592101948899</v>
      </c>
      <c r="U17" s="118">
        <f>IF(AT!U17&gt;0,1,0)*$E17</f>
        <v>2.1741592101948899</v>
      </c>
      <c r="V17" s="118">
        <f>IF(AT!V17&gt;0,1,0)*$E17</f>
        <v>2.1741592101948899</v>
      </c>
      <c r="W17" s="118">
        <f>IF(AT!W17&gt;0,1,0)*$E17</f>
        <v>2.1741592101948899</v>
      </c>
      <c r="X17" s="118">
        <f>IF(AT!X17&gt;0,1,0)*$E17</f>
        <v>2.1741592101948899</v>
      </c>
      <c r="Y17" s="118">
        <f>IF(AT!Y17&gt;0,1,0)*$E17</f>
        <v>2.1741592101948899</v>
      </c>
      <c r="Z17" s="118">
        <f>IF(AT!Z17&gt;0,1,0)*$E17</f>
        <v>2.1741592101948899</v>
      </c>
      <c r="AA17" s="118">
        <f>IF(AT!AA17&gt;0,1,0)*$E17</f>
        <v>2.1741592101948899</v>
      </c>
      <c r="AB17" s="118">
        <f>IF(AT!AB17&gt;0,1,0)*$E17</f>
        <v>2.1741592101948899</v>
      </c>
      <c r="AC17" s="118">
        <f>IF(AT!AC17&gt;0,1,0)*$E17</f>
        <v>2.1741592101948899</v>
      </c>
      <c r="AD17" s="118">
        <f>IF(AT!AD17&gt;0,1,0)*$E17</f>
        <v>2.1741592101948899</v>
      </c>
      <c r="AE17" s="137">
        <f>IF(AT!AE17&gt;0,1,0)*$E17</f>
        <v>2.1741592101948899</v>
      </c>
      <c r="AF17" s="118">
        <f>IF(AT!AF17&gt;0,1,0)*$E17</f>
        <v>2.1741592101948899</v>
      </c>
      <c r="AG17" s="118">
        <f>IF(AT!AG17&gt;0,1,0)*$E17</f>
        <v>2.1741592101948899</v>
      </c>
      <c r="AH17" s="118">
        <f>IF(AT!AH17&gt;0,1,0)*$E17</f>
        <v>2.1741592101948899</v>
      </c>
      <c r="AI17" s="118">
        <f>IF(AT!AI17&gt;0,1,0)*$E17</f>
        <v>2.1741592101948899</v>
      </c>
      <c r="AJ17" s="118">
        <f>IF(AT!AJ17&gt;0,1,0)*$E17</f>
        <v>2.1741592101948899</v>
      </c>
      <c r="AK17" s="118">
        <f>IF(AT!AK17&gt;0,1,0)*$E17</f>
        <v>2.1741592101948899</v>
      </c>
      <c r="AL17" s="118">
        <f>IF(AT!AL17&gt;0,1,0)*$E17</f>
        <v>2.1741592101948899</v>
      </c>
      <c r="AM17" s="118">
        <f>IF(AT!AM17&gt;0,1,0)*$E17</f>
        <v>2.1741592101948899</v>
      </c>
      <c r="AN17" s="118">
        <f>IF(AT!AN17&gt;0,1,0)*$E17</f>
        <v>2.1741592101948899</v>
      </c>
      <c r="AO17" s="118">
        <f>IF(AT!AO17&gt;0,1,0)*$E17</f>
        <v>2.1741592101948899</v>
      </c>
      <c r="AP17" s="118">
        <f>IF(AT!AP17&gt;0,1,0)*$E17</f>
        <v>2.1741592101948899</v>
      </c>
      <c r="AQ17" s="118">
        <f>IF(AT!AQ17&gt;0,1,0)*$E17</f>
        <v>2.1741592101948899</v>
      </c>
      <c r="AR17" s="118">
        <f>IF(AT!AR17&gt;0,1,0)*$E17</f>
        <v>2.1741592101948899</v>
      </c>
      <c r="AS17" s="118">
        <f>IF(AT!AS17&gt;0,1,0)*$E17</f>
        <v>2.1741592101948899</v>
      </c>
      <c r="AT17" s="118">
        <f>IF(AT!AT17&gt;0,1,0)*$E17</f>
        <v>2.1741592101948899</v>
      </c>
      <c r="AU17" s="118">
        <f>IF(AT!AU17&gt;0,1,0)*$E17</f>
        <v>2.1741592101948899</v>
      </c>
      <c r="AV17" s="118">
        <f>IF(AT!AV17&gt;0,1,0)*$E17</f>
        <v>2.1741592101948899</v>
      </c>
      <c r="AW17" s="118">
        <f>IF(AT!AW17&gt;0,1,0)*$E17</f>
        <v>2.1741592101948899</v>
      </c>
      <c r="AX17" s="118">
        <f>IF(AT!AX17&gt;0,1,0)*$E17</f>
        <v>2.1741592101948899</v>
      </c>
      <c r="AY17" s="118">
        <f>IF(AT!AY17&gt;0,1,0)*$E17</f>
        <v>2.1741592101948899</v>
      </c>
      <c r="AZ17" s="118">
        <f>IF(AT!AZ17&gt;0,1,0)*$E17</f>
        <v>2.1741592101948899</v>
      </c>
      <c r="BA17" s="118">
        <f>IF(AT!BA17&gt;0,1,0)*$E17</f>
        <v>2.1741592101948899</v>
      </c>
      <c r="BB17" s="118">
        <f>IF(AT!BB17&gt;0,1,0)*$E17</f>
        <v>2.1741592101948899</v>
      </c>
      <c r="BC17" s="118">
        <f>IF(AT!BC17&gt;0,1,0)*$E17</f>
        <v>2.1741592101948899</v>
      </c>
      <c r="BD17" s="118">
        <f>IF(AT!BD17&gt;0,1,0)*$E17</f>
        <v>2.1741592101948899</v>
      </c>
      <c r="BE17" s="118">
        <f>IF(AT!BE17&gt;0,1,0)*$E17</f>
        <v>2.1741592101948899</v>
      </c>
      <c r="BF17" s="118">
        <f>IF(AT!BF17&gt;0,1,0)*$E17</f>
        <v>2.1741592101948899</v>
      </c>
      <c r="BG17" s="118">
        <f>IF(AT!BG17&gt;0,1,0)*$E17</f>
        <v>2.1741592101948899</v>
      </c>
      <c r="BH17" s="118">
        <f>IF(AT!BH17&gt;0,1,0)*$E17</f>
        <v>2.1741592101948899</v>
      </c>
      <c r="BI17" s="118">
        <f>IF(AT!BI17&gt;0,1,0)*$E17</f>
        <v>2.1741592101948899</v>
      </c>
      <c r="BJ17" s="118">
        <f>IF(AT!BJ17&gt;0,1,0)*$E17</f>
        <v>2.1741592101948899</v>
      </c>
      <c r="BK17" s="118">
        <f>IF(AT!BK17&gt;0,1,0)*$E17</f>
        <v>2.1741592101948899</v>
      </c>
      <c r="BL17" s="118">
        <f>IF(AT!BL17&gt;0,1,0)*$E17</f>
        <v>2.1741592101948899</v>
      </c>
      <c r="BM17" s="118">
        <f>IF(AT!BM17&gt;0,1,0)*$E17</f>
        <v>2.1741592101948899</v>
      </c>
      <c r="BN17" s="118">
        <f>IF(AT!BN17&gt;0,1,0)*$E17</f>
        <v>2.1741592101948899</v>
      </c>
      <c r="BO17" s="118">
        <f>IF(AT!BO17&gt;0,1,0)*$E17</f>
        <v>2.1741592101948899</v>
      </c>
      <c r="BP17" s="119" t="s">
        <v>12</v>
      </c>
    </row>
    <row r="18" spans="2:68" s="11" customFormat="1" x14ac:dyDescent="0.25">
      <c r="B18" s="12">
        <v>13</v>
      </c>
      <c r="C18" s="13" t="s">
        <v>42</v>
      </c>
      <c r="D18" s="13" t="s">
        <v>43</v>
      </c>
      <c r="E18" s="7">
        <f>Unidades!G14</f>
        <v>0.52485074803369869</v>
      </c>
      <c r="F18" s="32"/>
      <c r="G18" s="18"/>
      <c r="H18" s="118">
        <f>IF(AT!H18&gt;0,1,0)*$E18</f>
        <v>0</v>
      </c>
      <c r="I18" s="118">
        <f>IF(AT!I18&gt;0,1,0)*$E18</f>
        <v>0</v>
      </c>
      <c r="J18" s="118">
        <f>IF(AT!J18&gt;0,1,0)*$E18</f>
        <v>0</v>
      </c>
      <c r="K18" s="118">
        <f>IF(AT!K18&gt;0,1,0)*$E18</f>
        <v>0</v>
      </c>
      <c r="L18" s="118">
        <f>IF(AT!L18&gt;0,1,0)*$E18</f>
        <v>0</v>
      </c>
      <c r="M18" s="118">
        <f>IF(AT!M18&gt;0,1,0)*$E18</f>
        <v>0</v>
      </c>
      <c r="N18" s="118">
        <f>IF(AT!N18&gt;0,1,0)*$E18</f>
        <v>0</v>
      </c>
      <c r="O18" s="118">
        <f>IF(AT!O18&gt;0,1,0)*$E18</f>
        <v>0</v>
      </c>
      <c r="P18" s="118">
        <f>IF(AT!P18&gt;0,1,0)*$E18</f>
        <v>0.52485074803369869</v>
      </c>
      <c r="Q18" s="118">
        <f>IF(AT!Q18&gt;0,1,0)*$E18</f>
        <v>0.52485074803369869</v>
      </c>
      <c r="R18" s="118">
        <f>IF(AT!R18&gt;0,1,0)*$E18</f>
        <v>0.52485074803369869</v>
      </c>
      <c r="S18" s="118">
        <f>IF(AT!S18&gt;0,1,0)*$E18</f>
        <v>0.52485074803369869</v>
      </c>
      <c r="T18" s="118">
        <f>IF(AT!T18&gt;0,1,0)*$E18</f>
        <v>0.52485074803369869</v>
      </c>
      <c r="U18" s="118">
        <f>IF(AT!U18&gt;0,1,0)*$E18</f>
        <v>0.52485074803369869</v>
      </c>
      <c r="V18" s="118">
        <f>IF(AT!V18&gt;0,1,0)*$E18</f>
        <v>0.52485074803369869</v>
      </c>
      <c r="W18" s="118">
        <f>IF(AT!W18&gt;0,1,0)*$E18</f>
        <v>0.52485074803369869</v>
      </c>
      <c r="X18" s="118">
        <f>IF(AT!X18&gt;0,1,0)*$E18</f>
        <v>0.52485074803369869</v>
      </c>
      <c r="Y18" s="118">
        <f>IF(AT!Y18&gt;0,1,0)*$E18</f>
        <v>0.52485074803369869</v>
      </c>
      <c r="Z18" s="118">
        <f>IF(AT!Z18&gt;0,1,0)*$E18</f>
        <v>0.52485074803369869</v>
      </c>
      <c r="AA18" s="118">
        <f>IF(AT!AA18&gt;0,1,0)*$E18</f>
        <v>0.52485074803369869</v>
      </c>
      <c r="AB18" s="118">
        <f>IF(AT!AB18&gt;0,1,0)*$E18</f>
        <v>0.52485074803369869</v>
      </c>
      <c r="AC18" s="118">
        <f>IF(AT!AC18&gt;0,1,0)*$E18</f>
        <v>0.52485074803369869</v>
      </c>
      <c r="AD18" s="118">
        <f>IF(AT!AD18&gt;0,1,0)*$E18</f>
        <v>0.52485074803369869</v>
      </c>
      <c r="AE18" s="137">
        <f>IF(AT!AE18&gt;0,1,0)*$E18</f>
        <v>0.52485074803369869</v>
      </c>
      <c r="AF18" s="118">
        <f>IF(AT!AF18&gt;0,1,0)*$E18</f>
        <v>0.52485074803369869</v>
      </c>
      <c r="AG18" s="118">
        <f>IF(AT!AG18&gt;0,1,0)*$E18</f>
        <v>0.52485074803369869</v>
      </c>
      <c r="AH18" s="118">
        <f>IF(AT!AH18&gt;0,1,0)*$E18</f>
        <v>0.52485074803369869</v>
      </c>
      <c r="AI18" s="118">
        <f>IF(AT!AI18&gt;0,1,0)*$E18</f>
        <v>0.52485074803369869</v>
      </c>
      <c r="AJ18" s="118">
        <f>IF(AT!AJ18&gt;0,1,0)*$E18</f>
        <v>0.52485074803369869</v>
      </c>
      <c r="AK18" s="118">
        <f>IF(AT!AK18&gt;0,1,0)*$E18</f>
        <v>0.52485074803369869</v>
      </c>
      <c r="AL18" s="118">
        <f>IF(AT!AL18&gt;0,1,0)*$E18</f>
        <v>0.52485074803369869</v>
      </c>
      <c r="AM18" s="118">
        <f>IF(AT!AM18&gt;0,1,0)*$E18</f>
        <v>0.52485074803369869</v>
      </c>
      <c r="AN18" s="118">
        <f>IF(AT!AN18&gt;0,1,0)*$E18</f>
        <v>0.52485074803369869</v>
      </c>
      <c r="AO18" s="118">
        <f>IF(AT!AO18&gt;0,1,0)*$E18</f>
        <v>0.52485074803369869</v>
      </c>
      <c r="AP18" s="118">
        <f>IF(AT!AP18&gt;0,1,0)*$E18</f>
        <v>0.52485074803369869</v>
      </c>
      <c r="AQ18" s="118">
        <f>IF(AT!AQ18&gt;0,1,0)*$E18</f>
        <v>0.52485074803369869</v>
      </c>
      <c r="AR18" s="118">
        <f>IF(AT!AR18&gt;0,1,0)*$E18</f>
        <v>0.52485074803369869</v>
      </c>
      <c r="AS18" s="118">
        <f>IF(AT!AS18&gt;0,1,0)*$E18</f>
        <v>0.52485074803369869</v>
      </c>
      <c r="AT18" s="118">
        <f>IF(AT!AT18&gt;0,1,0)*$E18</f>
        <v>0.52485074803369869</v>
      </c>
      <c r="AU18" s="118">
        <f>IF(AT!AU18&gt;0,1,0)*$E18</f>
        <v>0.52485074803369869</v>
      </c>
      <c r="AV18" s="118">
        <f>IF(AT!AV18&gt;0,1,0)*$E18</f>
        <v>0.52485074803369869</v>
      </c>
      <c r="AW18" s="118">
        <f>IF(AT!AW18&gt;0,1,0)*$E18</f>
        <v>0.52485074803369869</v>
      </c>
      <c r="AX18" s="118">
        <f>IF(AT!AX18&gt;0,1,0)*$E18</f>
        <v>0.52485074803369869</v>
      </c>
      <c r="AY18" s="118">
        <f>IF(AT!AY18&gt;0,1,0)*$E18</f>
        <v>0.52485074803369869</v>
      </c>
      <c r="AZ18" s="118">
        <f>IF(AT!AZ18&gt;0,1,0)*$E18</f>
        <v>0.52485074803369869</v>
      </c>
      <c r="BA18" s="118">
        <f>IF(AT!BA18&gt;0,1,0)*$E18</f>
        <v>0.52485074803369869</v>
      </c>
      <c r="BB18" s="118">
        <f>IF(AT!BB18&gt;0,1,0)*$E18</f>
        <v>0.52485074803369869</v>
      </c>
      <c r="BC18" s="118">
        <f>IF(AT!BC18&gt;0,1,0)*$E18</f>
        <v>0.52485074803369869</v>
      </c>
      <c r="BD18" s="118">
        <f>IF(AT!BD18&gt;0,1,0)*$E18</f>
        <v>0.52485074803369869</v>
      </c>
      <c r="BE18" s="118">
        <f>IF(AT!BE18&gt;0,1,0)*$E18</f>
        <v>0.52485074803369869</v>
      </c>
      <c r="BF18" s="118">
        <f>IF(AT!BF18&gt;0,1,0)*$E18</f>
        <v>0.52485074803369869</v>
      </c>
      <c r="BG18" s="118">
        <f>IF(AT!BG18&gt;0,1,0)*$E18</f>
        <v>0.52485074803369869</v>
      </c>
      <c r="BH18" s="118">
        <f>IF(AT!BH18&gt;0,1,0)*$E18</f>
        <v>0.52485074803369869</v>
      </c>
      <c r="BI18" s="118">
        <f>IF(AT!BI18&gt;0,1,0)*$E18</f>
        <v>0.52485074803369869</v>
      </c>
      <c r="BJ18" s="118">
        <f>IF(AT!BJ18&gt;0,1,0)*$E18</f>
        <v>0.52485074803369869</v>
      </c>
      <c r="BK18" s="118">
        <f>IF(AT!BK18&gt;0,1,0)*$E18</f>
        <v>0.52485074803369869</v>
      </c>
      <c r="BL18" s="118">
        <f>IF(AT!BL18&gt;0,1,0)*$E18</f>
        <v>0.52485074803369869</v>
      </c>
      <c r="BM18" s="118">
        <f>IF(AT!BM18&gt;0,1,0)*$E18</f>
        <v>0.52485074803369869</v>
      </c>
      <c r="BN18" s="118">
        <f>IF(AT!BN18&gt;0,1,0)*$E18</f>
        <v>0.52485074803369869</v>
      </c>
      <c r="BO18" s="118">
        <f>IF(AT!BO18&gt;0,1,0)*$E18</f>
        <v>0.52485074803369869</v>
      </c>
      <c r="BP18" s="119" t="s">
        <v>12</v>
      </c>
    </row>
    <row r="19" spans="2:68" s="11" customFormat="1" x14ac:dyDescent="0.25">
      <c r="B19" s="12">
        <v>14</v>
      </c>
      <c r="C19" s="13" t="s">
        <v>44</v>
      </c>
      <c r="D19" s="13" t="s">
        <v>45</v>
      </c>
      <c r="E19" s="7">
        <f>Unidades!G15</f>
        <v>2.0866799093485384</v>
      </c>
      <c r="F19" s="32"/>
      <c r="G19" s="18"/>
      <c r="H19" s="118">
        <f>IF(AT!H19&gt;0,1,0)*$E19</f>
        <v>0</v>
      </c>
      <c r="I19" s="118">
        <f>IF(AT!I19&gt;0,1,0)*$E19</f>
        <v>0</v>
      </c>
      <c r="J19" s="118">
        <f>IF(AT!J19&gt;0,1,0)*$E19</f>
        <v>0</v>
      </c>
      <c r="K19" s="118">
        <f>IF(AT!K19&gt;0,1,0)*$E19</f>
        <v>0</v>
      </c>
      <c r="L19" s="118">
        <f>IF(AT!L19&gt;0,1,0)*$E19</f>
        <v>0</v>
      </c>
      <c r="M19" s="118">
        <f>IF(AT!M19&gt;0,1,0)*$E19</f>
        <v>0</v>
      </c>
      <c r="N19" s="118">
        <f>IF(AT!N19&gt;0,1,0)*$E19</f>
        <v>0</v>
      </c>
      <c r="O19" s="118">
        <f>IF(AT!O19&gt;0,1,0)*$E19</f>
        <v>0</v>
      </c>
      <c r="P19" s="118">
        <f>IF(AT!P19&gt;0,1,0)*$E19</f>
        <v>2.0866799093485384</v>
      </c>
      <c r="Q19" s="118">
        <f>IF(AT!Q19&gt;0,1,0)*$E19</f>
        <v>2.0866799093485384</v>
      </c>
      <c r="R19" s="118">
        <f>IF(AT!R19&gt;0,1,0)*$E19</f>
        <v>2.0866799093485384</v>
      </c>
      <c r="S19" s="118">
        <f>IF(AT!S19&gt;0,1,0)*$E19</f>
        <v>2.0866799093485384</v>
      </c>
      <c r="T19" s="118">
        <f>IF(AT!T19&gt;0,1,0)*$E19</f>
        <v>2.0866799093485384</v>
      </c>
      <c r="U19" s="118">
        <f>IF(AT!U19&gt;0,1,0)*$E19</f>
        <v>2.0866799093485384</v>
      </c>
      <c r="V19" s="118">
        <f>IF(AT!V19&gt;0,1,0)*$E19</f>
        <v>2.0866799093485384</v>
      </c>
      <c r="W19" s="118">
        <f>IF(AT!W19&gt;0,1,0)*$E19</f>
        <v>2.0866799093485384</v>
      </c>
      <c r="X19" s="118">
        <f>IF(AT!X19&gt;0,1,0)*$E19</f>
        <v>2.0866799093485384</v>
      </c>
      <c r="Y19" s="118">
        <f>IF(AT!Y19&gt;0,1,0)*$E19</f>
        <v>2.0866799093485384</v>
      </c>
      <c r="Z19" s="118">
        <f>IF(AT!Z19&gt;0,1,0)*$E19</f>
        <v>2.0866799093485384</v>
      </c>
      <c r="AA19" s="118">
        <f>IF(AT!AA19&gt;0,1,0)*$E19</f>
        <v>2.0866799093485384</v>
      </c>
      <c r="AB19" s="118">
        <f>IF(AT!AB19&gt;0,1,0)*$E19</f>
        <v>2.0866799093485384</v>
      </c>
      <c r="AC19" s="118">
        <f>IF(AT!AC19&gt;0,1,0)*$E19</f>
        <v>2.0866799093485384</v>
      </c>
      <c r="AD19" s="118">
        <f>IF(AT!AD19&gt;0,1,0)*$E19</f>
        <v>2.0866799093485384</v>
      </c>
      <c r="AE19" s="137">
        <f>IF(AT!AE19&gt;0,1,0)*$E19</f>
        <v>2.0866799093485384</v>
      </c>
      <c r="AF19" s="118">
        <f>IF(AT!AF19&gt;0,1,0)*$E19</f>
        <v>2.0866799093485384</v>
      </c>
      <c r="AG19" s="118">
        <f>IF(AT!AG19&gt;0,1,0)*$E19</f>
        <v>2.0866799093485384</v>
      </c>
      <c r="AH19" s="118">
        <f>IF(AT!AH19&gt;0,1,0)*$E19</f>
        <v>2.0866799093485384</v>
      </c>
      <c r="AI19" s="118">
        <f>IF(AT!AI19&gt;0,1,0)*$E19</f>
        <v>2.0866799093485384</v>
      </c>
      <c r="AJ19" s="118">
        <f>IF(AT!AJ19&gt;0,1,0)*$E19</f>
        <v>2.0866799093485384</v>
      </c>
      <c r="AK19" s="118">
        <f>IF(AT!AK19&gt;0,1,0)*$E19</f>
        <v>2.0866799093485384</v>
      </c>
      <c r="AL19" s="118">
        <f>IF(AT!AL19&gt;0,1,0)*$E19</f>
        <v>2.0866799093485384</v>
      </c>
      <c r="AM19" s="118">
        <f>IF(AT!AM19&gt;0,1,0)*$E19</f>
        <v>2.0866799093485384</v>
      </c>
      <c r="AN19" s="118">
        <f>IF(AT!AN19&gt;0,1,0)*$E19</f>
        <v>2.0866799093485384</v>
      </c>
      <c r="AO19" s="118">
        <f>IF(AT!AO19&gt;0,1,0)*$E19</f>
        <v>2.0866799093485384</v>
      </c>
      <c r="AP19" s="118">
        <f>IF(AT!AP19&gt;0,1,0)*$E19</f>
        <v>2.0866799093485384</v>
      </c>
      <c r="AQ19" s="118">
        <f>IF(AT!AQ19&gt;0,1,0)*$E19</f>
        <v>2.0866799093485384</v>
      </c>
      <c r="AR19" s="118">
        <f>IF(AT!AR19&gt;0,1,0)*$E19</f>
        <v>2.0866799093485384</v>
      </c>
      <c r="AS19" s="118">
        <f>IF(AT!AS19&gt;0,1,0)*$E19</f>
        <v>2.0866799093485384</v>
      </c>
      <c r="AT19" s="118">
        <f>IF(AT!AT19&gt;0,1,0)*$E19</f>
        <v>2.0866799093485384</v>
      </c>
      <c r="AU19" s="118">
        <f>IF(AT!AU19&gt;0,1,0)*$E19</f>
        <v>2.0866799093485384</v>
      </c>
      <c r="AV19" s="118">
        <f>IF(AT!AV19&gt;0,1,0)*$E19</f>
        <v>2.0866799093485384</v>
      </c>
      <c r="AW19" s="118">
        <f>IF(AT!AW19&gt;0,1,0)*$E19</f>
        <v>2.0866799093485384</v>
      </c>
      <c r="AX19" s="118">
        <f>IF(AT!AX19&gt;0,1,0)*$E19</f>
        <v>2.0866799093485384</v>
      </c>
      <c r="AY19" s="118">
        <f>IF(AT!AY19&gt;0,1,0)*$E19</f>
        <v>2.0866799093485384</v>
      </c>
      <c r="AZ19" s="118">
        <f>IF(AT!AZ19&gt;0,1,0)*$E19</f>
        <v>2.0866799093485384</v>
      </c>
      <c r="BA19" s="118">
        <f>IF(AT!BA19&gt;0,1,0)*$E19</f>
        <v>2.0866799093485384</v>
      </c>
      <c r="BB19" s="118">
        <f>IF(AT!BB19&gt;0,1,0)*$E19</f>
        <v>2.0866799093485384</v>
      </c>
      <c r="BC19" s="118">
        <f>IF(AT!BC19&gt;0,1,0)*$E19</f>
        <v>2.0866799093485384</v>
      </c>
      <c r="BD19" s="118">
        <f>IF(AT!BD19&gt;0,1,0)*$E19</f>
        <v>2.0866799093485384</v>
      </c>
      <c r="BE19" s="118">
        <f>IF(AT!BE19&gt;0,1,0)*$E19</f>
        <v>2.0866799093485384</v>
      </c>
      <c r="BF19" s="118">
        <f>IF(AT!BF19&gt;0,1,0)*$E19</f>
        <v>2.0866799093485384</v>
      </c>
      <c r="BG19" s="118">
        <f>IF(AT!BG19&gt;0,1,0)*$E19</f>
        <v>2.0866799093485384</v>
      </c>
      <c r="BH19" s="118">
        <f>IF(AT!BH19&gt;0,1,0)*$E19</f>
        <v>2.0866799093485384</v>
      </c>
      <c r="BI19" s="118">
        <f>IF(AT!BI19&gt;0,1,0)*$E19</f>
        <v>2.0866799093485384</v>
      </c>
      <c r="BJ19" s="118">
        <f>IF(AT!BJ19&gt;0,1,0)*$E19</f>
        <v>2.0866799093485384</v>
      </c>
      <c r="BK19" s="118">
        <f>IF(AT!BK19&gt;0,1,0)*$E19</f>
        <v>2.0866799093485384</v>
      </c>
      <c r="BL19" s="118">
        <f>IF(AT!BL19&gt;0,1,0)*$E19</f>
        <v>2.0866799093485384</v>
      </c>
      <c r="BM19" s="118">
        <f>IF(AT!BM19&gt;0,1,0)*$E19</f>
        <v>2.0866799093485384</v>
      </c>
      <c r="BN19" s="118">
        <f>IF(AT!BN19&gt;0,1,0)*$E19</f>
        <v>2.0866799093485384</v>
      </c>
      <c r="BO19" s="118">
        <f>IF(AT!BO19&gt;0,1,0)*$E19</f>
        <v>2.0866799093485384</v>
      </c>
      <c r="BP19" s="119" t="s">
        <v>12</v>
      </c>
    </row>
    <row r="20" spans="2:68" s="11" customFormat="1" x14ac:dyDescent="0.25">
      <c r="B20" s="12">
        <v>15</v>
      </c>
      <c r="C20" s="13" t="s">
        <v>46</v>
      </c>
      <c r="D20" s="13" t="s">
        <v>47</v>
      </c>
      <c r="E20" s="7">
        <f>Unidades!G16</f>
        <v>1.0111401786607661</v>
      </c>
      <c r="F20" s="32"/>
      <c r="G20" s="18"/>
      <c r="H20" s="118">
        <f>IF(AT!H20&gt;0,1,0)*$E20</f>
        <v>0</v>
      </c>
      <c r="I20" s="118">
        <f>IF(AT!I20&gt;0,1,0)*$E20</f>
        <v>0</v>
      </c>
      <c r="J20" s="118">
        <f>IF(AT!J20&gt;0,1,0)*$E20</f>
        <v>0</v>
      </c>
      <c r="K20" s="118">
        <f>IF(AT!K20&gt;0,1,0)*$E20</f>
        <v>0</v>
      </c>
      <c r="L20" s="118">
        <f>IF(AT!L20&gt;0,1,0)*$E20</f>
        <v>0</v>
      </c>
      <c r="M20" s="118">
        <f>IF(AT!M20&gt;0,1,0)*$E20</f>
        <v>0</v>
      </c>
      <c r="N20" s="118">
        <f>IF(AT!N20&gt;0,1,0)*$E20</f>
        <v>0</v>
      </c>
      <c r="O20" s="118">
        <f>IF(AT!O20&gt;0,1,0)*$E20</f>
        <v>0</v>
      </c>
      <c r="P20" s="118">
        <f>IF(AT!P20&gt;0,1,0)*$E20</f>
        <v>1.0111401786607661</v>
      </c>
      <c r="Q20" s="118">
        <f>IF(AT!Q20&gt;0,1,0)*$E20</f>
        <v>1.0111401786607661</v>
      </c>
      <c r="R20" s="118">
        <f>IF(AT!R20&gt;0,1,0)*$E20</f>
        <v>1.0111401786607661</v>
      </c>
      <c r="S20" s="118">
        <f>IF(AT!S20&gt;0,1,0)*$E20</f>
        <v>1.0111401786607661</v>
      </c>
      <c r="T20" s="118">
        <f>IF(AT!T20&gt;0,1,0)*$E20</f>
        <v>1.0111401786607661</v>
      </c>
      <c r="U20" s="118">
        <f>IF(AT!U20&gt;0,1,0)*$E20</f>
        <v>1.0111401786607661</v>
      </c>
      <c r="V20" s="118">
        <f>IF(AT!V20&gt;0,1,0)*$E20</f>
        <v>1.0111401786607661</v>
      </c>
      <c r="W20" s="118">
        <f>IF(AT!W20&gt;0,1,0)*$E20</f>
        <v>1.0111401786607661</v>
      </c>
      <c r="X20" s="118">
        <f>IF(AT!X20&gt;0,1,0)*$E20</f>
        <v>1.0111401786607661</v>
      </c>
      <c r="Y20" s="118">
        <f>IF(AT!Y20&gt;0,1,0)*$E20</f>
        <v>1.0111401786607661</v>
      </c>
      <c r="Z20" s="118">
        <f>IF(AT!Z20&gt;0,1,0)*$E20</f>
        <v>1.0111401786607661</v>
      </c>
      <c r="AA20" s="118">
        <f>IF(AT!AA20&gt;0,1,0)*$E20</f>
        <v>1.0111401786607661</v>
      </c>
      <c r="AB20" s="118">
        <f>IF(AT!AB20&gt;0,1,0)*$E20</f>
        <v>1.0111401786607661</v>
      </c>
      <c r="AC20" s="118">
        <f>IF(AT!AC20&gt;0,1,0)*$E20</f>
        <v>1.0111401786607661</v>
      </c>
      <c r="AD20" s="118">
        <f>IF(AT!AD20&gt;0,1,0)*$E20</f>
        <v>1.0111401786607661</v>
      </c>
      <c r="AE20" s="137">
        <f>IF(AT!AE20&gt;0,1,0)*$E20</f>
        <v>1.0111401786607661</v>
      </c>
      <c r="AF20" s="118">
        <f>IF(AT!AF20&gt;0,1,0)*$E20</f>
        <v>1.0111401786607661</v>
      </c>
      <c r="AG20" s="118">
        <f>IF(AT!AG20&gt;0,1,0)*$E20</f>
        <v>1.0111401786607661</v>
      </c>
      <c r="AH20" s="118">
        <f>IF(AT!AH20&gt;0,1,0)*$E20</f>
        <v>1.0111401786607661</v>
      </c>
      <c r="AI20" s="118">
        <f>IF(AT!AI20&gt;0,1,0)*$E20</f>
        <v>1.0111401786607661</v>
      </c>
      <c r="AJ20" s="118">
        <f>IF(AT!AJ20&gt;0,1,0)*$E20</f>
        <v>1.0111401786607661</v>
      </c>
      <c r="AK20" s="118">
        <f>IF(AT!AK20&gt;0,1,0)*$E20</f>
        <v>1.0111401786607661</v>
      </c>
      <c r="AL20" s="118">
        <f>IF(AT!AL20&gt;0,1,0)*$E20</f>
        <v>1.0111401786607661</v>
      </c>
      <c r="AM20" s="118">
        <f>IF(AT!AM20&gt;0,1,0)*$E20</f>
        <v>1.0111401786607661</v>
      </c>
      <c r="AN20" s="118">
        <f>IF(AT!AN20&gt;0,1,0)*$E20</f>
        <v>1.0111401786607661</v>
      </c>
      <c r="AO20" s="118">
        <f>IF(AT!AO20&gt;0,1,0)*$E20</f>
        <v>1.0111401786607661</v>
      </c>
      <c r="AP20" s="118">
        <f>IF(AT!AP20&gt;0,1,0)*$E20</f>
        <v>1.0111401786607661</v>
      </c>
      <c r="AQ20" s="118">
        <f>IF(AT!AQ20&gt;0,1,0)*$E20</f>
        <v>1.0111401786607661</v>
      </c>
      <c r="AR20" s="118">
        <f>IF(AT!AR20&gt;0,1,0)*$E20</f>
        <v>1.0111401786607661</v>
      </c>
      <c r="AS20" s="118">
        <f>IF(AT!AS20&gt;0,1,0)*$E20</f>
        <v>1.0111401786607661</v>
      </c>
      <c r="AT20" s="118">
        <f>IF(AT!AT20&gt;0,1,0)*$E20</f>
        <v>1.0111401786607661</v>
      </c>
      <c r="AU20" s="118">
        <f>IF(AT!AU20&gt;0,1,0)*$E20</f>
        <v>1.0111401786607661</v>
      </c>
      <c r="AV20" s="118">
        <f>IF(AT!AV20&gt;0,1,0)*$E20</f>
        <v>1.0111401786607661</v>
      </c>
      <c r="AW20" s="118">
        <f>IF(AT!AW20&gt;0,1,0)*$E20</f>
        <v>1.0111401786607661</v>
      </c>
      <c r="AX20" s="118">
        <f>IF(AT!AX20&gt;0,1,0)*$E20</f>
        <v>1.0111401786607661</v>
      </c>
      <c r="AY20" s="118">
        <f>IF(AT!AY20&gt;0,1,0)*$E20</f>
        <v>1.0111401786607661</v>
      </c>
      <c r="AZ20" s="118">
        <f>IF(AT!AZ20&gt;0,1,0)*$E20</f>
        <v>1.0111401786607661</v>
      </c>
      <c r="BA20" s="118">
        <f>IF(AT!BA20&gt;0,1,0)*$E20</f>
        <v>1.0111401786607661</v>
      </c>
      <c r="BB20" s="118">
        <f>IF(AT!BB20&gt;0,1,0)*$E20</f>
        <v>1.0111401786607661</v>
      </c>
      <c r="BC20" s="118">
        <f>IF(AT!BC20&gt;0,1,0)*$E20</f>
        <v>1.0111401786607661</v>
      </c>
      <c r="BD20" s="118">
        <f>IF(AT!BD20&gt;0,1,0)*$E20</f>
        <v>1.0111401786607661</v>
      </c>
      <c r="BE20" s="118">
        <f>IF(AT!BE20&gt;0,1,0)*$E20</f>
        <v>1.0111401786607661</v>
      </c>
      <c r="BF20" s="118">
        <f>IF(AT!BF20&gt;0,1,0)*$E20</f>
        <v>1.0111401786607661</v>
      </c>
      <c r="BG20" s="118">
        <f>IF(AT!BG20&gt;0,1,0)*$E20</f>
        <v>1.0111401786607661</v>
      </c>
      <c r="BH20" s="118">
        <f>IF(AT!BH20&gt;0,1,0)*$E20</f>
        <v>1.0111401786607661</v>
      </c>
      <c r="BI20" s="118">
        <f>IF(AT!BI20&gt;0,1,0)*$E20</f>
        <v>1.0111401786607661</v>
      </c>
      <c r="BJ20" s="118">
        <f>IF(AT!BJ20&gt;0,1,0)*$E20</f>
        <v>1.0111401786607661</v>
      </c>
      <c r="BK20" s="118">
        <f>IF(AT!BK20&gt;0,1,0)*$E20</f>
        <v>1.0111401786607661</v>
      </c>
      <c r="BL20" s="118">
        <f>IF(AT!BL20&gt;0,1,0)*$E20</f>
        <v>1.0111401786607661</v>
      </c>
      <c r="BM20" s="118">
        <f>IF(AT!BM20&gt;0,1,0)*$E20</f>
        <v>1.0111401786607661</v>
      </c>
      <c r="BN20" s="118">
        <f>IF(AT!BN20&gt;0,1,0)*$E20</f>
        <v>1.0111401786607661</v>
      </c>
      <c r="BO20" s="118">
        <f>IF(AT!BO20&gt;0,1,0)*$E20</f>
        <v>1.0111401786607661</v>
      </c>
      <c r="BP20" s="119" t="s">
        <v>12</v>
      </c>
    </row>
    <row r="21" spans="2:68" s="11" customFormat="1" x14ac:dyDescent="0.25">
      <c r="B21" s="12">
        <v>16</v>
      </c>
      <c r="C21" s="13" t="s">
        <v>48</v>
      </c>
      <c r="D21" s="13" t="s">
        <v>49</v>
      </c>
      <c r="E21" s="7">
        <f>Unidades!G17</f>
        <v>1.004921609815167</v>
      </c>
      <c r="F21" s="32"/>
      <c r="G21" s="18"/>
      <c r="H21" s="118">
        <f>IF(AT!H21&gt;0,1,0)*$E21</f>
        <v>0</v>
      </c>
      <c r="I21" s="118">
        <f>IF(AT!I21&gt;0,1,0)*$E21</f>
        <v>0</v>
      </c>
      <c r="J21" s="118">
        <f>IF(AT!J21&gt;0,1,0)*$E21</f>
        <v>0</v>
      </c>
      <c r="K21" s="118">
        <f>IF(AT!K21&gt;0,1,0)*$E21</f>
        <v>0</v>
      </c>
      <c r="L21" s="118">
        <f>IF(AT!L21&gt;0,1,0)*$E21</f>
        <v>0</v>
      </c>
      <c r="M21" s="118">
        <f>IF(AT!M21&gt;0,1,0)*$E21</f>
        <v>0</v>
      </c>
      <c r="N21" s="118">
        <f>IF(AT!N21&gt;0,1,0)*$E21</f>
        <v>0</v>
      </c>
      <c r="O21" s="118">
        <f>IF(AT!O21&gt;0,1,0)*$E21</f>
        <v>0</v>
      </c>
      <c r="P21" s="118">
        <f>IF(AT!P21&gt;0,1,0)*$E21</f>
        <v>0</v>
      </c>
      <c r="Q21" s="118">
        <f>IF(AT!Q21&gt;0,1,0)*$E21</f>
        <v>1.004921609815167</v>
      </c>
      <c r="R21" s="118">
        <f>IF(AT!R21&gt;0,1,0)*$E21</f>
        <v>1.004921609815167</v>
      </c>
      <c r="S21" s="118">
        <f>IF(AT!S21&gt;0,1,0)*$E21</f>
        <v>1.004921609815167</v>
      </c>
      <c r="T21" s="118">
        <f>IF(AT!T21&gt;0,1,0)*$E21</f>
        <v>1.004921609815167</v>
      </c>
      <c r="U21" s="118">
        <f>IF(AT!U21&gt;0,1,0)*$E21</f>
        <v>1.004921609815167</v>
      </c>
      <c r="V21" s="118">
        <f>IF(AT!V21&gt;0,1,0)*$E21</f>
        <v>1.004921609815167</v>
      </c>
      <c r="W21" s="118">
        <f>IF(AT!W21&gt;0,1,0)*$E21</f>
        <v>1.004921609815167</v>
      </c>
      <c r="X21" s="118">
        <f>IF(AT!X21&gt;0,1,0)*$E21</f>
        <v>1.004921609815167</v>
      </c>
      <c r="Y21" s="118">
        <f>IF(AT!Y21&gt;0,1,0)*$E21</f>
        <v>1.004921609815167</v>
      </c>
      <c r="Z21" s="118">
        <f>IF(AT!Z21&gt;0,1,0)*$E21</f>
        <v>1.004921609815167</v>
      </c>
      <c r="AA21" s="118">
        <f>IF(AT!AA21&gt;0,1,0)*$E21</f>
        <v>1.004921609815167</v>
      </c>
      <c r="AB21" s="118">
        <f>IF(AT!AB21&gt;0,1,0)*$E21</f>
        <v>1.004921609815167</v>
      </c>
      <c r="AC21" s="118">
        <f>IF(AT!AC21&gt;0,1,0)*$E21</f>
        <v>1.004921609815167</v>
      </c>
      <c r="AD21" s="118">
        <f>IF(AT!AD21&gt;0,1,0)*$E21</f>
        <v>1.004921609815167</v>
      </c>
      <c r="AE21" s="137">
        <f>IF(AT!AE21&gt;0,1,0)*$E21</f>
        <v>1.004921609815167</v>
      </c>
      <c r="AF21" s="118">
        <f>IF(AT!AF21&gt;0,1,0)*$E21</f>
        <v>1.004921609815167</v>
      </c>
      <c r="AG21" s="118">
        <f>IF(AT!AG21&gt;0,1,0)*$E21</f>
        <v>1.004921609815167</v>
      </c>
      <c r="AH21" s="118">
        <f>IF(AT!AH21&gt;0,1,0)*$E21</f>
        <v>1.004921609815167</v>
      </c>
      <c r="AI21" s="118">
        <f>IF(AT!AI21&gt;0,1,0)*$E21</f>
        <v>1.004921609815167</v>
      </c>
      <c r="AJ21" s="118">
        <f>IF(AT!AJ21&gt;0,1,0)*$E21</f>
        <v>1.004921609815167</v>
      </c>
      <c r="AK21" s="118">
        <f>IF(AT!AK21&gt;0,1,0)*$E21</f>
        <v>1.004921609815167</v>
      </c>
      <c r="AL21" s="118">
        <f>IF(AT!AL21&gt;0,1,0)*$E21</f>
        <v>1.004921609815167</v>
      </c>
      <c r="AM21" s="118">
        <f>IF(AT!AM21&gt;0,1,0)*$E21</f>
        <v>1.004921609815167</v>
      </c>
      <c r="AN21" s="118">
        <f>IF(AT!AN21&gt;0,1,0)*$E21</f>
        <v>1.004921609815167</v>
      </c>
      <c r="AO21" s="118">
        <f>IF(AT!AO21&gt;0,1,0)*$E21</f>
        <v>1.004921609815167</v>
      </c>
      <c r="AP21" s="118">
        <f>IF(AT!AP21&gt;0,1,0)*$E21</f>
        <v>1.004921609815167</v>
      </c>
      <c r="AQ21" s="118">
        <f>IF(AT!AQ21&gt;0,1,0)*$E21</f>
        <v>1.004921609815167</v>
      </c>
      <c r="AR21" s="118">
        <f>IF(AT!AR21&gt;0,1,0)*$E21</f>
        <v>1.004921609815167</v>
      </c>
      <c r="AS21" s="118">
        <f>IF(AT!AS21&gt;0,1,0)*$E21</f>
        <v>1.004921609815167</v>
      </c>
      <c r="AT21" s="118">
        <f>IF(AT!AT21&gt;0,1,0)*$E21</f>
        <v>1.004921609815167</v>
      </c>
      <c r="AU21" s="118">
        <f>IF(AT!AU21&gt;0,1,0)*$E21</f>
        <v>1.004921609815167</v>
      </c>
      <c r="AV21" s="118">
        <f>IF(AT!AV21&gt;0,1,0)*$E21</f>
        <v>1.004921609815167</v>
      </c>
      <c r="AW21" s="118">
        <f>IF(AT!AW21&gt;0,1,0)*$E21</f>
        <v>1.004921609815167</v>
      </c>
      <c r="AX21" s="118">
        <f>IF(AT!AX21&gt;0,1,0)*$E21</f>
        <v>1.004921609815167</v>
      </c>
      <c r="AY21" s="118">
        <f>IF(AT!AY21&gt;0,1,0)*$E21</f>
        <v>1.004921609815167</v>
      </c>
      <c r="AZ21" s="118">
        <f>IF(AT!AZ21&gt;0,1,0)*$E21</f>
        <v>1.004921609815167</v>
      </c>
      <c r="BA21" s="118">
        <f>IF(AT!BA21&gt;0,1,0)*$E21</f>
        <v>1.004921609815167</v>
      </c>
      <c r="BB21" s="118">
        <f>IF(AT!BB21&gt;0,1,0)*$E21</f>
        <v>1.004921609815167</v>
      </c>
      <c r="BC21" s="118">
        <f>IF(AT!BC21&gt;0,1,0)*$E21</f>
        <v>1.004921609815167</v>
      </c>
      <c r="BD21" s="118">
        <f>IF(AT!BD21&gt;0,1,0)*$E21</f>
        <v>1.004921609815167</v>
      </c>
      <c r="BE21" s="118">
        <f>IF(AT!BE21&gt;0,1,0)*$E21</f>
        <v>1.004921609815167</v>
      </c>
      <c r="BF21" s="118">
        <f>IF(AT!BF21&gt;0,1,0)*$E21</f>
        <v>1.004921609815167</v>
      </c>
      <c r="BG21" s="118">
        <f>IF(AT!BG21&gt;0,1,0)*$E21</f>
        <v>1.004921609815167</v>
      </c>
      <c r="BH21" s="118">
        <f>IF(AT!BH21&gt;0,1,0)*$E21</f>
        <v>1.004921609815167</v>
      </c>
      <c r="BI21" s="118">
        <f>IF(AT!BI21&gt;0,1,0)*$E21</f>
        <v>1.004921609815167</v>
      </c>
      <c r="BJ21" s="118">
        <f>IF(AT!BJ21&gt;0,1,0)*$E21</f>
        <v>1.004921609815167</v>
      </c>
      <c r="BK21" s="118">
        <f>IF(AT!BK21&gt;0,1,0)*$E21</f>
        <v>1.004921609815167</v>
      </c>
      <c r="BL21" s="118">
        <f>IF(AT!BL21&gt;0,1,0)*$E21</f>
        <v>1.004921609815167</v>
      </c>
      <c r="BM21" s="118">
        <f>IF(AT!BM21&gt;0,1,0)*$E21</f>
        <v>1.004921609815167</v>
      </c>
      <c r="BN21" s="118">
        <f>IF(AT!BN21&gt;0,1,0)*$E21</f>
        <v>1.004921609815167</v>
      </c>
      <c r="BO21" s="118">
        <f>IF(AT!BO21&gt;0,1,0)*$E21</f>
        <v>1.004921609815167</v>
      </c>
      <c r="BP21" s="119" t="s">
        <v>12</v>
      </c>
    </row>
    <row r="22" spans="2:68" s="11" customFormat="1" x14ac:dyDescent="0.25">
      <c r="B22" s="12">
        <v>17</v>
      </c>
      <c r="C22" s="13" t="s">
        <v>50</v>
      </c>
      <c r="D22" s="13" t="s">
        <v>51</v>
      </c>
      <c r="E22" s="7">
        <f>Unidades!G18</f>
        <v>0.52470187971101423</v>
      </c>
      <c r="F22" s="32"/>
      <c r="G22" s="18"/>
      <c r="H22" s="118">
        <f>IF(AT!H22&gt;0,1,0)*$E22</f>
        <v>0</v>
      </c>
      <c r="I22" s="118">
        <f>IF(AT!I22&gt;0,1,0)*$E22</f>
        <v>0</v>
      </c>
      <c r="J22" s="118">
        <f>IF(AT!J22&gt;0,1,0)*$E22</f>
        <v>0</v>
      </c>
      <c r="K22" s="118">
        <f>IF(AT!K22&gt;0,1,0)*$E22</f>
        <v>0</v>
      </c>
      <c r="L22" s="118">
        <f>IF(AT!L22&gt;0,1,0)*$E22</f>
        <v>0</v>
      </c>
      <c r="M22" s="118">
        <f>IF(AT!M22&gt;0,1,0)*$E22</f>
        <v>0</v>
      </c>
      <c r="N22" s="118">
        <f>IF(AT!N22&gt;0,1,0)*$E22</f>
        <v>0</v>
      </c>
      <c r="O22" s="118">
        <f>IF(AT!O22&gt;0,1,0)*$E22</f>
        <v>0</v>
      </c>
      <c r="P22" s="118">
        <f>IF(AT!P22&gt;0,1,0)*$E22</f>
        <v>0</v>
      </c>
      <c r="Q22" s="118">
        <f>IF(AT!Q22&gt;0,1,0)*$E22</f>
        <v>0.52470187971101423</v>
      </c>
      <c r="R22" s="118">
        <f>IF(AT!R22&gt;0,1,0)*$E22</f>
        <v>0.52470187971101423</v>
      </c>
      <c r="S22" s="118">
        <f>IF(AT!S22&gt;0,1,0)*$E22</f>
        <v>0.52470187971101423</v>
      </c>
      <c r="T22" s="118">
        <f>IF(AT!T22&gt;0,1,0)*$E22</f>
        <v>0.52470187971101423</v>
      </c>
      <c r="U22" s="118">
        <f>IF(AT!U22&gt;0,1,0)*$E22</f>
        <v>0.52470187971101423</v>
      </c>
      <c r="V22" s="118">
        <f>IF(AT!V22&gt;0,1,0)*$E22</f>
        <v>0.52470187971101423</v>
      </c>
      <c r="W22" s="118">
        <f>IF(AT!W22&gt;0,1,0)*$E22</f>
        <v>0.52470187971101423</v>
      </c>
      <c r="X22" s="118">
        <f>IF(AT!X22&gt;0,1,0)*$E22</f>
        <v>0.52470187971101423</v>
      </c>
      <c r="Y22" s="118">
        <f>IF(AT!Y22&gt;0,1,0)*$E22</f>
        <v>0.52470187971101423</v>
      </c>
      <c r="Z22" s="118">
        <f>IF(AT!Z22&gt;0,1,0)*$E22</f>
        <v>0.52470187971101423</v>
      </c>
      <c r="AA22" s="118">
        <f>IF(AT!AA22&gt;0,1,0)*$E22</f>
        <v>0.52470187971101423</v>
      </c>
      <c r="AB22" s="118">
        <f>IF(AT!AB22&gt;0,1,0)*$E22</f>
        <v>0.52470187971101423</v>
      </c>
      <c r="AC22" s="118">
        <f>IF(AT!AC22&gt;0,1,0)*$E22</f>
        <v>0.52470187971101423</v>
      </c>
      <c r="AD22" s="118">
        <f>IF(AT!AD22&gt;0,1,0)*$E22</f>
        <v>0.52470187971101423</v>
      </c>
      <c r="AE22" s="137">
        <f>IF(AT!AE22&gt;0,1,0)*$E22</f>
        <v>0.52470187971101423</v>
      </c>
      <c r="AF22" s="118">
        <f>IF(AT!AF22&gt;0,1,0)*$E22</f>
        <v>0.52470187971101423</v>
      </c>
      <c r="AG22" s="118">
        <f>IF(AT!AG22&gt;0,1,0)*$E22</f>
        <v>0.52470187971101423</v>
      </c>
      <c r="AH22" s="118">
        <f>IF(AT!AH22&gt;0,1,0)*$E22</f>
        <v>0.52470187971101423</v>
      </c>
      <c r="AI22" s="118">
        <f>IF(AT!AI22&gt;0,1,0)*$E22</f>
        <v>0.52470187971101423</v>
      </c>
      <c r="AJ22" s="118">
        <f>IF(AT!AJ22&gt;0,1,0)*$E22</f>
        <v>0.52470187971101423</v>
      </c>
      <c r="AK22" s="118">
        <f>IF(AT!AK22&gt;0,1,0)*$E22</f>
        <v>0.52470187971101423</v>
      </c>
      <c r="AL22" s="118">
        <f>IF(AT!AL22&gt;0,1,0)*$E22</f>
        <v>0.52470187971101423</v>
      </c>
      <c r="AM22" s="118">
        <f>IF(AT!AM22&gt;0,1,0)*$E22</f>
        <v>0.52470187971101423</v>
      </c>
      <c r="AN22" s="118">
        <f>IF(AT!AN22&gt;0,1,0)*$E22</f>
        <v>0.52470187971101423</v>
      </c>
      <c r="AO22" s="118">
        <f>IF(AT!AO22&gt;0,1,0)*$E22</f>
        <v>0.52470187971101423</v>
      </c>
      <c r="AP22" s="118">
        <f>IF(AT!AP22&gt;0,1,0)*$E22</f>
        <v>0.52470187971101423</v>
      </c>
      <c r="AQ22" s="118">
        <f>IF(AT!AQ22&gt;0,1,0)*$E22</f>
        <v>0.52470187971101423</v>
      </c>
      <c r="AR22" s="118">
        <f>IF(AT!AR22&gt;0,1,0)*$E22</f>
        <v>0.52470187971101423</v>
      </c>
      <c r="AS22" s="118">
        <f>IF(AT!AS22&gt;0,1,0)*$E22</f>
        <v>0.52470187971101423</v>
      </c>
      <c r="AT22" s="118">
        <f>IF(AT!AT22&gt;0,1,0)*$E22</f>
        <v>0.52470187971101423</v>
      </c>
      <c r="AU22" s="118">
        <f>IF(AT!AU22&gt;0,1,0)*$E22</f>
        <v>0.52470187971101423</v>
      </c>
      <c r="AV22" s="118">
        <f>IF(AT!AV22&gt;0,1,0)*$E22</f>
        <v>0.52470187971101423</v>
      </c>
      <c r="AW22" s="118">
        <f>IF(AT!AW22&gt;0,1,0)*$E22</f>
        <v>0.52470187971101423</v>
      </c>
      <c r="AX22" s="118">
        <f>IF(AT!AX22&gt;0,1,0)*$E22</f>
        <v>0.52470187971101423</v>
      </c>
      <c r="AY22" s="118">
        <f>IF(AT!AY22&gt;0,1,0)*$E22</f>
        <v>0.52470187971101423</v>
      </c>
      <c r="AZ22" s="118">
        <f>IF(AT!AZ22&gt;0,1,0)*$E22</f>
        <v>0.52470187971101423</v>
      </c>
      <c r="BA22" s="118">
        <f>IF(AT!BA22&gt;0,1,0)*$E22</f>
        <v>0.52470187971101423</v>
      </c>
      <c r="BB22" s="118">
        <f>IF(AT!BB22&gt;0,1,0)*$E22</f>
        <v>0.52470187971101423</v>
      </c>
      <c r="BC22" s="118">
        <f>IF(AT!BC22&gt;0,1,0)*$E22</f>
        <v>0.52470187971101423</v>
      </c>
      <c r="BD22" s="118">
        <f>IF(AT!BD22&gt;0,1,0)*$E22</f>
        <v>0.52470187971101423</v>
      </c>
      <c r="BE22" s="118">
        <f>IF(AT!BE22&gt;0,1,0)*$E22</f>
        <v>0.52470187971101423</v>
      </c>
      <c r="BF22" s="118">
        <f>IF(AT!BF22&gt;0,1,0)*$E22</f>
        <v>0.52470187971101423</v>
      </c>
      <c r="BG22" s="118">
        <f>IF(AT!BG22&gt;0,1,0)*$E22</f>
        <v>0.52470187971101423</v>
      </c>
      <c r="BH22" s="118">
        <f>IF(AT!BH22&gt;0,1,0)*$E22</f>
        <v>0.52470187971101423</v>
      </c>
      <c r="BI22" s="118">
        <f>IF(AT!BI22&gt;0,1,0)*$E22</f>
        <v>0.52470187971101423</v>
      </c>
      <c r="BJ22" s="118">
        <f>IF(AT!BJ22&gt;0,1,0)*$E22</f>
        <v>0.52470187971101423</v>
      </c>
      <c r="BK22" s="118">
        <f>IF(AT!BK22&gt;0,1,0)*$E22</f>
        <v>0.52470187971101423</v>
      </c>
      <c r="BL22" s="118">
        <f>IF(AT!BL22&gt;0,1,0)*$E22</f>
        <v>0.52470187971101423</v>
      </c>
      <c r="BM22" s="118">
        <f>IF(AT!BM22&gt;0,1,0)*$E22</f>
        <v>0.52470187971101423</v>
      </c>
      <c r="BN22" s="118">
        <f>IF(AT!BN22&gt;0,1,0)*$E22</f>
        <v>0.52470187971101423</v>
      </c>
      <c r="BO22" s="118">
        <f>IF(AT!BO22&gt;0,1,0)*$E22</f>
        <v>0.52470187971101423</v>
      </c>
      <c r="BP22" s="119" t="s">
        <v>12</v>
      </c>
    </row>
    <row r="23" spans="2:68" s="11" customFormat="1" x14ac:dyDescent="0.25">
      <c r="B23" s="12">
        <v>18</v>
      </c>
      <c r="C23" s="13" t="s">
        <v>52</v>
      </c>
      <c r="D23" s="13" t="s">
        <v>53</v>
      </c>
      <c r="E23" s="7">
        <f>Unidades!G19</f>
        <v>0.55668756538917141</v>
      </c>
      <c r="F23" s="32"/>
      <c r="G23" s="18"/>
      <c r="H23" s="118">
        <f>IF(AT!H23&gt;0,1,0)*$E23</f>
        <v>0</v>
      </c>
      <c r="I23" s="118">
        <f>IF(AT!I23&gt;0,1,0)*$E23</f>
        <v>0</v>
      </c>
      <c r="J23" s="118">
        <f>IF(AT!J23&gt;0,1,0)*$E23</f>
        <v>0</v>
      </c>
      <c r="K23" s="118">
        <f>IF(AT!K23&gt;0,1,0)*$E23</f>
        <v>0</v>
      </c>
      <c r="L23" s="118">
        <f>IF(AT!L23&gt;0,1,0)*$E23</f>
        <v>0</v>
      </c>
      <c r="M23" s="118">
        <f>IF(AT!M23&gt;0,1,0)*$E23</f>
        <v>0</v>
      </c>
      <c r="N23" s="118">
        <f>IF(AT!N23&gt;0,1,0)*$E23</f>
        <v>0</v>
      </c>
      <c r="O23" s="118">
        <f>IF(AT!O23&gt;0,1,0)*$E23</f>
        <v>0</v>
      </c>
      <c r="P23" s="118">
        <f>IF(AT!P23&gt;0,1,0)*$E23</f>
        <v>0</v>
      </c>
      <c r="Q23" s="118">
        <f>IF(AT!Q23&gt;0,1,0)*$E23</f>
        <v>0.55668756538917141</v>
      </c>
      <c r="R23" s="118">
        <f>IF(AT!R23&gt;0,1,0)*$E23</f>
        <v>0.55668756538917141</v>
      </c>
      <c r="S23" s="118">
        <f>IF(AT!S23&gt;0,1,0)*$E23</f>
        <v>0.55668756538917141</v>
      </c>
      <c r="T23" s="118">
        <f>IF(AT!T23&gt;0,1,0)*$E23</f>
        <v>0.55668756538917141</v>
      </c>
      <c r="U23" s="118">
        <f>IF(AT!U23&gt;0,1,0)*$E23</f>
        <v>0.55668756538917141</v>
      </c>
      <c r="V23" s="118">
        <f>IF(AT!V23&gt;0,1,0)*$E23</f>
        <v>0.55668756538917141</v>
      </c>
      <c r="W23" s="118">
        <f>IF(AT!W23&gt;0,1,0)*$E23</f>
        <v>0.55668756538917141</v>
      </c>
      <c r="X23" s="118">
        <f>IF(AT!X23&gt;0,1,0)*$E23</f>
        <v>0.55668756538917141</v>
      </c>
      <c r="Y23" s="118">
        <f>IF(AT!Y23&gt;0,1,0)*$E23</f>
        <v>0.55668756538917141</v>
      </c>
      <c r="Z23" s="118">
        <f>IF(AT!Z23&gt;0,1,0)*$E23</f>
        <v>0.55668756538917141</v>
      </c>
      <c r="AA23" s="118">
        <f>IF(AT!AA23&gt;0,1,0)*$E23</f>
        <v>0.55668756538917141</v>
      </c>
      <c r="AB23" s="118">
        <f>IF(AT!AB23&gt;0,1,0)*$E23</f>
        <v>0.55668756538917141</v>
      </c>
      <c r="AC23" s="118">
        <f>IF(AT!AC23&gt;0,1,0)*$E23</f>
        <v>0.55668756538917141</v>
      </c>
      <c r="AD23" s="118">
        <f>IF(AT!AD23&gt;0,1,0)*$E23</f>
        <v>0.55668756538917141</v>
      </c>
      <c r="AE23" s="137">
        <f>IF(AT!AE23&gt;0,1,0)*$E23</f>
        <v>0.55668756538917141</v>
      </c>
      <c r="AF23" s="118">
        <f>IF(AT!AF23&gt;0,1,0)*$E23</f>
        <v>0.55668756538917141</v>
      </c>
      <c r="AG23" s="118">
        <f>IF(AT!AG23&gt;0,1,0)*$E23</f>
        <v>0.55668756538917141</v>
      </c>
      <c r="AH23" s="118">
        <f>IF(AT!AH23&gt;0,1,0)*$E23</f>
        <v>0.55668756538917141</v>
      </c>
      <c r="AI23" s="118">
        <f>IF(AT!AI23&gt;0,1,0)*$E23</f>
        <v>0.55668756538917141</v>
      </c>
      <c r="AJ23" s="118">
        <f>IF(AT!AJ23&gt;0,1,0)*$E23</f>
        <v>0.55668756538917141</v>
      </c>
      <c r="AK23" s="118">
        <f>IF(AT!AK23&gt;0,1,0)*$E23</f>
        <v>0.55668756538917141</v>
      </c>
      <c r="AL23" s="118">
        <f>IF(AT!AL23&gt;0,1,0)*$E23</f>
        <v>0.55668756538917141</v>
      </c>
      <c r="AM23" s="118">
        <f>IF(AT!AM23&gt;0,1,0)*$E23</f>
        <v>0.55668756538917141</v>
      </c>
      <c r="AN23" s="118">
        <f>IF(AT!AN23&gt;0,1,0)*$E23</f>
        <v>0.55668756538917141</v>
      </c>
      <c r="AO23" s="118">
        <f>IF(AT!AO23&gt;0,1,0)*$E23</f>
        <v>0.55668756538917141</v>
      </c>
      <c r="AP23" s="118">
        <f>IF(AT!AP23&gt;0,1,0)*$E23</f>
        <v>0.55668756538917141</v>
      </c>
      <c r="AQ23" s="118">
        <f>IF(AT!AQ23&gt;0,1,0)*$E23</f>
        <v>0.55668756538917141</v>
      </c>
      <c r="AR23" s="118">
        <f>IF(AT!AR23&gt;0,1,0)*$E23</f>
        <v>0.55668756538917141</v>
      </c>
      <c r="AS23" s="118">
        <f>IF(AT!AS23&gt;0,1,0)*$E23</f>
        <v>0.55668756538917141</v>
      </c>
      <c r="AT23" s="118">
        <f>IF(AT!AT23&gt;0,1,0)*$E23</f>
        <v>0.55668756538917141</v>
      </c>
      <c r="AU23" s="118">
        <f>IF(AT!AU23&gt;0,1,0)*$E23</f>
        <v>0.55668756538917141</v>
      </c>
      <c r="AV23" s="118">
        <f>IF(AT!AV23&gt;0,1,0)*$E23</f>
        <v>0.55668756538917141</v>
      </c>
      <c r="AW23" s="118">
        <f>IF(AT!AW23&gt;0,1,0)*$E23</f>
        <v>0.55668756538917141</v>
      </c>
      <c r="AX23" s="118">
        <f>IF(AT!AX23&gt;0,1,0)*$E23</f>
        <v>0.55668756538917141</v>
      </c>
      <c r="AY23" s="118">
        <f>IF(AT!AY23&gt;0,1,0)*$E23</f>
        <v>0.55668756538917141</v>
      </c>
      <c r="AZ23" s="118">
        <f>IF(AT!AZ23&gt;0,1,0)*$E23</f>
        <v>0.55668756538917141</v>
      </c>
      <c r="BA23" s="118">
        <f>IF(AT!BA23&gt;0,1,0)*$E23</f>
        <v>0.55668756538917141</v>
      </c>
      <c r="BB23" s="118">
        <f>IF(AT!BB23&gt;0,1,0)*$E23</f>
        <v>0.55668756538917141</v>
      </c>
      <c r="BC23" s="118">
        <f>IF(AT!BC23&gt;0,1,0)*$E23</f>
        <v>0.55668756538917141</v>
      </c>
      <c r="BD23" s="118">
        <f>IF(AT!BD23&gt;0,1,0)*$E23</f>
        <v>0.55668756538917141</v>
      </c>
      <c r="BE23" s="118">
        <f>IF(AT!BE23&gt;0,1,0)*$E23</f>
        <v>0.55668756538917141</v>
      </c>
      <c r="BF23" s="118">
        <f>IF(AT!BF23&gt;0,1,0)*$E23</f>
        <v>0.55668756538917141</v>
      </c>
      <c r="BG23" s="118">
        <f>IF(AT!BG23&gt;0,1,0)*$E23</f>
        <v>0.55668756538917141</v>
      </c>
      <c r="BH23" s="118">
        <f>IF(AT!BH23&gt;0,1,0)*$E23</f>
        <v>0.55668756538917141</v>
      </c>
      <c r="BI23" s="118">
        <f>IF(AT!BI23&gt;0,1,0)*$E23</f>
        <v>0.55668756538917141</v>
      </c>
      <c r="BJ23" s="118">
        <f>IF(AT!BJ23&gt;0,1,0)*$E23</f>
        <v>0.55668756538917141</v>
      </c>
      <c r="BK23" s="118">
        <f>IF(AT!BK23&gt;0,1,0)*$E23</f>
        <v>0.55668756538917141</v>
      </c>
      <c r="BL23" s="118">
        <f>IF(AT!BL23&gt;0,1,0)*$E23</f>
        <v>0.55668756538917141</v>
      </c>
      <c r="BM23" s="118">
        <f>IF(AT!BM23&gt;0,1,0)*$E23</f>
        <v>0.55668756538917141</v>
      </c>
      <c r="BN23" s="118">
        <f>IF(AT!BN23&gt;0,1,0)*$E23</f>
        <v>0.55668756538917141</v>
      </c>
      <c r="BO23" s="118">
        <f>IF(AT!BO23&gt;0,1,0)*$E23</f>
        <v>0.55668756538917141</v>
      </c>
      <c r="BP23" s="119" t="s">
        <v>12</v>
      </c>
    </row>
    <row r="24" spans="2:68" s="11" customFormat="1" x14ac:dyDescent="0.25">
      <c r="B24" s="12">
        <v>19</v>
      </c>
      <c r="C24" s="13" t="s">
        <v>54</v>
      </c>
      <c r="D24" s="13" t="s">
        <v>55</v>
      </c>
      <c r="E24" s="7">
        <f>Unidades!G20</f>
        <v>2.1741592101948899</v>
      </c>
      <c r="F24" s="32"/>
      <c r="G24" s="18"/>
      <c r="H24" s="118">
        <f>IF(AT!H24&gt;0,1,0)*$E24</f>
        <v>0</v>
      </c>
      <c r="I24" s="118">
        <f>IF(AT!I24&gt;0,1,0)*$E24</f>
        <v>0</v>
      </c>
      <c r="J24" s="118">
        <f>IF(AT!J24&gt;0,1,0)*$E24</f>
        <v>0</v>
      </c>
      <c r="K24" s="118">
        <f>IF(AT!K24&gt;0,1,0)*$E24</f>
        <v>0</v>
      </c>
      <c r="L24" s="118">
        <f>IF(AT!L24&gt;0,1,0)*$E24</f>
        <v>0</v>
      </c>
      <c r="M24" s="118">
        <f>IF(AT!M24&gt;0,1,0)*$E24</f>
        <v>0</v>
      </c>
      <c r="N24" s="118">
        <f>IF(AT!N24&gt;0,1,0)*$E24</f>
        <v>0</v>
      </c>
      <c r="O24" s="118">
        <f>IF(AT!O24&gt;0,1,0)*$E24</f>
        <v>0</v>
      </c>
      <c r="P24" s="118">
        <f>IF(AT!P24&gt;0,1,0)*$E24</f>
        <v>0</v>
      </c>
      <c r="Q24" s="118">
        <f>IF(AT!Q24&gt;0,1,0)*$E24</f>
        <v>2.1741592101948899</v>
      </c>
      <c r="R24" s="118">
        <f>IF(AT!R24&gt;0,1,0)*$E24</f>
        <v>2.1741592101948899</v>
      </c>
      <c r="S24" s="118">
        <f>IF(AT!S24&gt;0,1,0)*$E24</f>
        <v>2.1741592101948899</v>
      </c>
      <c r="T24" s="118">
        <f>IF(AT!T24&gt;0,1,0)*$E24</f>
        <v>2.1741592101948899</v>
      </c>
      <c r="U24" s="118">
        <f>IF(AT!U24&gt;0,1,0)*$E24</f>
        <v>2.1741592101948899</v>
      </c>
      <c r="V24" s="118">
        <f>IF(AT!V24&gt;0,1,0)*$E24</f>
        <v>2.1741592101948899</v>
      </c>
      <c r="W24" s="118">
        <f>IF(AT!W24&gt;0,1,0)*$E24</f>
        <v>2.1741592101948899</v>
      </c>
      <c r="X24" s="118">
        <f>IF(AT!X24&gt;0,1,0)*$E24</f>
        <v>2.1741592101948899</v>
      </c>
      <c r="Y24" s="118">
        <f>IF(AT!Y24&gt;0,1,0)*$E24</f>
        <v>2.1741592101948899</v>
      </c>
      <c r="Z24" s="118">
        <f>IF(AT!Z24&gt;0,1,0)*$E24</f>
        <v>2.1741592101948899</v>
      </c>
      <c r="AA24" s="118">
        <f>IF(AT!AA24&gt;0,1,0)*$E24</f>
        <v>2.1741592101948899</v>
      </c>
      <c r="AB24" s="118">
        <f>IF(AT!AB24&gt;0,1,0)*$E24</f>
        <v>2.1741592101948899</v>
      </c>
      <c r="AC24" s="118">
        <f>IF(AT!AC24&gt;0,1,0)*$E24</f>
        <v>2.1741592101948899</v>
      </c>
      <c r="AD24" s="118">
        <f>IF(AT!AD24&gt;0,1,0)*$E24</f>
        <v>2.1741592101948899</v>
      </c>
      <c r="AE24" s="137">
        <f>IF(AT!AE24&gt;0,1,0)*$E24</f>
        <v>2.1741592101948899</v>
      </c>
      <c r="AF24" s="118">
        <f>IF(AT!AF24&gt;0,1,0)*$E24</f>
        <v>2.1741592101948899</v>
      </c>
      <c r="AG24" s="118">
        <f>IF(AT!AG24&gt;0,1,0)*$E24</f>
        <v>2.1741592101948899</v>
      </c>
      <c r="AH24" s="118">
        <f>IF(AT!AH24&gt;0,1,0)*$E24</f>
        <v>2.1741592101948899</v>
      </c>
      <c r="AI24" s="118">
        <f>IF(AT!AI24&gt;0,1,0)*$E24</f>
        <v>2.1741592101948899</v>
      </c>
      <c r="AJ24" s="118">
        <f>IF(AT!AJ24&gt;0,1,0)*$E24</f>
        <v>2.1741592101948899</v>
      </c>
      <c r="AK24" s="118">
        <f>IF(AT!AK24&gt;0,1,0)*$E24</f>
        <v>2.1741592101948899</v>
      </c>
      <c r="AL24" s="118">
        <f>IF(AT!AL24&gt;0,1,0)*$E24</f>
        <v>2.1741592101948899</v>
      </c>
      <c r="AM24" s="118">
        <f>IF(AT!AM24&gt;0,1,0)*$E24</f>
        <v>2.1741592101948899</v>
      </c>
      <c r="AN24" s="118">
        <f>IF(AT!AN24&gt;0,1,0)*$E24</f>
        <v>2.1741592101948899</v>
      </c>
      <c r="AO24" s="118">
        <f>IF(AT!AO24&gt;0,1,0)*$E24</f>
        <v>2.1741592101948899</v>
      </c>
      <c r="AP24" s="118">
        <f>IF(AT!AP24&gt;0,1,0)*$E24</f>
        <v>2.1741592101948899</v>
      </c>
      <c r="AQ24" s="118">
        <f>IF(AT!AQ24&gt;0,1,0)*$E24</f>
        <v>2.1741592101948899</v>
      </c>
      <c r="AR24" s="118">
        <f>IF(AT!AR24&gt;0,1,0)*$E24</f>
        <v>2.1741592101948899</v>
      </c>
      <c r="AS24" s="118">
        <f>IF(AT!AS24&gt;0,1,0)*$E24</f>
        <v>2.1741592101948899</v>
      </c>
      <c r="AT24" s="118">
        <f>IF(AT!AT24&gt;0,1,0)*$E24</f>
        <v>2.1741592101948899</v>
      </c>
      <c r="AU24" s="118">
        <f>IF(AT!AU24&gt;0,1,0)*$E24</f>
        <v>2.1741592101948899</v>
      </c>
      <c r="AV24" s="118">
        <f>IF(AT!AV24&gt;0,1,0)*$E24</f>
        <v>2.1741592101948899</v>
      </c>
      <c r="AW24" s="118">
        <f>IF(AT!AW24&gt;0,1,0)*$E24</f>
        <v>2.1741592101948899</v>
      </c>
      <c r="AX24" s="118">
        <f>IF(AT!AX24&gt;0,1,0)*$E24</f>
        <v>2.1741592101948899</v>
      </c>
      <c r="AY24" s="118">
        <f>IF(AT!AY24&gt;0,1,0)*$E24</f>
        <v>2.1741592101948899</v>
      </c>
      <c r="AZ24" s="118">
        <f>IF(AT!AZ24&gt;0,1,0)*$E24</f>
        <v>2.1741592101948899</v>
      </c>
      <c r="BA24" s="118">
        <f>IF(AT!BA24&gt;0,1,0)*$E24</f>
        <v>2.1741592101948899</v>
      </c>
      <c r="BB24" s="118">
        <f>IF(AT!BB24&gt;0,1,0)*$E24</f>
        <v>2.1741592101948899</v>
      </c>
      <c r="BC24" s="118">
        <f>IF(AT!BC24&gt;0,1,0)*$E24</f>
        <v>2.1741592101948899</v>
      </c>
      <c r="BD24" s="118">
        <f>IF(AT!BD24&gt;0,1,0)*$E24</f>
        <v>2.1741592101948899</v>
      </c>
      <c r="BE24" s="118">
        <f>IF(AT!BE24&gt;0,1,0)*$E24</f>
        <v>2.1741592101948899</v>
      </c>
      <c r="BF24" s="118">
        <f>IF(AT!BF24&gt;0,1,0)*$E24</f>
        <v>2.1741592101948899</v>
      </c>
      <c r="BG24" s="118">
        <f>IF(AT!BG24&gt;0,1,0)*$E24</f>
        <v>2.1741592101948899</v>
      </c>
      <c r="BH24" s="118">
        <f>IF(AT!BH24&gt;0,1,0)*$E24</f>
        <v>2.1741592101948899</v>
      </c>
      <c r="BI24" s="118">
        <f>IF(AT!BI24&gt;0,1,0)*$E24</f>
        <v>2.1741592101948899</v>
      </c>
      <c r="BJ24" s="118">
        <f>IF(AT!BJ24&gt;0,1,0)*$E24</f>
        <v>2.1741592101948899</v>
      </c>
      <c r="BK24" s="118">
        <f>IF(AT!BK24&gt;0,1,0)*$E24</f>
        <v>2.1741592101948899</v>
      </c>
      <c r="BL24" s="118">
        <f>IF(AT!BL24&gt;0,1,0)*$E24</f>
        <v>2.1741592101948899</v>
      </c>
      <c r="BM24" s="118">
        <f>IF(AT!BM24&gt;0,1,0)*$E24</f>
        <v>2.1741592101948899</v>
      </c>
      <c r="BN24" s="118">
        <f>IF(AT!BN24&gt;0,1,0)*$E24</f>
        <v>2.1741592101948899</v>
      </c>
      <c r="BO24" s="118">
        <f>IF(AT!BO24&gt;0,1,0)*$E24</f>
        <v>2.1741592101948899</v>
      </c>
      <c r="BP24" s="119" t="s">
        <v>12</v>
      </c>
    </row>
    <row r="25" spans="2:68" s="11" customFormat="1" x14ac:dyDescent="0.25">
      <c r="B25" s="12">
        <v>20</v>
      </c>
      <c r="C25" s="13" t="s">
        <v>56</v>
      </c>
      <c r="D25" s="13" t="s">
        <v>57</v>
      </c>
      <c r="E25" s="7">
        <f>Unidades!G21</f>
        <v>0.84801616643833733</v>
      </c>
      <c r="F25" s="32"/>
      <c r="G25" s="18"/>
      <c r="H25" s="118">
        <f>IF(AT!H25&gt;0,1,0)*$E25</f>
        <v>0</v>
      </c>
      <c r="I25" s="118">
        <f>IF(AT!I25&gt;0,1,0)*$E25</f>
        <v>0</v>
      </c>
      <c r="J25" s="118">
        <f>IF(AT!J25&gt;0,1,0)*$E25</f>
        <v>0</v>
      </c>
      <c r="K25" s="118">
        <f>IF(AT!K25&gt;0,1,0)*$E25</f>
        <v>0</v>
      </c>
      <c r="L25" s="118">
        <f>IF(AT!L25&gt;0,1,0)*$E25</f>
        <v>0</v>
      </c>
      <c r="M25" s="118">
        <f>IF(AT!M25&gt;0,1,0)*$E25</f>
        <v>0</v>
      </c>
      <c r="N25" s="118">
        <f>IF(AT!N25&gt;0,1,0)*$E25</f>
        <v>0</v>
      </c>
      <c r="O25" s="118">
        <f>IF(AT!O25&gt;0,1,0)*$E25</f>
        <v>0</v>
      </c>
      <c r="P25" s="118">
        <f>IF(AT!P25&gt;0,1,0)*$E25</f>
        <v>0</v>
      </c>
      <c r="Q25" s="118">
        <f>IF(AT!Q25&gt;0,1,0)*$E25</f>
        <v>0</v>
      </c>
      <c r="R25" s="118">
        <f>IF(AT!R25&gt;0,1,0)*$E25</f>
        <v>0.84801616643833733</v>
      </c>
      <c r="S25" s="118">
        <f>IF(AT!S25&gt;0,1,0)*$E25</f>
        <v>0.84801616643833733</v>
      </c>
      <c r="T25" s="118">
        <f>IF(AT!T25&gt;0,1,0)*$E25</f>
        <v>0.84801616643833733</v>
      </c>
      <c r="U25" s="118">
        <f>IF(AT!U25&gt;0,1,0)*$E25</f>
        <v>0.84801616643833733</v>
      </c>
      <c r="V25" s="118">
        <f>IF(AT!V25&gt;0,1,0)*$E25</f>
        <v>0.84801616643833733</v>
      </c>
      <c r="W25" s="118">
        <f>IF(AT!W25&gt;0,1,0)*$E25</f>
        <v>0.84801616643833733</v>
      </c>
      <c r="X25" s="118">
        <f>IF(AT!X25&gt;0,1,0)*$E25</f>
        <v>0.84801616643833733</v>
      </c>
      <c r="Y25" s="118">
        <f>IF(AT!Y25&gt;0,1,0)*$E25</f>
        <v>0.84801616643833733</v>
      </c>
      <c r="Z25" s="118">
        <f>IF(AT!Z25&gt;0,1,0)*$E25</f>
        <v>0.84801616643833733</v>
      </c>
      <c r="AA25" s="118">
        <f>IF(AT!AA25&gt;0,1,0)*$E25</f>
        <v>0.84801616643833733</v>
      </c>
      <c r="AB25" s="118">
        <f>IF(AT!AB25&gt;0,1,0)*$E25</f>
        <v>0.84801616643833733</v>
      </c>
      <c r="AC25" s="118">
        <f>IF(AT!AC25&gt;0,1,0)*$E25</f>
        <v>0.84801616643833733</v>
      </c>
      <c r="AD25" s="118">
        <f>IF(AT!AD25&gt;0,1,0)*$E25</f>
        <v>0.84801616643833733</v>
      </c>
      <c r="AE25" s="137">
        <f>IF(AT!AE25&gt;0,1,0)*$E25</f>
        <v>0.84801616643833733</v>
      </c>
      <c r="AF25" s="118">
        <f>IF(AT!AF25&gt;0,1,0)*$E25</f>
        <v>0.84801616643833733</v>
      </c>
      <c r="AG25" s="118">
        <f>IF(AT!AG25&gt;0,1,0)*$E25</f>
        <v>0.84801616643833733</v>
      </c>
      <c r="AH25" s="118">
        <f>IF(AT!AH25&gt;0,1,0)*$E25</f>
        <v>0.84801616643833733</v>
      </c>
      <c r="AI25" s="118">
        <f>IF(AT!AI25&gt;0,1,0)*$E25</f>
        <v>0.84801616643833733</v>
      </c>
      <c r="AJ25" s="118">
        <f>IF(AT!AJ25&gt;0,1,0)*$E25</f>
        <v>0.84801616643833733</v>
      </c>
      <c r="AK25" s="118">
        <f>IF(AT!AK25&gt;0,1,0)*$E25</f>
        <v>0.84801616643833733</v>
      </c>
      <c r="AL25" s="118">
        <f>IF(AT!AL25&gt;0,1,0)*$E25</f>
        <v>0.84801616643833733</v>
      </c>
      <c r="AM25" s="118">
        <f>IF(AT!AM25&gt;0,1,0)*$E25</f>
        <v>0.84801616643833733</v>
      </c>
      <c r="AN25" s="118">
        <f>IF(AT!AN25&gt;0,1,0)*$E25</f>
        <v>0.84801616643833733</v>
      </c>
      <c r="AO25" s="118">
        <f>IF(AT!AO25&gt;0,1,0)*$E25</f>
        <v>0.84801616643833733</v>
      </c>
      <c r="AP25" s="118">
        <f>IF(AT!AP25&gt;0,1,0)*$E25</f>
        <v>0.84801616643833733</v>
      </c>
      <c r="AQ25" s="118">
        <f>IF(AT!AQ25&gt;0,1,0)*$E25</f>
        <v>0.84801616643833733</v>
      </c>
      <c r="AR25" s="118">
        <f>IF(AT!AR25&gt;0,1,0)*$E25</f>
        <v>0.84801616643833733</v>
      </c>
      <c r="AS25" s="118">
        <f>IF(AT!AS25&gt;0,1,0)*$E25</f>
        <v>0.84801616643833733</v>
      </c>
      <c r="AT25" s="118">
        <f>IF(AT!AT25&gt;0,1,0)*$E25</f>
        <v>0.84801616643833733</v>
      </c>
      <c r="AU25" s="118">
        <f>IF(AT!AU25&gt;0,1,0)*$E25</f>
        <v>0.84801616643833733</v>
      </c>
      <c r="AV25" s="118">
        <f>IF(AT!AV25&gt;0,1,0)*$E25</f>
        <v>0.84801616643833733</v>
      </c>
      <c r="AW25" s="118">
        <f>IF(AT!AW25&gt;0,1,0)*$E25</f>
        <v>0.84801616643833733</v>
      </c>
      <c r="AX25" s="118">
        <f>IF(AT!AX25&gt;0,1,0)*$E25</f>
        <v>0.84801616643833733</v>
      </c>
      <c r="AY25" s="118">
        <f>IF(AT!AY25&gt;0,1,0)*$E25</f>
        <v>0.84801616643833733</v>
      </c>
      <c r="AZ25" s="118">
        <f>IF(AT!AZ25&gt;0,1,0)*$E25</f>
        <v>0.84801616643833733</v>
      </c>
      <c r="BA25" s="118">
        <f>IF(AT!BA25&gt;0,1,0)*$E25</f>
        <v>0.84801616643833733</v>
      </c>
      <c r="BB25" s="118">
        <f>IF(AT!BB25&gt;0,1,0)*$E25</f>
        <v>0.84801616643833733</v>
      </c>
      <c r="BC25" s="118">
        <f>IF(AT!BC25&gt;0,1,0)*$E25</f>
        <v>0.84801616643833733</v>
      </c>
      <c r="BD25" s="118">
        <f>IF(AT!BD25&gt;0,1,0)*$E25</f>
        <v>0.84801616643833733</v>
      </c>
      <c r="BE25" s="118">
        <f>IF(AT!BE25&gt;0,1,0)*$E25</f>
        <v>0.84801616643833733</v>
      </c>
      <c r="BF25" s="118">
        <f>IF(AT!BF25&gt;0,1,0)*$E25</f>
        <v>0.84801616643833733</v>
      </c>
      <c r="BG25" s="118">
        <f>IF(AT!BG25&gt;0,1,0)*$E25</f>
        <v>0.84801616643833733</v>
      </c>
      <c r="BH25" s="118">
        <f>IF(AT!BH25&gt;0,1,0)*$E25</f>
        <v>0.84801616643833733</v>
      </c>
      <c r="BI25" s="118">
        <f>IF(AT!BI25&gt;0,1,0)*$E25</f>
        <v>0.84801616643833733</v>
      </c>
      <c r="BJ25" s="118">
        <f>IF(AT!BJ25&gt;0,1,0)*$E25</f>
        <v>0.84801616643833733</v>
      </c>
      <c r="BK25" s="118">
        <f>IF(AT!BK25&gt;0,1,0)*$E25</f>
        <v>0.84801616643833733</v>
      </c>
      <c r="BL25" s="118">
        <f>IF(AT!BL25&gt;0,1,0)*$E25</f>
        <v>0.84801616643833733</v>
      </c>
      <c r="BM25" s="118">
        <f>IF(AT!BM25&gt;0,1,0)*$E25</f>
        <v>0.84801616643833733</v>
      </c>
      <c r="BN25" s="118">
        <f>IF(AT!BN25&gt;0,1,0)*$E25</f>
        <v>0.84801616643833733</v>
      </c>
      <c r="BO25" s="118">
        <f>IF(AT!BO25&gt;0,1,0)*$E25</f>
        <v>0.84801616643833733</v>
      </c>
      <c r="BP25" s="119" t="s">
        <v>12</v>
      </c>
    </row>
    <row r="26" spans="2:68" s="11" customFormat="1" x14ac:dyDescent="0.25">
      <c r="B26" s="12">
        <v>21</v>
      </c>
      <c r="C26" s="13" t="s">
        <v>58</v>
      </c>
      <c r="D26" s="13" t="s">
        <v>59</v>
      </c>
      <c r="E26" s="7">
        <f>Unidades!G22</f>
        <v>0.57768738790960994</v>
      </c>
      <c r="F26" s="32"/>
      <c r="G26" s="18"/>
      <c r="H26" s="118">
        <f>IF(AT!H26&gt;0,1,0)*$E26</f>
        <v>0</v>
      </c>
      <c r="I26" s="118">
        <f>IF(AT!I26&gt;0,1,0)*$E26</f>
        <v>0</v>
      </c>
      <c r="J26" s="118">
        <f>IF(AT!J26&gt;0,1,0)*$E26</f>
        <v>0</v>
      </c>
      <c r="K26" s="118">
        <f>IF(AT!K26&gt;0,1,0)*$E26</f>
        <v>0</v>
      </c>
      <c r="L26" s="118">
        <f>IF(AT!L26&gt;0,1,0)*$E26</f>
        <v>0</v>
      </c>
      <c r="M26" s="118">
        <f>IF(AT!M26&gt;0,1,0)*$E26</f>
        <v>0</v>
      </c>
      <c r="N26" s="118">
        <f>IF(AT!N26&gt;0,1,0)*$E26</f>
        <v>0</v>
      </c>
      <c r="O26" s="118">
        <f>IF(AT!O26&gt;0,1,0)*$E26</f>
        <v>0</v>
      </c>
      <c r="P26" s="118">
        <f>IF(AT!P26&gt;0,1,0)*$E26</f>
        <v>0</v>
      </c>
      <c r="Q26" s="118">
        <f>IF(AT!Q26&gt;0,1,0)*$E26</f>
        <v>0</v>
      </c>
      <c r="R26" s="118">
        <f>IF(AT!R26&gt;0,1,0)*$E26</f>
        <v>0.57768738790960994</v>
      </c>
      <c r="S26" s="118">
        <f>IF(AT!S26&gt;0,1,0)*$E26</f>
        <v>0.57768738790960994</v>
      </c>
      <c r="T26" s="118">
        <f>IF(AT!T26&gt;0,1,0)*$E26</f>
        <v>0.57768738790960994</v>
      </c>
      <c r="U26" s="118">
        <f>IF(AT!U26&gt;0,1,0)*$E26</f>
        <v>0.57768738790960994</v>
      </c>
      <c r="V26" s="118">
        <f>IF(AT!V26&gt;0,1,0)*$E26</f>
        <v>0.57768738790960994</v>
      </c>
      <c r="W26" s="118">
        <f>IF(AT!W26&gt;0,1,0)*$E26</f>
        <v>0.57768738790960994</v>
      </c>
      <c r="X26" s="118">
        <f>IF(AT!X26&gt;0,1,0)*$E26</f>
        <v>0.57768738790960994</v>
      </c>
      <c r="Y26" s="118">
        <f>IF(AT!Y26&gt;0,1,0)*$E26</f>
        <v>0.57768738790960994</v>
      </c>
      <c r="Z26" s="118">
        <f>IF(AT!Z26&gt;0,1,0)*$E26</f>
        <v>0.57768738790960994</v>
      </c>
      <c r="AA26" s="118">
        <f>IF(AT!AA26&gt;0,1,0)*$E26</f>
        <v>0.57768738790960994</v>
      </c>
      <c r="AB26" s="118">
        <f>IF(AT!AB26&gt;0,1,0)*$E26</f>
        <v>0.57768738790960994</v>
      </c>
      <c r="AC26" s="118">
        <f>IF(AT!AC26&gt;0,1,0)*$E26</f>
        <v>0.57768738790960994</v>
      </c>
      <c r="AD26" s="118">
        <f>IF(AT!AD26&gt;0,1,0)*$E26</f>
        <v>0.57768738790960994</v>
      </c>
      <c r="AE26" s="137">
        <f>IF(AT!AE26&gt;0,1,0)*$E26</f>
        <v>0.57768738790960994</v>
      </c>
      <c r="AF26" s="118">
        <f>IF(AT!AF26&gt;0,1,0)*$E26</f>
        <v>0.57768738790960994</v>
      </c>
      <c r="AG26" s="118">
        <f>IF(AT!AG26&gt;0,1,0)*$E26</f>
        <v>0.57768738790960994</v>
      </c>
      <c r="AH26" s="118">
        <f>IF(AT!AH26&gt;0,1,0)*$E26</f>
        <v>0.57768738790960994</v>
      </c>
      <c r="AI26" s="118">
        <f>IF(AT!AI26&gt;0,1,0)*$E26</f>
        <v>0.57768738790960994</v>
      </c>
      <c r="AJ26" s="118">
        <f>IF(AT!AJ26&gt;0,1,0)*$E26</f>
        <v>0.57768738790960994</v>
      </c>
      <c r="AK26" s="118">
        <f>IF(AT!AK26&gt;0,1,0)*$E26</f>
        <v>0.57768738790960994</v>
      </c>
      <c r="AL26" s="118">
        <f>IF(AT!AL26&gt;0,1,0)*$E26</f>
        <v>0.57768738790960994</v>
      </c>
      <c r="AM26" s="118">
        <f>IF(AT!AM26&gt;0,1,0)*$E26</f>
        <v>0.57768738790960994</v>
      </c>
      <c r="AN26" s="118">
        <f>IF(AT!AN26&gt;0,1,0)*$E26</f>
        <v>0.57768738790960994</v>
      </c>
      <c r="AO26" s="118">
        <f>IF(AT!AO26&gt;0,1,0)*$E26</f>
        <v>0.57768738790960994</v>
      </c>
      <c r="AP26" s="118">
        <f>IF(AT!AP26&gt;0,1,0)*$E26</f>
        <v>0.57768738790960994</v>
      </c>
      <c r="AQ26" s="118">
        <f>IF(AT!AQ26&gt;0,1,0)*$E26</f>
        <v>0.57768738790960994</v>
      </c>
      <c r="AR26" s="118">
        <f>IF(AT!AR26&gt;0,1,0)*$E26</f>
        <v>0.57768738790960994</v>
      </c>
      <c r="AS26" s="118">
        <f>IF(AT!AS26&gt;0,1,0)*$E26</f>
        <v>0.57768738790960994</v>
      </c>
      <c r="AT26" s="118">
        <f>IF(AT!AT26&gt;0,1,0)*$E26</f>
        <v>0.57768738790960994</v>
      </c>
      <c r="AU26" s="118">
        <f>IF(AT!AU26&gt;0,1,0)*$E26</f>
        <v>0.57768738790960994</v>
      </c>
      <c r="AV26" s="118">
        <f>IF(AT!AV26&gt;0,1,0)*$E26</f>
        <v>0.57768738790960994</v>
      </c>
      <c r="AW26" s="118">
        <f>IF(AT!AW26&gt;0,1,0)*$E26</f>
        <v>0.57768738790960994</v>
      </c>
      <c r="AX26" s="118">
        <f>IF(AT!AX26&gt;0,1,0)*$E26</f>
        <v>0.57768738790960994</v>
      </c>
      <c r="AY26" s="118">
        <f>IF(AT!AY26&gt;0,1,0)*$E26</f>
        <v>0.57768738790960994</v>
      </c>
      <c r="AZ26" s="118">
        <f>IF(AT!AZ26&gt;0,1,0)*$E26</f>
        <v>0.57768738790960994</v>
      </c>
      <c r="BA26" s="118">
        <f>IF(AT!BA26&gt;0,1,0)*$E26</f>
        <v>0.57768738790960994</v>
      </c>
      <c r="BB26" s="118">
        <f>IF(AT!BB26&gt;0,1,0)*$E26</f>
        <v>0.57768738790960994</v>
      </c>
      <c r="BC26" s="118">
        <f>IF(AT!BC26&gt;0,1,0)*$E26</f>
        <v>0.57768738790960994</v>
      </c>
      <c r="BD26" s="118">
        <f>IF(AT!BD26&gt;0,1,0)*$E26</f>
        <v>0.57768738790960994</v>
      </c>
      <c r="BE26" s="118">
        <f>IF(AT!BE26&gt;0,1,0)*$E26</f>
        <v>0.57768738790960994</v>
      </c>
      <c r="BF26" s="118">
        <f>IF(AT!BF26&gt;0,1,0)*$E26</f>
        <v>0.57768738790960994</v>
      </c>
      <c r="BG26" s="118">
        <f>IF(AT!BG26&gt;0,1,0)*$E26</f>
        <v>0.57768738790960994</v>
      </c>
      <c r="BH26" s="118">
        <f>IF(AT!BH26&gt;0,1,0)*$E26</f>
        <v>0.57768738790960994</v>
      </c>
      <c r="BI26" s="118">
        <f>IF(AT!BI26&gt;0,1,0)*$E26</f>
        <v>0.57768738790960994</v>
      </c>
      <c r="BJ26" s="118">
        <f>IF(AT!BJ26&gt;0,1,0)*$E26</f>
        <v>0.57768738790960994</v>
      </c>
      <c r="BK26" s="118">
        <f>IF(AT!BK26&gt;0,1,0)*$E26</f>
        <v>0.57768738790960994</v>
      </c>
      <c r="BL26" s="118">
        <f>IF(AT!BL26&gt;0,1,0)*$E26</f>
        <v>0.57768738790960994</v>
      </c>
      <c r="BM26" s="118">
        <f>IF(AT!BM26&gt;0,1,0)*$E26</f>
        <v>0.57768738790960994</v>
      </c>
      <c r="BN26" s="118">
        <f>IF(AT!BN26&gt;0,1,0)*$E26</f>
        <v>0.57768738790960994</v>
      </c>
      <c r="BO26" s="118">
        <f>IF(AT!BO26&gt;0,1,0)*$E26</f>
        <v>0.57768738790960994</v>
      </c>
      <c r="BP26" s="119" t="s">
        <v>12</v>
      </c>
    </row>
    <row r="27" spans="2:68" s="11" customFormat="1" x14ac:dyDescent="0.25">
      <c r="B27" s="12">
        <v>22</v>
      </c>
      <c r="C27" s="13" t="s">
        <v>60</v>
      </c>
      <c r="D27" s="13" t="s">
        <v>61</v>
      </c>
      <c r="E27" s="7">
        <f>Unidades!G23</f>
        <v>1.6981380089735751</v>
      </c>
      <c r="F27" s="32"/>
      <c r="G27" s="18"/>
      <c r="H27" s="118">
        <f>IF(AT!H27&gt;0,1,0)*$E27</f>
        <v>0</v>
      </c>
      <c r="I27" s="118">
        <f>IF(AT!I27&gt;0,1,0)*$E27</f>
        <v>0</v>
      </c>
      <c r="J27" s="118">
        <f>IF(AT!J27&gt;0,1,0)*$E27</f>
        <v>0</v>
      </c>
      <c r="K27" s="118">
        <f>IF(AT!K27&gt;0,1,0)*$E27</f>
        <v>0</v>
      </c>
      <c r="L27" s="118">
        <f>IF(AT!L27&gt;0,1,0)*$E27</f>
        <v>0</v>
      </c>
      <c r="M27" s="118">
        <f>IF(AT!M27&gt;0,1,0)*$E27</f>
        <v>0</v>
      </c>
      <c r="N27" s="118">
        <f>IF(AT!N27&gt;0,1,0)*$E27</f>
        <v>0</v>
      </c>
      <c r="O27" s="118">
        <f>IF(AT!O27&gt;0,1,0)*$E27</f>
        <v>0</v>
      </c>
      <c r="P27" s="118">
        <f>IF(AT!P27&gt;0,1,0)*$E27</f>
        <v>0</v>
      </c>
      <c r="Q27" s="118">
        <f>IF(AT!Q27&gt;0,1,0)*$E27</f>
        <v>0</v>
      </c>
      <c r="R27" s="118">
        <f>IF(AT!R27&gt;0,1,0)*$E27</f>
        <v>1.6981380089735751</v>
      </c>
      <c r="S27" s="118">
        <f>IF(AT!S27&gt;0,1,0)*$E27</f>
        <v>1.6981380089735751</v>
      </c>
      <c r="T27" s="118">
        <f>IF(AT!T27&gt;0,1,0)*$E27</f>
        <v>1.6981380089735751</v>
      </c>
      <c r="U27" s="118">
        <f>IF(AT!U27&gt;0,1,0)*$E27</f>
        <v>1.6981380089735751</v>
      </c>
      <c r="V27" s="118">
        <f>IF(AT!V27&gt;0,1,0)*$E27</f>
        <v>1.6981380089735751</v>
      </c>
      <c r="W27" s="118">
        <f>IF(AT!W27&gt;0,1,0)*$E27</f>
        <v>1.6981380089735751</v>
      </c>
      <c r="X27" s="118">
        <f>IF(AT!X27&gt;0,1,0)*$E27</f>
        <v>1.6981380089735751</v>
      </c>
      <c r="Y27" s="118">
        <f>IF(AT!Y27&gt;0,1,0)*$E27</f>
        <v>1.6981380089735751</v>
      </c>
      <c r="Z27" s="118">
        <f>IF(AT!Z27&gt;0,1,0)*$E27</f>
        <v>1.6981380089735751</v>
      </c>
      <c r="AA27" s="118">
        <f>IF(AT!AA27&gt;0,1,0)*$E27</f>
        <v>1.6981380089735751</v>
      </c>
      <c r="AB27" s="118">
        <f>IF(AT!AB27&gt;0,1,0)*$E27</f>
        <v>1.6981380089735751</v>
      </c>
      <c r="AC27" s="118">
        <f>IF(AT!AC27&gt;0,1,0)*$E27</f>
        <v>1.6981380089735751</v>
      </c>
      <c r="AD27" s="118">
        <f>IF(AT!AD27&gt;0,1,0)*$E27</f>
        <v>1.6981380089735751</v>
      </c>
      <c r="AE27" s="137">
        <f>IF(AT!AE27&gt;0,1,0)*$E27</f>
        <v>1.6981380089735751</v>
      </c>
      <c r="AF27" s="118">
        <f>IF(AT!AF27&gt;0,1,0)*$E27</f>
        <v>1.6981380089735751</v>
      </c>
      <c r="AG27" s="118">
        <f>IF(AT!AG27&gt;0,1,0)*$E27</f>
        <v>1.6981380089735751</v>
      </c>
      <c r="AH27" s="118">
        <f>IF(AT!AH27&gt;0,1,0)*$E27</f>
        <v>1.6981380089735751</v>
      </c>
      <c r="AI27" s="118">
        <f>IF(AT!AI27&gt;0,1,0)*$E27</f>
        <v>1.6981380089735751</v>
      </c>
      <c r="AJ27" s="118">
        <f>IF(AT!AJ27&gt;0,1,0)*$E27</f>
        <v>1.6981380089735751</v>
      </c>
      <c r="AK27" s="118">
        <f>IF(AT!AK27&gt;0,1,0)*$E27</f>
        <v>1.6981380089735751</v>
      </c>
      <c r="AL27" s="118">
        <f>IF(AT!AL27&gt;0,1,0)*$E27</f>
        <v>1.6981380089735751</v>
      </c>
      <c r="AM27" s="118">
        <f>IF(AT!AM27&gt;0,1,0)*$E27</f>
        <v>1.6981380089735751</v>
      </c>
      <c r="AN27" s="118">
        <f>IF(AT!AN27&gt;0,1,0)*$E27</f>
        <v>1.6981380089735751</v>
      </c>
      <c r="AO27" s="118">
        <f>IF(AT!AO27&gt;0,1,0)*$E27</f>
        <v>1.6981380089735751</v>
      </c>
      <c r="AP27" s="118">
        <f>IF(AT!AP27&gt;0,1,0)*$E27</f>
        <v>1.6981380089735751</v>
      </c>
      <c r="AQ27" s="118">
        <f>IF(AT!AQ27&gt;0,1,0)*$E27</f>
        <v>1.6981380089735751</v>
      </c>
      <c r="AR27" s="118">
        <f>IF(AT!AR27&gt;0,1,0)*$E27</f>
        <v>1.6981380089735751</v>
      </c>
      <c r="AS27" s="118">
        <f>IF(AT!AS27&gt;0,1,0)*$E27</f>
        <v>1.6981380089735751</v>
      </c>
      <c r="AT27" s="118">
        <f>IF(AT!AT27&gt;0,1,0)*$E27</f>
        <v>1.6981380089735751</v>
      </c>
      <c r="AU27" s="118">
        <f>IF(AT!AU27&gt;0,1,0)*$E27</f>
        <v>1.6981380089735751</v>
      </c>
      <c r="AV27" s="118">
        <f>IF(AT!AV27&gt;0,1,0)*$E27</f>
        <v>1.6981380089735751</v>
      </c>
      <c r="AW27" s="118">
        <f>IF(AT!AW27&gt;0,1,0)*$E27</f>
        <v>1.6981380089735751</v>
      </c>
      <c r="AX27" s="118">
        <f>IF(AT!AX27&gt;0,1,0)*$E27</f>
        <v>1.6981380089735751</v>
      </c>
      <c r="AY27" s="118">
        <f>IF(AT!AY27&gt;0,1,0)*$E27</f>
        <v>1.6981380089735751</v>
      </c>
      <c r="AZ27" s="118">
        <f>IF(AT!AZ27&gt;0,1,0)*$E27</f>
        <v>1.6981380089735751</v>
      </c>
      <c r="BA27" s="118">
        <f>IF(AT!BA27&gt;0,1,0)*$E27</f>
        <v>1.6981380089735751</v>
      </c>
      <c r="BB27" s="118">
        <f>IF(AT!BB27&gt;0,1,0)*$E27</f>
        <v>1.6981380089735751</v>
      </c>
      <c r="BC27" s="118">
        <f>IF(AT!BC27&gt;0,1,0)*$E27</f>
        <v>1.6981380089735751</v>
      </c>
      <c r="BD27" s="118">
        <f>IF(AT!BD27&gt;0,1,0)*$E27</f>
        <v>1.6981380089735751</v>
      </c>
      <c r="BE27" s="118">
        <f>IF(AT!BE27&gt;0,1,0)*$E27</f>
        <v>1.6981380089735751</v>
      </c>
      <c r="BF27" s="118">
        <f>IF(AT!BF27&gt;0,1,0)*$E27</f>
        <v>1.6981380089735751</v>
      </c>
      <c r="BG27" s="118">
        <f>IF(AT!BG27&gt;0,1,0)*$E27</f>
        <v>1.6981380089735751</v>
      </c>
      <c r="BH27" s="118">
        <f>IF(AT!BH27&gt;0,1,0)*$E27</f>
        <v>1.6981380089735751</v>
      </c>
      <c r="BI27" s="118">
        <f>IF(AT!BI27&gt;0,1,0)*$E27</f>
        <v>1.6981380089735751</v>
      </c>
      <c r="BJ27" s="118">
        <f>IF(AT!BJ27&gt;0,1,0)*$E27</f>
        <v>1.6981380089735751</v>
      </c>
      <c r="BK27" s="118">
        <f>IF(AT!BK27&gt;0,1,0)*$E27</f>
        <v>1.6981380089735751</v>
      </c>
      <c r="BL27" s="118">
        <f>IF(AT!BL27&gt;0,1,0)*$E27</f>
        <v>1.6981380089735751</v>
      </c>
      <c r="BM27" s="118">
        <f>IF(AT!BM27&gt;0,1,0)*$E27</f>
        <v>1.6981380089735751</v>
      </c>
      <c r="BN27" s="118">
        <f>IF(AT!BN27&gt;0,1,0)*$E27</f>
        <v>1.6981380089735751</v>
      </c>
      <c r="BO27" s="118">
        <f>IF(AT!BO27&gt;0,1,0)*$E27</f>
        <v>1.6981380089735751</v>
      </c>
      <c r="BP27" s="119" t="s">
        <v>12</v>
      </c>
    </row>
    <row r="28" spans="2:68" s="11" customFormat="1" x14ac:dyDescent="0.25">
      <c r="B28" s="12">
        <v>23</v>
      </c>
      <c r="C28" s="13" t="s">
        <v>62</v>
      </c>
      <c r="D28" s="13" t="s">
        <v>63</v>
      </c>
      <c r="E28" s="7">
        <f>Unidades!G24</f>
        <v>1.7583238504967169</v>
      </c>
      <c r="F28" s="32"/>
      <c r="G28" s="18"/>
      <c r="H28" s="118">
        <f>IF(AT!H28&gt;0,1,0)*$E28</f>
        <v>0</v>
      </c>
      <c r="I28" s="118">
        <f>IF(AT!I28&gt;0,1,0)*$E28</f>
        <v>0</v>
      </c>
      <c r="J28" s="118">
        <f>IF(AT!J28&gt;0,1,0)*$E28</f>
        <v>0</v>
      </c>
      <c r="K28" s="118">
        <f>IF(AT!K28&gt;0,1,0)*$E28</f>
        <v>0</v>
      </c>
      <c r="L28" s="118">
        <f>IF(AT!L28&gt;0,1,0)*$E28</f>
        <v>0</v>
      </c>
      <c r="M28" s="118">
        <f>IF(AT!M28&gt;0,1,0)*$E28</f>
        <v>0</v>
      </c>
      <c r="N28" s="118">
        <f>IF(AT!N28&gt;0,1,0)*$E28</f>
        <v>0</v>
      </c>
      <c r="O28" s="118">
        <f>IF(AT!O28&gt;0,1,0)*$E28</f>
        <v>0</v>
      </c>
      <c r="P28" s="118">
        <f>IF(AT!P28&gt;0,1,0)*$E28</f>
        <v>0</v>
      </c>
      <c r="Q28" s="118">
        <f>IF(AT!Q28&gt;0,1,0)*$E28</f>
        <v>0</v>
      </c>
      <c r="R28" s="118">
        <f>IF(AT!R28&gt;0,1,0)*$E28</f>
        <v>1.7583238504967169</v>
      </c>
      <c r="S28" s="118">
        <f>IF(AT!S28&gt;0,1,0)*$E28</f>
        <v>1.7583238504967169</v>
      </c>
      <c r="T28" s="118">
        <f>IF(AT!T28&gt;0,1,0)*$E28</f>
        <v>1.7583238504967169</v>
      </c>
      <c r="U28" s="118">
        <f>IF(AT!U28&gt;0,1,0)*$E28</f>
        <v>1.7583238504967169</v>
      </c>
      <c r="V28" s="118">
        <f>IF(AT!V28&gt;0,1,0)*$E28</f>
        <v>1.7583238504967169</v>
      </c>
      <c r="W28" s="118">
        <f>IF(AT!W28&gt;0,1,0)*$E28</f>
        <v>1.7583238504967169</v>
      </c>
      <c r="X28" s="118">
        <f>IF(AT!X28&gt;0,1,0)*$E28</f>
        <v>1.7583238504967169</v>
      </c>
      <c r="Y28" s="118">
        <f>IF(AT!Y28&gt;0,1,0)*$E28</f>
        <v>1.7583238504967169</v>
      </c>
      <c r="Z28" s="118">
        <f>IF(AT!Z28&gt;0,1,0)*$E28</f>
        <v>1.7583238504967169</v>
      </c>
      <c r="AA28" s="118">
        <f>IF(AT!AA28&gt;0,1,0)*$E28</f>
        <v>1.7583238504967169</v>
      </c>
      <c r="AB28" s="118">
        <f>IF(AT!AB28&gt;0,1,0)*$E28</f>
        <v>1.7583238504967169</v>
      </c>
      <c r="AC28" s="118">
        <f>IF(AT!AC28&gt;0,1,0)*$E28</f>
        <v>1.7583238504967169</v>
      </c>
      <c r="AD28" s="118">
        <f>IF(AT!AD28&gt;0,1,0)*$E28</f>
        <v>1.7583238504967169</v>
      </c>
      <c r="AE28" s="137">
        <f>IF(AT!AE28&gt;0,1,0)*$E28</f>
        <v>1.7583238504967169</v>
      </c>
      <c r="AF28" s="118">
        <f>IF(AT!AF28&gt;0,1,0)*$E28</f>
        <v>1.7583238504967169</v>
      </c>
      <c r="AG28" s="118">
        <f>IF(AT!AG28&gt;0,1,0)*$E28</f>
        <v>1.7583238504967169</v>
      </c>
      <c r="AH28" s="118">
        <f>IF(AT!AH28&gt;0,1,0)*$E28</f>
        <v>1.7583238504967169</v>
      </c>
      <c r="AI28" s="118">
        <f>IF(AT!AI28&gt;0,1,0)*$E28</f>
        <v>1.7583238504967169</v>
      </c>
      <c r="AJ28" s="118">
        <f>IF(AT!AJ28&gt;0,1,0)*$E28</f>
        <v>1.7583238504967169</v>
      </c>
      <c r="AK28" s="118">
        <f>IF(AT!AK28&gt;0,1,0)*$E28</f>
        <v>1.7583238504967169</v>
      </c>
      <c r="AL28" s="118">
        <f>IF(AT!AL28&gt;0,1,0)*$E28</f>
        <v>1.7583238504967169</v>
      </c>
      <c r="AM28" s="118">
        <f>IF(AT!AM28&gt;0,1,0)*$E28</f>
        <v>1.7583238504967169</v>
      </c>
      <c r="AN28" s="118">
        <f>IF(AT!AN28&gt;0,1,0)*$E28</f>
        <v>1.7583238504967169</v>
      </c>
      <c r="AO28" s="118">
        <f>IF(AT!AO28&gt;0,1,0)*$E28</f>
        <v>1.7583238504967169</v>
      </c>
      <c r="AP28" s="118">
        <f>IF(AT!AP28&gt;0,1,0)*$E28</f>
        <v>1.7583238504967169</v>
      </c>
      <c r="AQ28" s="118">
        <f>IF(AT!AQ28&gt;0,1,0)*$E28</f>
        <v>1.7583238504967169</v>
      </c>
      <c r="AR28" s="118">
        <f>IF(AT!AR28&gt;0,1,0)*$E28</f>
        <v>1.7583238504967169</v>
      </c>
      <c r="AS28" s="118">
        <f>IF(AT!AS28&gt;0,1,0)*$E28</f>
        <v>1.7583238504967169</v>
      </c>
      <c r="AT28" s="118">
        <f>IF(AT!AT28&gt;0,1,0)*$E28</f>
        <v>1.7583238504967169</v>
      </c>
      <c r="AU28" s="118">
        <f>IF(AT!AU28&gt;0,1,0)*$E28</f>
        <v>1.7583238504967169</v>
      </c>
      <c r="AV28" s="118">
        <f>IF(AT!AV28&gt;0,1,0)*$E28</f>
        <v>1.7583238504967169</v>
      </c>
      <c r="AW28" s="118">
        <f>IF(AT!AW28&gt;0,1,0)*$E28</f>
        <v>1.7583238504967169</v>
      </c>
      <c r="AX28" s="118">
        <f>IF(AT!AX28&gt;0,1,0)*$E28</f>
        <v>1.7583238504967169</v>
      </c>
      <c r="AY28" s="118">
        <f>IF(AT!AY28&gt;0,1,0)*$E28</f>
        <v>1.7583238504967169</v>
      </c>
      <c r="AZ28" s="118">
        <f>IF(AT!AZ28&gt;0,1,0)*$E28</f>
        <v>1.7583238504967169</v>
      </c>
      <c r="BA28" s="118">
        <f>IF(AT!BA28&gt;0,1,0)*$E28</f>
        <v>1.7583238504967169</v>
      </c>
      <c r="BB28" s="118">
        <f>IF(AT!BB28&gt;0,1,0)*$E28</f>
        <v>1.7583238504967169</v>
      </c>
      <c r="BC28" s="118">
        <f>IF(AT!BC28&gt;0,1,0)*$E28</f>
        <v>1.7583238504967169</v>
      </c>
      <c r="BD28" s="118">
        <f>IF(AT!BD28&gt;0,1,0)*$E28</f>
        <v>1.7583238504967169</v>
      </c>
      <c r="BE28" s="118">
        <f>IF(AT!BE28&gt;0,1,0)*$E28</f>
        <v>1.7583238504967169</v>
      </c>
      <c r="BF28" s="118">
        <f>IF(AT!BF28&gt;0,1,0)*$E28</f>
        <v>1.7583238504967169</v>
      </c>
      <c r="BG28" s="118">
        <f>IF(AT!BG28&gt;0,1,0)*$E28</f>
        <v>1.7583238504967169</v>
      </c>
      <c r="BH28" s="118">
        <f>IF(AT!BH28&gt;0,1,0)*$E28</f>
        <v>1.7583238504967169</v>
      </c>
      <c r="BI28" s="118">
        <f>IF(AT!BI28&gt;0,1,0)*$E28</f>
        <v>1.7583238504967169</v>
      </c>
      <c r="BJ28" s="118">
        <f>IF(AT!BJ28&gt;0,1,0)*$E28</f>
        <v>1.7583238504967169</v>
      </c>
      <c r="BK28" s="118">
        <f>IF(AT!BK28&gt;0,1,0)*$E28</f>
        <v>1.7583238504967169</v>
      </c>
      <c r="BL28" s="118">
        <f>IF(AT!BL28&gt;0,1,0)*$E28</f>
        <v>1.7583238504967169</v>
      </c>
      <c r="BM28" s="118">
        <f>IF(AT!BM28&gt;0,1,0)*$E28</f>
        <v>1.7583238504967169</v>
      </c>
      <c r="BN28" s="118">
        <f>IF(AT!BN28&gt;0,1,0)*$E28</f>
        <v>1.7583238504967169</v>
      </c>
      <c r="BO28" s="118">
        <f>IF(AT!BO28&gt;0,1,0)*$E28</f>
        <v>1.7583238504967169</v>
      </c>
      <c r="BP28" s="119" t="s">
        <v>12</v>
      </c>
    </row>
    <row r="29" spans="2:68" s="11" customFormat="1" x14ac:dyDescent="0.25">
      <c r="B29" s="12">
        <v>24</v>
      </c>
      <c r="C29" s="13" t="s">
        <v>64</v>
      </c>
      <c r="D29" s="13" t="s">
        <v>65</v>
      </c>
      <c r="E29" s="7">
        <f>Unidades!G25</f>
        <v>0.74980994487911012</v>
      </c>
      <c r="F29" s="32"/>
      <c r="G29" s="18"/>
      <c r="H29" s="118">
        <f>IF(AT!H29&gt;0,1,0)*$E29</f>
        <v>0</v>
      </c>
      <c r="I29" s="118">
        <f>IF(AT!I29&gt;0,1,0)*$E29</f>
        <v>0</v>
      </c>
      <c r="J29" s="118">
        <f>IF(AT!J29&gt;0,1,0)*$E29</f>
        <v>0</v>
      </c>
      <c r="K29" s="118">
        <f>IF(AT!K29&gt;0,1,0)*$E29</f>
        <v>0</v>
      </c>
      <c r="L29" s="118">
        <f>IF(AT!L29&gt;0,1,0)*$E29</f>
        <v>0</v>
      </c>
      <c r="M29" s="118">
        <f>IF(AT!M29&gt;0,1,0)*$E29</f>
        <v>0</v>
      </c>
      <c r="N29" s="118">
        <f>IF(AT!N29&gt;0,1,0)*$E29</f>
        <v>0</v>
      </c>
      <c r="O29" s="118">
        <f>IF(AT!O29&gt;0,1,0)*$E29</f>
        <v>0</v>
      </c>
      <c r="P29" s="118">
        <f>IF(AT!P29&gt;0,1,0)*$E29</f>
        <v>0</v>
      </c>
      <c r="Q29" s="118">
        <f>IF(AT!Q29&gt;0,1,0)*$E29</f>
        <v>0</v>
      </c>
      <c r="R29" s="118">
        <f>IF(AT!R29&gt;0,1,0)*$E29</f>
        <v>0</v>
      </c>
      <c r="S29" s="118">
        <f>IF(AT!S29&gt;0,1,0)*$E29</f>
        <v>0.74980994487911012</v>
      </c>
      <c r="T29" s="118">
        <f>IF(AT!T29&gt;0,1,0)*$E29</f>
        <v>0.74980994487911012</v>
      </c>
      <c r="U29" s="118">
        <f>IF(AT!U29&gt;0,1,0)*$E29</f>
        <v>0.74980994487911012</v>
      </c>
      <c r="V29" s="118">
        <f>IF(AT!V29&gt;0,1,0)*$E29</f>
        <v>0.74980994487911012</v>
      </c>
      <c r="W29" s="118">
        <f>IF(AT!W29&gt;0,1,0)*$E29</f>
        <v>0.74980994487911012</v>
      </c>
      <c r="X29" s="118">
        <f>IF(AT!X29&gt;0,1,0)*$E29</f>
        <v>0.74980994487911012</v>
      </c>
      <c r="Y29" s="118">
        <f>IF(AT!Y29&gt;0,1,0)*$E29</f>
        <v>0.74980994487911012</v>
      </c>
      <c r="Z29" s="118">
        <f>IF(AT!Z29&gt;0,1,0)*$E29</f>
        <v>0.74980994487911012</v>
      </c>
      <c r="AA29" s="118">
        <f>IF(AT!AA29&gt;0,1,0)*$E29</f>
        <v>0.74980994487911012</v>
      </c>
      <c r="AB29" s="118">
        <f>IF(AT!AB29&gt;0,1,0)*$E29</f>
        <v>0.74980994487911012</v>
      </c>
      <c r="AC29" s="118">
        <f>IF(AT!AC29&gt;0,1,0)*$E29</f>
        <v>0.74980994487911012</v>
      </c>
      <c r="AD29" s="118">
        <f>IF(AT!AD29&gt;0,1,0)*$E29</f>
        <v>0.74980994487911012</v>
      </c>
      <c r="AE29" s="137">
        <f>IF(AT!AE29&gt;0,1,0)*$E29</f>
        <v>0.74980994487911012</v>
      </c>
      <c r="AF29" s="118">
        <f>IF(AT!AF29&gt;0,1,0)*$E29</f>
        <v>0.74980994487911012</v>
      </c>
      <c r="AG29" s="118">
        <f>IF(AT!AG29&gt;0,1,0)*$E29</f>
        <v>0.74980994487911012</v>
      </c>
      <c r="AH29" s="118">
        <f>IF(AT!AH29&gt;0,1,0)*$E29</f>
        <v>0.74980994487911012</v>
      </c>
      <c r="AI29" s="118">
        <f>IF(AT!AI29&gt;0,1,0)*$E29</f>
        <v>0.74980994487911012</v>
      </c>
      <c r="AJ29" s="118">
        <f>IF(AT!AJ29&gt;0,1,0)*$E29</f>
        <v>0.74980994487911012</v>
      </c>
      <c r="AK29" s="118">
        <f>IF(AT!AK29&gt;0,1,0)*$E29</f>
        <v>0.74980994487911012</v>
      </c>
      <c r="AL29" s="118">
        <f>IF(AT!AL29&gt;0,1,0)*$E29</f>
        <v>0.74980994487911012</v>
      </c>
      <c r="AM29" s="118">
        <f>IF(AT!AM29&gt;0,1,0)*$E29</f>
        <v>0.74980994487911012</v>
      </c>
      <c r="AN29" s="118">
        <f>IF(AT!AN29&gt;0,1,0)*$E29</f>
        <v>0.74980994487911012</v>
      </c>
      <c r="AO29" s="118">
        <f>IF(AT!AO29&gt;0,1,0)*$E29</f>
        <v>0.74980994487911012</v>
      </c>
      <c r="AP29" s="118">
        <f>IF(AT!AP29&gt;0,1,0)*$E29</f>
        <v>0.74980994487911012</v>
      </c>
      <c r="AQ29" s="118">
        <f>IF(AT!AQ29&gt;0,1,0)*$E29</f>
        <v>0.74980994487911012</v>
      </c>
      <c r="AR29" s="118">
        <f>IF(AT!AR29&gt;0,1,0)*$E29</f>
        <v>0.74980994487911012</v>
      </c>
      <c r="AS29" s="118">
        <f>IF(AT!AS29&gt;0,1,0)*$E29</f>
        <v>0.74980994487911012</v>
      </c>
      <c r="AT29" s="118">
        <f>IF(AT!AT29&gt;0,1,0)*$E29</f>
        <v>0.74980994487911012</v>
      </c>
      <c r="AU29" s="118">
        <f>IF(AT!AU29&gt;0,1,0)*$E29</f>
        <v>0.74980994487911012</v>
      </c>
      <c r="AV29" s="118">
        <f>IF(AT!AV29&gt;0,1,0)*$E29</f>
        <v>0.74980994487911012</v>
      </c>
      <c r="AW29" s="118">
        <f>IF(AT!AW29&gt;0,1,0)*$E29</f>
        <v>0.74980994487911012</v>
      </c>
      <c r="AX29" s="118">
        <f>IF(AT!AX29&gt;0,1,0)*$E29</f>
        <v>0.74980994487911012</v>
      </c>
      <c r="AY29" s="118">
        <f>IF(AT!AY29&gt;0,1,0)*$E29</f>
        <v>0.74980994487911012</v>
      </c>
      <c r="AZ29" s="118">
        <f>IF(AT!AZ29&gt;0,1,0)*$E29</f>
        <v>0.74980994487911012</v>
      </c>
      <c r="BA29" s="118">
        <f>IF(AT!BA29&gt;0,1,0)*$E29</f>
        <v>0.74980994487911012</v>
      </c>
      <c r="BB29" s="118">
        <f>IF(AT!BB29&gt;0,1,0)*$E29</f>
        <v>0.74980994487911012</v>
      </c>
      <c r="BC29" s="118">
        <f>IF(AT!BC29&gt;0,1,0)*$E29</f>
        <v>0.74980994487911012</v>
      </c>
      <c r="BD29" s="118">
        <f>IF(AT!BD29&gt;0,1,0)*$E29</f>
        <v>0.74980994487911012</v>
      </c>
      <c r="BE29" s="118">
        <f>IF(AT!BE29&gt;0,1,0)*$E29</f>
        <v>0.74980994487911012</v>
      </c>
      <c r="BF29" s="118">
        <f>IF(AT!BF29&gt;0,1,0)*$E29</f>
        <v>0.74980994487911012</v>
      </c>
      <c r="BG29" s="118">
        <f>IF(AT!BG29&gt;0,1,0)*$E29</f>
        <v>0.74980994487911012</v>
      </c>
      <c r="BH29" s="118">
        <f>IF(AT!BH29&gt;0,1,0)*$E29</f>
        <v>0.74980994487911012</v>
      </c>
      <c r="BI29" s="118">
        <f>IF(AT!BI29&gt;0,1,0)*$E29</f>
        <v>0.74980994487911012</v>
      </c>
      <c r="BJ29" s="118">
        <f>IF(AT!BJ29&gt;0,1,0)*$E29</f>
        <v>0.74980994487911012</v>
      </c>
      <c r="BK29" s="118">
        <f>IF(AT!BK29&gt;0,1,0)*$E29</f>
        <v>0.74980994487911012</v>
      </c>
      <c r="BL29" s="118">
        <f>IF(AT!BL29&gt;0,1,0)*$E29</f>
        <v>0.74980994487911012</v>
      </c>
      <c r="BM29" s="118">
        <f>IF(AT!BM29&gt;0,1,0)*$E29</f>
        <v>0.74980994487911012</v>
      </c>
      <c r="BN29" s="118">
        <f>IF(AT!BN29&gt;0,1,0)*$E29</f>
        <v>0.74980994487911012</v>
      </c>
      <c r="BO29" s="118">
        <f>IF(AT!BO29&gt;0,1,0)*$E29</f>
        <v>0.74980994487911012</v>
      </c>
      <c r="BP29" s="119" t="s">
        <v>12</v>
      </c>
    </row>
    <row r="30" spans="2:68" s="11" customFormat="1" x14ac:dyDescent="0.25">
      <c r="B30" s="12">
        <v>25</v>
      </c>
      <c r="C30" s="13" t="s">
        <v>66</v>
      </c>
      <c r="D30" s="13" t="s">
        <v>67</v>
      </c>
      <c r="E30" s="7">
        <f>Unidades!G26</f>
        <v>0.33781317699051189</v>
      </c>
      <c r="F30" s="32"/>
      <c r="G30" s="18"/>
      <c r="H30" s="118">
        <f>IF(AT!H30&gt;0,1,0)*$E30</f>
        <v>0</v>
      </c>
      <c r="I30" s="118">
        <f>IF(AT!I30&gt;0,1,0)*$E30</f>
        <v>0</v>
      </c>
      <c r="J30" s="118">
        <f>IF(AT!J30&gt;0,1,0)*$E30</f>
        <v>0</v>
      </c>
      <c r="K30" s="118">
        <f>IF(AT!K30&gt;0,1,0)*$E30</f>
        <v>0</v>
      </c>
      <c r="L30" s="118">
        <f>IF(AT!L30&gt;0,1,0)*$E30</f>
        <v>0</v>
      </c>
      <c r="M30" s="118">
        <f>IF(AT!M30&gt;0,1,0)*$E30</f>
        <v>0</v>
      </c>
      <c r="N30" s="118">
        <f>IF(AT!N30&gt;0,1,0)*$E30</f>
        <v>0</v>
      </c>
      <c r="O30" s="118">
        <f>IF(AT!O30&gt;0,1,0)*$E30</f>
        <v>0</v>
      </c>
      <c r="P30" s="118">
        <f>IF(AT!P30&gt;0,1,0)*$E30</f>
        <v>0</v>
      </c>
      <c r="Q30" s="118">
        <f>IF(AT!Q30&gt;0,1,0)*$E30</f>
        <v>0</v>
      </c>
      <c r="R30" s="118">
        <f>IF(AT!R30&gt;0,1,0)*$E30</f>
        <v>0</v>
      </c>
      <c r="S30" s="118">
        <f>IF(AT!S30&gt;0,1,0)*$E30</f>
        <v>0.33781317699051189</v>
      </c>
      <c r="T30" s="118">
        <f>IF(AT!T30&gt;0,1,0)*$E30</f>
        <v>0.33781317699051189</v>
      </c>
      <c r="U30" s="118">
        <f>IF(AT!U30&gt;0,1,0)*$E30</f>
        <v>0.33781317699051189</v>
      </c>
      <c r="V30" s="118">
        <f>IF(AT!V30&gt;0,1,0)*$E30</f>
        <v>0.33781317699051189</v>
      </c>
      <c r="W30" s="118">
        <f>IF(AT!W30&gt;0,1,0)*$E30</f>
        <v>0.33781317699051189</v>
      </c>
      <c r="X30" s="118">
        <f>IF(AT!X30&gt;0,1,0)*$E30</f>
        <v>0.33781317699051189</v>
      </c>
      <c r="Y30" s="118">
        <f>IF(AT!Y30&gt;0,1,0)*$E30</f>
        <v>0.33781317699051189</v>
      </c>
      <c r="Z30" s="118">
        <f>IF(AT!Z30&gt;0,1,0)*$E30</f>
        <v>0.33781317699051189</v>
      </c>
      <c r="AA30" s="118">
        <f>IF(AT!AA30&gt;0,1,0)*$E30</f>
        <v>0.33781317699051189</v>
      </c>
      <c r="AB30" s="118">
        <f>IF(AT!AB30&gt;0,1,0)*$E30</f>
        <v>0.33781317699051189</v>
      </c>
      <c r="AC30" s="118">
        <f>IF(AT!AC30&gt;0,1,0)*$E30</f>
        <v>0.33781317699051189</v>
      </c>
      <c r="AD30" s="118">
        <f>IF(AT!AD30&gt;0,1,0)*$E30</f>
        <v>0.33781317699051189</v>
      </c>
      <c r="AE30" s="137">
        <f>IF(AT!AE30&gt;0,1,0)*$E30</f>
        <v>0.33781317699051189</v>
      </c>
      <c r="AF30" s="118">
        <f>IF(AT!AF30&gt;0,1,0)*$E30</f>
        <v>0.33781317699051189</v>
      </c>
      <c r="AG30" s="118">
        <f>IF(AT!AG30&gt;0,1,0)*$E30</f>
        <v>0.33781317699051189</v>
      </c>
      <c r="AH30" s="118">
        <f>IF(AT!AH30&gt;0,1,0)*$E30</f>
        <v>0.33781317699051189</v>
      </c>
      <c r="AI30" s="118">
        <f>IF(AT!AI30&gt;0,1,0)*$E30</f>
        <v>0.33781317699051189</v>
      </c>
      <c r="AJ30" s="118">
        <f>IF(AT!AJ30&gt;0,1,0)*$E30</f>
        <v>0.33781317699051189</v>
      </c>
      <c r="AK30" s="118">
        <f>IF(AT!AK30&gt;0,1,0)*$E30</f>
        <v>0.33781317699051189</v>
      </c>
      <c r="AL30" s="118">
        <f>IF(AT!AL30&gt;0,1,0)*$E30</f>
        <v>0.33781317699051189</v>
      </c>
      <c r="AM30" s="118">
        <f>IF(AT!AM30&gt;0,1,0)*$E30</f>
        <v>0.33781317699051189</v>
      </c>
      <c r="AN30" s="118">
        <f>IF(AT!AN30&gt;0,1,0)*$E30</f>
        <v>0.33781317699051189</v>
      </c>
      <c r="AO30" s="118">
        <f>IF(AT!AO30&gt;0,1,0)*$E30</f>
        <v>0.33781317699051189</v>
      </c>
      <c r="AP30" s="118">
        <f>IF(AT!AP30&gt;0,1,0)*$E30</f>
        <v>0.33781317699051189</v>
      </c>
      <c r="AQ30" s="118">
        <f>IF(AT!AQ30&gt;0,1,0)*$E30</f>
        <v>0.33781317699051189</v>
      </c>
      <c r="AR30" s="118">
        <f>IF(AT!AR30&gt;0,1,0)*$E30</f>
        <v>0.33781317699051189</v>
      </c>
      <c r="AS30" s="118">
        <f>IF(AT!AS30&gt;0,1,0)*$E30</f>
        <v>0.33781317699051189</v>
      </c>
      <c r="AT30" s="118">
        <f>IF(AT!AT30&gt;0,1,0)*$E30</f>
        <v>0.33781317699051189</v>
      </c>
      <c r="AU30" s="118">
        <f>IF(AT!AU30&gt;0,1,0)*$E30</f>
        <v>0.33781317699051189</v>
      </c>
      <c r="AV30" s="118">
        <f>IF(AT!AV30&gt;0,1,0)*$E30</f>
        <v>0.33781317699051189</v>
      </c>
      <c r="AW30" s="118">
        <f>IF(AT!AW30&gt;0,1,0)*$E30</f>
        <v>0.33781317699051189</v>
      </c>
      <c r="AX30" s="118">
        <f>IF(AT!AX30&gt;0,1,0)*$E30</f>
        <v>0.33781317699051189</v>
      </c>
      <c r="AY30" s="118">
        <f>IF(AT!AY30&gt;0,1,0)*$E30</f>
        <v>0.33781317699051189</v>
      </c>
      <c r="AZ30" s="118">
        <f>IF(AT!AZ30&gt;0,1,0)*$E30</f>
        <v>0.33781317699051189</v>
      </c>
      <c r="BA30" s="118">
        <f>IF(AT!BA30&gt;0,1,0)*$E30</f>
        <v>0.33781317699051189</v>
      </c>
      <c r="BB30" s="118">
        <f>IF(AT!BB30&gt;0,1,0)*$E30</f>
        <v>0.33781317699051189</v>
      </c>
      <c r="BC30" s="118">
        <f>IF(AT!BC30&gt;0,1,0)*$E30</f>
        <v>0.33781317699051189</v>
      </c>
      <c r="BD30" s="118">
        <f>IF(AT!BD30&gt;0,1,0)*$E30</f>
        <v>0.33781317699051189</v>
      </c>
      <c r="BE30" s="118">
        <f>IF(AT!BE30&gt;0,1,0)*$E30</f>
        <v>0.33781317699051189</v>
      </c>
      <c r="BF30" s="118">
        <f>IF(AT!BF30&gt;0,1,0)*$E30</f>
        <v>0.33781317699051189</v>
      </c>
      <c r="BG30" s="118">
        <f>IF(AT!BG30&gt;0,1,0)*$E30</f>
        <v>0.33781317699051189</v>
      </c>
      <c r="BH30" s="118">
        <f>IF(AT!BH30&gt;0,1,0)*$E30</f>
        <v>0.33781317699051189</v>
      </c>
      <c r="BI30" s="118">
        <f>IF(AT!BI30&gt;0,1,0)*$E30</f>
        <v>0.33781317699051189</v>
      </c>
      <c r="BJ30" s="118">
        <f>IF(AT!BJ30&gt;0,1,0)*$E30</f>
        <v>0.33781317699051189</v>
      </c>
      <c r="BK30" s="118">
        <f>IF(AT!BK30&gt;0,1,0)*$E30</f>
        <v>0.33781317699051189</v>
      </c>
      <c r="BL30" s="118">
        <f>IF(AT!BL30&gt;0,1,0)*$E30</f>
        <v>0.33781317699051189</v>
      </c>
      <c r="BM30" s="118">
        <f>IF(AT!BM30&gt;0,1,0)*$E30</f>
        <v>0.33781317699051189</v>
      </c>
      <c r="BN30" s="118">
        <f>IF(AT!BN30&gt;0,1,0)*$E30</f>
        <v>0.33781317699051189</v>
      </c>
      <c r="BO30" s="118">
        <f>IF(AT!BO30&gt;0,1,0)*$E30</f>
        <v>0.33781317699051189</v>
      </c>
      <c r="BP30" s="119" t="s">
        <v>12</v>
      </c>
    </row>
    <row r="31" spans="2:68" s="11" customFormat="1" x14ac:dyDescent="0.25">
      <c r="B31" s="12">
        <v>26</v>
      </c>
      <c r="C31" s="13" t="s">
        <v>68</v>
      </c>
      <c r="D31" s="13" t="s">
        <v>69</v>
      </c>
      <c r="E31" s="7">
        <f>Unidades!G27</f>
        <v>0.27854958209611858</v>
      </c>
      <c r="F31" s="32"/>
      <c r="G31" s="18"/>
      <c r="H31" s="118">
        <f>IF(AT!H31&gt;0,1,0)*$E31</f>
        <v>0</v>
      </c>
      <c r="I31" s="118">
        <f>IF(AT!I31&gt;0,1,0)*$E31</f>
        <v>0</v>
      </c>
      <c r="J31" s="118">
        <f>IF(AT!J31&gt;0,1,0)*$E31</f>
        <v>0</v>
      </c>
      <c r="K31" s="118">
        <f>IF(AT!K31&gt;0,1,0)*$E31</f>
        <v>0</v>
      </c>
      <c r="L31" s="118">
        <f>IF(AT!L31&gt;0,1,0)*$E31</f>
        <v>0</v>
      </c>
      <c r="M31" s="118">
        <f>IF(AT!M31&gt;0,1,0)*$E31</f>
        <v>0</v>
      </c>
      <c r="N31" s="118">
        <f>IF(AT!N31&gt;0,1,0)*$E31</f>
        <v>0</v>
      </c>
      <c r="O31" s="118">
        <f>IF(AT!O31&gt;0,1,0)*$E31</f>
        <v>0</v>
      </c>
      <c r="P31" s="118">
        <f>IF(AT!P31&gt;0,1,0)*$E31</f>
        <v>0</v>
      </c>
      <c r="Q31" s="118">
        <f>IF(AT!Q31&gt;0,1,0)*$E31</f>
        <v>0</v>
      </c>
      <c r="R31" s="118">
        <f>IF(AT!R31&gt;0,1,0)*$E31</f>
        <v>0</v>
      </c>
      <c r="S31" s="118">
        <f>IF(AT!S31&gt;0,1,0)*$E31</f>
        <v>0.27854958209611858</v>
      </c>
      <c r="T31" s="118">
        <f>IF(AT!T31&gt;0,1,0)*$E31</f>
        <v>0.27854958209611858</v>
      </c>
      <c r="U31" s="118">
        <f>IF(AT!U31&gt;0,1,0)*$E31</f>
        <v>0.27854958209611858</v>
      </c>
      <c r="V31" s="118">
        <f>IF(AT!V31&gt;0,1,0)*$E31</f>
        <v>0.27854958209611858</v>
      </c>
      <c r="W31" s="118">
        <f>IF(AT!W31&gt;0,1,0)*$E31</f>
        <v>0.27854958209611858</v>
      </c>
      <c r="X31" s="118">
        <f>IF(AT!X31&gt;0,1,0)*$E31</f>
        <v>0.27854958209611858</v>
      </c>
      <c r="Y31" s="118">
        <f>IF(AT!Y31&gt;0,1,0)*$E31</f>
        <v>0.27854958209611858</v>
      </c>
      <c r="Z31" s="118">
        <f>IF(AT!Z31&gt;0,1,0)*$E31</f>
        <v>0.27854958209611858</v>
      </c>
      <c r="AA31" s="118">
        <f>IF(AT!AA31&gt;0,1,0)*$E31</f>
        <v>0.27854958209611858</v>
      </c>
      <c r="AB31" s="118">
        <f>IF(AT!AB31&gt;0,1,0)*$E31</f>
        <v>0.27854958209611858</v>
      </c>
      <c r="AC31" s="118">
        <f>IF(AT!AC31&gt;0,1,0)*$E31</f>
        <v>0.27854958209611858</v>
      </c>
      <c r="AD31" s="118">
        <f>IF(AT!AD31&gt;0,1,0)*$E31</f>
        <v>0.27854958209611858</v>
      </c>
      <c r="AE31" s="137">
        <f>IF(AT!AE31&gt;0,1,0)*$E31</f>
        <v>0.27854958209611858</v>
      </c>
      <c r="AF31" s="118">
        <f>IF(AT!AF31&gt;0,1,0)*$E31</f>
        <v>0.27854958209611858</v>
      </c>
      <c r="AG31" s="118">
        <f>IF(AT!AG31&gt;0,1,0)*$E31</f>
        <v>0.27854958209611858</v>
      </c>
      <c r="AH31" s="118">
        <f>IF(AT!AH31&gt;0,1,0)*$E31</f>
        <v>0.27854958209611858</v>
      </c>
      <c r="AI31" s="118">
        <f>IF(AT!AI31&gt;0,1,0)*$E31</f>
        <v>0.27854958209611858</v>
      </c>
      <c r="AJ31" s="118">
        <f>IF(AT!AJ31&gt;0,1,0)*$E31</f>
        <v>0.27854958209611858</v>
      </c>
      <c r="AK31" s="118">
        <f>IF(AT!AK31&gt;0,1,0)*$E31</f>
        <v>0.27854958209611858</v>
      </c>
      <c r="AL31" s="118">
        <f>IF(AT!AL31&gt;0,1,0)*$E31</f>
        <v>0.27854958209611858</v>
      </c>
      <c r="AM31" s="118">
        <f>IF(AT!AM31&gt;0,1,0)*$E31</f>
        <v>0.27854958209611858</v>
      </c>
      <c r="AN31" s="118">
        <f>IF(AT!AN31&gt;0,1,0)*$E31</f>
        <v>0.27854958209611858</v>
      </c>
      <c r="AO31" s="118">
        <f>IF(AT!AO31&gt;0,1,0)*$E31</f>
        <v>0.27854958209611858</v>
      </c>
      <c r="AP31" s="118">
        <f>IF(AT!AP31&gt;0,1,0)*$E31</f>
        <v>0.27854958209611858</v>
      </c>
      <c r="AQ31" s="118">
        <f>IF(AT!AQ31&gt;0,1,0)*$E31</f>
        <v>0.27854958209611858</v>
      </c>
      <c r="AR31" s="118">
        <f>IF(AT!AR31&gt;0,1,0)*$E31</f>
        <v>0.27854958209611858</v>
      </c>
      <c r="AS31" s="118">
        <f>IF(AT!AS31&gt;0,1,0)*$E31</f>
        <v>0.27854958209611858</v>
      </c>
      <c r="AT31" s="118">
        <f>IF(AT!AT31&gt;0,1,0)*$E31</f>
        <v>0.27854958209611858</v>
      </c>
      <c r="AU31" s="118">
        <f>IF(AT!AU31&gt;0,1,0)*$E31</f>
        <v>0.27854958209611858</v>
      </c>
      <c r="AV31" s="118">
        <f>IF(AT!AV31&gt;0,1,0)*$E31</f>
        <v>0.27854958209611858</v>
      </c>
      <c r="AW31" s="118">
        <f>IF(AT!AW31&gt;0,1,0)*$E31</f>
        <v>0.27854958209611858</v>
      </c>
      <c r="AX31" s="118">
        <f>IF(AT!AX31&gt;0,1,0)*$E31</f>
        <v>0.27854958209611858</v>
      </c>
      <c r="AY31" s="118">
        <f>IF(AT!AY31&gt;0,1,0)*$E31</f>
        <v>0.27854958209611858</v>
      </c>
      <c r="AZ31" s="118">
        <f>IF(AT!AZ31&gt;0,1,0)*$E31</f>
        <v>0.27854958209611858</v>
      </c>
      <c r="BA31" s="118">
        <f>IF(AT!BA31&gt;0,1,0)*$E31</f>
        <v>0.27854958209611858</v>
      </c>
      <c r="BB31" s="118">
        <f>IF(AT!BB31&gt;0,1,0)*$E31</f>
        <v>0.27854958209611858</v>
      </c>
      <c r="BC31" s="118">
        <f>IF(AT!BC31&gt;0,1,0)*$E31</f>
        <v>0.27854958209611858</v>
      </c>
      <c r="BD31" s="118">
        <f>IF(AT!BD31&gt;0,1,0)*$E31</f>
        <v>0.27854958209611858</v>
      </c>
      <c r="BE31" s="118">
        <f>IF(AT!BE31&gt;0,1,0)*$E31</f>
        <v>0.27854958209611858</v>
      </c>
      <c r="BF31" s="118">
        <f>IF(AT!BF31&gt;0,1,0)*$E31</f>
        <v>0.27854958209611858</v>
      </c>
      <c r="BG31" s="118">
        <f>IF(AT!BG31&gt;0,1,0)*$E31</f>
        <v>0.27854958209611858</v>
      </c>
      <c r="BH31" s="118">
        <f>IF(AT!BH31&gt;0,1,0)*$E31</f>
        <v>0.27854958209611858</v>
      </c>
      <c r="BI31" s="118">
        <f>IF(AT!BI31&gt;0,1,0)*$E31</f>
        <v>0.27854958209611858</v>
      </c>
      <c r="BJ31" s="118">
        <f>IF(AT!BJ31&gt;0,1,0)*$E31</f>
        <v>0.27854958209611858</v>
      </c>
      <c r="BK31" s="118">
        <f>IF(AT!BK31&gt;0,1,0)*$E31</f>
        <v>0.27854958209611858</v>
      </c>
      <c r="BL31" s="118">
        <f>IF(AT!BL31&gt;0,1,0)*$E31</f>
        <v>0.27854958209611858</v>
      </c>
      <c r="BM31" s="118">
        <f>IF(AT!BM31&gt;0,1,0)*$E31</f>
        <v>0.27854958209611858</v>
      </c>
      <c r="BN31" s="118">
        <f>IF(AT!BN31&gt;0,1,0)*$E31</f>
        <v>0.27854958209611858</v>
      </c>
      <c r="BO31" s="118">
        <f>IF(AT!BO31&gt;0,1,0)*$E31</f>
        <v>0.27854958209611858</v>
      </c>
      <c r="BP31" s="119" t="s">
        <v>12</v>
      </c>
    </row>
    <row r="32" spans="2:68" s="120" customFormat="1" x14ac:dyDescent="0.25">
      <c r="B32" s="121">
        <v>27</v>
      </c>
      <c r="C32" s="122" t="s">
        <v>70</v>
      </c>
      <c r="D32" s="122" t="s">
        <v>71</v>
      </c>
      <c r="E32" s="123">
        <f>Unidades!G28</f>
        <v>0.27089097016871028</v>
      </c>
      <c r="F32" s="124"/>
      <c r="G32" s="125"/>
      <c r="H32" s="126">
        <f>IF(AT!H32&gt;0,1,0)*$E32</f>
        <v>0</v>
      </c>
      <c r="I32" s="126">
        <f>IF(AT!I32&gt;0,1,0)*$E32</f>
        <v>0</v>
      </c>
      <c r="J32" s="126">
        <f>IF(AT!J32&gt;0,1,0)*$E32</f>
        <v>0</v>
      </c>
      <c r="K32" s="126">
        <f>IF(AT!K32&gt;0,1,0)*$E32</f>
        <v>0</v>
      </c>
      <c r="L32" s="126">
        <f>IF(AT!L32&gt;0,1,0)*$E32</f>
        <v>0</v>
      </c>
      <c r="M32" s="126">
        <f>IF(AT!M32&gt;0,1,0)*$E32</f>
        <v>0</v>
      </c>
      <c r="N32" s="126">
        <f>IF(AT!N32&gt;0,1,0)*$E32</f>
        <v>0</v>
      </c>
      <c r="O32" s="126">
        <f>IF(AT!O32&gt;0,1,0)*$E32</f>
        <v>0</v>
      </c>
      <c r="P32" s="126">
        <f>IF(AT!P32&gt;0,1,0)*$E32</f>
        <v>0</v>
      </c>
      <c r="Q32" s="126">
        <f>IF(AT!Q32&gt;0,1,0)*$E32</f>
        <v>0</v>
      </c>
      <c r="R32" s="126">
        <f>IF(AT!R32&gt;0,1,0)*$E32</f>
        <v>0</v>
      </c>
      <c r="S32" s="126">
        <f>IF(AT!S32&gt;0,1,0)*$E32</f>
        <v>0.27089097016871028</v>
      </c>
      <c r="T32" s="126">
        <f>IF(AT!T32&gt;0,1,0)*$E32</f>
        <v>0.27089097016871028</v>
      </c>
      <c r="U32" s="126">
        <f>IF(AT!U32&gt;0,1,0)*$E32</f>
        <v>0.27089097016871028</v>
      </c>
      <c r="V32" s="126">
        <f>IF(AT!V32&gt;0,1,0)*$E32</f>
        <v>0.27089097016871028</v>
      </c>
      <c r="W32" s="126">
        <f>IF(AT!W32&gt;0,1,0)*$E32</f>
        <v>0.27089097016871028</v>
      </c>
      <c r="X32" s="126">
        <f>IF(AT!X32&gt;0,1,0)*$E32</f>
        <v>0.27089097016871028</v>
      </c>
      <c r="Y32" s="126">
        <f>IF(AT!Y32&gt;0,1,0)*$E32</f>
        <v>0.27089097016871028</v>
      </c>
      <c r="Z32" s="126">
        <f>IF(AT!Z32&gt;0,1,0)*$E32</f>
        <v>0.27089097016871028</v>
      </c>
      <c r="AA32" s="126">
        <f>IF(AT!AA32&gt;0,1,0)*$E32</f>
        <v>0.27089097016871028</v>
      </c>
      <c r="AB32" s="126">
        <f>IF(AT!AB32&gt;0,1,0)*$E32</f>
        <v>0.27089097016871028</v>
      </c>
      <c r="AC32" s="126">
        <f>IF(AT!AC32&gt;0,1,0)*$E32</f>
        <v>0.27089097016871028</v>
      </c>
      <c r="AD32" s="126">
        <f>IF(AT!AD32&gt;0,1,0)*$E32</f>
        <v>0.27089097016871028</v>
      </c>
      <c r="AE32" s="138">
        <f>IF(AT!AE32&gt;0,1,0)*$E32</f>
        <v>0.27089097016871028</v>
      </c>
      <c r="AF32" s="126">
        <f>IF(AT!AF32&gt;0,1,0)*$E32</f>
        <v>0.27089097016871028</v>
      </c>
      <c r="AG32" s="126">
        <f>IF(AT!AG32&gt;0,1,0)*$E32</f>
        <v>0.27089097016871028</v>
      </c>
      <c r="AH32" s="126">
        <f>IF(AT!AH32&gt;0,1,0)*$E32</f>
        <v>0.27089097016871028</v>
      </c>
      <c r="AI32" s="126">
        <f>IF(AT!AI32&gt;0,1,0)*$E32</f>
        <v>0.27089097016871028</v>
      </c>
      <c r="AJ32" s="126">
        <f>IF(AT!AJ32&gt;0,1,0)*$E32</f>
        <v>0.27089097016871028</v>
      </c>
      <c r="AK32" s="126">
        <f>IF(AT!AK32&gt;0,1,0)*$E32</f>
        <v>0.27089097016871028</v>
      </c>
      <c r="AL32" s="126">
        <f>IF(AT!AL32&gt;0,1,0)*$E32</f>
        <v>0.27089097016871028</v>
      </c>
      <c r="AM32" s="126">
        <f>IF(AT!AM32&gt;0,1,0)*$E32</f>
        <v>0.27089097016871028</v>
      </c>
      <c r="AN32" s="126">
        <f>IF(AT!AN32&gt;0,1,0)*$E32</f>
        <v>0.27089097016871028</v>
      </c>
      <c r="AO32" s="126">
        <f>IF(AT!AO32&gt;0,1,0)*$E32</f>
        <v>0.27089097016871028</v>
      </c>
      <c r="AP32" s="126">
        <f>IF(AT!AP32&gt;0,1,0)*$E32</f>
        <v>0.27089097016871028</v>
      </c>
      <c r="AQ32" s="126">
        <f>IF(AT!AQ32&gt;0,1,0)*$E32</f>
        <v>0.27089097016871028</v>
      </c>
      <c r="AR32" s="126">
        <f>IF(AT!AR32&gt;0,1,0)*$E32</f>
        <v>0.27089097016871028</v>
      </c>
      <c r="AS32" s="126">
        <f>IF(AT!AS32&gt;0,1,0)*$E32</f>
        <v>0.27089097016871028</v>
      </c>
      <c r="AT32" s="126">
        <f>IF(AT!AT32&gt;0,1,0)*$E32</f>
        <v>0.27089097016871028</v>
      </c>
      <c r="AU32" s="126">
        <f>IF(AT!AU32&gt;0,1,0)*$E32</f>
        <v>0.27089097016871028</v>
      </c>
      <c r="AV32" s="126">
        <f>IF(AT!AV32&gt;0,1,0)*$E32</f>
        <v>0.27089097016871028</v>
      </c>
      <c r="AW32" s="126">
        <f>IF(AT!AW32&gt;0,1,0)*$E32</f>
        <v>0.27089097016871028</v>
      </c>
      <c r="AX32" s="126">
        <f>IF(AT!AX32&gt;0,1,0)*$E32</f>
        <v>0.27089097016871028</v>
      </c>
      <c r="AY32" s="126">
        <f>IF(AT!AY32&gt;0,1,0)*$E32</f>
        <v>0.27089097016871028</v>
      </c>
      <c r="AZ32" s="126">
        <f>IF(AT!AZ32&gt;0,1,0)*$E32</f>
        <v>0.27089097016871028</v>
      </c>
      <c r="BA32" s="126">
        <f>IF(AT!BA32&gt;0,1,0)*$E32</f>
        <v>0.27089097016871028</v>
      </c>
      <c r="BB32" s="126">
        <f>IF(AT!BB32&gt;0,1,0)*$E32</f>
        <v>0.27089097016871028</v>
      </c>
      <c r="BC32" s="126">
        <f>IF(AT!BC32&gt;0,1,0)*$E32</f>
        <v>0.27089097016871028</v>
      </c>
      <c r="BD32" s="126">
        <f>IF(AT!BD32&gt;0,1,0)*$E32</f>
        <v>0.27089097016871028</v>
      </c>
      <c r="BE32" s="126">
        <f>IF(AT!BE32&gt;0,1,0)*$E32</f>
        <v>0.27089097016871028</v>
      </c>
      <c r="BF32" s="126">
        <f>IF(AT!BF32&gt;0,1,0)*$E32</f>
        <v>0.27089097016871028</v>
      </c>
      <c r="BG32" s="126">
        <f>IF(AT!BG32&gt;0,1,0)*$E32</f>
        <v>0.27089097016871028</v>
      </c>
      <c r="BH32" s="126">
        <f>IF(AT!BH32&gt;0,1,0)*$E32</f>
        <v>0.27089097016871028</v>
      </c>
      <c r="BI32" s="126">
        <f>IF(AT!BI32&gt;0,1,0)*$E32</f>
        <v>0.27089097016871028</v>
      </c>
      <c r="BJ32" s="126">
        <f>IF(AT!BJ32&gt;0,1,0)*$E32</f>
        <v>0.27089097016871028</v>
      </c>
      <c r="BK32" s="126">
        <f>IF(AT!BK32&gt;0,1,0)*$E32</f>
        <v>0.27089097016871028</v>
      </c>
      <c r="BL32" s="126">
        <f>IF(AT!BL32&gt;0,1,0)*$E32</f>
        <v>0.27089097016871028</v>
      </c>
      <c r="BM32" s="126">
        <f>IF(AT!BM32&gt;0,1,0)*$E32</f>
        <v>0.27089097016871028</v>
      </c>
      <c r="BN32" s="126">
        <f>IF(AT!BN32&gt;0,1,0)*$E32</f>
        <v>0.27089097016871028</v>
      </c>
      <c r="BO32" s="126">
        <f>IF(AT!BO32&gt;0,1,0)*$E32</f>
        <v>0.27089097016871028</v>
      </c>
      <c r="BP32" s="127" t="s">
        <v>12</v>
      </c>
    </row>
    <row r="33" spans="2:68" s="128" customFormat="1" x14ac:dyDescent="0.25">
      <c r="B33" s="129">
        <v>28</v>
      </c>
      <c r="C33" s="130" t="s">
        <v>72</v>
      </c>
      <c r="D33" s="130" t="s">
        <v>73</v>
      </c>
      <c r="E33" s="131">
        <f>Unidades!G29</f>
        <v>2.1741592101948899</v>
      </c>
      <c r="F33" s="132"/>
      <c r="G33" s="133"/>
      <c r="H33" s="134">
        <f>IF(AT!H33&gt;0,1,0)*$E33</f>
        <v>0</v>
      </c>
      <c r="I33" s="134">
        <f>IF(AT!I33&gt;0,1,0)*$E33</f>
        <v>0</v>
      </c>
      <c r="J33" s="134">
        <f>IF(AT!J33&gt;0,1,0)*$E33</f>
        <v>0</v>
      </c>
      <c r="K33" s="134">
        <f>IF(AT!K33&gt;0,1,0)*$E33</f>
        <v>0</v>
      </c>
      <c r="L33" s="134">
        <f>IF(AT!L33&gt;0,1,0)*$E33</f>
        <v>0</v>
      </c>
      <c r="M33" s="134">
        <f>IF(AT!M33&gt;0,1,0)*$E33</f>
        <v>0</v>
      </c>
      <c r="N33" s="134">
        <f>IF(AT!N33&gt;0,1,0)*$E33</f>
        <v>0</v>
      </c>
      <c r="O33" s="134">
        <f>IF(AT!O33&gt;0,1,0)*$E33</f>
        <v>0</v>
      </c>
      <c r="P33" s="134">
        <f>IF(AT!P33&gt;0,1,0)*$E33</f>
        <v>0</v>
      </c>
      <c r="Q33" s="134">
        <f>IF(AT!Q33&gt;0,1,0)*$E33</f>
        <v>0</v>
      </c>
      <c r="R33" s="134">
        <f>IF(AT!R33&gt;0,1,0)*$E33</f>
        <v>0</v>
      </c>
      <c r="S33" s="134">
        <f>IF(AT!S33&gt;0,1,0)*$E33</f>
        <v>0</v>
      </c>
      <c r="T33" s="134">
        <f>IF(AT!T33&gt;0,1,0)*$E33</f>
        <v>2.1741592101948899</v>
      </c>
      <c r="U33" s="134">
        <f>IF(AT!U33&gt;0,1,0)*$E33</f>
        <v>2.1741592101948899</v>
      </c>
      <c r="V33" s="134">
        <f>IF(AT!V33&gt;0,1,0)*$E33</f>
        <v>2.1741592101948899</v>
      </c>
      <c r="W33" s="134">
        <f>IF(AT!W33&gt;0,1,0)*$E33</f>
        <v>2.1741592101948899</v>
      </c>
      <c r="X33" s="134">
        <f>IF(AT!X33&gt;0,1,0)*$E33</f>
        <v>2.1741592101948899</v>
      </c>
      <c r="Y33" s="134">
        <f>IF(AT!Y33&gt;0,1,0)*$E33</f>
        <v>2.1741592101948899</v>
      </c>
      <c r="Z33" s="134">
        <f>IF(AT!Z33&gt;0,1,0)*$E33</f>
        <v>2.1741592101948899</v>
      </c>
      <c r="AA33" s="134">
        <f>IF(AT!AA33&gt;0,1,0)*$E33</f>
        <v>2.1741592101948899</v>
      </c>
      <c r="AB33" s="134">
        <f>IF(AT!AB33&gt;0,1,0)*$E33</f>
        <v>2.1741592101948899</v>
      </c>
      <c r="AC33" s="134">
        <f>IF(AT!AC33&gt;0,1,0)*$E33</f>
        <v>2.1741592101948899</v>
      </c>
      <c r="AD33" s="134">
        <f>IF(AT!AD33&gt;0,1,0)*$E33</f>
        <v>2.1741592101948899</v>
      </c>
      <c r="AE33" s="139">
        <f>IF(AT!AE33&gt;0,1,0)*$E33</f>
        <v>2.1741592101948899</v>
      </c>
      <c r="AF33" s="134">
        <f>IF(AT!AF33&gt;0,1,0)*$E33</f>
        <v>2.1741592101948899</v>
      </c>
      <c r="AG33" s="134">
        <f>IF(AT!AG33&gt;0,1,0)*$E33</f>
        <v>2.1741592101948899</v>
      </c>
      <c r="AH33" s="134">
        <f>IF(AT!AH33&gt;0,1,0)*$E33</f>
        <v>2.1741592101948899</v>
      </c>
      <c r="AI33" s="134">
        <f>IF(AT!AI33&gt;0,1,0)*$E33</f>
        <v>2.1741592101948899</v>
      </c>
      <c r="AJ33" s="134">
        <f>IF(AT!AJ33&gt;0,1,0)*$E33</f>
        <v>2.1741592101948899</v>
      </c>
      <c r="AK33" s="134">
        <f>IF(AT!AK33&gt;0,1,0)*$E33</f>
        <v>2.1741592101948899</v>
      </c>
      <c r="AL33" s="134">
        <f>IF(AT!AL33&gt;0,1,0)*$E33</f>
        <v>2.1741592101948899</v>
      </c>
      <c r="AM33" s="134">
        <f>IF(AT!AM33&gt;0,1,0)*$E33</f>
        <v>2.1741592101948899</v>
      </c>
      <c r="AN33" s="134">
        <f>IF(AT!AN33&gt;0,1,0)*$E33</f>
        <v>2.1741592101948899</v>
      </c>
      <c r="AO33" s="134">
        <f>IF(AT!AO33&gt;0,1,0)*$E33</f>
        <v>2.1741592101948899</v>
      </c>
      <c r="AP33" s="134">
        <f>IF(AT!AP33&gt;0,1,0)*$E33</f>
        <v>2.1741592101948899</v>
      </c>
      <c r="AQ33" s="134">
        <f>IF(AT!AQ33&gt;0,1,0)*$E33</f>
        <v>2.1741592101948899</v>
      </c>
      <c r="AR33" s="134">
        <f>IF(AT!AR33&gt;0,1,0)*$E33</f>
        <v>2.1741592101948899</v>
      </c>
      <c r="AS33" s="134">
        <f>IF(AT!AS33&gt;0,1,0)*$E33</f>
        <v>2.1741592101948899</v>
      </c>
      <c r="AT33" s="134">
        <f>IF(AT!AT33&gt;0,1,0)*$E33</f>
        <v>2.1741592101948899</v>
      </c>
      <c r="AU33" s="134">
        <f>IF(AT!AU33&gt;0,1,0)*$E33</f>
        <v>2.1741592101948899</v>
      </c>
      <c r="AV33" s="134">
        <f>IF(AT!AV33&gt;0,1,0)*$E33</f>
        <v>2.1741592101948899</v>
      </c>
      <c r="AW33" s="134">
        <f>IF(AT!AW33&gt;0,1,0)*$E33</f>
        <v>2.1741592101948899</v>
      </c>
      <c r="AX33" s="134">
        <f>IF(AT!AX33&gt;0,1,0)*$E33</f>
        <v>2.1741592101948899</v>
      </c>
      <c r="AY33" s="134">
        <f>IF(AT!AY33&gt;0,1,0)*$E33</f>
        <v>2.1741592101948899</v>
      </c>
      <c r="AZ33" s="134">
        <f>IF(AT!AZ33&gt;0,1,0)*$E33</f>
        <v>2.1741592101948899</v>
      </c>
      <c r="BA33" s="134">
        <f>IF(AT!BA33&gt;0,1,0)*$E33</f>
        <v>2.1741592101948899</v>
      </c>
      <c r="BB33" s="134">
        <f>IF(AT!BB33&gt;0,1,0)*$E33</f>
        <v>2.1741592101948899</v>
      </c>
      <c r="BC33" s="134">
        <f>IF(AT!BC33&gt;0,1,0)*$E33</f>
        <v>2.1741592101948899</v>
      </c>
      <c r="BD33" s="134">
        <f>IF(AT!BD33&gt;0,1,0)*$E33</f>
        <v>2.1741592101948899</v>
      </c>
      <c r="BE33" s="134">
        <f>IF(AT!BE33&gt;0,1,0)*$E33</f>
        <v>2.1741592101948899</v>
      </c>
      <c r="BF33" s="134">
        <f>IF(AT!BF33&gt;0,1,0)*$E33</f>
        <v>2.1741592101948899</v>
      </c>
      <c r="BG33" s="134">
        <f>IF(AT!BG33&gt;0,1,0)*$E33</f>
        <v>2.1741592101948899</v>
      </c>
      <c r="BH33" s="134">
        <f>IF(AT!BH33&gt;0,1,0)*$E33</f>
        <v>2.1741592101948899</v>
      </c>
      <c r="BI33" s="134">
        <f>IF(AT!BI33&gt;0,1,0)*$E33</f>
        <v>2.1741592101948899</v>
      </c>
      <c r="BJ33" s="134">
        <f>IF(AT!BJ33&gt;0,1,0)*$E33</f>
        <v>2.1741592101948899</v>
      </c>
      <c r="BK33" s="134">
        <f>IF(AT!BK33&gt;0,1,0)*$E33</f>
        <v>2.1741592101948899</v>
      </c>
      <c r="BL33" s="134">
        <f>IF(AT!BL33&gt;0,1,0)*$E33</f>
        <v>2.1741592101948899</v>
      </c>
      <c r="BM33" s="134">
        <f>IF(AT!BM33&gt;0,1,0)*$E33</f>
        <v>2.1741592101948899</v>
      </c>
      <c r="BN33" s="134">
        <f>IF(AT!BN33&gt;0,1,0)*$E33</f>
        <v>2.1741592101948899</v>
      </c>
      <c r="BO33" s="134">
        <f>IF(AT!BO33&gt;0,1,0)*$E33</f>
        <v>2.1741592101948899</v>
      </c>
      <c r="BP33" s="135" t="s">
        <v>12</v>
      </c>
    </row>
    <row r="34" spans="2:68" s="11" customFormat="1" x14ac:dyDescent="0.25">
      <c r="B34" s="12">
        <v>29</v>
      </c>
      <c r="C34" s="13" t="s">
        <v>74</v>
      </c>
      <c r="D34" s="13" t="s">
        <v>75</v>
      </c>
      <c r="E34" s="7">
        <f>Unidades!G30</f>
        <v>1.6935415152677202</v>
      </c>
      <c r="F34" s="32"/>
      <c r="G34" s="18"/>
      <c r="H34" s="118">
        <f>IF(AT!H34&gt;0,1,0)*$E34</f>
        <v>0</v>
      </c>
      <c r="I34" s="118">
        <f>IF(AT!I34&gt;0,1,0)*$E34</f>
        <v>0</v>
      </c>
      <c r="J34" s="118">
        <f>IF(AT!J34&gt;0,1,0)*$E34</f>
        <v>0</v>
      </c>
      <c r="K34" s="118">
        <f>IF(AT!K34&gt;0,1,0)*$E34</f>
        <v>0</v>
      </c>
      <c r="L34" s="118">
        <f>IF(AT!L34&gt;0,1,0)*$E34</f>
        <v>0</v>
      </c>
      <c r="M34" s="118">
        <f>IF(AT!M34&gt;0,1,0)*$E34</f>
        <v>0</v>
      </c>
      <c r="N34" s="118">
        <f>IF(AT!N34&gt;0,1,0)*$E34</f>
        <v>0</v>
      </c>
      <c r="O34" s="118">
        <f>IF(AT!O34&gt;0,1,0)*$E34</f>
        <v>0</v>
      </c>
      <c r="P34" s="118">
        <f>IF(AT!P34&gt;0,1,0)*$E34</f>
        <v>0</v>
      </c>
      <c r="Q34" s="118">
        <f>IF(AT!Q34&gt;0,1,0)*$E34</f>
        <v>0</v>
      </c>
      <c r="R34" s="118">
        <f>IF(AT!R34&gt;0,1,0)*$E34</f>
        <v>0</v>
      </c>
      <c r="S34" s="118">
        <f>IF(AT!S34&gt;0,1,0)*$E34</f>
        <v>0</v>
      </c>
      <c r="T34" s="118">
        <f>IF(AT!T34&gt;0,1,0)*$E34</f>
        <v>1.6935415152677202</v>
      </c>
      <c r="U34" s="118">
        <f>IF(AT!U34&gt;0,1,0)*$E34</f>
        <v>1.6935415152677202</v>
      </c>
      <c r="V34" s="118">
        <f>IF(AT!V34&gt;0,1,0)*$E34</f>
        <v>1.6935415152677202</v>
      </c>
      <c r="W34" s="118">
        <f>IF(AT!W34&gt;0,1,0)*$E34</f>
        <v>1.6935415152677202</v>
      </c>
      <c r="X34" s="118">
        <f>IF(AT!X34&gt;0,1,0)*$E34</f>
        <v>1.6935415152677202</v>
      </c>
      <c r="Y34" s="118">
        <f>IF(AT!Y34&gt;0,1,0)*$E34</f>
        <v>1.6935415152677202</v>
      </c>
      <c r="Z34" s="118">
        <f>IF(AT!Z34&gt;0,1,0)*$E34</f>
        <v>1.6935415152677202</v>
      </c>
      <c r="AA34" s="118">
        <f>IF(AT!AA34&gt;0,1,0)*$E34</f>
        <v>1.6935415152677202</v>
      </c>
      <c r="AB34" s="118">
        <f>IF(AT!AB34&gt;0,1,0)*$E34</f>
        <v>1.6935415152677202</v>
      </c>
      <c r="AC34" s="118">
        <f>IF(AT!AC34&gt;0,1,0)*$E34</f>
        <v>1.6935415152677202</v>
      </c>
      <c r="AD34" s="118">
        <f>IF(AT!AD34&gt;0,1,0)*$E34</f>
        <v>1.6935415152677202</v>
      </c>
      <c r="AE34" s="137">
        <f>IF(AT!AE34&gt;0,1,0)*$E34</f>
        <v>1.6935415152677202</v>
      </c>
      <c r="AF34" s="118">
        <f>IF(AT!AF34&gt;0,1,0)*$E34</f>
        <v>1.6935415152677202</v>
      </c>
      <c r="AG34" s="118">
        <f>IF(AT!AG34&gt;0,1,0)*$E34</f>
        <v>1.6935415152677202</v>
      </c>
      <c r="AH34" s="118">
        <f>IF(AT!AH34&gt;0,1,0)*$E34</f>
        <v>1.6935415152677202</v>
      </c>
      <c r="AI34" s="118">
        <f>IF(AT!AI34&gt;0,1,0)*$E34</f>
        <v>1.6935415152677202</v>
      </c>
      <c r="AJ34" s="118">
        <f>IF(AT!AJ34&gt;0,1,0)*$E34</f>
        <v>1.6935415152677202</v>
      </c>
      <c r="AK34" s="118">
        <f>IF(AT!AK34&gt;0,1,0)*$E34</f>
        <v>1.6935415152677202</v>
      </c>
      <c r="AL34" s="118">
        <f>IF(AT!AL34&gt;0,1,0)*$E34</f>
        <v>1.6935415152677202</v>
      </c>
      <c r="AM34" s="118">
        <f>IF(AT!AM34&gt;0,1,0)*$E34</f>
        <v>1.6935415152677202</v>
      </c>
      <c r="AN34" s="118">
        <f>IF(AT!AN34&gt;0,1,0)*$E34</f>
        <v>1.6935415152677202</v>
      </c>
      <c r="AO34" s="118">
        <f>IF(AT!AO34&gt;0,1,0)*$E34</f>
        <v>1.6935415152677202</v>
      </c>
      <c r="AP34" s="118">
        <f>IF(AT!AP34&gt;0,1,0)*$E34</f>
        <v>1.6935415152677202</v>
      </c>
      <c r="AQ34" s="118">
        <f>IF(AT!AQ34&gt;0,1,0)*$E34</f>
        <v>1.6935415152677202</v>
      </c>
      <c r="AR34" s="118">
        <f>IF(AT!AR34&gt;0,1,0)*$E34</f>
        <v>1.6935415152677202</v>
      </c>
      <c r="AS34" s="118">
        <f>IF(AT!AS34&gt;0,1,0)*$E34</f>
        <v>1.6935415152677202</v>
      </c>
      <c r="AT34" s="118">
        <f>IF(AT!AT34&gt;0,1,0)*$E34</f>
        <v>1.6935415152677202</v>
      </c>
      <c r="AU34" s="118">
        <f>IF(AT!AU34&gt;0,1,0)*$E34</f>
        <v>1.6935415152677202</v>
      </c>
      <c r="AV34" s="118">
        <f>IF(AT!AV34&gt;0,1,0)*$E34</f>
        <v>1.6935415152677202</v>
      </c>
      <c r="AW34" s="118">
        <f>IF(AT!AW34&gt;0,1,0)*$E34</f>
        <v>1.6935415152677202</v>
      </c>
      <c r="AX34" s="118">
        <f>IF(AT!AX34&gt;0,1,0)*$E34</f>
        <v>1.6935415152677202</v>
      </c>
      <c r="AY34" s="118">
        <f>IF(AT!AY34&gt;0,1,0)*$E34</f>
        <v>1.6935415152677202</v>
      </c>
      <c r="AZ34" s="118">
        <f>IF(AT!AZ34&gt;0,1,0)*$E34</f>
        <v>1.6935415152677202</v>
      </c>
      <c r="BA34" s="118">
        <f>IF(AT!BA34&gt;0,1,0)*$E34</f>
        <v>1.6935415152677202</v>
      </c>
      <c r="BB34" s="118">
        <f>IF(AT!BB34&gt;0,1,0)*$E34</f>
        <v>1.6935415152677202</v>
      </c>
      <c r="BC34" s="118">
        <f>IF(AT!BC34&gt;0,1,0)*$E34</f>
        <v>1.6935415152677202</v>
      </c>
      <c r="BD34" s="118">
        <f>IF(AT!BD34&gt;0,1,0)*$E34</f>
        <v>1.6935415152677202</v>
      </c>
      <c r="BE34" s="118">
        <f>IF(AT!BE34&gt;0,1,0)*$E34</f>
        <v>1.6935415152677202</v>
      </c>
      <c r="BF34" s="118">
        <f>IF(AT!BF34&gt;0,1,0)*$E34</f>
        <v>1.6935415152677202</v>
      </c>
      <c r="BG34" s="118">
        <f>IF(AT!BG34&gt;0,1,0)*$E34</f>
        <v>1.6935415152677202</v>
      </c>
      <c r="BH34" s="118">
        <f>IF(AT!BH34&gt;0,1,0)*$E34</f>
        <v>1.6935415152677202</v>
      </c>
      <c r="BI34" s="118">
        <f>IF(AT!BI34&gt;0,1,0)*$E34</f>
        <v>1.6935415152677202</v>
      </c>
      <c r="BJ34" s="118">
        <f>IF(AT!BJ34&gt;0,1,0)*$E34</f>
        <v>1.6935415152677202</v>
      </c>
      <c r="BK34" s="118">
        <f>IF(AT!BK34&gt;0,1,0)*$E34</f>
        <v>1.6935415152677202</v>
      </c>
      <c r="BL34" s="118">
        <f>IF(AT!BL34&gt;0,1,0)*$E34</f>
        <v>1.6935415152677202</v>
      </c>
      <c r="BM34" s="118">
        <f>IF(AT!BM34&gt;0,1,0)*$E34</f>
        <v>1.6935415152677202</v>
      </c>
      <c r="BN34" s="118">
        <f>IF(AT!BN34&gt;0,1,0)*$E34</f>
        <v>1.6935415152677202</v>
      </c>
      <c r="BO34" s="118">
        <f>IF(AT!BO34&gt;0,1,0)*$E34</f>
        <v>1.6935415152677202</v>
      </c>
      <c r="BP34" s="119" t="s">
        <v>12</v>
      </c>
    </row>
    <row r="35" spans="2:68" s="11" customFormat="1" x14ac:dyDescent="0.25">
      <c r="B35" s="12">
        <v>30</v>
      </c>
      <c r="C35" s="13" t="s">
        <v>76</v>
      </c>
      <c r="D35" s="13" t="s">
        <v>77</v>
      </c>
      <c r="E35" s="7">
        <f>Unidades!G31</f>
        <v>0.45575447412318904</v>
      </c>
      <c r="F35" s="32"/>
      <c r="G35" s="18"/>
      <c r="H35" s="118">
        <f>IF(AT!H35&gt;0,1,0)*$E35</f>
        <v>0</v>
      </c>
      <c r="I35" s="118">
        <f>IF(AT!I35&gt;0,1,0)*$E35</f>
        <v>0</v>
      </c>
      <c r="J35" s="118">
        <f>IF(AT!J35&gt;0,1,0)*$E35</f>
        <v>0</v>
      </c>
      <c r="K35" s="118">
        <f>IF(AT!K35&gt;0,1,0)*$E35</f>
        <v>0</v>
      </c>
      <c r="L35" s="118">
        <f>IF(AT!L35&gt;0,1,0)*$E35</f>
        <v>0</v>
      </c>
      <c r="M35" s="118">
        <f>IF(AT!M35&gt;0,1,0)*$E35</f>
        <v>0</v>
      </c>
      <c r="N35" s="118">
        <f>IF(AT!N35&gt;0,1,0)*$E35</f>
        <v>0</v>
      </c>
      <c r="O35" s="118">
        <f>IF(AT!O35&gt;0,1,0)*$E35</f>
        <v>0</v>
      </c>
      <c r="P35" s="118">
        <f>IF(AT!P35&gt;0,1,0)*$E35</f>
        <v>0</v>
      </c>
      <c r="Q35" s="118">
        <f>IF(AT!Q35&gt;0,1,0)*$E35</f>
        <v>0</v>
      </c>
      <c r="R35" s="118">
        <f>IF(AT!R35&gt;0,1,0)*$E35</f>
        <v>0</v>
      </c>
      <c r="S35" s="118">
        <f>IF(AT!S35&gt;0,1,0)*$E35</f>
        <v>0</v>
      </c>
      <c r="T35" s="118">
        <f>IF(AT!T35&gt;0,1,0)*$E35</f>
        <v>0.45575447412318904</v>
      </c>
      <c r="U35" s="118">
        <f>IF(AT!U35&gt;0,1,0)*$E35</f>
        <v>0.45575447412318904</v>
      </c>
      <c r="V35" s="118">
        <f>IF(AT!V35&gt;0,1,0)*$E35</f>
        <v>0.45575447412318904</v>
      </c>
      <c r="W35" s="118">
        <f>IF(AT!W35&gt;0,1,0)*$E35</f>
        <v>0.45575447412318904</v>
      </c>
      <c r="X35" s="118">
        <f>IF(AT!X35&gt;0,1,0)*$E35</f>
        <v>0.45575447412318904</v>
      </c>
      <c r="Y35" s="118">
        <f>IF(AT!Y35&gt;0,1,0)*$E35</f>
        <v>0.45575447412318904</v>
      </c>
      <c r="Z35" s="118">
        <f>IF(AT!Z35&gt;0,1,0)*$E35</f>
        <v>0.45575447412318904</v>
      </c>
      <c r="AA35" s="118">
        <f>IF(AT!AA35&gt;0,1,0)*$E35</f>
        <v>0.45575447412318904</v>
      </c>
      <c r="AB35" s="118">
        <f>IF(AT!AB35&gt;0,1,0)*$E35</f>
        <v>0.45575447412318904</v>
      </c>
      <c r="AC35" s="118">
        <f>IF(AT!AC35&gt;0,1,0)*$E35</f>
        <v>0.45575447412318904</v>
      </c>
      <c r="AD35" s="118">
        <f>IF(AT!AD35&gt;0,1,0)*$E35</f>
        <v>0.45575447412318904</v>
      </c>
      <c r="AE35" s="137">
        <f>IF(AT!AE35&gt;0,1,0)*$E35</f>
        <v>0.45575447412318904</v>
      </c>
      <c r="AF35" s="118">
        <f>IF(AT!AF35&gt;0,1,0)*$E35</f>
        <v>0.45575447412318904</v>
      </c>
      <c r="AG35" s="118">
        <f>IF(AT!AG35&gt;0,1,0)*$E35</f>
        <v>0.45575447412318904</v>
      </c>
      <c r="AH35" s="118">
        <f>IF(AT!AH35&gt;0,1,0)*$E35</f>
        <v>0.45575447412318904</v>
      </c>
      <c r="AI35" s="118">
        <f>IF(AT!AI35&gt;0,1,0)*$E35</f>
        <v>0.45575447412318904</v>
      </c>
      <c r="AJ35" s="118">
        <f>IF(AT!AJ35&gt;0,1,0)*$E35</f>
        <v>0.45575447412318904</v>
      </c>
      <c r="AK35" s="118">
        <f>IF(AT!AK35&gt;0,1,0)*$E35</f>
        <v>0.45575447412318904</v>
      </c>
      <c r="AL35" s="118">
        <f>IF(AT!AL35&gt;0,1,0)*$E35</f>
        <v>0.45575447412318904</v>
      </c>
      <c r="AM35" s="118">
        <f>IF(AT!AM35&gt;0,1,0)*$E35</f>
        <v>0.45575447412318904</v>
      </c>
      <c r="AN35" s="118">
        <f>IF(AT!AN35&gt;0,1,0)*$E35</f>
        <v>0.45575447412318904</v>
      </c>
      <c r="AO35" s="118">
        <f>IF(AT!AO35&gt;0,1,0)*$E35</f>
        <v>0.45575447412318904</v>
      </c>
      <c r="AP35" s="118">
        <f>IF(AT!AP35&gt;0,1,0)*$E35</f>
        <v>0.45575447412318904</v>
      </c>
      <c r="AQ35" s="118">
        <f>IF(AT!AQ35&gt;0,1,0)*$E35</f>
        <v>0.45575447412318904</v>
      </c>
      <c r="AR35" s="118">
        <f>IF(AT!AR35&gt;0,1,0)*$E35</f>
        <v>0.45575447412318904</v>
      </c>
      <c r="AS35" s="118">
        <f>IF(AT!AS35&gt;0,1,0)*$E35</f>
        <v>0.45575447412318904</v>
      </c>
      <c r="AT35" s="118">
        <f>IF(AT!AT35&gt;0,1,0)*$E35</f>
        <v>0.45575447412318904</v>
      </c>
      <c r="AU35" s="118">
        <f>IF(AT!AU35&gt;0,1,0)*$E35</f>
        <v>0.45575447412318904</v>
      </c>
      <c r="AV35" s="118">
        <f>IF(AT!AV35&gt;0,1,0)*$E35</f>
        <v>0.45575447412318904</v>
      </c>
      <c r="AW35" s="118">
        <f>IF(AT!AW35&gt;0,1,0)*$E35</f>
        <v>0.45575447412318904</v>
      </c>
      <c r="AX35" s="118">
        <f>IF(AT!AX35&gt;0,1,0)*$E35</f>
        <v>0.45575447412318904</v>
      </c>
      <c r="AY35" s="118">
        <f>IF(AT!AY35&gt;0,1,0)*$E35</f>
        <v>0.45575447412318904</v>
      </c>
      <c r="AZ35" s="118">
        <f>IF(AT!AZ35&gt;0,1,0)*$E35</f>
        <v>0.45575447412318904</v>
      </c>
      <c r="BA35" s="118">
        <f>IF(AT!BA35&gt;0,1,0)*$E35</f>
        <v>0.45575447412318904</v>
      </c>
      <c r="BB35" s="118">
        <f>IF(AT!BB35&gt;0,1,0)*$E35</f>
        <v>0.45575447412318904</v>
      </c>
      <c r="BC35" s="118">
        <f>IF(AT!BC35&gt;0,1,0)*$E35</f>
        <v>0.45575447412318904</v>
      </c>
      <c r="BD35" s="118">
        <f>IF(AT!BD35&gt;0,1,0)*$E35</f>
        <v>0.45575447412318904</v>
      </c>
      <c r="BE35" s="118">
        <f>IF(AT!BE35&gt;0,1,0)*$E35</f>
        <v>0.45575447412318904</v>
      </c>
      <c r="BF35" s="118">
        <f>IF(AT!BF35&gt;0,1,0)*$E35</f>
        <v>0.45575447412318904</v>
      </c>
      <c r="BG35" s="118">
        <f>IF(AT!BG35&gt;0,1,0)*$E35</f>
        <v>0.45575447412318904</v>
      </c>
      <c r="BH35" s="118">
        <f>IF(AT!BH35&gt;0,1,0)*$E35</f>
        <v>0.45575447412318904</v>
      </c>
      <c r="BI35" s="118">
        <f>IF(AT!BI35&gt;0,1,0)*$E35</f>
        <v>0.45575447412318904</v>
      </c>
      <c r="BJ35" s="118">
        <f>IF(AT!BJ35&gt;0,1,0)*$E35</f>
        <v>0.45575447412318904</v>
      </c>
      <c r="BK35" s="118">
        <f>IF(AT!BK35&gt;0,1,0)*$E35</f>
        <v>0.45575447412318904</v>
      </c>
      <c r="BL35" s="118">
        <f>IF(AT!BL35&gt;0,1,0)*$E35</f>
        <v>0.45575447412318904</v>
      </c>
      <c r="BM35" s="118">
        <f>IF(AT!BM35&gt;0,1,0)*$E35</f>
        <v>0.45575447412318904</v>
      </c>
      <c r="BN35" s="118">
        <f>IF(AT!BN35&gt;0,1,0)*$E35</f>
        <v>0.45575447412318904</v>
      </c>
      <c r="BO35" s="118">
        <f>IF(AT!BO35&gt;0,1,0)*$E35</f>
        <v>0.45575447412318904</v>
      </c>
      <c r="BP35" s="119" t="s">
        <v>12</v>
      </c>
    </row>
    <row r="36" spans="2:68" s="11" customFormat="1" x14ac:dyDescent="0.25">
      <c r="B36" s="12">
        <v>31</v>
      </c>
      <c r="C36" s="13" t="s">
        <v>78</v>
      </c>
      <c r="D36" s="13" t="s">
        <v>79</v>
      </c>
      <c r="E36" s="7">
        <f>Unidades!G32</f>
        <v>2.1741592101948899</v>
      </c>
      <c r="F36" s="32"/>
      <c r="G36" s="18"/>
      <c r="H36" s="118">
        <f>IF(AT!H36&gt;0,1,0)*$E36</f>
        <v>0</v>
      </c>
      <c r="I36" s="118">
        <f>IF(AT!I36&gt;0,1,0)*$E36</f>
        <v>0</v>
      </c>
      <c r="J36" s="118">
        <f>IF(AT!J36&gt;0,1,0)*$E36</f>
        <v>0</v>
      </c>
      <c r="K36" s="118">
        <f>IF(AT!K36&gt;0,1,0)*$E36</f>
        <v>0</v>
      </c>
      <c r="L36" s="118">
        <f>IF(AT!L36&gt;0,1,0)*$E36</f>
        <v>0</v>
      </c>
      <c r="M36" s="118">
        <f>IF(AT!M36&gt;0,1,0)*$E36</f>
        <v>0</v>
      </c>
      <c r="N36" s="118">
        <f>IF(AT!N36&gt;0,1,0)*$E36</f>
        <v>0</v>
      </c>
      <c r="O36" s="118">
        <f>IF(AT!O36&gt;0,1,0)*$E36</f>
        <v>0</v>
      </c>
      <c r="P36" s="118">
        <f>IF(AT!P36&gt;0,1,0)*$E36</f>
        <v>0</v>
      </c>
      <c r="Q36" s="118">
        <f>IF(AT!Q36&gt;0,1,0)*$E36</f>
        <v>0</v>
      </c>
      <c r="R36" s="118">
        <f>IF(AT!R36&gt;0,1,0)*$E36</f>
        <v>0</v>
      </c>
      <c r="S36" s="118">
        <f>IF(AT!S36&gt;0,1,0)*$E36</f>
        <v>0</v>
      </c>
      <c r="T36" s="118">
        <f>IF(AT!T36&gt;0,1,0)*$E36</f>
        <v>2.1741592101948899</v>
      </c>
      <c r="U36" s="118">
        <f>IF(AT!U36&gt;0,1,0)*$E36</f>
        <v>2.1741592101948899</v>
      </c>
      <c r="V36" s="118">
        <f>IF(AT!V36&gt;0,1,0)*$E36</f>
        <v>2.1741592101948899</v>
      </c>
      <c r="W36" s="118">
        <f>IF(AT!W36&gt;0,1,0)*$E36</f>
        <v>2.1741592101948899</v>
      </c>
      <c r="X36" s="118">
        <f>IF(AT!X36&gt;0,1,0)*$E36</f>
        <v>2.1741592101948899</v>
      </c>
      <c r="Y36" s="118">
        <f>IF(AT!Y36&gt;0,1,0)*$E36</f>
        <v>2.1741592101948899</v>
      </c>
      <c r="Z36" s="118">
        <f>IF(AT!Z36&gt;0,1,0)*$E36</f>
        <v>2.1741592101948899</v>
      </c>
      <c r="AA36" s="118">
        <f>IF(AT!AA36&gt;0,1,0)*$E36</f>
        <v>2.1741592101948899</v>
      </c>
      <c r="AB36" s="118">
        <f>IF(AT!AB36&gt;0,1,0)*$E36</f>
        <v>2.1741592101948899</v>
      </c>
      <c r="AC36" s="118">
        <f>IF(AT!AC36&gt;0,1,0)*$E36</f>
        <v>2.1741592101948899</v>
      </c>
      <c r="AD36" s="118">
        <f>IF(AT!AD36&gt;0,1,0)*$E36</f>
        <v>2.1741592101948899</v>
      </c>
      <c r="AE36" s="137">
        <f>IF(AT!AE36&gt;0,1,0)*$E36</f>
        <v>2.1741592101948899</v>
      </c>
      <c r="AF36" s="118">
        <f>IF(AT!AF36&gt;0,1,0)*$E36</f>
        <v>2.1741592101948899</v>
      </c>
      <c r="AG36" s="118">
        <f>IF(AT!AG36&gt;0,1,0)*$E36</f>
        <v>2.1741592101948899</v>
      </c>
      <c r="AH36" s="118">
        <f>IF(AT!AH36&gt;0,1,0)*$E36</f>
        <v>2.1741592101948899</v>
      </c>
      <c r="AI36" s="118">
        <f>IF(AT!AI36&gt;0,1,0)*$E36</f>
        <v>2.1741592101948899</v>
      </c>
      <c r="AJ36" s="118">
        <f>IF(AT!AJ36&gt;0,1,0)*$E36</f>
        <v>2.1741592101948899</v>
      </c>
      <c r="AK36" s="118">
        <f>IF(AT!AK36&gt;0,1,0)*$E36</f>
        <v>2.1741592101948899</v>
      </c>
      <c r="AL36" s="118">
        <f>IF(AT!AL36&gt;0,1,0)*$E36</f>
        <v>2.1741592101948899</v>
      </c>
      <c r="AM36" s="118">
        <f>IF(AT!AM36&gt;0,1,0)*$E36</f>
        <v>2.1741592101948899</v>
      </c>
      <c r="AN36" s="118">
        <f>IF(AT!AN36&gt;0,1,0)*$E36</f>
        <v>2.1741592101948899</v>
      </c>
      <c r="AO36" s="118">
        <f>IF(AT!AO36&gt;0,1,0)*$E36</f>
        <v>2.1741592101948899</v>
      </c>
      <c r="AP36" s="118">
        <f>IF(AT!AP36&gt;0,1,0)*$E36</f>
        <v>2.1741592101948899</v>
      </c>
      <c r="AQ36" s="118">
        <f>IF(AT!AQ36&gt;0,1,0)*$E36</f>
        <v>2.1741592101948899</v>
      </c>
      <c r="AR36" s="118">
        <f>IF(AT!AR36&gt;0,1,0)*$E36</f>
        <v>2.1741592101948899</v>
      </c>
      <c r="AS36" s="118">
        <f>IF(AT!AS36&gt;0,1,0)*$E36</f>
        <v>2.1741592101948899</v>
      </c>
      <c r="AT36" s="118">
        <f>IF(AT!AT36&gt;0,1,0)*$E36</f>
        <v>2.1741592101948899</v>
      </c>
      <c r="AU36" s="118">
        <f>IF(AT!AU36&gt;0,1,0)*$E36</f>
        <v>2.1741592101948899</v>
      </c>
      <c r="AV36" s="118">
        <f>IF(AT!AV36&gt;0,1,0)*$E36</f>
        <v>2.1741592101948899</v>
      </c>
      <c r="AW36" s="118">
        <f>IF(AT!AW36&gt;0,1,0)*$E36</f>
        <v>2.1741592101948899</v>
      </c>
      <c r="AX36" s="118">
        <f>IF(AT!AX36&gt;0,1,0)*$E36</f>
        <v>2.1741592101948899</v>
      </c>
      <c r="AY36" s="118">
        <f>IF(AT!AY36&gt;0,1,0)*$E36</f>
        <v>2.1741592101948899</v>
      </c>
      <c r="AZ36" s="118">
        <f>IF(AT!AZ36&gt;0,1,0)*$E36</f>
        <v>2.1741592101948899</v>
      </c>
      <c r="BA36" s="118">
        <f>IF(AT!BA36&gt;0,1,0)*$E36</f>
        <v>2.1741592101948899</v>
      </c>
      <c r="BB36" s="118">
        <f>IF(AT!BB36&gt;0,1,0)*$E36</f>
        <v>2.1741592101948899</v>
      </c>
      <c r="BC36" s="118">
        <f>IF(AT!BC36&gt;0,1,0)*$E36</f>
        <v>2.1741592101948899</v>
      </c>
      <c r="BD36" s="118">
        <f>IF(AT!BD36&gt;0,1,0)*$E36</f>
        <v>2.1741592101948899</v>
      </c>
      <c r="BE36" s="118">
        <f>IF(AT!BE36&gt;0,1,0)*$E36</f>
        <v>2.1741592101948899</v>
      </c>
      <c r="BF36" s="118">
        <f>IF(AT!BF36&gt;0,1,0)*$E36</f>
        <v>2.1741592101948899</v>
      </c>
      <c r="BG36" s="118">
        <f>IF(AT!BG36&gt;0,1,0)*$E36</f>
        <v>2.1741592101948899</v>
      </c>
      <c r="BH36" s="118">
        <f>IF(AT!BH36&gt;0,1,0)*$E36</f>
        <v>2.1741592101948899</v>
      </c>
      <c r="BI36" s="118">
        <f>IF(AT!BI36&gt;0,1,0)*$E36</f>
        <v>2.1741592101948899</v>
      </c>
      <c r="BJ36" s="118">
        <f>IF(AT!BJ36&gt;0,1,0)*$E36</f>
        <v>2.1741592101948899</v>
      </c>
      <c r="BK36" s="118">
        <f>IF(AT!BK36&gt;0,1,0)*$E36</f>
        <v>2.1741592101948899</v>
      </c>
      <c r="BL36" s="118">
        <f>IF(AT!BL36&gt;0,1,0)*$E36</f>
        <v>2.1741592101948899</v>
      </c>
      <c r="BM36" s="118">
        <f>IF(AT!BM36&gt;0,1,0)*$E36</f>
        <v>2.1741592101948899</v>
      </c>
      <c r="BN36" s="118">
        <f>IF(AT!BN36&gt;0,1,0)*$E36</f>
        <v>2.1741592101948899</v>
      </c>
      <c r="BO36" s="118">
        <f>IF(AT!BO36&gt;0,1,0)*$E36</f>
        <v>2.1741592101948899</v>
      </c>
      <c r="BP36" s="119" t="s">
        <v>12</v>
      </c>
    </row>
    <row r="37" spans="2:68" s="11" customFormat="1" x14ac:dyDescent="0.25">
      <c r="B37" s="12">
        <v>32</v>
      </c>
      <c r="C37" s="13" t="s">
        <v>80</v>
      </c>
      <c r="D37" s="13" t="s">
        <v>81</v>
      </c>
      <c r="E37" s="7">
        <f>Unidades!G33</f>
        <v>0.83190080202180194</v>
      </c>
      <c r="F37" s="32"/>
      <c r="G37" s="18"/>
      <c r="H37" s="118">
        <f>IF(AT!H37&gt;0,1,0)*$E37</f>
        <v>0</v>
      </c>
      <c r="I37" s="118">
        <f>IF(AT!I37&gt;0,1,0)*$E37</f>
        <v>0</v>
      </c>
      <c r="J37" s="118">
        <f>IF(AT!J37&gt;0,1,0)*$E37</f>
        <v>0</v>
      </c>
      <c r="K37" s="118">
        <f>IF(AT!K37&gt;0,1,0)*$E37</f>
        <v>0</v>
      </c>
      <c r="L37" s="118">
        <f>IF(AT!L37&gt;0,1,0)*$E37</f>
        <v>0</v>
      </c>
      <c r="M37" s="118">
        <f>IF(AT!M37&gt;0,1,0)*$E37</f>
        <v>0</v>
      </c>
      <c r="N37" s="118">
        <f>IF(AT!N37&gt;0,1,0)*$E37</f>
        <v>0</v>
      </c>
      <c r="O37" s="118">
        <f>IF(AT!O37&gt;0,1,0)*$E37</f>
        <v>0</v>
      </c>
      <c r="P37" s="118">
        <f>IF(AT!P37&gt;0,1,0)*$E37</f>
        <v>0</v>
      </c>
      <c r="Q37" s="118">
        <f>IF(AT!Q37&gt;0,1,0)*$E37</f>
        <v>0</v>
      </c>
      <c r="R37" s="118">
        <f>IF(AT!R37&gt;0,1,0)*$E37</f>
        <v>0</v>
      </c>
      <c r="S37" s="118">
        <f>IF(AT!S37&gt;0,1,0)*$E37</f>
        <v>0</v>
      </c>
      <c r="T37" s="118">
        <f>IF(AT!T37&gt;0,1,0)*$E37</f>
        <v>0.83190080202180194</v>
      </c>
      <c r="U37" s="118">
        <f>IF(AT!U37&gt;0,1,0)*$E37</f>
        <v>0.83190080202180194</v>
      </c>
      <c r="V37" s="118">
        <f>IF(AT!V37&gt;0,1,0)*$E37</f>
        <v>0.83190080202180194</v>
      </c>
      <c r="W37" s="118">
        <f>IF(AT!W37&gt;0,1,0)*$E37</f>
        <v>0.83190080202180194</v>
      </c>
      <c r="X37" s="118">
        <f>IF(AT!X37&gt;0,1,0)*$E37</f>
        <v>0.83190080202180194</v>
      </c>
      <c r="Y37" s="118">
        <f>IF(AT!Y37&gt;0,1,0)*$E37</f>
        <v>0.83190080202180194</v>
      </c>
      <c r="Z37" s="118">
        <f>IF(AT!Z37&gt;0,1,0)*$E37</f>
        <v>0.83190080202180194</v>
      </c>
      <c r="AA37" s="118">
        <f>IF(AT!AA37&gt;0,1,0)*$E37</f>
        <v>0.83190080202180194</v>
      </c>
      <c r="AB37" s="118">
        <f>IF(AT!AB37&gt;0,1,0)*$E37</f>
        <v>0.83190080202180194</v>
      </c>
      <c r="AC37" s="118">
        <f>IF(AT!AC37&gt;0,1,0)*$E37</f>
        <v>0.83190080202180194</v>
      </c>
      <c r="AD37" s="118">
        <f>IF(AT!AD37&gt;0,1,0)*$E37</f>
        <v>0.83190080202180194</v>
      </c>
      <c r="AE37" s="137">
        <f>IF(AT!AE37&gt;0,1,0)*$E37</f>
        <v>0.83190080202180194</v>
      </c>
      <c r="AF37" s="118">
        <f>IF(AT!AF37&gt;0,1,0)*$E37</f>
        <v>0.83190080202180194</v>
      </c>
      <c r="AG37" s="118">
        <f>IF(AT!AG37&gt;0,1,0)*$E37</f>
        <v>0.83190080202180194</v>
      </c>
      <c r="AH37" s="118">
        <f>IF(AT!AH37&gt;0,1,0)*$E37</f>
        <v>0.83190080202180194</v>
      </c>
      <c r="AI37" s="118">
        <f>IF(AT!AI37&gt;0,1,0)*$E37</f>
        <v>0.83190080202180194</v>
      </c>
      <c r="AJ37" s="118">
        <f>IF(AT!AJ37&gt;0,1,0)*$E37</f>
        <v>0.83190080202180194</v>
      </c>
      <c r="AK37" s="118">
        <f>IF(AT!AK37&gt;0,1,0)*$E37</f>
        <v>0.83190080202180194</v>
      </c>
      <c r="AL37" s="118">
        <f>IF(AT!AL37&gt;0,1,0)*$E37</f>
        <v>0.83190080202180194</v>
      </c>
      <c r="AM37" s="118">
        <f>IF(AT!AM37&gt;0,1,0)*$E37</f>
        <v>0.83190080202180194</v>
      </c>
      <c r="AN37" s="118">
        <f>IF(AT!AN37&gt;0,1,0)*$E37</f>
        <v>0.83190080202180194</v>
      </c>
      <c r="AO37" s="118">
        <f>IF(AT!AO37&gt;0,1,0)*$E37</f>
        <v>0.83190080202180194</v>
      </c>
      <c r="AP37" s="118">
        <f>IF(AT!AP37&gt;0,1,0)*$E37</f>
        <v>0.83190080202180194</v>
      </c>
      <c r="AQ37" s="118">
        <f>IF(AT!AQ37&gt;0,1,0)*$E37</f>
        <v>0.83190080202180194</v>
      </c>
      <c r="AR37" s="118">
        <f>IF(AT!AR37&gt;0,1,0)*$E37</f>
        <v>0.83190080202180194</v>
      </c>
      <c r="AS37" s="118">
        <f>IF(AT!AS37&gt;0,1,0)*$E37</f>
        <v>0.83190080202180194</v>
      </c>
      <c r="AT37" s="118">
        <f>IF(AT!AT37&gt;0,1,0)*$E37</f>
        <v>0.83190080202180194</v>
      </c>
      <c r="AU37" s="118">
        <f>IF(AT!AU37&gt;0,1,0)*$E37</f>
        <v>0.83190080202180194</v>
      </c>
      <c r="AV37" s="118">
        <f>IF(AT!AV37&gt;0,1,0)*$E37</f>
        <v>0.83190080202180194</v>
      </c>
      <c r="AW37" s="118">
        <f>IF(AT!AW37&gt;0,1,0)*$E37</f>
        <v>0.83190080202180194</v>
      </c>
      <c r="AX37" s="118">
        <f>IF(AT!AX37&gt;0,1,0)*$E37</f>
        <v>0.83190080202180194</v>
      </c>
      <c r="AY37" s="118">
        <f>IF(AT!AY37&gt;0,1,0)*$E37</f>
        <v>0.83190080202180194</v>
      </c>
      <c r="AZ37" s="118">
        <f>IF(AT!AZ37&gt;0,1,0)*$E37</f>
        <v>0.83190080202180194</v>
      </c>
      <c r="BA37" s="118">
        <f>IF(AT!BA37&gt;0,1,0)*$E37</f>
        <v>0.83190080202180194</v>
      </c>
      <c r="BB37" s="118">
        <f>IF(AT!BB37&gt;0,1,0)*$E37</f>
        <v>0.83190080202180194</v>
      </c>
      <c r="BC37" s="118">
        <f>IF(AT!BC37&gt;0,1,0)*$E37</f>
        <v>0.83190080202180194</v>
      </c>
      <c r="BD37" s="118">
        <f>IF(AT!BD37&gt;0,1,0)*$E37</f>
        <v>0.83190080202180194</v>
      </c>
      <c r="BE37" s="118">
        <f>IF(AT!BE37&gt;0,1,0)*$E37</f>
        <v>0.83190080202180194</v>
      </c>
      <c r="BF37" s="118">
        <f>IF(AT!BF37&gt;0,1,0)*$E37</f>
        <v>0.83190080202180194</v>
      </c>
      <c r="BG37" s="118">
        <f>IF(AT!BG37&gt;0,1,0)*$E37</f>
        <v>0.83190080202180194</v>
      </c>
      <c r="BH37" s="118">
        <f>IF(AT!BH37&gt;0,1,0)*$E37</f>
        <v>0.83190080202180194</v>
      </c>
      <c r="BI37" s="118">
        <f>IF(AT!BI37&gt;0,1,0)*$E37</f>
        <v>0.83190080202180194</v>
      </c>
      <c r="BJ37" s="118">
        <f>IF(AT!BJ37&gt;0,1,0)*$E37</f>
        <v>0.83190080202180194</v>
      </c>
      <c r="BK37" s="118">
        <f>IF(AT!BK37&gt;0,1,0)*$E37</f>
        <v>0.83190080202180194</v>
      </c>
      <c r="BL37" s="118">
        <f>IF(AT!BL37&gt;0,1,0)*$E37</f>
        <v>0.83190080202180194</v>
      </c>
      <c r="BM37" s="118">
        <f>IF(AT!BM37&gt;0,1,0)*$E37</f>
        <v>0.83190080202180194</v>
      </c>
      <c r="BN37" s="118">
        <f>IF(AT!BN37&gt;0,1,0)*$E37</f>
        <v>0.83190080202180194</v>
      </c>
      <c r="BO37" s="118">
        <f>IF(AT!BO37&gt;0,1,0)*$E37</f>
        <v>0.83190080202180194</v>
      </c>
      <c r="BP37" s="119" t="s">
        <v>12</v>
      </c>
    </row>
    <row r="38" spans="2:68" s="11" customFormat="1" x14ac:dyDescent="0.25">
      <c r="B38" s="12">
        <v>33</v>
      </c>
      <c r="C38" s="13" t="s">
        <v>82</v>
      </c>
      <c r="D38" s="13" t="s">
        <v>83</v>
      </c>
      <c r="E38" s="7">
        <f>Unidades!G34</f>
        <v>1.5266593885665933</v>
      </c>
      <c r="F38" s="32"/>
      <c r="G38" s="18"/>
      <c r="H38" s="118">
        <f>IF(AT!H38&gt;0,1,0)*$E38</f>
        <v>0</v>
      </c>
      <c r="I38" s="118">
        <f>IF(AT!I38&gt;0,1,0)*$E38</f>
        <v>0</v>
      </c>
      <c r="J38" s="118">
        <f>IF(AT!J38&gt;0,1,0)*$E38</f>
        <v>0</v>
      </c>
      <c r="K38" s="118">
        <f>IF(AT!K38&gt;0,1,0)*$E38</f>
        <v>0</v>
      </c>
      <c r="L38" s="118">
        <f>IF(AT!L38&gt;0,1,0)*$E38</f>
        <v>0</v>
      </c>
      <c r="M38" s="118">
        <f>IF(AT!M38&gt;0,1,0)*$E38</f>
        <v>0</v>
      </c>
      <c r="N38" s="118">
        <f>IF(AT!N38&gt;0,1,0)*$E38</f>
        <v>0</v>
      </c>
      <c r="O38" s="118">
        <f>IF(AT!O38&gt;0,1,0)*$E38</f>
        <v>0</v>
      </c>
      <c r="P38" s="118">
        <f>IF(AT!P38&gt;0,1,0)*$E38</f>
        <v>0</v>
      </c>
      <c r="Q38" s="118">
        <f>IF(AT!Q38&gt;0,1,0)*$E38</f>
        <v>0</v>
      </c>
      <c r="R38" s="118">
        <f>IF(AT!R38&gt;0,1,0)*$E38</f>
        <v>0</v>
      </c>
      <c r="S38" s="118">
        <f>IF(AT!S38&gt;0,1,0)*$E38</f>
        <v>0</v>
      </c>
      <c r="T38" s="118">
        <f>IF(AT!T38&gt;0,1,0)*$E38</f>
        <v>0</v>
      </c>
      <c r="U38" s="118">
        <f>IF(AT!U38&gt;0,1,0)*$E38</f>
        <v>1.5266593885665933</v>
      </c>
      <c r="V38" s="118">
        <f>IF(AT!V38&gt;0,1,0)*$E38</f>
        <v>1.5266593885665933</v>
      </c>
      <c r="W38" s="118">
        <f>IF(AT!W38&gt;0,1,0)*$E38</f>
        <v>1.5266593885665933</v>
      </c>
      <c r="X38" s="118">
        <f>IF(AT!X38&gt;0,1,0)*$E38</f>
        <v>1.5266593885665933</v>
      </c>
      <c r="Y38" s="118">
        <f>IF(AT!Y38&gt;0,1,0)*$E38</f>
        <v>1.5266593885665933</v>
      </c>
      <c r="Z38" s="118">
        <f>IF(AT!Z38&gt;0,1,0)*$E38</f>
        <v>1.5266593885665933</v>
      </c>
      <c r="AA38" s="118">
        <f>IF(AT!AA38&gt;0,1,0)*$E38</f>
        <v>1.5266593885665933</v>
      </c>
      <c r="AB38" s="118">
        <f>IF(AT!AB38&gt;0,1,0)*$E38</f>
        <v>1.5266593885665933</v>
      </c>
      <c r="AC38" s="118">
        <f>IF(AT!AC38&gt;0,1,0)*$E38</f>
        <v>1.5266593885665933</v>
      </c>
      <c r="AD38" s="118">
        <f>IF(AT!AD38&gt;0,1,0)*$E38</f>
        <v>1.5266593885665933</v>
      </c>
      <c r="AE38" s="137">
        <f>IF(AT!AE38&gt;0,1,0)*$E38</f>
        <v>1.5266593885665933</v>
      </c>
      <c r="AF38" s="118">
        <f>IF(AT!AF38&gt;0,1,0)*$E38</f>
        <v>1.5266593885665933</v>
      </c>
      <c r="AG38" s="118">
        <f>IF(AT!AG38&gt;0,1,0)*$E38</f>
        <v>1.5266593885665933</v>
      </c>
      <c r="AH38" s="118">
        <f>IF(AT!AH38&gt;0,1,0)*$E38</f>
        <v>1.5266593885665933</v>
      </c>
      <c r="AI38" s="118">
        <f>IF(AT!AI38&gt;0,1,0)*$E38</f>
        <v>1.5266593885665933</v>
      </c>
      <c r="AJ38" s="118">
        <f>IF(AT!AJ38&gt;0,1,0)*$E38</f>
        <v>1.5266593885665933</v>
      </c>
      <c r="AK38" s="118">
        <f>IF(AT!AK38&gt;0,1,0)*$E38</f>
        <v>1.5266593885665933</v>
      </c>
      <c r="AL38" s="118">
        <f>IF(AT!AL38&gt;0,1,0)*$E38</f>
        <v>1.5266593885665933</v>
      </c>
      <c r="AM38" s="118">
        <f>IF(AT!AM38&gt;0,1,0)*$E38</f>
        <v>1.5266593885665933</v>
      </c>
      <c r="AN38" s="118">
        <f>IF(AT!AN38&gt;0,1,0)*$E38</f>
        <v>1.5266593885665933</v>
      </c>
      <c r="AO38" s="118">
        <f>IF(AT!AO38&gt;0,1,0)*$E38</f>
        <v>1.5266593885665933</v>
      </c>
      <c r="AP38" s="118">
        <f>IF(AT!AP38&gt;0,1,0)*$E38</f>
        <v>1.5266593885665933</v>
      </c>
      <c r="AQ38" s="118">
        <f>IF(AT!AQ38&gt;0,1,0)*$E38</f>
        <v>1.5266593885665933</v>
      </c>
      <c r="AR38" s="118">
        <f>IF(AT!AR38&gt;0,1,0)*$E38</f>
        <v>1.5266593885665933</v>
      </c>
      <c r="AS38" s="118">
        <f>IF(AT!AS38&gt;0,1,0)*$E38</f>
        <v>1.5266593885665933</v>
      </c>
      <c r="AT38" s="118">
        <f>IF(AT!AT38&gt;0,1,0)*$E38</f>
        <v>1.5266593885665933</v>
      </c>
      <c r="AU38" s="118">
        <f>IF(AT!AU38&gt;0,1,0)*$E38</f>
        <v>1.5266593885665933</v>
      </c>
      <c r="AV38" s="118">
        <f>IF(AT!AV38&gt;0,1,0)*$E38</f>
        <v>1.5266593885665933</v>
      </c>
      <c r="AW38" s="118">
        <f>IF(AT!AW38&gt;0,1,0)*$E38</f>
        <v>1.5266593885665933</v>
      </c>
      <c r="AX38" s="118">
        <f>IF(AT!AX38&gt;0,1,0)*$E38</f>
        <v>1.5266593885665933</v>
      </c>
      <c r="AY38" s="118">
        <f>IF(AT!AY38&gt;0,1,0)*$E38</f>
        <v>1.5266593885665933</v>
      </c>
      <c r="AZ38" s="118">
        <f>IF(AT!AZ38&gt;0,1,0)*$E38</f>
        <v>1.5266593885665933</v>
      </c>
      <c r="BA38" s="118">
        <f>IF(AT!BA38&gt;0,1,0)*$E38</f>
        <v>1.5266593885665933</v>
      </c>
      <c r="BB38" s="118">
        <f>IF(AT!BB38&gt;0,1,0)*$E38</f>
        <v>1.5266593885665933</v>
      </c>
      <c r="BC38" s="118">
        <f>IF(AT!BC38&gt;0,1,0)*$E38</f>
        <v>1.5266593885665933</v>
      </c>
      <c r="BD38" s="118">
        <f>IF(AT!BD38&gt;0,1,0)*$E38</f>
        <v>1.5266593885665933</v>
      </c>
      <c r="BE38" s="118">
        <f>IF(AT!BE38&gt;0,1,0)*$E38</f>
        <v>1.5266593885665933</v>
      </c>
      <c r="BF38" s="118">
        <f>IF(AT!BF38&gt;0,1,0)*$E38</f>
        <v>1.5266593885665933</v>
      </c>
      <c r="BG38" s="118">
        <f>IF(AT!BG38&gt;0,1,0)*$E38</f>
        <v>1.5266593885665933</v>
      </c>
      <c r="BH38" s="118">
        <f>IF(AT!BH38&gt;0,1,0)*$E38</f>
        <v>1.5266593885665933</v>
      </c>
      <c r="BI38" s="118">
        <f>IF(AT!BI38&gt;0,1,0)*$E38</f>
        <v>1.5266593885665933</v>
      </c>
      <c r="BJ38" s="118">
        <f>IF(AT!BJ38&gt;0,1,0)*$E38</f>
        <v>1.5266593885665933</v>
      </c>
      <c r="BK38" s="118">
        <f>IF(AT!BK38&gt;0,1,0)*$E38</f>
        <v>1.5266593885665933</v>
      </c>
      <c r="BL38" s="118">
        <f>IF(AT!BL38&gt;0,1,0)*$E38</f>
        <v>1.5266593885665933</v>
      </c>
      <c r="BM38" s="118">
        <f>IF(AT!BM38&gt;0,1,0)*$E38</f>
        <v>1.5266593885665933</v>
      </c>
      <c r="BN38" s="118">
        <f>IF(AT!BN38&gt;0,1,0)*$E38</f>
        <v>1.5266593885665933</v>
      </c>
      <c r="BO38" s="118">
        <f>IF(AT!BO38&gt;0,1,0)*$E38</f>
        <v>1.5266593885665933</v>
      </c>
      <c r="BP38" s="119" t="s">
        <v>12</v>
      </c>
    </row>
    <row r="39" spans="2:68" s="11" customFormat="1" x14ac:dyDescent="0.25">
      <c r="B39" s="12">
        <v>34</v>
      </c>
      <c r="C39" s="13" t="s">
        <v>84</v>
      </c>
      <c r="D39" s="13" t="s">
        <v>85</v>
      </c>
      <c r="E39" s="7">
        <f>Unidades!G35</f>
        <v>2.1741592101948899</v>
      </c>
      <c r="F39" s="32"/>
      <c r="G39" s="18"/>
      <c r="H39" s="118">
        <f>IF(AT!H39&gt;0,1,0)*$E39</f>
        <v>0</v>
      </c>
      <c r="I39" s="118">
        <f>IF(AT!I39&gt;0,1,0)*$E39</f>
        <v>0</v>
      </c>
      <c r="J39" s="118">
        <f>IF(AT!J39&gt;0,1,0)*$E39</f>
        <v>0</v>
      </c>
      <c r="K39" s="118">
        <f>IF(AT!K39&gt;0,1,0)*$E39</f>
        <v>0</v>
      </c>
      <c r="L39" s="118">
        <f>IF(AT!L39&gt;0,1,0)*$E39</f>
        <v>0</v>
      </c>
      <c r="M39" s="118">
        <f>IF(AT!M39&gt;0,1,0)*$E39</f>
        <v>0</v>
      </c>
      <c r="N39" s="118">
        <f>IF(AT!N39&gt;0,1,0)*$E39</f>
        <v>0</v>
      </c>
      <c r="O39" s="118">
        <f>IF(AT!O39&gt;0,1,0)*$E39</f>
        <v>0</v>
      </c>
      <c r="P39" s="118">
        <f>IF(AT!P39&gt;0,1,0)*$E39</f>
        <v>0</v>
      </c>
      <c r="Q39" s="118">
        <f>IF(AT!Q39&gt;0,1,0)*$E39</f>
        <v>0</v>
      </c>
      <c r="R39" s="118">
        <f>IF(AT!R39&gt;0,1,0)*$E39</f>
        <v>0</v>
      </c>
      <c r="S39" s="118">
        <f>IF(AT!S39&gt;0,1,0)*$E39</f>
        <v>0</v>
      </c>
      <c r="T39" s="118">
        <f>IF(AT!T39&gt;0,1,0)*$E39</f>
        <v>0</v>
      </c>
      <c r="U39" s="118">
        <f>IF(AT!U39&gt;0,1,0)*$E39</f>
        <v>2.1741592101948899</v>
      </c>
      <c r="V39" s="118">
        <f>IF(AT!V39&gt;0,1,0)*$E39</f>
        <v>2.1741592101948899</v>
      </c>
      <c r="W39" s="118">
        <f>IF(AT!W39&gt;0,1,0)*$E39</f>
        <v>2.1741592101948899</v>
      </c>
      <c r="X39" s="118">
        <f>IF(AT!X39&gt;0,1,0)*$E39</f>
        <v>2.1741592101948899</v>
      </c>
      <c r="Y39" s="118">
        <f>IF(AT!Y39&gt;0,1,0)*$E39</f>
        <v>2.1741592101948899</v>
      </c>
      <c r="Z39" s="118">
        <f>IF(AT!Z39&gt;0,1,0)*$E39</f>
        <v>2.1741592101948899</v>
      </c>
      <c r="AA39" s="118">
        <f>IF(AT!AA39&gt;0,1,0)*$E39</f>
        <v>2.1741592101948899</v>
      </c>
      <c r="AB39" s="118">
        <f>IF(AT!AB39&gt;0,1,0)*$E39</f>
        <v>2.1741592101948899</v>
      </c>
      <c r="AC39" s="118">
        <f>IF(AT!AC39&gt;0,1,0)*$E39</f>
        <v>2.1741592101948899</v>
      </c>
      <c r="AD39" s="118">
        <f>IF(AT!AD39&gt;0,1,0)*$E39</f>
        <v>2.1741592101948899</v>
      </c>
      <c r="AE39" s="137">
        <f>IF(AT!AE39&gt;0,1,0)*$E39</f>
        <v>2.1741592101948899</v>
      </c>
      <c r="AF39" s="118">
        <f>IF(AT!AF39&gt;0,1,0)*$E39</f>
        <v>2.1741592101948899</v>
      </c>
      <c r="AG39" s="118">
        <f>IF(AT!AG39&gt;0,1,0)*$E39</f>
        <v>2.1741592101948899</v>
      </c>
      <c r="AH39" s="118">
        <f>IF(AT!AH39&gt;0,1,0)*$E39</f>
        <v>2.1741592101948899</v>
      </c>
      <c r="AI39" s="118">
        <f>IF(AT!AI39&gt;0,1,0)*$E39</f>
        <v>2.1741592101948899</v>
      </c>
      <c r="AJ39" s="118">
        <f>IF(AT!AJ39&gt;0,1,0)*$E39</f>
        <v>2.1741592101948899</v>
      </c>
      <c r="AK39" s="118">
        <f>IF(AT!AK39&gt;0,1,0)*$E39</f>
        <v>2.1741592101948899</v>
      </c>
      <c r="AL39" s="118">
        <f>IF(AT!AL39&gt;0,1,0)*$E39</f>
        <v>2.1741592101948899</v>
      </c>
      <c r="AM39" s="118">
        <f>IF(AT!AM39&gt;0,1,0)*$E39</f>
        <v>2.1741592101948899</v>
      </c>
      <c r="AN39" s="118">
        <f>IF(AT!AN39&gt;0,1,0)*$E39</f>
        <v>2.1741592101948899</v>
      </c>
      <c r="AO39" s="118">
        <f>IF(AT!AO39&gt;0,1,0)*$E39</f>
        <v>2.1741592101948899</v>
      </c>
      <c r="AP39" s="118">
        <f>IF(AT!AP39&gt;0,1,0)*$E39</f>
        <v>2.1741592101948899</v>
      </c>
      <c r="AQ39" s="118">
        <f>IF(AT!AQ39&gt;0,1,0)*$E39</f>
        <v>2.1741592101948899</v>
      </c>
      <c r="AR39" s="118">
        <f>IF(AT!AR39&gt;0,1,0)*$E39</f>
        <v>2.1741592101948899</v>
      </c>
      <c r="AS39" s="118">
        <f>IF(AT!AS39&gt;0,1,0)*$E39</f>
        <v>2.1741592101948899</v>
      </c>
      <c r="AT39" s="118">
        <f>IF(AT!AT39&gt;0,1,0)*$E39</f>
        <v>2.1741592101948899</v>
      </c>
      <c r="AU39" s="118">
        <f>IF(AT!AU39&gt;0,1,0)*$E39</f>
        <v>2.1741592101948899</v>
      </c>
      <c r="AV39" s="118">
        <f>IF(AT!AV39&gt;0,1,0)*$E39</f>
        <v>2.1741592101948899</v>
      </c>
      <c r="AW39" s="118">
        <f>IF(AT!AW39&gt;0,1,0)*$E39</f>
        <v>2.1741592101948899</v>
      </c>
      <c r="AX39" s="118">
        <f>IF(AT!AX39&gt;0,1,0)*$E39</f>
        <v>2.1741592101948899</v>
      </c>
      <c r="AY39" s="118">
        <f>IF(AT!AY39&gt;0,1,0)*$E39</f>
        <v>2.1741592101948899</v>
      </c>
      <c r="AZ39" s="118">
        <f>IF(AT!AZ39&gt;0,1,0)*$E39</f>
        <v>2.1741592101948899</v>
      </c>
      <c r="BA39" s="118">
        <f>IF(AT!BA39&gt;0,1,0)*$E39</f>
        <v>2.1741592101948899</v>
      </c>
      <c r="BB39" s="118">
        <f>IF(AT!BB39&gt;0,1,0)*$E39</f>
        <v>2.1741592101948899</v>
      </c>
      <c r="BC39" s="118">
        <f>IF(AT!BC39&gt;0,1,0)*$E39</f>
        <v>2.1741592101948899</v>
      </c>
      <c r="BD39" s="118">
        <f>IF(AT!BD39&gt;0,1,0)*$E39</f>
        <v>2.1741592101948899</v>
      </c>
      <c r="BE39" s="118">
        <f>IF(AT!BE39&gt;0,1,0)*$E39</f>
        <v>2.1741592101948899</v>
      </c>
      <c r="BF39" s="118">
        <f>IF(AT!BF39&gt;0,1,0)*$E39</f>
        <v>2.1741592101948899</v>
      </c>
      <c r="BG39" s="118">
        <f>IF(AT!BG39&gt;0,1,0)*$E39</f>
        <v>2.1741592101948899</v>
      </c>
      <c r="BH39" s="118">
        <f>IF(AT!BH39&gt;0,1,0)*$E39</f>
        <v>2.1741592101948899</v>
      </c>
      <c r="BI39" s="118">
        <f>IF(AT!BI39&gt;0,1,0)*$E39</f>
        <v>2.1741592101948899</v>
      </c>
      <c r="BJ39" s="118">
        <f>IF(AT!BJ39&gt;0,1,0)*$E39</f>
        <v>2.1741592101948899</v>
      </c>
      <c r="BK39" s="118">
        <f>IF(AT!BK39&gt;0,1,0)*$E39</f>
        <v>2.1741592101948899</v>
      </c>
      <c r="BL39" s="118">
        <f>IF(AT!BL39&gt;0,1,0)*$E39</f>
        <v>2.1741592101948899</v>
      </c>
      <c r="BM39" s="118">
        <f>IF(AT!BM39&gt;0,1,0)*$E39</f>
        <v>2.1741592101948899</v>
      </c>
      <c r="BN39" s="118">
        <f>IF(AT!BN39&gt;0,1,0)*$E39</f>
        <v>2.1741592101948899</v>
      </c>
      <c r="BO39" s="118">
        <f>IF(AT!BO39&gt;0,1,0)*$E39</f>
        <v>2.1741592101948899</v>
      </c>
      <c r="BP39" s="119" t="s">
        <v>12</v>
      </c>
    </row>
    <row r="40" spans="2:68" s="11" customFormat="1" x14ac:dyDescent="0.25">
      <c r="B40" s="12">
        <v>35</v>
      </c>
      <c r="C40" s="13" t="s">
        <v>86</v>
      </c>
      <c r="D40" s="13" t="s">
        <v>87</v>
      </c>
      <c r="E40" s="7">
        <f>Unidades!G36</f>
        <v>1.7074164851250444</v>
      </c>
      <c r="F40" s="32"/>
      <c r="G40" s="18"/>
      <c r="H40" s="118">
        <f>IF(AT!H40&gt;0,1,0)*$E40</f>
        <v>0</v>
      </c>
      <c r="I40" s="118">
        <f>IF(AT!I40&gt;0,1,0)*$E40</f>
        <v>0</v>
      </c>
      <c r="J40" s="118">
        <f>IF(AT!J40&gt;0,1,0)*$E40</f>
        <v>0</v>
      </c>
      <c r="K40" s="118">
        <f>IF(AT!K40&gt;0,1,0)*$E40</f>
        <v>0</v>
      </c>
      <c r="L40" s="118">
        <f>IF(AT!L40&gt;0,1,0)*$E40</f>
        <v>0</v>
      </c>
      <c r="M40" s="118">
        <f>IF(AT!M40&gt;0,1,0)*$E40</f>
        <v>0</v>
      </c>
      <c r="N40" s="118">
        <f>IF(AT!N40&gt;0,1,0)*$E40</f>
        <v>0</v>
      </c>
      <c r="O40" s="118">
        <f>IF(AT!O40&gt;0,1,0)*$E40</f>
        <v>0</v>
      </c>
      <c r="P40" s="118">
        <f>IF(AT!P40&gt;0,1,0)*$E40</f>
        <v>0</v>
      </c>
      <c r="Q40" s="118">
        <f>IF(AT!Q40&gt;0,1,0)*$E40</f>
        <v>0</v>
      </c>
      <c r="R40" s="118">
        <f>IF(AT!R40&gt;0,1,0)*$E40</f>
        <v>0</v>
      </c>
      <c r="S40" s="118">
        <f>IF(AT!S40&gt;0,1,0)*$E40</f>
        <v>0</v>
      </c>
      <c r="T40" s="118">
        <f>IF(AT!T40&gt;0,1,0)*$E40</f>
        <v>0</v>
      </c>
      <c r="U40" s="118">
        <f>IF(AT!U40&gt;0,1,0)*$E40</f>
        <v>1.7074164851250444</v>
      </c>
      <c r="V40" s="118">
        <f>IF(AT!V40&gt;0,1,0)*$E40</f>
        <v>1.7074164851250444</v>
      </c>
      <c r="W40" s="118">
        <f>IF(AT!W40&gt;0,1,0)*$E40</f>
        <v>1.7074164851250444</v>
      </c>
      <c r="X40" s="118">
        <f>IF(AT!X40&gt;0,1,0)*$E40</f>
        <v>1.7074164851250444</v>
      </c>
      <c r="Y40" s="118">
        <f>IF(AT!Y40&gt;0,1,0)*$E40</f>
        <v>1.7074164851250444</v>
      </c>
      <c r="Z40" s="118">
        <f>IF(AT!Z40&gt;0,1,0)*$E40</f>
        <v>1.7074164851250444</v>
      </c>
      <c r="AA40" s="118">
        <f>IF(AT!AA40&gt;0,1,0)*$E40</f>
        <v>1.7074164851250444</v>
      </c>
      <c r="AB40" s="118">
        <f>IF(AT!AB40&gt;0,1,0)*$E40</f>
        <v>1.7074164851250444</v>
      </c>
      <c r="AC40" s="118">
        <f>IF(AT!AC40&gt;0,1,0)*$E40</f>
        <v>1.7074164851250444</v>
      </c>
      <c r="AD40" s="118">
        <f>IF(AT!AD40&gt;0,1,0)*$E40</f>
        <v>1.7074164851250444</v>
      </c>
      <c r="AE40" s="137">
        <f>IF(AT!AE40&gt;0,1,0)*$E40</f>
        <v>1.7074164851250444</v>
      </c>
      <c r="AF40" s="118">
        <f>IF(AT!AF40&gt;0,1,0)*$E40</f>
        <v>1.7074164851250444</v>
      </c>
      <c r="AG40" s="118">
        <f>IF(AT!AG40&gt;0,1,0)*$E40</f>
        <v>1.7074164851250444</v>
      </c>
      <c r="AH40" s="118">
        <f>IF(AT!AH40&gt;0,1,0)*$E40</f>
        <v>1.7074164851250444</v>
      </c>
      <c r="AI40" s="118">
        <f>IF(AT!AI40&gt;0,1,0)*$E40</f>
        <v>1.7074164851250444</v>
      </c>
      <c r="AJ40" s="118">
        <f>IF(AT!AJ40&gt;0,1,0)*$E40</f>
        <v>1.7074164851250444</v>
      </c>
      <c r="AK40" s="118">
        <f>IF(AT!AK40&gt;0,1,0)*$E40</f>
        <v>1.7074164851250444</v>
      </c>
      <c r="AL40" s="118">
        <f>IF(AT!AL40&gt;0,1,0)*$E40</f>
        <v>1.7074164851250444</v>
      </c>
      <c r="AM40" s="118">
        <f>IF(AT!AM40&gt;0,1,0)*$E40</f>
        <v>1.7074164851250444</v>
      </c>
      <c r="AN40" s="118">
        <f>IF(AT!AN40&gt;0,1,0)*$E40</f>
        <v>1.7074164851250444</v>
      </c>
      <c r="AO40" s="118">
        <f>IF(AT!AO40&gt;0,1,0)*$E40</f>
        <v>1.7074164851250444</v>
      </c>
      <c r="AP40" s="118">
        <f>IF(AT!AP40&gt;0,1,0)*$E40</f>
        <v>1.7074164851250444</v>
      </c>
      <c r="AQ40" s="118">
        <f>IF(AT!AQ40&gt;0,1,0)*$E40</f>
        <v>1.7074164851250444</v>
      </c>
      <c r="AR40" s="118">
        <f>IF(AT!AR40&gt;0,1,0)*$E40</f>
        <v>1.7074164851250444</v>
      </c>
      <c r="AS40" s="118">
        <f>IF(AT!AS40&gt;0,1,0)*$E40</f>
        <v>1.7074164851250444</v>
      </c>
      <c r="AT40" s="118">
        <f>IF(AT!AT40&gt;0,1,0)*$E40</f>
        <v>1.7074164851250444</v>
      </c>
      <c r="AU40" s="118">
        <f>IF(AT!AU40&gt;0,1,0)*$E40</f>
        <v>1.7074164851250444</v>
      </c>
      <c r="AV40" s="118">
        <f>IF(AT!AV40&gt;0,1,0)*$E40</f>
        <v>1.7074164851250444</v>
      </c>
      <c r="AW40" s="118">
        <f>IF(AT!AW40&gt;0,1,0)*$E40</f>
        <v>1.7074164851250444</v>
      </c>
      <c r="AX40" s="118">
        <f>IF(AT!AX40&gt;0,1,0)*$E40</f>
        <v>1.7074164851250444</v>
      </c>
      <c r="AY40" s="118">
        <f>IF(AT!AY40&gt;0,1,0)*$E40</f>
        <v>1.7074164851250444</v>
      </c>
      <c r="AZ40" s="118">
        <f>IF(AT!AZ40&gt;0,1,0)*$E40</f>
        <v>1.7074164851250444</v>
      </c>
      <c r="BA40" s="118">
        <f>IF(AT!BA40&gt;0,1,0)*$E40</f>
        <v>1.7074164851250444</v>
      </c>
      <c r="BB40" s="118">
        <f>IF(AT!BB40&gt;0,1,0)*$E40</f>
        <v>1.7074164851250444</v>
      </c>
      <c r="BC40" s="118">
        <f>IF(AT!BC40&gt;0,1,0)*$E40</f>
        <v>1.7074164851250444</v>
      </c>
      <c r="BD40" s="118">
        <f>IF(AT!BD40&gt;0,1,0)*$E40</f>
        <v>1.7074164851250444</v>
      </c>
      <c r="BE40" s="118">
        <f>IF(AT!BE40&gt;0,1,0)*$E40</f>
        <v>1.7074164851250444</v>
      </c>
      <c r="BF40" s="118">
        <f>IF(AT!BF40&gt;0,1,0)*$E40</f>
        <v>1.7074164851250444</v>
      </c>
      <c r="BG40" s="118">
        <f>IF(AT!BG40&gt;0,1,0)*$E40</f>
        <v>1.7074164851250444</v>
      </c>
      <c r="BH40" s="118">
        <f>IF(AT!BH40&gt;0,1,0)*$E40</f>
        <v>1.7074164851250444</v>
      </c>
      <c r="BI40" s="118">
        <f>IF(AT!BI40&gt;0,1,0)*$E40</f>
        <v>1.7074164851250444</v>
      </c>
      <c r="BJ40" s="118">
        <f>IF(AT!BJ40&gt;0,1,0)*$E40</f>
        <v>1.7074164851250444</v>
      </c>
      <c r="BK40" s="118">
        <f>IF(AT!BK40&gt;0,1,0)*$E40</f>
        <v>1.7074164851250444</v>
      </c>
      <c r="BL40" s="118">
        <f>IF(AT!BL40&gt;0,1,0)*$E40</f>
        <v>1.7074164851250444</v>
      </c>
      <c r="BM40" s="118">
        <f>IF(AT!BM40&gt;0,1,0)*$E40</f>
        <v>1.7074164851250444</v>
      </c>
      <c r="BN40" s="118">
        <f>IF(AT!BN40&gt;0,1,0)*$E40</f>
        <v>1.7074164851250444</v>
      </c>
      <c r="BO40" s="118">
        <f>IF(AT!BO40&gt;0,1,0)*$E40</f>
        <v>1.7074164851250444</v>
      </c>
      <c r="BP40" s="119" t="s">
        <v>12</v>
      </c>
    </row>
    <row r="41" spans="2:68" s="11" customFormat="1" x14ac:dyDescent="0.25">
      <c r="B41" s="12">
        <v>36</v>
      </c>
      <c r="C41" s="13" t="s">
        <v>88</v>
      </c>
      <c r="D41" s="13" t="s">
        <v>89</v>
      </c>
      <c r="E41" s="7">
        <f>Unidades!G37</f>
        <v>1.8763304433392456</v>
      </c>
      <c r="F41" s="32"/>
      <c r="G41" s="18"/>
      <c r="H41" s="118">
        <f>IF(AT!H41&gt;0,1,0)*$E41</f>
        <v>0</v>
      </c>
      <c r="I41" s="118">
        <f>IF(AT!I41&gt;0,1,0)*$E41</f>
        <v>0</v>
      </c>
      <c r="J41" s="118">
        <f>IF(AT!J41&gt;0,1,0)*$E41</f>
        <v>0</v>
      </c>
      <c r="K41" s="118">
        <f>IF(AT!K41&gt;0,1,0)*$E41</f>
        <v>0</v>
      </c>
      <c r="L41" s="118">
        <f>IF(AT!L41&gt;0,1,0)*$E41</f>
        <v>0</v>
      </c>
      <c r="M41" s="118">
        <f>IF(AT!M41&gt;0,1,0)*$E41</f>
        <v>0</v>
      </c>
      <c r="N41" s="118">
        <f>IF(AT!N41&gt;0,1,0)*$E41</f>
        <v>0</v>
      </c>
      <c r="O41" s="118">
        <f>IF(AT!O41&gt;0,1,0)*$E41</f>
        <v>0</v>
      </c>
      <c r="P41" s="118">
        <f>IF(AT!P41&gt;0,1,0)*$E41</f>
        <v>0</v>
      </c>
      <c r="Q41" s="118">
        <f>IF(AT!Q41&gt;0,1,0)*$E41</f>
        <v>0</v>
      </c>
      <c r="R41" s="118">
        <f>IF(AT!R41&gt;0,1,0)*$E41</f>
        <v>0</v>
      </c>
      <c r="S41" s="118">
        <f>IF(AT!S41&gt;0,1,0)*$E41</f>
        <v>0</v>
      </c>
      <c r="T41" s="118">
        <f>IF(AT!T41&gt;0,1,0)*$E41</f>
        <v>0</v>
      </c>
      <c r="U41" s="118">
        <f>IF(AT!U41&gt;0,1,0)*$E41</f>
        <v>1.8763304433392456</v>
      </c>
      <c r="V41" s="118">
        <f>IF(AT!V41&gt;0,1,0)*$E41</f>
        <v>1.8763304433392456</v>
      </c>
      <c r="W41" s="118">
        <f>IF(AT!W41&gt;0,1,0)*$E41</f>
        <v>1.8763304433392456</v>
      </c>
      <c r="X41" s="118">
        <f>IF(AT!X41&gt;0,1,0)*$E41</f>
        <v>1.8763304433392456</v>
      </c>
      <c r="Y41" s="118">
        <f>IF(AT!Y41&gt;0,1,0)*$E41</f>
        <v>1.8763304433392456</v>
      </c>
      <c r="Z41" s="118">
        <f>IF(AT!Z41&gt;0,1,0)*$E41</f>
        <v>1.8763304433392456</v>
      </c>
      <c r="AA41" s="118">
        <f>IF(AT!AA41&gt;0,1,0)*$E41</f>
        <v>1.8763304433392456</v>
      </c>
      <c r="AB41" s="118">
        <f>IF(AT!AB41&gt;0,1,0)*$E41</f>
        <v>1.8763304433392456</v>
      </c>
      <c r="AC41" s="118">
        <f>IF(AT!AC41&gt;0,1,0)*$E41</f>
        <v>1.8763304433392456</v>
      </c>
      <c r="AD41" s="118">
        <f>IF(AT!AD41&gt;0,1,0)*$E41</f>
        <v>1.8763304433392456</v>
      </c>
      <c r="AE41" s="137">
        <f>IF(AT!AE41&gt;0,1,0)*$E41</f>
        <v>1.8763304433392456</v>
      </c>
      <c r="AF41" s="118">
        <f>IF(AT!AF41&gt;0,1,0)*$E41</f>
        <v>1.8763304433392456</v>
      </c>
      <c r="AG41" s="118">
        <f>IF(AT!AG41&gt;0,1,0)*$E41</f>
        <v>1.8763304433392456</v>
      </c>
      <c r="AH41" s="118">
        <f>IF(AT!AH41&gt;0,1,0)*$E41</f>
        <v>1.8763304433392456</v>
      </c>
      <c r="AI41" s="118">
        <f>IF(AT!AI41&gt;0,1,0)*$E41</f>
        <v>1.8763304433392456</v>
      </c>
      <c r="AJ41" s="118">
        <f>IF(AT!AJ41&gt;0,1,0)*$E41</f>
        <v>1.8763304433392456</v>
      </c>
      <c r="AK41" s="118">
        <f>IF(AT!AK41&gt;0,1,0)*$E41</f>
        <v>1.8763304433392456</v>
      </c>
      <c r="AL41" s="118">
        <f>IF(AT!AL41&gt;0,1,0)*$E41</f>
        <v>1.8763304433392456</v>
      </c>
      <c r="AM41" s="118">
        <f>IF(AT!AM41&gt;0,1,0)*$E41</f>
        <v>1.8763304433392456</v>
      </c>
      <c r="AN41" s="118">
        <f>IF(AT!AN41&gt;0,1,0)*$E41</f>
        <v>1.8763304433392456</v>
      </c>
      <c r="AO41" s="118">
        <f>IF(AT!AO41&gt;0,1,0)*$E41</f>
        <v>1.8763304433392456</v>
      </c>
      <c r="AP41" s="118">
        <f>IF(AT!AP41&gt;0,1,0)*$E41</f>
        <v>1.8763304433392456</v>
      </c>
      <c r="AQ41" s="118">
        <f>IF(AT!AQ41&gt;0,1,0)*$E41</f>
        <v>1.8763304433392456</v>
      </c>
      <c r="AR41" s="118">
        <f>IF(AT!AR41&gt;0,1,0)*$E41</f>
        <v>1.8763304433392456</v>
      </c>
      <c r="AS41" s="118">
        <f>IF(AT!AS41&gt;0,1,0)*$E41</f>
        <v>1.8763304433392456</v>
      </c>
      <c r="AT41" s="118">
        <f>IF(AT!AT41&gt;0,1,0)*$E41</f>
        <v>1.8763304433392456</v>
      </c>
      <c r="AU41" s="118">
        <f>IF(AT!AU41&gt;0,1,0)*$E41</f>
        <v>1.8763304433392456</v>
      </c>
      <c r="AV41" s="118">
        <f>IF(AT!AV41&gt;0,1,0)*$E41</f>
        <v>1.8763304433392456</v>
      </c>
      <c r="AW41" s="118">
        <f>IF(AT!AW41&gt;0,1,0)*$E41</f>
        <v>1.8763304433392456</v>
      </c>
      <c r="AX41" s="118">
        <f>IF(AT!AX41&gt;0,1,0)*$E41</f>
        <v>1.8763304433392456</v>
      </c>
      <c r="AY41" s="118">
        <f>IF(AT!AY41&gt;0,1,0)*$E41</f>
        <v>1.8763304433392456</v>
      </c>
      <c r="AZ41" s="118">
        <f>IF(AT!AZ41&gt;0,1,0)*$E41</f>
        <v>1.8763304433392456</v>
      </c>
      <c r="BA41" s="118">
        <f>IF(AT!BA41&gt;0,1,0)*$E41</f>
        <v>1.8763304433392456</v>
      </c>
      <c r="BB41" s="118">
        <f>IF(AT!BB41&gt;0,1,0)*$E41</f>
        <v>1.8763304433392456</v>
      </c>
      <c r="BC41" s="118">
        <f>IF(AT!BC41&gt;0,1,0)*$E41</f>
        <v>1.8763304433392456</v>
      </c>
      <c r="BD41" s="118">
        <f>IF(AT!BD41&gt;0,1,0)*$E41</f>
        <v>1.8763304433392456</v>
      </c>
      <c r="BE41" s="118">
        <f>IF(AT!BE41&gt;0,1,0)*$E41</f>
        <v>1.8763304433392456</v>
      </c>
      <c r="BF41" s="118">
        <f>IF(AT!BF41&gt;0,1,0)*$E41</f>
        <v>1.8763304433392456</v>
      </c>
      <c r="BG41" s="118">
        <f>IF(AT!BG41&gt;0,1,0)*$E41</f>
        <v>1.8763304433392456</v>
      </c>
      <c r="BH41" s="118">
        <f>IF(AT!BH41&gt;0,1,0)*$E41</f>
        <v>1.8763304433392456</v>
      </c>
      <c r="BI41" s="118">
        <f>IF(AT!BI41&gt;0,1,0)*$E41</f>
        <v>1.8763304433392456</v>
      </c>
      <c r="BJ41" s="118">
        <f>IF(AT!BJ41&gt;0,1,0)*$E41</f>
        <v>1.8763304433392456</v>
      </c>
      <c r="BK41" s="118">
        <f>IF(AT!BK41&gt;0,1,0)*$E41</f>
        <v>1.8763304433392456</v>
      </c>
      <c r="BL41" s="118">
        <f>IF(AT!BL41&gt;0,1,0)*$E41</f>
        <v>1.8763304433392456</v>
      </c>
      <c r="BM41" s="118">
        <f>IF(AT!BM41&gt;0,1,0)*$E41</f>
        <v>1.8763304433392456</v>
      </c>
      <c r="BN41" s="118">
        <f>IF(AT!BN41&gt;0,1,0)*$E41</f>
        <v>1.8763304433392456</v>
      </c>
      <c r="BO41" s="118">
        <f>IF(AT!BO41&gt;0,1,0)*$E41</f>
        <v>1.8763304433392456</v>
      </c>
      <c r="BP41" s="119" t="s">
        <v>12</v>
      </c>
    </row>
    <row r="42" spans="2:68" s="11" customFormat="1" x14ac:dyDescent="0.25">
      <c r="B42" s="12">
        <v>37</v>
      </c>
      <c r="C42" s="13" t="s">
        <v>90</v>
      </c>
      <c r="D42" s="13" t="s">
        <v>91</v>
      </c>
      <c r="E42" s="7">
        <f>Unidades!G38</f>
        <v>2.1632638177069374</v>
      </c>
      <c r="F42" s="32"/>
      <c r="G42" s="18"/>
      <c r="H42" s="118">
        <f>IF(AT!H42&gt;0,1,0)*$E42</f>
        <v>0</v>
      </c>
      <c r="I42" s="118">
        <f>IF(AT!I42&gt;0,1,0)*$E42</f>
        <v>0</v>
      </c>
      <c r="J42" s="118">
        <f>IF(AT!J42&gt;0,1,0)*$E42</f>
        <v>0</v>
      </c>
      <c r="K42" s="118">
        <f>IF(AT!K42&gt;0,1,0)*$E42</f>
        <v>0</v>
      </c>
      <c r="L42" s="118">
        <f>IF(AT!L42&gt;0,1,0)*$E42</f>
        <v>0</v>
      </c>
      <c r="M42" s="118">
        <f>IF(AT!M42&gt;0,1,0)*$E42</f>
        <v>0</v>
      </c>
      <c r="N42" s="118">
        <f>IF(AT!N42&gt;0,1,0)*$E42</f>
        <v>0</v>
      </c>
      <c r="O42" s="118">
        <f>IF(AT!O42&gt;0,1,0)*$E42</f>
        <v>0</v>
      </c>
      <c r="P42" s="118">
        <f>IF(AT!P42&gt;0,1,0)*$E42</f>
        <v>0</v>
      </c>
      <c r="Q42" s="118">
        <f>IF(AT!Q42&gt;0,1,0)*$E42</f>
        <v>0</v>
      </c>
      <c r="R42" s="118">
        <f>IF(AT!R42&gt;0,1,0)*$E42</f>
        <v>0</v>
      </c>
      <c r="S42" s="118">
        <f>IF(AT!S42&gt;0,1,0)*$E42</f>
        <v>0</v>
      </c>
      <c r="T42" s="118">
        <f>IF(AT!T42&gt;0,1,0)*$E42</f>
        <v>0</v>
      </c>
      <c r="U42" s="118">
        <f>IF(AT!U42&gt;0,1,0)*$E42</f>
        <v>2.1632638177069374</v>
      </c>
      <c r="V42" s="118">
        <f>IF(AT!V42&gt;0,1,0)*$E42</f>
        <v>2.1632638177069374</v>
      </c>
      <c r="W42" s="118">
        <f>IF(AT!W42&gt;0,1,0)*$E42</f>
        <v>2.1632638177069374</v>
      </c>
      <c r="X42" s="118">
        <f>IF(AT!X42&gt;0,1,0)*$E42</f>
        <v>2.1632638177069374</v>
      </c>
      <c r="Y42" s="118">
        <f>IF(AT!Y42&gt;0,1,0)*$E42</f>
        <v>2.1632638177069374</v>
      </c>
      <c r="Z42" s="118">
        <f>IF(AT!Z42&gt;0,1,0)*$E42</f>
        <v>2.1632638177069374</v>
      </c>
      <c r="AA42" s="118">
        <f>IF(AT!AA42&gt;0,1,0)*$E42</f>
        <v>2.1632638177069374</v>
      </c>
      <c r="AB42" s="118">
        <f>IF(AT!AB42&gt;0,1,0)*$E42</f>
        <v>2.1632638177069374</v>
      </c>
      <c r="AC42" s="118">
        <f>IF(AT!AC42&gt;0,1,0)*$E42</f>
        <v>2.1632638177069374</v>
      </c>
      <c r="AD42" s="118">
        <f>IF(AT!AD42&gt;0,1,0)*$E42</f>
        <v>2.1632638177069374</v>
      </c>
      <c r="AE42" s="137">
        <f>IF(AT!AE42&gt;0,1,0)*$E42</f>
        <v>2.1632638177069374</v>
      </c>
      <c r="AF42" s="118">
        <f>IF(AT!AF42&gt;0,1,0)*$E42</f>
        <v>2.1632638177069374</v>
      </c>
      <c r="AG42" s="118">
        <f>IF(AT!AG42&gt;0,1,0)*$E42</f>
        <v>2.1632638177069374</v>
      </c>
      <c r="AH42" s="118">
        <f>IF(AT!AH42&gt;0,1,0)*$E42</f>
        <v>2.1632638177069374</v>
      </c>
      <c r="AI42" s="118">
        <f>IF(AT!AI42&gt;0,1,0)*$E42</f>
        <v>2.1632638177069374</v>
      </c>
      <c r="AJ42" s="118">
        <f>IF(AT!AJ42&gt;0,1,0)*$E42</f>
        <v>2.1632638177069374</v>
      </c>
      <c r="AK42" s="118">
        <f>IF(AT!AK42&gt;0,1,0)*$E42</f>
        <v>2.1632638177069374</v>
      </c>
      <c r="AL42" s="118">
        <f>IF(AT!AL42&gt;0,1,0)*$E42</f>
        <v>2.1632638177069374</v>
      </c>
      <c r="AM42" s="118">
        <f>IF(AT!AM42&gt;0,1,0)*$E42</f>
        <v>2.1632638177069374</v>
      </c>
      <c r="AN42" s="118">
        <f>IF(AT!AN42&gt;0,1,0)*$E42</f>
        <v>2.1632638177069374</v>
      </c>
      <c r="AO42" s="118">
        <f>IF(AT!AO42&gt;0,1,0)*$E42</f>
        <v>2.1632638177069374</v>
      </c>
      <c r="AP42" s="118">
        <f>IF(AT!AP42&gt;0,1,0)*$E42</f>
        <v>2.1632638177069374</v>
      </c>
      <c r="AQ42" s="118">
        <f>IF(AT!AQ42&gt;0,1,0)*$E42</f>
        <v>2.1632638177069374</v>
      </c>
      <c r="AR42" s="118">
        <f>IF(AT!AR42&gt;0,1,0)*$E42</f>
        <v>2.1632638177069374</v>
      </c>
      <c r="AS42" s="118">
        <f>IF(AT!AS42&gt;0,1,0)*$E42</f>
        <v>2.1632638177069374</v>
      </c>
      <c r="AT42" s="118">
        <f>IF(AT!AT42&gt;0,1,0)*$E42</f>
        <v>2.1632638177069374</v>
      </c>
      <c r="AU42" s="118">
        <f>IF(AT!AU42&gt;0,1,0)*$E42</f>
        <v>2.1632638177069374</v>
      </c>
      <c r="AV42" s="118">
        <f>IF(AT!AV42&gt;0,1,0)*$E42</f>
        <v>2.1632638177069374</v>
      </c>
      <c r="AW42" s="118">
        <f>IF(AT!AW42&gt;0,1,0)*$E42</f>
        <v>2.1632638177069374</v>
      </c>
      <c r="AX42" s="118">
        <f>IF(AT!AX42&gt;0,1,0)*$E42</f>
        <v>2.1632638177069374</v>
      </c>
      <c r="AY42" s="118">
        <f>IF(AT!AY42&gt;0,1,0)*$E42</f>
        <v>2.1632638177069374</v>
      </c>
      <c r="AZ42" s="118">
        <f>IF(AT!AZ42&gt;0,1,0)*$E42</f>
        <v>2.1632638177069374</v>
      </c>
      <c r="BA42" s="118">
        <f>IF(AT!BA42&gt;0,1,0)*$E42</f>
        <v>2.1632638177069374</v>
      </c>
      <c r="BB42" s="118">
        <f>IF(AT!BB42&gt;0,1,0)*$E42</f>
        <v>2.1632638177069374</v>
      </c>
      <c r="BC42" s="118">
        <f>IF(AT!BC42&gt;0,1,0)*$E42</f>
        <v>2.1632638177069374</v>
      </c>
      <c r="BD42" s="118">
        <f>IF(AT!BD42&gt;0,1,0)*$E42</f>
        <v>2.1632638177069374</v>
      </c>
      <c r="BE42" s="118">
        <f>IF(AT!BE42&gt;0,1,0)*$E42</f>
        <v>2.1632638177069374</v>
      </c>
      <c r="BF42" s="118">
        <f>IF(AT!BF42&gt;0,1,0)*$E42</f>
        <v>2.1632638177069374</v>
      </c>
      <c r="BG42" s="118">
        <f>IF(AT!BG42&gt;0,1,0)*$E42</f>
        <v>2.1632638177069374</v>
      </c>
      <c r="BH42" s="118">
        <f>IF(AT!BH42&gt;0,1,0)*$E42</f>
        <v>2.1632638177069374</v>
      </c>
      <c r="BI42" s="118">
        <f>IF(AT!BI42&gt;0,1,0)*$E42</f>
        <v>2.1632638177069374</v>
      </c>
      <c r="BJ42" s="118">
        <f>IF(AT!BJ42&gt;0,1,0)*$E42</f>
        <v>2.1632638177069374</v>
      </c>
      <c r="BK42" s="118">
        <f>IF(AT!BK42&gt;0,1,0)*$E42</f>
        <v>2.1632638177069374</v>
      </c>
      <c r="BL42" s="118">
        <f>IF(AT!BL42&gt;0,1,0)*$E42</f>
        <v>2.1632638177069374</v>
      </c>
      <c r="BM42" s="118">
        <f>IF(AT!BM42&gt;0,1,0)*$E42</f>
        <v>2.1632638177069374</v>
      </c>
      <c r="BN42" s="118">
        <f>IF(AT!BN42&gt;0,1,0)*$E42</f>
        <v>2.1632638177069374</v>
      </c>
      <c r="BO42" s="118">
        <f>IF(AT!BO42&gt;0,1,0)*$E42</f>
        <v>2.1632638177069374</v>
      </c>
      <c r="BP42" s="119" t="s">
        <v>12</v>
      </c>
    </row>
    <row r="43" spans="2:68" s="11" customFormat="1" x14ac:dyDescent="0.25">
      <c r="B43" s="12">
        <v>38</v>
      </c>
      <c r="C43" s="13" t="s">
        <v>92</v>
      </c>
      <c r="D43" s="13" t="s">
        <v>93</v>
      </c>
      <c r="E43" s="7">
        <f>Unidades!G39</f>
        <v>2.1741592101948899</v>
      </c>
      <c r="F43" s="32"/>
      <c r="G43" s="18"/>
      <c r="H43" s="118">
        <f>IF(AT!H43&gt;0,1,0)*$E43</f>
        <v>0</v>
      </c>
      <c r="I43" s="118">
        <f>IF(AT!I43&gt;0,1,0)*$E43</f>
        <v>0</v>
      </c>
      <c r="J43" s="118">
        <f>IF(AT!J43&gt;0,1,0)*$E43</f>
        <v>0</v>
      </c>
      <c r="K43" s="118">
        <f>IF(AT!K43&gt;0,1,0)*$E43</f>
        <v>0</v>
      </c>
      <c r="L43" s="118">
        <f>IF(AT!L43&gt;0,1,0)*$E43</f>
        <v>0</v>
      </c>
      <c r="M43" s="118">
        <f>IF(AT!M43&gt;0,1,0)*$E43</f>
        <v>0</v>
      </c>
      <c r="N43" s="118">
        <f>IF(AT!N43&gt;0,1,0)*$E43</f>
        <v>0</v>
      </c>
      <c r="O43" s="118">
        <f>IF(AT!O43&gt;0,1,0)*$E43</f>
        <v>0</v>
      </c>
      <c r="P43" s="118">
        <f>IF(AT!P43&gt;0,1,0)*$E43</f>
        <v>0</v>
      </c>
      <c r="Q43" s="118">
        <f>IF(AT!Q43&gt;0,1,0)*$E43</f>
        <v>0</v>
      </c>
      <c r="R43" s="118">
        <f>IF(AT!R43&gt;0,1,0)*$E43</f>
        <v>0</v>
      </c>
      <c r="S43" s="118">
        <f>IF(AT!S43&gt;0,1,0)*$E43</f>
        <v>0</v>
      </c>
      <c r="T43" s="118">
        <f>IF(AT!T43&gt;0,1,0)*$E43</f>
        <v>0</v>
      </c>
      <c r="U43" s="118">
        <f>IF(AT!U43&gt;0,1,0)*$E43</f>
        <v>0</v>
      </c>
      <c r="V43" s="118">
        <f>IF(AT!V43&gt;0,1,0)*$E43</f>
        <v>2.1741592101948899</v>
      </c>
      <c r="W43" s="118">
        <f>IF(AT!W43&gt;0,1,0)*$E43</f>
        <v>2.1741592101948899</v>
      </c>
      <c r="X43" s="118">
        <f>IF(AT!X43&gt;0,1,0)*$E43</f>
        <v>2.1741592101948899</v>
      </c>
      <c r="Y43" s="118">
        <f>IF(AT!Y43&gt;0,1,0)*$E43</f>
        <v>2.1741592101948899</v>
      </c>
      <c r="Z43" s="118">
        <f>IF(AT!Z43&gt;0,1,0)*$E43</f>
        <v>2.1741592101948899</v>
      </c>
      <c r="AA43" s="118">
        <f>IF(AT!AA43&gt;0,1,0)*$E43</f>
        <v>2.1741592101948899</v>
      </c>
      <c r="AB43" s="118">
        <f>IF(AT!AB43&gt;0,1,0)*$E43</f>
        <v>2.1741592101948899</v>
      </c>
      <c r="AC43" s="118">
        <f>IF(AT!AC43&gt;0,1,0)*$E43</f>
        <v>2.1741592101948899</v>
      </c>
      <c r="AD43" s="118">
        <f>IF(AT!AD43&gt;0,1,0)*$E43</f>
        <v>2.1741592101948899</v>
      </c>
      <c r="AE43" s="137">
        <f>IF(AT!AE43&gt;0,1,0)*$E43</f>
        <v>2.1741592101948899</v>
      </c>
      <c r="AF43" s="118">
        <f>IF(AT!AF43&gt;0,1,0)*$E43</f>
        <v>2.1741592101948899</v>
      </c>
      <c r="AG43" s="118">
        <f>IF(AT!AG43&gt;0,1,0)*$E43</f>
        <v>2.1741592101948899</v>
      </c>
      <c r="AH43" s="118">
        <f>IF(AT!AH43&gt;0,1,0)*$E43</f>
        <v>2.1741592101948899</v>
      </c>
      <c r="AI43" s="118">
        <f>IF(AT!AI43&gt;0,1,0)*$E43</f>
        <v>2.1741592101948899</v>
      </c>
      <c r="AJ43" s="118">
        <f>IF(AT!AJ43&gt;0,1,0)*$E43</f>
        <v>2.1741592101948899</v>
      </c>
      <c r="AK43" s="118">
        <f>IF(AT!AK43&gt;0,1,0)*$E43</f>
        <v>2.1741592101948899</v>
      </c>
      <c r="AL43" s="118">
        <f>IF(AT!AL43&gt;0,1,0)*$E43</f>
        <v>2.1741592101948899</v>
      </c>
      <c r="AM43" s="118">
        <f>IF(AT!AM43&gt;0,1,0)*$E43</f>
        <v>2.1741592101948899</v>
      </c>
      <c r="AN43" s="118">
        <f>IF(AT!AN43&gt;0,1,0)*$E43</f>
        <v>2.1741592101948899</v>
      </c>
      <c r="AO43" s="118">
        <f>IF(AT!AO43&gt;0,1,0)*$E43</f>
        <v>2.1741592101948899</v>
      </c>
      <c r="AP43" s="118">
        <f>IF(AT!AP43&gt;0,1,0)*$E43</f>
        <v>2.1741592101948899</v>
      </c>
      <c r="AQ43" s="118">
        <f>IF(AT!AQ43&gt;0,1,0)*$E43</f>
        <v>2.1741592101948899</v>
      </c>
      <c r="AR43" s="118">
        <f>IF(AT!AR43&gt;0,1,0)*$E43</f>
        <v>2.1741592101948899</v>
      </c>
      <c r="AS43" s="118">
        <f>IF(AT!AS43&gt;0,1,0)*$E43</f>
        <v>2.1741592101948899</v>
      </c>
      <c r="AT43" s="118">
        <f>IF(AT!AT43&gt;0,1,0)*$E43</f>
        <v>2.1741592101948899</v>
      </c>
      <c r="AU43" s="118">
        <f>IF(AT!AU43&gt;0,1,0)*$E43</f>
        <v>2.1741592101948899</v>
      </c>
      <c r="AV43" s="118">
        <f>IF(AT!AV43&gt;0,1,0)*$E43</f>
        <v>2.1741592101948899</v>
      </c>
      <c r="AW43" s="118">
        <f>IF(AT!AW43&gt;0,1,0)*$E43</f>
        <v>2.1741592101948899</v>
      </c>
      <c r="AX43" s="118">
        <f>IF(AT!AX43&gt;0,1,0)*$E43</f>
        <v>2.1741592101948899</v>
      </c>
      <c r="AY43" s="118">
        <f>IF(AT!AY43&gt;0,1,0)*$E43</f>
        <v>2.1741592101948899</v>
      </c>
      <c r="AZ43" s="118">
        <f>IF(AT!AZ43&gt;0,1,0)*$E43</f>
        <v>2.1741592101948899</v>
      </c>
      <c r="BA43" s="118">
        <f>IF(AT!BA43&gt;0,1,0)*$E43</f>
        <v>2.1741592101948899</v>
      </c>
      <c r="BB43" s="118">
        <f>IF(AT!BB43&gt;0,1,0)*$E43</f>
        <v>2.1741592101948899</v>
      </c>
      <c r="BC43" s="118">
        <f>IF(AT!BC43&gt;0,1,0)*$E43</f>
        <v>2.1741592101948899</v>
      </c>
      <c r="BD43" s="118">
        <f>IF(AT!BD43&gt;0,1,0)*$E43</f>
        <v>2.1741592101948899</v>
      </c>
      <c r="BE43" s="118">
        <f>IF(AT!BE43&gt;0,1,0)*$E43</f>
        <v>2.1741592101948899</v>
      </c>
      <c r="BF43" s="118">
        <f>IF(AT!BF43&gt;0,1,0)*$E43</f>
        <v>2.1741592101948899</v>
      </c>
      <c r="BG43" s="118">
        <f>IF(AT!BG43&gt;0,1,0)*$E43</f>
        <v>2.1741592101948899</v>
      </c>
      <c r="BH43" s="118">
        <f>IF(AT!BH43&gt;0,1,0)*$E43</f>
        <v>2.1741592101948899</v>
      </c>
      <c r="BI43" s="118">
        <f>IF(AT!BI43&gt;0,1,0)*$E43</f>
        <v>2.1741592101948899</v>
      </c>
      <c r="BJ43" s="118">
        <f>IF(AT!BJ43&gt;0,1,0)*$E43</f>
        <v>2.1741592101948899</v>
      </c>
      <c r="BK43" s="118">
        <f>IF(AT!BK43&gt;0,1,0)*$E43</f>
        <v>2.1741592101948899</v>
      </c>
      <c r="BL43" s="118">
        <f>IF(AT!BL43&gt;0,1,0)*$E43</f>
        <v>2.1741592101948899</v>
      </c>
      <c r="BM43" s="118">
        <f>IF(AT!BM43&gt;0,1,0)*$E43</f>
        <v>2.1741592101948899</v>
      </c>
      <c r="BN43" s="118">
        <f>IF(AT!BN43&gt;0,1,0)*$E43</f>
        <v>2.1741592101948899</v>
      </c>
      <c r="BO43" s="118">
        <f>IF(AT!BO43&gt;0,1,0)*$E43</f>
        <v>2.1741592101948899</v>
      </c>
      <c r="BP43" s="119" t="s">
        <v>12</v>
      </c>
    </row>
    <row r="44" spans="2:68" s="11" customFormat="1" x14ac:dyDescent="0.25">
      <c r="B44" s="12">
        <v>39</v>
      </c>
      <c r="C44" s="13" t="s">
        <v>94</v>
      </c>
      <c r="D44" s="13" t="s">
        <v>95</v>
      </c>
      <c r="E44" s="7">
        <f>Unidades!G40</f>
        <v>2.1671395528999939</v>
      </c>
      <c r="F44" s="32"/>
      <c r="G44" s="18"/>
      <c r="H44" s="118">
        <f>IF(AT!H44&gt;0,1,0)*$E44</f>
        <v>0</v>
      </c>
      <c r="I44" s="118">
        <f>IF(AT!I44&gt;0,1,0)*$E44</f>
        <v>0</v>
      </c>
      <c r="J44" s="118">
        <f>IF(AT!J44&gt;0,1,0)*$E44</f>
        <v>0</v>
      </c>
      <c r="K44" s="118">
        <f>IF(AT!K44&gt;0,1,0)*$E44</f>
        <v>0</v>
      </c>
      <c r="L44" s="118">
        <f>IF(AT!L44&gt;0,1,0)*$E44</f>
        <v>0</v>
      </c>
      <c r="M44" s="118">
        <f>IF(AT!M44&gt;0,1,0)*$E44</f>
        <v>0</v>
      </c>
      <c r="N44" s="118">
        <f>IF(AT!N44&gt;0,1,0)*$E44</f>
        <v>0</v>
      </c>
      <c r="O44" s="118">
        <f>IF(AT!O44&gt;0,1,0)*$E44</f>
        <v>0</v>
      </c>
      <c r="P44" s="118">
        <f>IF(AT!P44&gt;0,1,0)*$E44</f>
        <v>0</v>
      </c>
      <c r="Q44" s="118">
        <f>IF(AT!Q44&gt;0,1,0)*$E44</f>
        <v>0</v>
      </c>
      <c r="R44" s="118">
        <f>IF(AT!R44&gt;0,1,0)*$E44</f>
        <v>0</v>
      </c>
      <c r="S44" s="118">
        <f>IF(AT!S44&gt;0,1,0)*$E44</f>
        <v>0</v>
      </c>
      <c r="T44" s="118">
        <f>IF(AT!T44&gt;0,1,0)*$E44</f>
        <v>0</v>
      </c>
      <c r="U44" s="118">
        <f>IF(AT!U44&gt;0,1,0)*$E44</f>
        <v>0</v>
      </c>
      <c r="V44" s="118">
        <f>IF(AT!V44&gt;0,1,0)*$E44</f>
        <v>2.1671395528999939</v>
      </c>
      <c r="W44" s="118">
        <f>IF(AT!W44&gt;0,1,0)*$E44</f>
        <v>2.1671395528999939</v>
      </c>
      <c r="X44" s="118">
        <f>IF(AT!X44&gt;0,1,0)*$E44</f>
        <v>2.1671395528999939</v>
      </c>
      <c r="Y44" s="118">
        <f>IF(AT!Y44&gt;0,1,0)*$E44</f>
        <v>2.1671395528999939</v>
      </c>
      <c r="Z44" s="118">
        <f>IF(AT!Z44&gt;0,1,0)*$E44</f>
        <v>2.1671395528999939</v>
      </c>
      <c r="AA44" s="118">
        <f>IF(AT!AA44&gt;0,1,0)*$E44</f>
        <v>2.1671395528999939</v>
      </c>
      <c r="AB44" s="118">
        <f>IF(AT!AB44&gt;0,1,0)*$E44</f>
        <v>2.1671395528999939</v>
      </c>
      <c r="AC44" s="118">
        <f>IF(AT!AC44&gt;0,1,0)*$E44</f>
        <v>2.1671395528999939</v>
      </c>
      <c r="AD44" s="118">
        <f>IF(AT!AD44&gt;0,1,0)*$E44</f>
        <v>2.1671395528999939</v>
      </c>
      <c r="AE44" s="137">
        <f>IF(AT!AE44&gt;0,1,0)*$E44</f>
        <v>2.1671395528999939</v>
      </c>
      <c r="AF44" s="118">
        <f>IF(AT!AF44&gt;0,1,0)*$E44</f>
        <v>2.1671395528999939</v>
      </c>
      <c r="AG44" s="118">
        <f>IF(AT!AG44&gt;0,1,0)*$E44</f>
        <v>2.1671395528999939</v>
      </c>
      <c r="AH44" s="118">
        <f>IF(AT!AH44&gt;0,1,0)*$E44</f>
        <v>2.1671395528999939</v>
      </c>
      <c r="AI44" s="118">
        <f>IF(AT!AI44&gt;0,1,0)*$E44</f>
        <v>2.1671395528999939</v>
      </c>
      <c r="AJ44" s="118">
        <f>IF(AT!AJ44&gt;0,1,0)*$E44</f>
        <v>2.1671395528999939</v>
      </c>
      <c r="AK44" s="118">
        <f>IF(AT!AK44&gt;0,1,0)*$E44</f>
        <v>2.1671395528999939</v>
      </c>
      <c r="AL44" s="118">
        <f>IF(AT!AL44&gt;0,1,0)*$E44</f>
        <v>2.1671395528999939</v>
      </c>
      <c r="AM44" s="118">
        <f>IF(AT!AM44&gt;0,1,0)*$E44</f>
        <v>2.1671395528999939</v>
      </c>
      <c r="AN44" s="118">
        <f>IF(AT!AN44&gt;0,1,0)*$E44</f>
        <v>2.1671395528999939</v>
      </c>
      <c r="AO44" s="118">
        <f>IF(AT!AO44&gt;0,1,0)*$E44</f>
        <v>2.1671395528999939</v>
      </c>
      <c r="AP44" s="118">
        <f>IF(AT!AP44&gt;0,1,0)*$E44</f>
        <v>2.1671395528999939</v>
      </c>
      <c r="AQ44" s="118">
        <f>IF(AT!AQ44&gt;0,1,0)*$E44</f>
        <v>2.1671395528999939</v>
      </c>
      <c r="AR44" s="118">
        <f>IF(AT!AR44&gt;0,1,0)*$E44</f>
        <v>2.1671395528999939</v>
      </c>
      <c r="AS44" s="118">
        <f>IF(AT!AS44&gt;0,1,0)*$E44</f>
        <v>2.1671395528999939</v>
      </c>
      <c r="AT44" s="118">
        <f>IF(AT!AT44&gt;0,1,0)*$E44</f>
        <v>2.1671395528999939</v>
      </c>
      <c r="AU44" s="118">
        <f>IF(AT!AU44&gt;0,1,0)*$E44</f>
        <v>2.1671395528999939</v>
      </c>
      <c r="AV44" s="118">
        <f>IF(AT!AV44&gt;0,1,0)*$E44</f>
        <v>2.1671395528999939</v>
      </c>
      <c r="AW44" s="118">
        <f>IF(AT!AW44&gt;0,1,0)*$E44</f>
        <v>2.1671395528999939</v>
      </c>
      <c r="AX44" s="118">
        <f>IF(AT!AX44&gt;0,1,0)*$E44</f>
        <v>2.1671395528999939</v>
      </c>
      <c r="AY44" s="118">
        <f>IF(AT!AY44&gt;0,1,0)*$E44</f>
        <v>2.1671395528999939</v>
      </c>
      <c r="AZ44" s="118">
        <f>IF(AT!AZ44&gt;0,1,0)*$E44</f>
        <v>2.1671395528999939</v>
      </c>
      <c r="BA44" s="118">
        <f>IF(AT!BA44&gt;0,1,0)*$E44</f>
        <v>2.1671395528999939</v>
      </c>
      <c r="BB44" s="118">
        <f>IF(AT!BB44&gt;0,1,0)*$E44</f>
        <v>2.1671395528999939</v>
      </c>
      <c r="BC44" s="118">
        <f>IF(AT!BC44&gt;0,1,0)*$E44</f>
        <v>2.1671395528999939</v>
      </c>
      <c r="BD44" s="118">
        <f>IF(AT!BD44&gt;0,1,0)*$E44</f>
        <v>2.1671395528999939</v>
      </c>
      <c r="BE44" s="118">
        <f>IF(AT!BE44&gt;0,1,0)*$E44</f>
        <v>2.1671395528999939</v>
      </c>
      <c r="BF44" s="118">
        <f>IF(AT!BF44&gt;0,1,0)*$E44</f>
        <v>2.1671395528999939</v>
      </c>
      <c r="BG44" s="118">
        <f>IF(AT!BG44&gt;0,1,0)*$E44</f>
        <v>2.1671395528999939</v>
      </c>
      <c r="BH44" s="118">
        <f>IF(AT!BH44&gt;0,1,0)*$E44</f>
        <v>2.1671395528999939</v>
      </c>
      <c r="BI44" s="118">
        <f>IF(AT!BI44&gt;0,1,0)*$E44</f>
        <v>2.1671395528999939</v>
      </c>
      <c r="BJ44" s="118">
        <f>IF(AT!BJ44&gt;0,1,0)*$E44</f>
        <v>2.1671395528999939</v>
      </c>
      <c r="BK44" s="118">
        <f>IF(AT!BK44&gt;0,1,0)*$E44</f>
        <v>2.1671395528999939</v>
      </c>
      <c r="BL44" s="118">
        <f>IF(AT!BL44&gt;0,1,0)*$E44</f>
        <v>2.1671395528999939</v>
      </c>
      <c r="BM44" s="118">
        <f>IF(AT!BM44&gt;0,1,0)*$E44</f>
        <v>2.1671395528999939</v>
      </c>
      <c r="BN44" s="118">
        <f>IF(AT!BN44&gt;0,1,0)*$E44</f>
        <v>2.1671395528999939</v>
      </c>
      <c r="BO44" s="118">
        <f>IF(AT!BO44&gt;0,1,0)*$E44</f>
        <v>2.1671395528999939</v>
      </c>
      <c r="BP44" s="119" t="s">
        <v>12</v>
      </c>
    </row>
    <row r="45" spans="2:68" s="11" customFormat="1" x14ac:dyDescent="0.25">
      <c r="B45" s="12">
        <v>40</v>
      </c>
      <c r="C45" s="13" t="s">
        <v>96</v>
      </c>
      <c r="D45" s="13" t="s">
        <v>97</v>
      </c>
      <c r="E45" s="7">
        <f>Unidades!G41</f>
        <v>0.59544521210849133</v>
      </c>
      <c r="F45" s="32"/>
      <c r="G45" s="18"/>
      <c r="H45" s="118">
        <f>IF(AT!H45&gt;0,1,0)*$E45</f>
        <v>0</v>
      </c>
      <c r="I45" s="118">
        <f>IF(AT!I45&gt;0,1,0)*$E45</f>
        <v>0</v>
      </c>
      <c r="J45" s="118">
        <f>IF(AT!J45&gt;0,1,0)*$E45</f>
        <v>0</v>
      </c>
      <c r="K45" s="118">
        <f>IF(AT!K45&gt;0,1,0)*$E45</f>
        <v>0</v>
      </c>
      <c r="L45" s="118">
        <f>IF(AT!L45&gt;0,1,0)*$E45</f>
        <v>0</v>
      </c>
      <c r="M45" s="118">
        <f>IF(AT!M45&gt;0,1,0)*$E45</f>
        <v>0</v>
      </c>
      <c r="N45" s="118">
        <f>IF(AT!N45&gt;0,1,0)*$E45</f>
        <v>0</v>
      </c>
      <c r="O45" s="118">
        <f>IF(AT!O45&gt;0,1,0)*$E45</f>
        <v>0</v>
      </c>
      <c r="P45" s="118">
        <f>IF(AT!P45&gt;0,1,0)*$E45</f>
        <v>0</v>
      </c>
      <c r="Q45" s="118">
        <f>IF(AT!Q45&gt;0,1,0)*$E45</f>
        <v>0</v>
      </c>
      <c r="R45" s="118">
        <f>IF(AT!R45&gt;0,1,0)*$E45</f>
        <v>0</v>
      </c>
      <c r="S45" s="118">
        <f>IF(AT!S45&gt;0,1,0)*$E45</f>
        <v>0</v>
      </c>
      <c r="T45" s="118">
        <f>IF(AT!T45&gt;0,1,0)*$E45</f>
        <v>0</v>
      </c>
      <c r="U45" s="118">
        <f>IF(AT!U45&gt;0,1,0)*$E45</f>
        <v>0</v>
      </c>
      <c r="V45" s="118">
        <f>IF(AT!V45&gt;0,1,0)*$E45</f>
        <v>0.59544521210849133</v>
      </c>
      <c r="W45" s="118">
        <f>IF(AT!W45&gt;0,1,0)*$E45</f>
        <v>0.59544521210849133</v>
      </c>
      <c r="X45" s="118">
        <f>IF(AT!X45&gt;0,1,0)*$E45</f>
        <v>0.59544521210849133</v>
      </c>
      <c r="Y45" s="118">
        <f>IF(AT!Y45&gt;0,1,0)*$E45</f>
        <v>0.59544521210849133</v>
      </c>
      <c r="Z45" s="118">
        <f>IF(AT!Z45&gt;0,1,0)*$E45</f>
        <v>0.59544521210849133</v>
      </c>
      <c r="AA45" s="118">
        <f>IF(AT!AA45&gt;0,1,0)*$E45</f>
        <v>0.59544521210849133</v>
      </c>
      <c r="AB45" s="118">
        <f>IF(AT!AB45&gt;0,1,0)*$E45</f>
        <v>0.59544521210849133</v>
      </c>
      <c r="AC45" s="118">
        <f>IF(AT!AC45&gt;0,1,0)*$E45</f>
        <v>0.59544521210849133</v>
      </c>
      <c r="AD45" s="118">
        <f>IF(AT!AD45&gt;0,1,0)*$E45</f>
        <v>0.59544521210849133</v>
      </c>
      <c r="AE45" s="137">
        <f>IF(AT!AE45&gt;0,1,0)*$E45</f>
        <v>0.59544521210849133</v>
      </c>
      <c r="AF45" s="118">
        <f>IF(AT!AF45&gt;0,1,0)*$E45</f>
        <v>0.59544521210849133</v>
      </c>
      <c r="AG45" s="118">
        <f>IF(AT!AG45&gt;0,1,0)*$E45</f>
        <v>0.59544521210849133</v>
      </c>
      <c r="AH45" s="118">
        <f>IF(AT!AH45&gt;0,1,0)*$E45</f>
        <v>0.59544521210849133</v>
      </c>
      <c r="AI45" s="118">
        <f>IF(AT!AI45&gt;0,1,0)*$E45</f>
        <v>0.59544521210849133</v>
      </c>
      <c r="AJ45" s="118">
        <f>IF(AT!AJ45&gt;0,1,0)*$E45</f>
        <v>0.59544521210849133</v>
      </c>
      <c r="AK45" s="118">
        <f>IF(AT!AK45&gt;0,1,0)*$E45</f>
        <v>0.59544521210849133</v>
      </c>
      <c r="AL45" s="118">
        <f>IF(AT!AL45&gt;0,1,0)*$E45</f>
        <v>0.59544521210849133</v>
      </c>
      <c r="AM45" s="118">
        <f>IF(AT!AM45&gt;0,1,0)*$E45</f>
        <v>0.59544521210849133</v>
      </c>
      <c r="AN45" s="118">
        <f>IF(AT!AN45&gt;0,1,0)*$E45</f>
        <v>0.59544521210849133</v>
      </c>
      <c r="AO45" s="118">
        <f>IF(AT!AO45&gt;0,1,0)*$E45</f>
        <v>0.59544521210849133</v>
      </c>
      <c r="AP45" s="118">
        <f>IF(AT!AP45&gt;0,1,0)*$E45</f>
        <v>0.59544521210849133</v>
      </c>
      <c r="AQ45" s="118">
        <f>IF(AT!AQ45&gt;0,1,0)*$E45</f>
        <v>0.59544521210849133</v>
      </c>
      <c r="AR45" s="118">
        <f>IF(AT!AR45&gt;0,1,0)*$E45</f>
        <v>0.59544521210849133</v>
      </c>
      <c r="AS45" s="118">
        <f>IF(AT!AS45&gt;0,1,0)*$E45</f>
        <v>0.59544521210849133</v>
      </c>
      <c r="AT45" s="118">
        <f>IF(AT!AT45&gt;0,1,0)*$E45</f>
        <v>0.59544521210849133</v>
      </c>
      <c r="AU45" s="118">
        <f>IF(AT!AU45&gt;0,1,0)*$E45</f>
        <v>0.59544521210849133</v>
      </c>
      <c r="AV45" s="118">
        <f>IF(AT!AV45&gt;0,1,0)*$E45</f>
        <v>0.59544521210849133</v>
      </c>
      <c r="AW45" s="118">
        <f>IF(AT!AW45&gt;0,1,0)*$E45</f>
        <v>0.59544521210849133</v>
      </c>
      <c r="AX45" s="118">
        <f>IF(AT!AX45&gt;0,1,0)*$E45</f>
        <v>0.59544521210849133</v>
      </c>
      <c r="AY45" s="118">
        <f>IF(AT!AY45&gt;0,1,0)*$E45</f>
        <v>0.59544521210849133</v>
      </c>
      <c r="AZ45" s="118">
        <f>IF(AT!AZ45&gt;0,1,0)*$E45</f>
        <v>0.59544521210849133</v>
      </c>
      <c r="BA45" s="118">
        <f>IF(AT!BA45&gt;0,1,0)*$E45</f>
        <v>0.59544521210849133</v>
      </c>
      <c r="BB45" s="118">
        <f>IF(AT!BB45&gt;0,1,0)*$E45</f>
        <v>0.59544521210849133</v>
      </c>
      <c r="BC45" s="118">
        <f>IF(AT!BC45&gt;0,1,0)*$E45</f>
        <v>0.59544521210849133</v>
      </c>
      <c r="BD45" s="118">
        <f>IF(AT!BD45&gt;0,1,0)*$E45</f>
        <v>0.59544521210849133</v>
      </c>
      <c r="BE45" s="118">
        <f>IF(AT!BE45&gt;0,1,0)*$E45</f>
        <v>0.59544521210849133</v>
      </c>
      <c r="BF45" s="118">
        <f>IF(AT!BF45&gt;0,1,0)*$E45</f>
        <v>0.59544521210849133</v>
      </c>
      <c r="BG45" s="118">
        <f>IF(AT!BG45&gt;0,1,0)*$E45</f>
        <v>0.59544521210849133</v>
      </c>
      <c r="BH45" s="118">
        <f>IF(AT!BH45&gt;0,1,0)*$E45</f>
        <v>0.59544521210849133</v>
      </c>
      <c r="BI45" s="118">
        <f>IF(AT!BI45&gt;0,1,0)*$E45</f>
        <v>0.59544521210849133</v>
      </c>
      <c r="BJ45" s="118">
        <f>IF(AT!BJ45&gt;0,1,0)*$E45</f>
        <v>0.59544521210849133</v>
      </c>
      <c r="BK45" s="118">
        <f>IF(AT!BK45&gt;0,1,0)*$E45</f>
        <v>0.59544521210849133</v>
      </c>
      <c r="BL45" s="118">
        <f>IF(AT!BL45&gt;0,1,0)*$E45</f>
        <v>0.59544521210849133</v>
      </c>
      <c r="BM45" s="118">
        <f>IF(AT!BM45&gt;0,1,0)*$E45</f>
        <v>0.59544521210849133</v>
      </c>
      <c r="BN45" s="118">
        <f>IF(AT!BN45&gt;0,1,0)*$E45</f>
        <v>0.59544521210849133</v>
      </c>
      <c r="BO45" s="118">
        <f>IF(AT!BO45&gt;0,1,0)*$E45</f>
        <v>0.59544521210849133</v>
      </c>
      <c r="BP45" s="119" t="s">
        <v>12</v>
      </c>
    </row>
    <row r="46" spans="2:68" s="11" customFormat="1" x14ac:dyDescent="0.25">
      <c r="B46" s="12">
        <v>41</v>
      </c>
      <c r="C46" s="13" t="s">
        <v>98</v>
      </c>
      <c r="D46" s="13" t="s">
        <v>99</v>
      </c>
      <c r="E46" s="7">
        <f>Unidades!G42</f>
        <v>2.1741592101948899</v>
      </c>
      <c r="F46" s="32"/>
      <c r="G46" s="18"/>
      <c r="H46" s="118">
        <f>IF(AT!H46&gt;0,1,0)*$E46</f>
        <v>0</v>
      </c>
      <c r="I46" s="118">
        <f>IF(AT!I46&gt;0,1,0)*$E46</f>
        <v>0</v>
      </c>
      <c r="J46" s="118">
        <f>IF(AT!J46&gt;0,1,0)*$E46</f>
        <v>0</v>
      </c>
      <c r="K46" s="118">
        <f>IF(AT!K46&gt;0,1,0)*$E46</f>
        <v>0</v>
      </c>
      <c r="L46" s="118">
        <f>IF(AT!L46&gt;0,1,0)*$E46</f>
        <v>0</v>
      </c>
      <c r="M46" s="118">
        <f>IF(AT!M46&gt;0,1,0)*$E46</f>
        <v>0</v>
      </c>
      <c r="N46" s="118">
        <f>IF(AT!N46&gt;0,1,0)*$E46</f>
        <v>0</v>
      </c>
      <c r="O46" s="118">
        <f>IF(AT!O46&gt;0,1,0)*$E46</f>
        <v>0</v>
      </c>
      <c r="P46" s="118">
        <f>IF(AT!P46&gt;0,1,0)*$E46</f>
        <v>0</v>
      </c>
      <c r="Q46" s="118">
        <f>IF(AT!Q46&gt;0,1,0)*$E46</f>
        <v>0</v>
      </c>
      <c r="R46" s="118">
        <f>IF(AT!R46&gt;0,1,0)*$E46</f>
        <v>0</v>
      </c>
      <c r="S46" s="118">
        <f>IF(AT!S46&gt;0,1,0)*$E46</f>
        <v>0</v>
      </c>
      <c r="T46" s="118">
        <f>IF(AT!T46&gt;0,1,0)*$E46</f>
        <v>0</v>
      </c>
      <c r="U46" s="118">
        <f>IF(AT!U46&gt;0,1,0)*$E46</f>
        <v>0</v>
      </c>
      <c r="V46" s="118">
        <f>IF(AT!V46&gt;0,1,0)*$E46</f>
        <v>2.1741592101948899</v>
      </c>
      <c r="W46" s="118">
        <f>IF(AT!W46&gt;0,1,0)*$E46</f>
        <v>2.1741592101948899</v>
      </c>
      <c r="X46" s="118">
        <f>IF(AT!X46&gt;0,1,0)*$E46</f>
        <v>2.1741592101948899</v>
      </c>
      <c r="Y46" s="118">
        <f>IF(AT!Y46&gt;0,1,0)*$E46</f>
        <v>2.1741592101948899</v>
      </c>
      <c r="Z46" s="118">
        <f>IF(AT!Z46&gt;0,1,0)*$E46</f>
        <v>2.1741592101948899</v>
      </c>
      <c r="AA46" s="118">
        <f>IF(AT!AA46&gt;0,1,0)*$E46</f>
        <v>2.1741592101948899</v>
      </c>
      <c r="AB46" s="118">
        <f>IF(AT!AB46&gt;0,1,0)*$E46</f>
        <v>2.1741592101948899</v>
      </c>
      <c r="AC46" s="118">
        <f>IF(AT!AC46&gt;0,1,0)*$E46</f>
        <v>2.1741592101948899</v>
      </c>
      <c r="AD46" s="118">
        <f>IF(AT!AD46&gt;0,1,0)*$E46</f>
        <v>2.1741592101948899</v>
      </c>
      <c r="AE46" s="137">
        <f>IF(AT!AE46&gt;0,1,0)*$E46</f>
        <v>2.1741592101948899</v>
      </c>
      <c r="AF46" s="118">
        <f>IF(AT!AF46&gt;0,1,0)*$E46</f>
        <v>2.1741592101948899</v>
      </c>
      <c r="AG46" s="118">
        <f>IF(AT!AG46&gt;0,1,0)*$E46</f>
        <v>2.1741592101948899</v>
      </c>
      <c r="AH46" s="118">
        <f>IF(AT!AH46&gt;0,1,0)*$E46</f>
        <v>2.1741592101948899</v>
      </c>
      <c r="AI46" s="118">
        <f>IF(AT!AI46&gt;0,1,0)*$E46</f>
        <v>2.1741592101948899</v>
      </c>
      <c r="AJ46" s="118">
        <f>IF(AT!AJ46&gt;0,1,0)*$E46</f>
        <v>2.1741592101948899</v>
      </c>
      <c r="AK46" s="118">
        <f>IF(AT!AK46&gt;0,1,0)*$E46</f>
        <v>2.1741592101948899</v>
      </c>
      <c r="AL46" s="118">
        <f>IF(AT!AL46&gt;0,1,0)*$E46</f>
        <v>2.1741592101948899</v>
      </c>
      <c r="AM46" s="118">
        <f>IF(AT!AM46&gt;0,1,0)*$E46</f>
        <v>2.1741592101948899</v>
      </c>
      <c r="AN46" s="118">
        <f>IF(AT!AN46&gt;0,1,0)*$E46</f>
        <v>2.1741592101948899</v>
      </c>
      <c r="AO46" s="118">
        <f>IF(AT!AO46&gt;0,1,0)*$E46</f>
        <v>2.1741592101948899</v>
      </c>
      <c r="AP46" s="118">
        <f>IF(AT!AP46&gt;0,1,0)*$E46</f>
        <v>2.1741592101948899</v>
      </c>
      <c r="AQ46" s="118">
        <f>IF(AT!AQ46&gt;0,1,0)*$E46</f>
        <v>2.1741592101948899</v>
      </c>
      <c r="AR46" s="118">
        <f>IF(AT!AR46&gt;0,1,0)*$E46</f>
        <v>2.1741592101948899</v>
      </c>
      <c r="AS46" s="118">
        <f>IF(AT!AS46&gt;0,1,0)*$E46</f>
        <v>2.1741592101948899</v>
      </c>
      <c r="AT46" s="118">
        <f>IF(AT!AT46&gt;0,1,0)*$E46</f>
        <v>2.1741592101948899</v>
      </c>
      <c r="AU46" s="118">
        <f>IF(AT!AU46&gt;0,1,0)*$E46</f>
        <v>2.1741592101948899</v>
      </c>
      <c r="AV46" s="118">
        <f>IF(AT!AV46&gt;0,1,0)*$E46</f>
        <v>2.1741592101948899</v>
      </c>
      <c r="AW46" s="118">
        <f>IF(AT!AW46&gt;0,1,0)*$E46</f>
        <v>2.1741592101948899</v>
      </c>
      <c r="AX46" s="118">
        <f>IF(AT!AX46&gt;0,1,0)*$E46</f>
        <v>2.1741592101948899</v>
      </c>
      <c r="AY46" s="118">
        <f>IF(AT!AY46&gt;0,1,0)*$E46</f>
        <v>2.1741592101948899</v>
      </c>
      <c r="AZ46" s="118">
        <f>IF(AT!AZ46&gt;0,1,0)*$E46</f>
        <v>2.1741592101948899</v>
      </c>
      <c r="BA46" s="118">
        <f>IF(AT!BA46&gt;0,1,0)*$E46</f>
        <v>2.1741592101948899</v>
      </c>
      <c r="BB46" s="118">
        <f>IF(AT!BB46&gt;0,1,0)*$E46</f>
        <v>2.1741592101948899</v>
      </c>
      <c r="BC46" s="118">
        <f>IF(AT!BC46&gt;0,1,0)*$E46</f>
        <v>2.1741592101948899</v>
      </c>
      <c r="BD46" s="118">
        <f>IF(AT!BD46&gt;0,1,0)*$E46</f>
        <v>2.1741592101948899</v>
      </c>
      <c r="BE46" s="118">
        <f>IF(AT!BE46&gt;0,1,0)*$E46</f>
        <v>2.1741592101948899</v>
      </c>
      <c r="BF46" s="118">
        <f>IF(AT!BF46&gt;0,1,0)*$E46</f>
        <v>2.1741592101948899</v>
      </c>
      <c r="BG46" s="118">
        <f>IF(AT!BG46&gt;0,1,0)*$E46</f>
        <v>2.1741592101948899</v>
      </c>
      <c r="BH46" s="118">
        <f>IF(AT!BH46&gt;0,1,0)*$E46</f>
        <v>2.1741592101948899</v>
      </c>
      <c r="BI46" s="118">
        <f>IF(AT!BI46&gt;0,1,0)*$E46</f>
        <v>2.1741592101948899</v>
      </c>
      <c r="BJ46" s="118">
        <f>IF(AT!BJ46&gt;0,1,0)*$E46</f>
        <v>2.1741592101948899</v>
      </c>
      <c r="BK46" s="118">
        <f>IF(AT!BK46&gt;0,1,0)*$E46</f>
        <v>2.1741592101948899</v>
      </c>
      <c r="BL46" s="118">
        <f>IF(AT!BL46&gt;0,1,0)*$E46</f>
        <v>2.1741592101948899</v>
      </c>
      <c r="BM46" s="118">
        <f>IF(AT!BM46&gt;0,1,0)*$E46</f>
        <v>2.1741592101948899</v>
      </c>
      <c r="BN46" s="118">
        <f>IF(AT!BN46&gt;0,1,0)*$E46</f>
        <v>2.1741592101948899</v>
      </c>
      <c r="BO46" s="118">
        <f>IF(AT!BO46&gt;0,1,0)*$E46</f>
        <v>2.1741592101948899</v>
      </c>
      <c r="BP46" s="119" t="s">
        <v>12</v>
      </c>
    </row>
    <row r="47" spans="2:68" s="11" customFormat="1" x14ac:dyDescent="0.25">
      <c r="B47" s="12">
        <v>42</v>
      </c>
      <c r="C47" s="13" t="s">
        <v>100</v>
      </c>
      <c r="D47" s="13" t="s">
        <v>101</v>
      </c>
      <c r="E47" s="7">
        <f>Unidades!G43</f>
        <v>1.0495646772351876</v>
      </c>
      <c r="F47" s="32"/>
      <c r="G47" s="18"/>
      <c r="H47" s="118">
        <f>IF(AT!H47&gt;0,1,0)*$E47</f>
        <v>0</v>
      </c>
      <c r="I47" s="118">
        <f>IF(AT!I47&gt;0,1,0)*$E47</f>
        <v>0</v>
      </c>
      <c r="J47" s="118">
        <f>IF(AT!J47&gt;0,1,0)*$E47</f>
        <v>0</v>
      </c>
      <c r="K47" s="118">
        <f>IF(AT!K47&gt;0,1,0)*$E47</f>
        <v>0</v>
      </c>
      <c r="L47" s="118">
        <f>IF(AT!L47&gt;0,1,0)*$E47</f>
        <v>0</v>
      </c>
      <c r="M47" s="118">
        <f>IF(AT!M47&gt;0,1,0)*$E47</f>
        <v>0</v>
      </c>
      <c r="N47" s="118">
        <f>IF(AT!N47&gt;0,1,0)*$E47</f>
        <v>0</v>
      </c>
      <c r="O47" s="118">
        <f>IF(AT!O47&gt;0,1,0)*$E47</f>
        <v>0</v>
      </c>
      <c r="P47" s="118">
        <f>IF(AT!P47&gt;0,1,0)*$E47</f>
        <v>0</v>
      </c>
      <c r="Q47" s="118">
        <f>IF(AT!Q47&gt;0,1,0)*$E47</f>
        <v>0</v>
      </c>
      <c r="R47" s="118">
        <f>IF(AT!R47&gt;0,1,0)*$E47</f>
        <v>0</v>
      </c>
      <c r="S47" s="118">
        <f>IF(AT!S47&gt;0,1,0)*$E47</f>
        <v>0</v>
      </c>
      <c r="T47" s="118">
        <f>IF(AT!T47&gt;0,1,0)*$E47</f>
        <v>0</v>
      </c>
      <c r="U47" s="118">
        <f>IF(AT!U47&gt;0,1,0)*$E47</f>
        <v>0</v>
      </c>
      <c r="V47" s="118">
        <f>IF(AT!V47&gt;0,1,0)*$E47</f>
        <v>1.0495646772351876</v>
      </c>
      <c r="W47" s="118">
        <f>IF(AT!W47&gt;0,1,0)*$E47</f>
        <v>1.0495646772351876</v>
      </c>
      <c r="X47" s="118">
        <f>IF(AT!X47&gt;0,1,0)*$E47</f>
        <v>1.0495646772351876</v>
      </c>
      <c r="Y47" s="118">
        <f>IF(AT!Y47&gt;0,1,0)*$E47</f>
        <v>1.0495646772351876</v>
      </c>
      <c r="Z47" s="118">
        <f>IF(AT!Z47&gt;0,1,0)*$E47</f>
        <v>1.0495646772351876</v>
      </c>
      <c r="AA47" s="118">
        <f>IF(AT!AA47&gt;0,1,0)*$E47</f>
        <v>1.0495646772351876</v>
      </c>
      <c r="AB47" s="118">
        <f>IF(AT!AB47&gt;0,1,0)*$E47</f>
        <v>1.0495646772351876</v>
      </c>
      <c r="AC47" s="118">
        <f>IF(AT!AC47&gt;0,1,0)*$E47</f>
        <v>1.0495646772351876</v>
      </c>
      <c r="AD47" s="118">
        <f>IF(AT!AD47&gt;0,1,0)*$E47</f>
        <v>1.0495646772351876</v>
      </c>
      <c r="AE47" s="137">
        <f>IF(AT!AE47&gt;0,1,0)*$E47</f>
        <v>1.0495646772351876</v>
      </c>
      <c r="AF47" s="118">
        <f>IF(AT!AF47&gt;0,1,0)*$E47</f>
        <v>1.0495646772351876</v>
      </c>
      <c r="AG47" s="118">
        <f>IF(AT!AG47&gt;0,1,0)*$E47</f>
        <v>1.0495646772351876</v>
      </c>
      <c r="AH47" s="118">
        <f>IF(AT!AH47&gt;0,1,0)*$E47</f>
        <v>1.0495646772351876</v>
      </c>
      <c r="AI47" s="118">
        <f>IF(AT!AI47&gt;0,1,0)*$E47</f>
        <v>1.0495646772351876</v>
      </c>
      <c r="AJ47" s="118">
        <f>IF(AT!AJ47&gt;0,1,0)*$E47</f>
        <v>1.0495646772351876</v>
      </c>
      <c r="AK47" s="118">
        <f>IF(AT!AK47&gt;0,1,0)*$E47</f>
        <v>1.0495646772351876</v>
      </c>
      <c r="AL47" s="118">
        <f>IF(AT!AL47&gt;0,1,0)*$E47</f>
        <v>1.0495646772351876</v>
      </c>
      <c r="AM47" s="118">
        <f>IF(AT!AM47&gt;0,1,0)*$E47</f>
        <v>1.0495646772351876</v>
      </c>
      <c r="AN47" s="118">
        <f>IF(AT!AN47&gt;0,1,0)*$E47</f>
        <v>1.0495646772351876</v>
      </c>
      <c r="AO47" s="118">
        <f>IF(AT!AO47&gt;0,1,0)*$E47</f>
        <v>1.0495646772351876</v>
      </c>
      <c r="AP47" s="118">
        <f>IF(AT!AP47&gt;0,1,0)*$E47</f>
        <v>1.0495646772351876</v>
      </c>
      <c r="AQ47" s="118">
        <f>IF(AT!AQ47&gt;0,1,0)*$E47</f>
        <v>1.0495646772351876</v>
      </c>
      <c r="AR47" s="118">
        <f>IF(AT!AR47&gt;0,1,0)*$E47</f>
        <v>1.0495646772351876</v>
      </c>
      <c r="AS47" s="118">
        <f>IF(AT!AS47&gt;0,1,0)*$E47</f>
        <v>1.0495646772351876</v>
      </c>
      <c r="AT47" s="118">
        <f>IF(AT!AT47&gt;0,1,0)*$E47</f>
        <v>1.0495646772351876</v>
      </c>
      <c r="AU47" s="118">
        <f>IF(AT!AU47&gt;0,1,0)*$E47</f>
        <v>1.0495646772351876</v>
      </c>
      <c r="AV47" s="118">
        <f>IF(AT!AV47&gt;0,1,0)*$E47</f>
        <v>1.0495646772351876</v>
      </c>
      <c r="AW47" s="118">
        <f>IF(AT!AW47&gt;0,1,0)*$E47</f>
        <v>1.0495646772351876</v>
      </c>
      <c r="AX47" s="118">
        <f>IF(AT!AX47&gt;0,1,0)*$E47</f>
        <v>1.0495646772351876</v>
      </c>
      <c r="AY47" s="118">
        <f>IF(AT!AY47&gt;0,1,0)*$E47</f>
        <v>1.0495646772351876</v>
      </c>
      <c r="AZ47" s="118">
        <f>IF(AT!AZ47&gt;0,1,0)*$E47</f>
        <v>1.0495646772351876</v>
      </c>
      <c r="BA47" s="118">
        <f>IF(AT!BA47&gt;0,1,0)*$E47</f>
        <v>1.0495646772351876</v>
      </c>
      <c r="BB47" s="118">
        <f>IF(AT!BB47&gt;0,1,0)*$E47</f>
        <v>1.0495646772351876</v>
      </c>
      <c r="BC47" s="118">
        <f>IF(AT!BC47&gt;0,1,0)*$E47</f>
        <v>1.0495646772351876</v>
      </c>
      <c r="BD47" s="118">
        <f>IF(AT!BD47&gt;0,1,0)*$E47</f>
        <v>1.0495646772351876</v>
      </c>
      <c r="BE47" s="118">
        <f>IF(AT!BE47&gt;0,1,0)*$E47</f>
        <v>1.0495646772351876</v>
      </c>
      <c r="BF47" s="118">
        <f>IF(AT!BF47&gt;0,1,0)*$E47</f>
        <v>1.0495646772351876</v>
      </c>
      <c r="BG47" s="118">
        <f>IF(AT!BG47&gt;0,1,0)*$E47</f>
        <v>1.0495646772351876</v>
      </c>
      <c r="BH47" s="118">
        <f>IF(AT!BH47&gt;0,1,0)*$E47</f>
        <v>1.0495646772351876</v>
      </c>
      <c r="BI47" s="118">
        <f>IF(AT!BI47&gt;0,1,0)*$E47</f>
        <v>1.0495646772351876</v>
      </c>
      <c r="BJ47" s="118">
        <f>IF(AT!BJ47&gt;0,1,0)*$E47</f>
        <v>1.0495646772351876</v>
      </c>
      <c r="BK47" s="118">
        <f>IF(AT!BK47&gt;0,1,0)*$E47</f>
        <v>1.0495646772351876</v>
      </c>
      <c r="BL47" s="118">
        <f>IF(AT!BL47&gt;0,1,0)*$E47</f>
        <v>1.0495646772351876</v>
      </c>
      <c r="BM47" s="118">
        <f>IF(AT!BM47&gt;0,1,0)*$E47</f>
        <v>1.0495646772351876</v>
      </c>
      <c r="BN47" s="118">
        <f>IF(AT!BN47&gt;0,1,0)*$E47</f>
        <v>1.0495646772351876</v>
      </c>
      <c r="BO47" s="118">
        <f>IF(AT!BO47&gt;0,1,0)*$E47</f>
        <v>1.0495646772351876</v>
      </c>
      <c r="BP47" s="119" t="s">
        <v>12</v>
      </c>
    </row>
    <row r="48" spans="2:68" s="11" customFormat="1" x14ac:dyDescent="0.25">
      <c r="B48" s="12">
        <v>43</v>
      </c>
      <c r="C48" s="13" t="s">
        <v>102</v>
      </c>
      <c r="D48" s="13" t="s">
        <v>103</v>
      </c>
      <c r="E48" s="7">
        <f>Unidades!G44</f>
        <v>0.27197151836039296</v>
      </c>
      <c r="F48" s="32"/>
      <c r="G48" s="18"/>
      <c r="H48" s="118">
        <f>IF(AT!H48&gt;0,1,0)*$E48</f>
        <v>0</v>
      </c>
      <c r="I48" s="118">
        <f>IF(AT!I48&gt;0,1,0)*$E48</f>
        <v>0</v>
      </c>
      <c r="J48" s="118">
        <f>IF(AT!J48&gt;0,1,0)*$E48</f>
        <v>0</v>
      </c>
      <c r="K48" s="118">
        <f>IF(AT!K48&gt;0,1,0)*$E48</f>
        <v>0</v>
      </c>
      <c r="L48" s="118">
        <f>IF(AT!L48&gt;0,1,0)*$E48</f>
        <v>0</v>
      </c>
      <c r="M48" s="118">
        <f>IF(AT!M48&gt;0,1,0)*$E48</f>
        <v>0</v>
      </c>
      <c r="N48" s="118">
        <f>IF(AT!N48&gt;0,1,0)*$E48</f>
        <v>0</v>
      </c>
      <c r="O48" s="118">
        <f>IF(AT!O48&gt;0,1,0)*$E48</f>
        <v>0</v>
      </c>
      <c r="P48" s="118">
        <f>IF(AT!P48&gt;0,1,0)*$E48</f>
        <v>0</v>
      </c>
      <c r="Q48" s="118">
        <f>IF(AT!Q48&gt;0,1,0)*$E48</f>
        <v>0</v>
      </c>
      <c r="R48" s="118">
        <f>IF(AT!R48&gt;0,1,0)*$E48</f>
        <v>0</v>
      </c>
      <c r="S48" s="118">
        <f>IF(AT!S48&gt;0,1,0)*$E48</f>
        <v>0</v>
      </c>
      <c r="T48" s="118">
        <f>IF(AT!T48&gt;0,1,0)*$E48</f>
        <v>0</v>
      </c>
      <c r="U48" s="118">
        <f>IF(AT!U48&gt;0,1,0)*$E48</f>
        <v>0</v>
      </c>
      <c r="V48" s="118">
        <f>IF(AT!V48&gt;0,1,0)*$E48</f>
        <v>0</v>
      </c>
      <c r="W48" s="118">
        <f>IF(AT!W48&gt;0,1,0)*$E48</f>
        <v>0.27197151836039296</v>
      </c>
      <c r="X48" s="118">
        <f>IF(AT!X48&gt;0,1,0)*$E48</f>
        <v>0.27197151836039296</v>
      </c>
      <c r="Y48" s="118">
        <f>IF(AT!Y48&gt;0,1,0)*$E48</f>
        <v>0.27197151836039296</v>
      </c>
      <c r="Z48" s="118">
        <f>IF(AT!Z48&gt;0,1,0)*$E48</f>
        <v>0.27197151836039296</v>
      </c>
      <c r="AA48" s="118">
        <f>IF(AT!AA48&gt;0,1,0)*$E48</f>
        <v>0.27197151836039296</v>
      </c>
      <c r="AB48" s="118">
        <f>IF(AT!AB48&gt;0,1,0)*$E48</f>
        <v>0.27197151836039296</v>
      </c>
      <c r="AC48" s="118">
        <f>IF(AT!AC48&gt;0,1,0)*$E48</f>
        <v>0.27197151836039296</v>
      </c>
      <c r="AD48" s="118">
        <f>IF(AT!AD48&gt;0,1,0)*$E48</f>
        <v>0.27197151836039296</v>
      </c>
      <c r="AE48" s="137">
        <f>IF(AT!AE48&gt;0,1,0)*$E48</f>
        <v>0.27197151836039296</v>
      </c>
      <c r="AF48" s="118">
        <f>IF(AT!AF48&gt;0,1,0)*$E48</f>
        <v>0.27197151836039296</v>
      </c>
      <c r="AG48" s="118">
        <f>IF(AT!AG48&gt;0,1,0)*$E48</f>
        <v>0.27197151836039296</v>
      </c>
      <c r="AH48" s="118">
        <f>IF(AT!AH48&gt;0,1,0)*$E48</f>
        <v>0.27197151836039296</v>
      </c>
      <c r="AI48" s="118">
        <f>IF(AT!AI48&gt;0,1,0)*$E48</f>
        <v>0.27197151836039296</v>
      </c>
      <c r="AJ48" s="118">
        <f>IF(AT!AJ48&gt;0,1,0)*$E48</f>
        <v>0.27197151836039296</v>
      </c>
      <c r="AK48" s="118">
        <f>IF(AT!AK48&gt;0,1,0)*$E48</f>
        <v>0.27197151836039296</v>
      </c>
      <c r="AL48" s="118">
        <f>IF(AT!AL48&gt;0,1,0)*$E48</f>
        <v>0.27197151836039296</v>
      </c>
      <c r="AM48" s="118">
        <f>IF(AT!AM48&gt;0,1,0)*$E48</f>
        <v>0.27197151836039296</v>
      </c>
      <c r="AN48" s="118">
        <f>IF(AT!AN48&gt;0,1,0)*$E48</f>
        <v>0.27197151836039296</v>
      </c>
      <c r="AO48" s="118">
        <f>IF(AT!AO48&gt;0,1,0)*$E48</f>
        <v>0.27197151836039296</v>
      </c>
      <c r="AP48" s="118">
        <f>IF(AT!AP48&gt;0,1,0)*$E48</f>
        <v>0.27197151836039296</v>
      </c>
      <c r="AQ48" s="118">
        <f>IF(AT!AQ48&gt;0,1,0)*$E48</f>
        <v>0.27197151836039296</v>
      </c>
      <c r="AR48" s="118">
        <f>IF(AT!AR48&gt;0,1,0)*$E48</f>
        <v>0.27197151836039296</v>
      </c>
      <c r="AS48" s="118">
        <f>IF(AT!AS48&gt;0,1,0)*$E48</f>
        <v>0.27197151836039296</v>
      </c>
      <c r="AT48" s="118">
        <f>IF(AT!AT48&gt;0,1,0)*$E48</f>
        <v>0.27197151836039296</v>
      </c>
      <c r="AU48" s="118">
        <f>IF(AT!AU48&gt;0,1,0)*$E48</f>
        <v>0.27197151836039296</v>
      </c>
      <c r="AV48" s="118">
        <f>IF(AT!AV48&gt;0,1,0)*$E48</f>
        <v>0.27197151836039296</v>
      </c>
      <c r="AW48" s="118">
        <f>IF(AT!AW48&gt;0,1,0)*$E48</f>
        <v>0.27197151836039296</v>
      </c>
      <c r="AX48" s="118">
        <f>IF(AT!AX48&gt;0,1,0)*$E48</f>
        <v>0.27197151836039296</v>
      </c>
      <c r="AY48" s="118">
        <f>IF(AT!AY48&gt;0,1,0)*$E48</f>
        <v>0.27197151836039296</v>
      </c>
      <c r="AZ48" s="118">
        <f>IF(AT!AZ48&gt;0,1,0)*$E48</f>
        <v>0.27197151836039296</v>
      </c>
      <c r="BA48" s="118">
        <f>IF(AT!BA48&gt;0,1,0)*$E48</f>
        <v>0.27197151836039296</v>
      </c>
      <c r="BB48" s="118">
        <f>IF(AT!BB48&gt;0,1,0)*$E48</f>
        <v>0.27197151836039296</v>
      </c>
      <c r="BC48" s="118">
        <f>IF(AT!BC48&gt;0,1,0)*$E48</f>
        <v>0.27197151836039296</v>
      </c>
      <c r="BD48" s="118">
        <f>IF(AT!BD48&gt;0,1,0)*$E48</f>
        <v>0.27197151836039296</v>
      </c>
      <c r="BE48" s="118">
        <f>IF(AT!BE48&gt;0,1,0)*$E48</f>
        <v>0.27197151836039296</v>
      </c>
      <c r="BF48" s="118">
        <f>IF(AT!BF48&gt;0,1,0)*$E48</f>
        <v>0.27197151836039296</v>
      </c>
      <c r="BG48" s="118">
        <f>IF(AT!BG48&gt;0,1,0)*$E48</f>
        <v>0.27197151836039296</v>
      </c>
      <c r="BH48" s="118">
        <f>IF(AT!BH48&gt;0,1,0)*$E48</f>
        <v>0.27197151836039296</v>
      </c>
      <c r="BI48" s="118">
        <f>IF(AT!BI48&gt;0,1,0)*$E48</f>
        <v>0.27197151836039296</v>
      </c>
      <c r="BJ48" s="118">
        <f>IF(AT!BJ48&gt;0,1,0)*$E48</f>
        <v>0.27197151836039296</v>
      </c>
      <c r="BK48" s="118">
        <f>IF(AT!BK48&gt;0,1,0)*$E48</f>
        <v>0.27197151836039296</v>
      </c>
      <c r="BL48" s="118">
        <f>IF(AT!BL48&gt;0,1,0)*$E48</f>
        <v>0.27197151836039296</v>
      </c>
      <c r="BM48" s="118">
        <f>IF(AT!BM48&gt;0,1,0)*$E48</f>
        <v>0.27197151836039296</v>
      </c>
      <c r="BN48" s="118">
        <f>IF(AT!BN48&gt;0,1,0)*$E48</f>
        <v>0.27197151836039296</v>
      </c>
      <c r="BO48" s="118">
        <f>IF(AT!BO48&gt;0,1,0)*$E48</f>
        <v>0.27197151836039296</v>
      </c>
      <c r="BP48" s="119" t="s">
        <v>12</v>
      </c>
    </row>
    <row r="49" spans="1:68" s="11" customFormat="1" x14ac:dyDescent="0.25">
      <c r="B49" s="12">
        <v>44</v>
      </c>
      <c r="C49" s="13" t="s">
        <v>104</v>
      </c>
      <c r="D49" s="13" t="s">
        <v>105</v>
      </c>
      <c r="E49" s="7">
        <f>Unidades!G45</f>
        <v>1.8564095034540076</v>
      </c>
      <c r="F49" s="32"/>
      <c r="G49" s="18"/>
      <c r="H49" s="118">
        <f>IF(AT!H49&gt;0,1,0)*$E49</f>
        <v>0</v>
      </c>
      <c r="I49" s="118">
        <f>IF(AT!I49&gt;0,1,0)*$E49</f>
        <v>0</v>
      </c>
      <c r="J49" s="118">
        <f>IF(AT!J49&gt;0,1,0)*$E49</f>
        <v>0</v>
      </c>
      <c r="K49" s="118">
        <f>IF(AT!K49&gt;0,1,0)*$E49</f>
        <v>0</v>
      </c>
      <c r="L49" s="118">
        <f>IF(AT!L49&gt;0,1,0)*$E49</f>
        <v>0</v>
      </c>
      <c r="M49" s="118">
        <f>IF(AT!M49&gt;0,1,0)*$E49</f>
        <v>0</v>
      </c>
      <c r="N49" s="118">
        <f>IF(AT!N49&gt;0,1,0)*$E49</f>
        <v>0</v>
      </c>
      <c r="O49" s="118">
        <f>IF(AT!O49&gt;0,1,0)*$E49</f>
        <v>0</v>
      </c>
      <c r="P49" s="118">
        <f>IF(AT!P49&gt;0,1,0)*$E49</f>
        <v>0</v>
      </c>
      <c r="Q49" s="118">
        <f>IF(AT!Q49&gt;0,1,0)*$E49</f>
        <v>0</v>
      </c>
      <c r="R49" s="118">
        <f>IF(AT!R49&gt;0,1,0)*$E49</f>
        <v>0</v>
      </c>
      <c r="S49" s="118">
        <f>IF(AT!S49&gt;0,1,0)*$E49</f>
        <v>0</v>
      </c>
      <c r="T49" s="118">
        <f>IF(AT!T49&gt;0,1,0)*$E49</f>
        <v>0</v>
      </c>
      <c r="U49" s="118">
        <f>IF(AT!U49&gt;0,1,0)*$E49</f>
        <v>0</v>
      </c>
      <c r="V49" s="118">
        <f>IF(AT!V49&gt;0,1,0)*$E49</f>
        <v>0</v>
      </c>
      <c r="W49" s="118">
        <f>IF(AT!W49&gt;0,1,0)*$E49</f>
        <v>1.8564095034540076</v>
      </c>
      <c r="X49" s="118">
        <f>IF(AT!X49&gt;0,1,0)*$E49</f>
        <v>1.8564095034540076</v>
      </c>
      <c r="Y49" s="118">
        <f>IF(AT!Y49&gt;0,1,0)*$E49</f>
        <v>1.8564095034540076</v>
      </c>
      <c r="Z49" s="118">
        <f>IF(AT!Z49&gt;0,1,0)*$E49</f>
        <v>1.8564095034540076</v>
      </c>
      <c r="AA49" s="118">
        <f>IF(AT!AA49&gt;0,1,0)*$E49</f>
        <v>1.8564095034540076</v>
      </c>
      <c r="AB49" s="118">
        <f>IF(AT!AB49&gt;0,1,0)*$E49</f>
        <v>1.8564095034540076</v>
      </c>
      <c r="AC49" s="118">
        <f>IF(AT!AC49&gt;0,1,0)*$E49</f>
        <v>1.8564095034540076</v>
      </c>
      <c r="AD49" s="118">
        <f>IF(AT!AD49&gt;0,1,0)*$E49</f>
        <v>1.8564095034540076</v>
      </c>
      <c r="AE49" s="137">
        <f>IF(AT!AE49&gt;0,1,0)*$E49</f>
        <v>1.8564095034540076</v>
      </c>
      <c r="AF49" s="118">
        <f>IF(AT!AF49&gt;0,1,0)*$E49</f>
        <v>1.8564095034540076</v>
      </c>
      <c r="AG49" s="118">
        <f>IF(AT!AG49&gt;0,1,0)*$E49</f>
        <v>1.8564095034540076</v>
      </c>
      <c r="AH49" s="118">
        <f>IF(AT!AH49&gt;0,1,0)*$E49</f>
        <v>1.8564095034540076</v>
      </c>
      <c r="AI49" s="118">
        <f>IF(AT!AI49&gt;0,1,0)*$E49</f>
        <v>1.8564095034540076</v>
      </c>
      <c r="AJ49" s="118">
        <f>IF(AT!AJ49&gt;0,1,0)*$E49</f>
        <v>1.8564095034540076</v>
      </c>
      <c r="AK49" s="118">
        <f>IF(AT!AK49&gt;0,1,0)*$E49</f>
        <v>1.8564095034540076</v>
      </c>
      <c r="AL49" s="118">
        <f>IF(AT!AL49&gt;0,1,0)*$E49</f>
        <v>1.8564095034540076</v>
      </c>
      <c r="AM49" s="118">
        <f>IF(AT!AM49&gt;0,1,0)*$E49</f>
        <v>1.8564095034540076</v>
      </c>
      <c r="AN49" s="118">
        <f>IF(AT!AN49&gt;0,1,0)*$E49</f>
        <v>1.8564095034540076</v>
      </c>
      <c r="AO49" s="118">
        <f>IF(AT!AO49&gt;0,1,0)*$E49</f>
        <v>1.8564095034540076</v>
      </c>
      <c r="AP49" s="118">
        <f>IF(AT!AP49&gt;0,1,0)*$E49</f>
        <v>1.8564095034540076</v>
      </c>
      <c r="AQ49" s="118">
        <f>IF(AT!AQ49&gt;0,1,0)*$E49</f>
        <v>1.8564095034540076</v>
      </c>
      <c r="AR49" s="118">
        <f>IF(AT!AR49&gt;0,1,0)*$E49</f>
        <v>1.8564095034540076</v>
      </c>
      <c r="AS49" s="118">
        <f>IF(AT!AS49&gt;0,1,0)*$E49</f>
        <v>1.8564095034540076</v>
      </c>
      <c r="AT49" s="118">
        <f>IF(AT!AT49&gt;0,1,0)*$E49</f>
        <v>1.8564095034540076</v>
      </c>
      <c r="AU49" s="118">
        <f>IF(AT!AU49&gt;0,1,0)*$E49</f>
        <v>1.8564095034540076</v>
      </c>
      <c r="AV49" s="118">
        <f>IF(AT!AV49&gt;0,1,0)*$E49</f>
        <v>1.8564095034540076</v>
      </c>
      <c r="AW49" s="118">
        <f>IF(AT!AW49&gt;0,1,0)*$E49</f>
        <v>1.8564095034540076</v>
      </c>
      <c r="AX49" s="118">
        <f>IF(AT!AX49&gt;0,1,0)*$E49</f>
        <v>1.8564095034540076</v>
      </c>
      <c r="AY49" s="118">
        <f>IF(AT!AY49&gt;0,1,0)*$E49</f>
        <v>1.8564095034540076</v>
      </c>
      <c r="AZ49" s="118">
        <f>IF(AT!AZ49&gt;0,1,0)*$E49</f>
        <v>1.8564095034540076</v>
      </c>
      <c r="BA49" s="118">
        <f>IF(AT!BA49&gt;0,1,0)*$E49</f>
        <v>1.8564095034540076</v>
      </c>
      <c r="BB49" s="118">
        <f>IF(AT!BB49&gt;0,1,0)*$E49</f>
        <v>1.8564095034540076</v>
      </c>
      <c r="BC49" s="118">
        <f>IF(AT!BC49&gt;0,1,0)*$E49</f>
        <v>1.8564095034540076</v>
      </c>
      <c r="BD49" s="118">
        <f>IF(AT!BD49&gt;0,1,0)*$E49</f>
        <v>1.8564095034540076</v>
      </c>
      <c r="BE49" s="118">
        <f>IF(AT!BE49&gt;0,1,0)*$E49</f>
        <v>1.8564095034540076</v>
      </c>
      <c r="BF49" s="118">
        <f>IF(AT!BF49&gt;0,1,0)*$E49</f>
        <v>1.8564095034540076</v>
      </c>
      <c r="BG49" s="118">
        <f>IF(AT!BG49&gt;0,1,0)*$E49</f>
        <v>1.8564095034540076</v>
      </c>
      <c r="BH49" s="118">
        <f>IF(AT!BH49&gt;0,1,0)*$E49</f>
        <v>1.8564095034540076</v>
      </c>
      <c r="BI49" s="118">
        <f>IF(AT!BI49&gt;0,1,0)*$E49</f>
        <v>1.8564095034540076</v>
      </c>
      <c r="BJ49" s="118">
        <f>IF(AT!BJ49&gt;0,1,0)*$E49</f>
        <v>1.8564095034540076</v>
      </c>
      <c r="BK49" s="118">
        <f>IF(AT!BK49&gt;0,1,0)*$E49</f>
        <v>1.8564095034540076</v>
      </c>
      <c r="BL49" s="118">
        <f>IF(AT!BL49&gt;0,1,0)*$E49</f>
        <v>1.8564095034540076</v>
      </c>
      <c r="BM49" s="118">
        <f>IF(AT!BM49&gt;0,1,0)*$E49</f>
        <v>1.8564095034540076</v>
      </c>
      <c r="BN49" s="118">
        <f>IF(AT!BN49&gt;0,1,0)*$E49</f>
        <v>1.8564095034540076</v>
      </c>
      <c r="BO49" s="118">
        <f>IF(AT!BO49&gt;0,1,0)*$E49</f>
        <v>1.8564095034540076</v>
      </c>
      <c r="BP49" s="119" t="s">
        <v>12</v>
      </c>
    </row>
    <row r="50" spans="1:68" s="11" customFormat="1" x14ac:dyDescent="0.25">
      <c r="B50" s="12">
        <v>45</v>
      </c>
      <c r="C50" s="13" t="s">
        <v>106</v>
      </c>
      <c r="D50" s="13" t="s">
        <v>107</v>
      </c>
      <c r="E50" s="7">
        <f>Unidades!G46</f>
        <v>1.4996670559594669</v>
      </c>
      <c r="F50" s="32"/>
      <c r="G50" s="18"/>
      <c r="H50" s="118">
        <f>IF(AT!H50&gt;0,1,0)*$E50</f>
        <v>0</v>
      </c>
      <c r="I50" s="118">
        <f>IF(AT!I50&gt;0,1,0)*$E50</f>
        <v>0</v>
      </c>
      <c r="J50" s="118">
        <f>IF(AT!J50&gt;0,1,0)*$E50</f>
        <v>0</v>
      </c>
      <c r="K50" s="118">
        <f>IF(AT!K50&gt;0,1,0)*$E50</f>
        <v>0</v>
      </c>
      <c r="L50" s="118">
        <f>IF(AT!L50&gt;0,1,0)*$E50</f>
        <v>0</v>
      </c>
      <c r="M50" s="118">
        <f>IF(AT!M50&gt;0,1,0)*$E50</f>
        <v>0</v>
      </c>
      <c r="N50" s="118">
        <f>IF(AT!N50&gt;0,1,0)*$E50</f>
        <v>0</v>
      </c>
      <c r="O50" s="118">
        <f>IF(AT!O50&gt;0,1,0)*$E50</f>
        <v>0</v>
      </c>
      <c r="P50" s="118">
        <f>IF(AT!P50&gt;0,1,0)*$E50</f>
        <v>0</v>
      </c>
      <c r="Q50" s="118">
        <f>IF(AT!Q50&gt;0,1,0)*$E50</f>
        <v>0</v>
      </c>
      <c r="R50" s="118">
        <f>IF(AT!R50&gt;0,1,0)*$E50</f>
        <v>0</v>
      </c>
      <c r="S50" s="118">
        <f>IF(AT!S50&gt;0,1,0)*$E50</f>
        <v>0</v>
      </c>
      <c r="T50" s="118">
        <f>IF(AT!T50&gt;0,1,0)*$E50</f>
        <v>0</v>
      </c>
      <c r="U50" s="118">
        <f>IF(AT!U50&gt;0,1,0)*$E50</f>
        <v>0</v>
      </c>
      <c r="V50" s="118">
        <f>IF(AT!V50&gt;0,1,0)*$E50</f>
        <v>0</v>
      </c>
      <c r="W50" s="118">
        <f>IF(AT!W50&gt;0,1,0)*$E50</f>
        <v>1.4996670559594669</v>
      </c>
      <c r="X50" s="118">
        <f>IF(AT!X50&gt;0,1,0)*$E50</f>
        <v>1.4996670559594669</v>
      </c>
      <c r="Y50" s="118">
        <f>IF(AT!Y50&gt;0,1,0)*$E50</f>
        <v>1.4996670559594669</v>
      </c>
      <c r="Z50" s="118">
        <f>IF(AT!Z50&gt;0,1,0)*$E50</f>
        <v>1.4996670559594669</v>
      </c>
      <c r="AA50" s="118">
        <f>IF(AT!AA50&gt;0,1,0)*$E50</f>
        <v>1.4996670559594669</v>
      </c>
      <c r="AB50" s="118">
        <f>IF(AT!AB50&gt;0,1,0)*$E50</f>
        <v>1.4996670559594669</v>
      </c>
      <c r="AC50" s="118">
        <f>IF(AT!AC50&gt;0,1,0)*$E50</f>
        <v>1.4996670559594669</v>
      </c>
      <c r="AD50" s="118">
        <f>IF(AT!AD50&gt;0,1,0)*$E50</f>
        <v>1.4996670559594669</v>
      </c>
      <c r="AE50" s="137">
        <f>IF(AT!AE50&gt;0,1,0)*$E50</f>
        <v>1.4996670559594669</v>
      </c>
      <c r="AF50" s="118">
        <f>IF(AT!AF50&gt;0,1,0)*$E50</f>
        <v>1.4996670559594669</v>
      </c>
      <c r="AG50" s="118">
        <f>IF(AT!AG50&gt;0,1,0)*$E50</f>
        <v>1.4996670559594669</v>
      </c>
      <c r="AH50" s="118">
        <f>IF(AT!AH50&gt;0,1,0)*$E50</f>
        <v>1.4996670559594669</v>
      </c>
      <c r="AI50" s="118">
        <f>IF(AT!AI50&gt;0,1,0)*$E50</f>
        <v>1.4996670559594669</v>
      </c>
      <c r="AJ50" s="118">
        <f>IF(AT!AJ50&gt;0,1,0)*$E50</f>
        <v>1.4996670559594669</v>
      </c>
      <c r="AK50" s="118">
        <f>IF(AT!AK50&gt;0,1,0)*$E50</f>
        <v>1.4996670559594669</v>
      </c>
      <c r="AL50" s="118">
        <f>IF(AT!AL50&gt;0,1,0)*$E50</f>
        <v>1.4996670559594669</v>
      </c>
      <c r="AM50" s="118">
        <f>IF(AT!AM50&gt;0,1,0)*$E50</f>
        <v>1.4996670559594669</v>
      </c>
      <c r="AN50" s="118">
        <f>IF(AT!AN50&gt;0,1,0)*$E50</f>
        <v>1.4996670559594669</v>
      </c>
      <c r="AO50" s="118">
        <f>IF(AT!AO50&gt;0,1,0)*$E50</f>
        <v>1.4996670559594669</v>
      </c>
      <c r="AP50" s="118">
        <f>IF(AT!AP50&gt;0,1,0)*$E50</f>
        <v>1.4996670559594669</v>
      </c>
      <c r="AQ50" s="118">
        <f>IF(AT!AQ50&gt;0,1,0)*$E50</f>
        <v>1.4996670559594669</v>
      </c>
      <c r="AR50" s="118">
        <f>IF(AT!AR50&gt;0,1,0)*$E50</f>
        <v>1.4996670559594669</v>
      </c>
      <c r="AS50" s="118">
        <f>IF(AT!AS50&gt;0,1,0)*$E50</f>
        <v>1.4996670559594669</v>
      </c>
      <c r="AT50" s="118">
        <f>IF(AT!AT50&gt;0,1,0)*$E50</f>
        <v>1.4996670559594669</v>
      </c>
      <c r="AU50" s="118">
        <f>IF(AT!AU50&gt;0,1,0)*$E50</f>
        <v>1.4996670559594669</v>
      </c>
      <c r="AV50" s="118">
        <f>IF(AT!AV50&gt;0,1,0)*$E50</f>
        <v>1.4996670559594669</v>
      </c>
      <c r="AW50" s="118">
        <f>IF(AT!AW50&gt;0,1,0)*$E50</f>
        <v>1.4996670559594669</v>
      </c>
      <c r="AX50" s="118">
        <f>IF(AT!AX50&gt;0,1,0)*$E50</f>
        <v>1.4996670559594669</v>
      </c>
      <c r="AY50" s="118">
        <f>IF(AT!AY50&gt;0,1,0)*$E50</f>
        <v>1.4996670559594669</v>
      </c>
      <c r="AZ50" s="118">
        <f>IF(AT!AZ50&gt;0,1,0)*$E50</f>
        <v>1.4996670559594669</v>
      </c>
      <c r="BA50" s="118">
        <f>IF(AT!BA50&gt;0,1,0)*$E50</f>
        <v>1.4996670559594669</v>
      </c>
      <c r="BB50" s="118">
        <f>IF(AT!BB50&gt;0,1,0)*$E50</f>
        <v>1.4996670559594669</v>
      </c>
      <c r="BC50" s="118">
        <f>IF(AT!BC50&gt;0,1,0)*$E50</f>
        <v>1.4996670559594669</v>
      </c>
      <c r="BD50" s="118">
        <f>IF(AT!BD50&gt;0,1,0)*$E50</f>
        <v>1.4996670559594669</v>
      </c>
      <c r="BE50" s="118">
        <f>IF(AT!BE50&gt;0,1,0)*$E50</f>
        <v>1.4996670559594669</v>
      </c>
      <c r="BF50" s="118">
        <f>IF(AT!BF50&gt;0,1,0)*$E50</f>
        <v>1.4996670559594669</v>
      </c>
      <c r="BG50" s="118">
        <f>IF(AT!BG50&gt;0,1,0)*$E50</f>
        <v>1.4996670559594669</v>
      </c>
      <c r="BH50" s="118">
        <f>IF(AT!BH50&gt;0,1,0)*$E50</f>
        <v>1.4996670559594669</v>
      </c>
      <c r="BI50" s="118">
        <f>IF(AT!BI50&gt;0,1,0)*$E50</f>
        <v>1.4996670559594669</v>
      </c>
      <c r="BJ50" s="118">
        <f>IF(AT!BJ50&gt;0,1,0)*$E50</f>
        <v>1.4996670559594669</v>
      </c>
      <c r="BK50" s="118">
        <f>IF(AT!BK50&gt;0,1,0)*$E50</f>
        <v>1.4996670559594669</v>
      </c>
      <c r="BL50" s="118">
        <f>IF(AT!BL50&gt;0,1,0)*$E50</f>
        <v>1.4996670559594669</v>
      </c>
      <c r="BM50" s="118">
        <f>IF(AT!BM50&gt;0,1,0)*$E50</f>
        <v>1.4996670559594669</v>
      </c>
      <c r="BN50" s="118">
        <f>IF(AT!BN50&gt;0,1,0)*$E50</f>
        <v>1.4996670559594669</v>
      </c>
      <c r="BO50" s="118">
        <f>IF(AT!BO50&gt;0,1,0)*$E50</f>
        <v>1.4996670559594669</v>
      </c>
      <c r="BP50" s="119" t="s">
        <v>12</v>
      </c>
    </row>
    <row r="51" spans="1:68" s="11" customFormat="1" x14ac:dyDescent="0.25">
      <c r="B51" s="12">
        <v>46</v>
      </c>
      <c r="C51" s="13" t="s">
        <v>108</v>
      </c>
      <c r="D51" s="13" t="s">
        <v>109</v>
      </c>
      <c r="E51" s="7">
        <f>Unidades!G47</f>
        <v>1.5232877421493594</v>
      </c>
      <c r="F51" s="32"/>
      <c r="G51" s="18"/>
      <c r="H51" s="118">
        <f>IF(AT!H51&gt;0,1,0)*$E51</f>
        <v>0</v>
      </c>
      <c r="I51" s="118">
        <f>IF(AT!I51&gt;0,1,0)*$E51</f>
        <v>0</v>
      </c>
      <c r="J51" s="118">
        <f>IF(AT!J51&gt;0,1,0)*$E51</f>
        <v>0</v>
      </c>
      <c r="K51" s="118">
        <f>IF(AT!K51&gt;0,1,0)*$E51</f>
        <v>0</v>
      </c>
      <c r="L51" s="118">
        <f>IF(AT!L51&gt;0,1,0)*$E51</f>
        <v>0</v>
      </c>
      <c r="M51" s="118">
        <f>IF(AT!M51&gt;0,1,0)*$E51</f>
        <v>0</v>
      </c>
      <c r="N51" s="118">
        <f>IF(AT!N51&gt;0,1,0)*$E51</f>
        <v>0</v>
      </c>
      <c r="O51" s="118">
        <f>IF(AT!O51&gt;0,1,0)*$E51</f>
        <v>0</v>
      </c>
      <c r="P51" s="118">
        <f>IF(AT!P51&gt;0,1,0)*$E51</f>
        <v>0</v>
      </c>
      <c r="Q51" s="118">
        <f>IF(AT!Q51&gt;0,1,0)*$E51</f>
        <v>0</v>
      </c>
      <c r="R51" s="118">
        <f>IF(AT!R51&gt;0,1,0)*$E51</f>
        <v>0</v>
      </c>
      <c r="S51" s="118">
        <f>IF(AT!S51&gt;0,1,0)*$E51</f>
        <v>0</v>
      </c>
      <c r="T51" s="118">
        <f>IF(AT!T51&gt;0,1,0)*$E51</f>
        <v>0</v>
      </c>
      <c r="U51" s="118">
        <f>IF(AT!U51&gt;0,1,0)*$E51</f>
        <v>0</v>
      </c>
      <c r="V51" s="118">
        <f>IF(AT!V51&gt;0,1,0)*$E51</f>
        <v>0</v>
      </c>
      <c r="W51" s="118">
        <f>IF(AT!W51&gt;0,1,0)*$E51</f>
        <v>1.5232877421493594</v>
      </c>
      <c r="X51" s="118">
        <f>IF(AT!X51&gt;0,1,0)*$E51</f>
        <v>1.5232877421493594</v>
      </c>
      <c r="Y51" s="118">
        <f>IF(AT!Y51&gt;0,1,0)*$E51</f>
        <v>1.5232877421493594</v>
      </c>
      <c r="Z51" s="118">
        <f>IF(AT!Z51&gt;0,1,0)*$E51</f>
        <v>1.5232877421493594</v>
      </c>
      <c r="AA51" s="118">
        <f>IF(AT!AA51&gt;0,1,0)*$E51</f>
        <v>1.5232877421493594</v>
      </c>
      <c r="AB51" s="118">
        <f>IF(AT!AB51&gt;0,1,0)*$E51</f>
        <v>1.5232877421493594</v>
      </c>
      <c r="AC51" s="118">
        <f>IF(AT!AC51&gt;0,1,0)*$E51</f>
        <v>1.5232877421493594</v>
      </c>
      <c r="AD51" s="118">
        <f>IF(AT!AD51&gt;0,1,0)*$E51</f>
        <v>1.5232877421493594</v>
      </c>
      <c r="AE51" s="137">
        <f>IF(AT!AE51&gt;0,1,0)*$E51</f>
        <v>1.5232877421493594</v>
      </c>
      <c r="AF51" s="118">
        <f>IF(AT!AF51&gt;0,1,0)*$E51</f>
        <v>1.5232877421493594</v>
      </c>
      <c r="AG51" s="118">
        <f>IF(AT!AG51&gt;0,1,0)*$E51</f>
        <v>1.5232877421493594</v>
      </c>
      <c r="AH51" s="118">
        <f>IF(AT!AH51&gt;0,1,0)*$E51</f>
        <v>1.5232877421493594</v>
      </c>
      <c r="AI51" s="118">
        <f>IF(AT!AI51&gt;0,1,0)*$E51</f>
        <v>1.5232877421493594</v>
      </c>
      <c r="AJ51" s="118">
        <f>IF(AT!AJ51&gt;0,1,0)*$E51</f>
        <v>1.5232877421493594</v>
      </c>
      <c r="AK51" s="118">
        <f>IF(AT!AK51&gt;0,1,0)*$E51</f>
        <v>1.5232877421493594</v>
      </c>
      <c r="AL51" s="118">
        <f>IF(AT!AL51&gt;0,1,0)*$E51</f>
        <v>1.5232877421493594</v>
      </c>
      <c r="AM51" s="118">
        <f>IF(AT!AM51&gt;0,1,0)*$E51</f>
        <v>1.5232877421493594</v>
      </c>
      <c r="AN51" s="118">
        <f>IF(AT!AN51&gt;0,1,0)*$E51</f>
        <v>1.5232877421493594</v>
      </c>
      <c r="AO51" s="118">
        <f>IF(AT!AO51&gt;0,1,0)*$E51</f>
        <v>1.5232877421493594</v>
      </c>
      <c r="AP51" s="118">
        <f>IF(AT!AP51&gt;0,1,0)*$E51</f>
        <v>1.5232877421493594</v>
      </c>
      <c r="AQ51" s="118">
        <f>IF(AT!AQ51&gt;0,1,0)*$E51</f>
        <v>1.5232877421493594</v>
      </c>
      <c r="AR51" s="118">
        <f>IF(AT!AR51&gt;0,1,0)*$E51</f>
        <v>1.5232877421493594</v>
      </c>
      <c r="AS51" s="118">
        <f>IF(AT!AS51&gt;0,1,0)*$E51</f>
        <v>1.5232877421493594</v>
      </c>
      <c r="AT51" s="118">
        <f>IF(AT!AT51&gt;0,1,0)*$E51</f>
        <v>1.5232877421493594</v>
      </c>
      <c r="AU51" s="118">
        <f>IF(AT!AU51&gt;0,1,0)*$E51</f>
        <v>1.5232877421493594</v>
      </c>
      <c r="AV51" s="118">
        <f>IF(AT!AV51&gt;0,1,0)*$E51</f>
        <v>1.5232877421493594</v>
      </c>
      <c r="AW51" s="118">
        <f>IF(AT!AW51&gt;0,1,0)*$E51</f>
        <v>1.5232877421493594</v>
      </c>
      <c r="AX51" s="118">
        <f>IF(AT!AX51&gt;0,1,0)*$E51</f>
        <v>1.5232877421493594</v>
      </c>
      <c r="AY51" s="118">
        <f>IF(AT!AY51&gt;0,1,0)*$E51</f>
        <v>1.5232877421493594</v>
      </c>
      <c r="AZ51" s="118">
        <f>IF(AT!AZ51&gt;0,1,0)*$E51</f>
        <v>1.5232877421493594</v>
      </c>
      <c r="BA51" s="118">
        <f>IF(AT!BA51&gt;0,1,0)*$E51</f>
        <v>1.5232877421493594</v>
      </c>
      <c r="BB51" s="118">
        <f>IF(AT!BB51&gt;0,1,0)*$E51</f>
        <v>1.5232877421493594</v>
      </c>
      <c r="BC51" s="118">
        <f>IF(AT!BC51&gt;0,1,0)*$E51</f>
        <v>1.5232877421493594</v>
      </c>
      <c r="BD51" s="118">
        <f>IF(AT!BD51&gt;0,1,0)*$E51</f>
        <v>1.5232877421493594</v>
      </c>
      <c r="BE51" s="118">
        <f>IF(AT!BE51&gt;0,1,0)*$E51</f>
        <v>1.5232877421493594</v>
      </c>
      <c r="BF51" s="118">
        <f>IF(AT!BF51&gt;0,1,0)*$E51</f>
        <v>1.5232877421493594</v>
      </c>
      <c r="BG51" s="118">
        <f>IF(AT!BG51&gt;0,1,0)*$E51</f>
        <v>1.5232877421493594</v>
      </c>
      <c r="BH51" s="118">
        <f>IF(AT!BH51&gt;0,1,0)*$E51</f>
        <v>1.5232877421493594</v>
      </c>
      <c r="BI51" s="118">
        <f>IF(AT!BI51&gt;0,1,0)*$E51</f>
        <v>1.5232877421493594</v>
      </c>
      <c r="BJ51" s="118">
        <f>IF(AT!BJ51&gt;0,1,0)*$E51</f>
        <v>1.5232877421493594</v>
      </c>
      <c r="BK51" s="118">
        <f>IF(AT!BK51&gt;0,1,0)*$E51</f>
        <v>1.5232877421493594</v>
      </c>
      <c r="BL51" s="118">
        <f>IF(AT!BL51&gt;0,1,0)*$E51</f>
        <v>1.5232877421493594</v>
      </c>
      <c r="BM51" s="118">
        <f>IF(AT!BM51&gt;0,1,0)*$E51</f>
        <v>1.5232877421493594</v>
      </c>
      <c r="BN51" s="118">
        <f>IF(AT!BN51&gt;0,1,0)*$E51</f>
        <v>1.5232877421493594</v>
      </c>
      <c r="BO51" s="118">
        <f>IF(AT!BO51&gt;0,1,0)*$E51</f>
        <v>1.5232877421493594</v>
      </c>
      <c r="BP51" s="119" t="s">
        <v>12</v>
      </c>
    </row>
    <row r="52" spans="1:68" s="11" customFormat="1" x14ac:dyDescent="0.25">
      <c r="B52" s="12">
        <v>47</v>
      </c>
      <c r="C52" s="13" t="s">
        <v>110</v>
      </c>
      <c r="D52" s="13" t="s">
        <v>111</v>
      </c>
      <c r="E52" s="7">
        <f>Unidades!G48</f>
        <v>1.4299760457301143</v>
      </c>
      <c r="F52" s="32"/>
      <c r="G52" s="18"/>
      <c r="H52" s="118">
        <f>IF(AT!H52&gt;0,1,0)*$E52</f>
        <v>0</v>
      </c>
      <c r="I52" s="118">
        <f>IF(AT!I52&gt;0,1,0)*$E52</f>
        <v>0</v>
      </c>
      <c r="J52" s="118">
        <f>IF(AT!J52&gt;0,1,0)*$E52</f>
        <v>0</v>
      </c>
      <c r="K52" s="118">
        <f>IF(AT!K52&gt;0,1,0)*$E52</f>
        <v>0</v>
      </c>
      <c r="L52" s="118">
        <f>IF(AT!L52&gt;0,1,0)*$E52</f>
        <v>0</v>
      </c>
      <c r="M52" s="118">
        <f>IF(AT!M52&gt;0,1,0)*$E52</f>
        <v>0</v>
      </c>
      <c r="N52" s="118">
        <f>IF(AT!N52&gt;0,1,0)*$E52</f>
        <v>0</v>
      </c>
      <c r="O52" s="118">
        <f>IF(AT!O52&gt;0,1,0)*$E52</f>
        <v>0</v>
      </c>
      <c r="P52" s="118">
        <f>IF(AT!P52&gt;0,1,0)*$E52</f>
        <v>0</v>
      </c>
      <c r="Q52" s="118">
        <f>IF(AT!Q52&gt;0,1,0)*$E52</f>
        <v>0</v>
      </c>
      <c r="R52" s="118">
        <f>IF(AT!R52&gt;0,1,0)*$E52</f>
        <v>0</v>
      </c>
      <c r="S52" s="118">
        <f>IF(AT!S52&gt;0,1,0)*$E52</f>
        <v>0</v>
      </c>
      <c r="T52" s="118">
        <f>IF(AT!T52&gt;0,1,0)*$E52</f>
        <v>0</v>
      </c>
      <c r="U52" s="118">
        <f>IF(AT!U52&gt;0,1,0)*$E52</f>
        <v>0</v>
      </c>
      <c r="V52" s="118">
        <f>IF(AT!V52&gt;0,1,0)*$E52</f>
        <v>0</v>
      </c>
      <c r="W52" s="118">
        <f>IF(AT!W52&gt;0,1,0)*$E52</f>
        <v>0</v>
      </c>
      <c r="X52" s="118">
        <f>IF(AT!X52&gt;0,1,0)*$E52</f>
        <v>1.4299760457301143</v>
      </c>
      <c r="Y52" s="118">
        <f>IF(AT!Y52&gt;0,1,0)*$E52</f>
        <v>1.4299760457301143</v>
      </c>
      <c r="Z52" s="118">
        <f>IF(AT!Z52&gt;0,1,0)*$E52</f>
        <v>1.4299760457301143</v>
      </c>
      <c r="AA52" s="118">
        <f>IF(AT!AA52&gt;0,1,0)*$E52</f>
        <v>1.4299760457301143</v>
      </c>
      <c r="AB52" s="118">
        <f>IF(AT!AB52&gt;0,1,0)*$E52</f>
        <v>1.4299760457301143</v>
      </c>
      <c r="AC52" s="118">
        <f>IF(AT!AC52&gt;0,1,0)*$E52</f>
        <v>1.4299760457301143</v>
      </c>
      <c r="AD52" s="118">
        <f>IF(AT!AD52&gt;0,1,0)*$E52</f>
        <v>1.4299760457301143</v>
      </c>
      <c r="AE52" s="137">
        <f>IF(AT!AE52&gt;0,1,0)*$E52</f>
        <v>1.4299760457301143</v>
      </c>
      <c r="AF52" s="118">
        <f>IF(AT!AF52&gt;0,1,0)*$E52</f>
        <v>1.4299760457301143</v>
      </c>
      <c r="AG52" s="118">
        <f>IF(AT!AG52&gt;0,1,0)*$E52</f>
        <v>1.4299760457301143</v>
      </c>
      <c r="AH52" s="118">
        <f>IF(AT!AH52&gt;0,1,0)*$E52</f>
        <v>1.4299760457301143</v>
      </c>
      <c r="AI52" s="118">
        <f>IF(AT!AI52&gt;0,1,0)*$E52</f>
        <v>1.4299760457301143</v>
      </c>
      <c r="AJ52" s="118">
        <f>IF(AT!AJ52&gt;0,1,0)*$E52</f>
        <v>1.4299760457301143</v>
      </c>
      <c r="AK52" s="118">
        <f>IF(AT!AK52&gt;0,1,0)*$E52</f>
        <v>1.4299760457301143</v>
      </c>
      <c r="AL52" s="118">
        <f>IF(AT!AL52&gt;0,1,0)*$E52</f>
        <v>1.4299760457301143</v>
      </c>
      <c r="AM52" s="118">
        <f>IF(AT!AM52&gt;0,1,0)*$E52</f>
        <v>1.4299760457301143</v>
      </c>
      <c r="AN52" s="118">
        <f>IF(AT!AN52&gt;0,1,0)*$E52</f>
        <v>1.4299760457301143</v>
      </c>
      <c r="AO52" s="118">
        <f>IF(AT!AO52&gt;0,1,0)*$E52</f>
        <v>1.4299760457301143</v>
      </c>
      <c r="AP52" s="118">
        <f>IF(AT!AP52&gt;0,1,0)*$E52</f>
        <v>1.4299760457301143</v>
      </c>
      <c r="AQ52" s="118">
        <f>IF(AT!AQ52&gt;0,1,0)*$E52</f>
        <v>1.4299760457301143</v>
      </c>
      <c r="AR52" s="118">
        <f>IF(AT!AR52&gt;0,1,0)*$E52</f>
        <v>1.4299760457301143</v>
      </c>
      <c r="AS52" s="118">
        <f>IF(AT!AS52&gt;0,1,0)*$E52</f>
        <v>1.4299760457301143</v>
      </c>
      <c r="AT52" s="118">
        <f>IF(AT!AT52&gt;0,1,0)*$E52</f>
        <v>1.4299760457301143</v>
      </c>
      <c r="AU52" s="118">
        <f>IF(AT!AU52&gt;0,1,0)*$E52</f>
        <v>1.4299760457301143</v>
      </c>
      <c r="AV52" s="118">
        <f>IF(AT!AV52&gt;0,1,0)*$E52</f>
        <v>1.4299760457301143</v>
      </c>
      <c r="AW52" s="118">
        <f>IF(AT!AW52&gt;0,1,0)*$E52</f>
        <v>1.4299760457301143</v>
      </c>
      <c r="AX52" s="118">
        <f>IF(AT!AX52&gt;0,1,0)*$E52</f>
        <v>1.4299760457301143</v>
      </c>
      <c r="AY52" s="118">
        <f>IF(AT!AY52&gt;0,1,0)*$E52</f>
        <v>1.4299760457301143</v>
      </c>
      <c r="AZ52" s="118">
        <f>IF(AT!AZ52&gt;0,1,0)*$E52</f>
        <v>1.4299760457301143</v>
      </c>
      <c r="BA52" s="118">
        <f>IF(AT!BA52&gt;0,1,0)*$E52</f>
        <v>1.4299760457301143</v>
      </c>
      <c r="BB52" s="118">
        <f>IF(AT!BB52&gt;0,1,0)*$E52</f>
        <v>1.4299760457301143</v>
      </c>
      <c r="BC52" s="118">
        <f>IF(AT!BC52&gt;0,1,0)*$E52</f>
        <v>1.4299760457301143</v>
      </c>
      <c r="BD52" s="118">
        <f>IF(AT!BD52&gt;0,1,0)*$E52</f>
        <v>1.4299760457301143</v>
      </c>
      <c r="BE52" s="118">
        <f>IF(AT!BE52&gt;0,1,0)*$E52</f>
        <v>1.4299760457301143</v>
      </c>
      <c r="BF52" s="118">
        <f>IF(AT!BF52&gt;0,1,0)*$E52</f>
        <v>1.4299760457301143</v>
      </c>
      <c r="BG52" s="118">
        <f>IF(AT!BG52&gt;0,1,0)*$E52</f>
        <v>1.4299760457301143</v>
      </c>
      <c r="BH52" s="118">
        <f>IF(AT!BH52&gt;0,1,0)*$E52</f>
        <v>1.4299760457301143</v>
      </c>
      <c r="BI52" s="118">
        <f>IF(AT!BI52&gt;0,1,0)*$E52</f>
        <v>1.4299760457301143</v>
      </c>
      <c r="BJ52" s="118">
        <f>IF(AT!BJ52&gt;0,1,0)*$E52</f>
        <v>1.4299760457301143</v>
      </c>
      <c r="BK52" s="118">
        <f>IF(AT!BK52&gt;0,1,0)*$E52</f>
        <v>1.4299760457301143</v>
      </c>
      <c r="BL52" s="118">
        <f>IF(AT!BL52&gt;0,1,0)*$E52</f>
        <v>1.4299760457301143</v>
      </c>
      <c r="BM52" s="118">
        <f>IF(AT!BM52&gt;0,1,0)*$E52</f>
        <v>1.4299760457301143</v>
      </c>
      <c r="BN52" s="118">
        <f>IF(AT!BN52&gt;0,1,0)*$E52</f>
        <v>1.4299760457301143</v>
      </c>
      <c r="BO52" s="118">
        <f>IF(AT!BO52&gt;0,1,0)*$E52</f>
        <v>1.4299760457301143</v>
      </c>
      <c r="BP52" s="119" t="s">
        <v>12</v>
      </c>
    </row>
    <row r="53" spans="1:68" s="11" customFormat="1" x14ac:dyDescent="0.25">
      <c r="B53" s="12">
        <v>48</v>
      </c>
      <c r="C53" s="13" t="s">
        <v>112</v>
      </c>
      <c r="D53" s="13" t="s">
        <v>113</v>
      </c>
      <c r="E53" s="7">
        <f>Unidades!G49</f>
        <v>0.79118354703506677</v>
      </c>
      <c r="F53" s="32"/>
      <c r="G53" s="18"/>
      <c r="H53" s="118">
        <f>IF(AT!H53&gt;0,1,0)*$E53</f>
        <v>0</v>
      </c>
      <c r="I53" s="118">
        <f>IF(AT!I53&gt;0,1,0)*$E53</f>
        <v>0</v>
      </c>
      <c r="J53" s="118">
        <f>IF(AT!J53&gt;0,1,0)*$E53</f>
        <v>0</v>
      </c>
      <c r="K53" s="118">
        <f>IF(AT!K53&gt;0,1,0)*$E53</f>
        <v>0</v>
      </c>
      <c r="L53" s="118">
        <f>IF(AT!L53&gt;0,1,0)*$E53</f>
        <v>0</v>
      </c>
      <c r="M53" s="118">
        <f>IF(AT!M53&gt;0,1,0)*$E53</f>
        <v>0</v>
      </c>
      <c r="N53" s="118">
        <f>IF(AT!N53&gt;0,1,0)*$E53</f>
        <v>0</v>
      </c>
      <c r="O53" s="118">
        <f>IF(AT!O53&gt;0,1,0)*$E53</f>
        <v>0</v>
      </c>
      <c r="P53" s="118">
        <f>IF(AT!P53&gt;0,1,0)*$E53</f>
        <v>0</v>
      </c>
      <c r="Q53" s="118">
        <f>IF(AT!Q53&gt;0,1,0)*$E53</f>
        <v>0</v>
      </c>
      <c r="R53" s="118">
        <f>IF(AT!R53&gt;0,1,0)*$E53</f>
        <v>0</v>
      </c>
      <c r="S53" s="118">
        <f>IF(AT!S53&gt;0,1,0)*$E53</f>
        <v>0</v>
      </c>
      <c r="T53" s="118">
        <f>IF(AT!T53&gt;0,1,0)*$E53</f>
        <v>0</v>
      </c>
      <c r="U53" s="118">
        <f>IF(AT!U53&gt;0,1,0)*$E53</f>
        <v>0</v>
      </c>
      <c r="V53" s="118">
        <f>IF(AT!V53&gt;0,1,0)*$E53</f>
        <v>0</v>
      </c>
      <c r="W53" s="118">
        <f>IF(AT!W53&gt;0,1,0)*$E53</f>
        <v>0</v>
      </c>
      <c r="X53" s="118">
        <f>IF(AT!X53&gt;0,1,0)*$E53</f>
        <v>0.79118354703506677</v>
      </c>
      <c r="Y53" s="118">
        <f>IF(AT!Y53&gt;0,1,0)*$E53</f>
        <v>0.79118354703506677</v>
      </c>
      <c r="Z53" s="118">
        <f>IF(AT!Z53&gt;0,1,0)*$E53</f>
        <v>0.79118354703506677</v>
      </c>
      <c r="AA53" s="118">
        <f>IF(AT!AA53&gt;0,1,0)*$E53</f>
        <v>0.79118354703506677</v>
      </c>
      <c r="AB53" s="118">
        <f>IF(AT!AB53&gt;0,1,0)*$E53</f>
        <v>0.79118354703506677</v>
      </c>
      <c r="AC53" s="118">
        <f>IF(AT!AC53&gt;0,1,0)*$E53</f>
        <v>0.79118354703506677</v>
      </c>
      <c r="AD53" s="118">
        <f>IF(AT!AD53&gt;0,1,0)*$E53</f>
        <v>0.79118354703506677</v>
      </c>
      <c r="AE53" s="137">
        <f>IF(AT!AE53&gt;0,1,0)*$E53</f>
        <v>0.79118354703506677</v>
      </c>
      <c r="AF53" s="118">
        <f>IF(AT!AF53&gt;0,1,0)*$E53</f>
        <v>0.79118354703506677</v>
      </c>
      <c r="AG53" s="118">
        <f>IF(AT!AG53&gt;0,1,0)*$E53</f>
        <v>0.79118354703506677</v>
      </c>
      <c r="AH53" s="118">
        <f>IF(AT!AH53&gt;0,1,0)*$E53</f>
        <v>0.79118354703506677</v>
      </c>
      <c r="AI53" s="118">
        <f>IF(AT!AI53&gt;0,1,0)*$E53</f>
        <v>0.79118354703506677</v>
      </c>
      <c r="AJ53" s="118">
        <f>IF(AT!AJ53&gt;0,1,0)*$E53</f>
        <v>0.79118354703506677</v>
      </c>
      <c r="AK53" s="118">
        <f>IF(AT!AK53&gt;0,1,0)*$E53</f>
        <v>0.79118354703506677</v>
      </c>
      <c r="AL53" s="118">
        <f>IF(AT!AL53&gt;0,1,0)*$E53</f>
        <v>0.79118354703506677</v>
      </c>
      <c r="AM53" s="118">
        <f>IF(AT!AM53&gt;0,1,0)*$E53</f>
        <v>0.79118354703506677</v>
      </c>
      <c r="AN53" s="118">
        <f>IF(AT!AN53&gt;0,1,0)*$E53</f>
        <v>0.79118354703506677</v>
      </c>
      <c r="AO53" s="118">
        <f>IF(AT!AO53&gt;0,1,0)*$E53</f>
        <v>0.79118354703506677</v>
      </c>
      <c r="AP53" s="118">
        <f>IF(AT!AP53&gt;0,1,0)*$E53</f>
        <v>0.79118354703506677</v>
      </c>
      <c r="AQ53" s="118">
        <f>IF(AT!AQ53&gt;0,1,0)*$E53</f>
        <v>0.79118354703506677</v>
      </c>
      <c r="AR53" s="118">
        <f>IF(AT!AR53&gt;0,1,0)*$E53</f>
        <v>0.79118354703506677</v>
      </c>
      <c r="AS53" s="118">
        <f>IF(AT!AS53&gt;0,1,0)*$E53</f>
        <v>0.79118354703506677</v>
      </c>
      <c r="AT53" s="118">
        <f>IF(AT!AT53&gt;0,1,0)*$E53</f>
        <v>0.79118354703506677</v>
      </c>
      <c r="AU53" s="118">
        <f>IF(AT!AU53&gt;0,1,0)*$E53</f>
        <v>0.79118354703506677</v>
      </c>
      <c r="AV53" s="118">
        <f>IF(AT!AV53&gt;0,1,0)*$E53</f>
        <v>0.79118354703506677</v>
      </c>
      <c r="AW53" s="118">
        <f>IF(AT!AW53&gt;0,1,0)*$E53</f>
        <v>0.79118354703506677</v>
      </c>
      <c r="AX53" s="118">
        <f>IF(AT!AX53&gt;0,1,0)*$E53</f>
        <v>0.79118354703506677</v>
      </c>
      <c r="AY53" s="118">
        <f>IF(AT!AY53&gt;0,1,0)*$E53</f>
        <v>0.79118354703506677</v>
      </c>
      <c r="AZ53" s="118">
        <f>IF(AT!AZ53&gt;0,1,0)*$E53</f>
        <v>0.79118354703506677</v>
      </c>
      <c r="BA53" s="118">
        <f>IF(AT!BA53&gt;0,1,0)*$E53</f>
        <v>0.79118354703506677</v>
      </c>
      <c r="BB53" s="118">
        <f>IF(AT!BB53&gt;0,1,0)*$E53</f>
        <v>0.79118354703506677</v>
      </c>
      <c r="BC53" s="118">
        <f>IF(AT!BC53&gt;0,1,0)*$E53</f>
        <v>0.79118354703506677</v>
      </c>
      <c r="BD53" s="118">
        <f>IF(AT!BD53&gt;0,1,0)*$E53</f>
        <v>0.79118354703506677</v>
      </c>
      <c r="BE53" s="118">
        <f>IF(AT!BE53&gt;0,1,0)*$E53</f>
        <v>0.79118354703506677</v>
      </c>
      <c r="BF53" s="118">
        <f>IF(AT!BF53&gt;0,1,0)*$E53</f>
        <v>0.79118354703506677</v>
      </c>
      <c r="BG53" s="118">
        <f>IF(AT!BG53&gt;0,1,0)*$E53</f>
        <v>0.79118354703506677</v>
      </c>
      <c r="BH53" s="118">
        <f>IF(AT!BH53&gt;0,1,0)*$E53</f>
        <v>0.79118354703506677</v>
      </c>
      <c r="BI53" s="118">
        <f>IF(AT!BI53&gt;0,1,0)*$E53</f>
        <v>0.79118354703506677</v>
      </c>
      <c r="BJ53" s="118">
        <f>IF(AT!BJ53&gt;0,1,0)*$E53</f>
        <v>0.79118354703506677</v>
      </c>
      <c r="BK53" s="118">
        <f>IF(AT!BK53&gt;0,1,0)*$E53</f>
        <v>0.79118354703506677</v>
      </c>
      <c r="BL53" s="118">
        <f>IF(AT!BL53&gt;0,1,0)*$E53</f>
        <v>0.79118354703506677</v>
      </c>
      <c r="BM53" s="118">
        <f>IF(AT!BM53&gt;0,1,0)*$E53</f>
        <v>0.79118354703506677</v>
      </c>
      <c r="BN53" s="118">
        <f>IF(AT!BN53&gt;0,1,0)*$E53</f>
        <v>0.79118354703506677</v>
      </c>
      <c r="BO53" s="118">
        <f>IF(AT!BO53&gt;0,1,0)*$E53</f>
        <v>0.79118354703506677</v>
      </c>
      <c r="BP53" s="119" t="s">
        <v>12</v>
      </c>
    </row>
    <row r="54" spans="1:68" s="11" customFormat="1" x14ac:dyDescent="0.25">
      <c r="B54" s="12">
        <v>49</v>
      </c>
      <c r="C54" s="13" t="s">
        <v>114</v>
      </c>
      <c r="D54" s="13" t="s">
        <v>115</v>
      </c>
      <c r="E54" s="7">
        <f>Unidades!G50</f>
        <v>1.4486503239586539</v>
      </c>
      <c r="F54" s="32"/>
      <c r="G54" s="18"/>
      <c r="H54" s="118">
        <f>IF(AT!H54&gt;0,1,0)*$E54</f>
        <v>0</v>
      </c>
      <c r="I54" s="118">
        <f>IF(AT!I54&gt;0,1,0)*$E54</f>
        <v>0</v>
      </c>
      <c r="J54" s="118">
        <f>IF(AT!J54&gt;0,1,0)*$E54</f>
        <v>0</v>
      </c>
      <c r="K54" s="118">
        <f>IF(AT!K54&gt;0,1,0)*$E54</f>
        <v>0</v>
      </c>
      <c r="L54" s="118">
        <f>IF(AT!L54&gt;0,1,0)*$E54</f>
        <v>0</v>
      </c>
      <c r="M54" s="118">
        <f>IF(AT!M54&gt;0,1,0)*$E54</f>
        <v>0</v>
      </c>
      <c r="N54" s="118">
        <f>IF(AT!N54&gt;0,1,0)*$E54</f>
        <v>0</v>
      </c>
      <c r="O54" s="118">
        <f>IF(AT!O54&gt;0,1,0)*$E54</f>
        <v>0</v>
      </c>
      <c r="P54" s="118">
        <f>IF(AT!P54&gt;0,1,0)*$E54</f>
        <v>0</v>
      </c>
      <c r="Q54" s="118">
        <f>IF(AT!Q54&gt;0,1,0)*$E54</f>
        <v>0</v>
      </c>
      <c r="R54" s="118">
        <f>IF(AT!R54&gt;0,1,0)*$E54</f>
        <v>0</v>
      </c>
      <c r="S54" s="118">
        <f>IF(AT!S54&gt;0,1,0)*$E54</f>
        <v>0</v>
      </c>
      <c r="T54" s="118">
        <f>IF(AT!T54&gt;0,1,0)*$E54</f>
        <v>0</v>
      </c>
      <c r="U54" s="118">
        <f>IF(AT!U54&gt;0,1,0)*$E54</f>
        <v>0</v>
      </c>
      <c r="V54" s="118">
        <f>IF(AT!V54&gt;0,1,0)*$E54</f>
        <v>0</v>
      </c>
      <c r="W54" s="118">
        <f>IF(AT!W54&gt;0,1,0)*$E54</f>
        <v>0</v>
      </c>
      <c r="X54" s="118">
        <f>IF(AT!X54&gt;0,1,0)*$E54</f>
        <v>1.4486503239586539</v>
      </c>
      <c r="Y54" s="118">
        <f>IF(AT!Y54&gt;0,1,0)*$E54</f>
        <v>1.4486503239586539</v>
      </c>
      <c r="Z54" s="118">
        <f>IF(AT!Z54&gt;0,1,0)*$E54</f>
        <v>1.4486503239586539</v>
      </c>
      <c r="AA54" s="118">
        <f>IF(AT!AA54&gt;0,1,0)*$E54</f>
        <v>1.4486503239586539</v>
      </c>
      <c r="AB54" s="118">
        <f>IF(AT!AB54&gt;0,1,0)*$E54</f>
        <v>1.4486503239586539</v>
      </c>
      <c r="AC54" s="118">
        <f>IF(AT!AC54&gt;0,1,0)*$E54</f>
        <v>1.4486503239586539</v>
      </c>
      <c r="AD54" s="118">
        <f>IF(AT!AD54&gt;0,1,0)*$E54</f>
        <v>1.4486503239586539</v>
      </c>
      <c r="AE54" s="137">
        <f>IF(AT!AE54&gt;0,1,0)*$E54</f>
        <v>1.4486503239586539</v>
      </c>
      <c r="AF54" s="118">
        <f>IF(AT!AF54&gt;0,1,0)*$E54</f>
        <v>1.4486503239586539</v>
      </c>
      <c r="AG54" s="118">
        <f>IF(AT!AG54&gt;0,1,0)*$E54</f>
        <v>1.4486503239586539</v>
      </c>
      <c r="AH54" s="118">
        <f>IF(AT!AH54&gt;0,1,0)*$E54</f>
        <v>1.4486503239586539</v>
      </c>
      <c r="AI54" s="118">
        <f>IF(AT!AI54&gt;0,1,0)*$E54</f>
        <v>1.4486503239586539</v>
      </c>
      <c r="AJ54" s="118">
        <f>IF(AT!AJ54&gt;0,1,0)*$E54</f>
        <v>1.4486503239586539</v>
      </c>
      <c r="AK54" s="118">
        <f>IF(AT!AK54&gt;0,1,0)*$E54</f>
        <v>1.4486503239586539</v>
      </c>
      <c r="AL54" s="118">
        <f>IF(AT!AL54&gt;0,1,0)*$E54</f>
        <v>1.4486503239586539</v>
      </c>
      <c r="AM54" s="118">
        <f>IF(AT!AM54&gt;0,1,0)*$E54</f>
        <v>1.4486503239586539</v>
      </c>
      <c r="AN54" s="118">
        <f>IF(AT!AN54&gt;0,1,0)*$E54</f>
        <v>1.4486503239586539</v>
      </c>
      <c r="AO54" s="118">
        <f>IF(AT!AO54&gt;0,1,0)*$E54</f>
        <v>1.4486503239586539</v>
      </c>
      <c r="AP54" s="118">
        <f>IF(AT!AP54&gt;0,1,0)*$E54</f>
        <v>1.4486503239586539</v>
      </c>
      <c r="AQ54" s="118">
        <f>IF(AT!AQ54&gt;0,1,0)*$E54</f>
        <v>1.4486503239586539</v>
      </c>
      <c r="AR54" s="118">
        <f>IF(AT!AR54&gt;0,1,0)*$E54</f>
        <v>1.4486503239586539</v>
      </c>
      <c r="AS54" s="118">
        <f>IF(AT!AS54&gt;0,1,0)*$E54</f>
        <v>1.4486503239586539</v>
      </c>
      <c r="AT54" s="118">
        <f>IF(AT!AT54&gt;0,1,0)*$E54</f>
        <v>1.4486503239586539</v>
      </c>
      <c r="AU54" s="118">
        <f>IF(AT!AU54&gt;0,1,0)*$E54</f>
        <v>1.4486503239586539</v>
      </c>
      <c r="AV54" s="118">
        <f>IF(AT!AV54&gt;0,1,0)*$E54</f>
        <v>1.4486503239586539</v>
      </c>
      <c r="AW54" s="118">
        <f>IF(AT!AW54&gt;0,1,0)*$E54</f>
        <v>1.4486503239586539</v>
      </c>
      <c r="AX54" s="118">
        <f>IF(AT!AX54&gt;0,1,0)*$E54</f>
        <v>1.4486503239586539</v>
      </c>
      <c r="AY54" s="118">
        <f>IF(AT!AY54&gt;0,1,0)*$E54</f>
        <v>1.4486503239586539</v>
      </c>
      <c r="AZ54" s="118">
        <f>IF(AT!AZ54&gt;0,1,0)*$E54</f>
        <v>1.4486503239586539</v>
      </c>
      <c r="BA54" s="118">
        <f>IF(AT!BA54&gt;0,1,0)*$E54</f>
        <v>1.4486503239586539</v>
      </c>
      <c r="BB54" s="118">
        <f>IF(AT!BB54&gt;0,1,0)*$E54</f>
        <v>1.4486503239586539</v>
      </c>
      <c r="BC54" s="118">
        <f>IF(AT!BC54&gt;0,1,0)*$E54</f>
        <v>1.4486503239586539</v>
      </c>
      <c r="BD54" s="118">
        <f>IF(AT!BD54&gt;0,1,0)*$E54</f>
        <v>1.4486503239586539</v>
      </c>
      <c r="BE54" s="118">
        <f>IF(AT!BE54&gt;0,1,0)*$E54</f>
        <v>1.4486503239586539</v>
      </c>
      <c r="BF54" s="118">
        <f>IF(AT!BF54&gt;0,1,0)*$E54</f>
        <v>1.4486503239586539</v>
      </c>
      <c r="BG54" s="118">
        <f>IF(AT!BG54&gt;0,1,0)*$E54</f>
        <v>1.4486503239586539</v>
      </c>
      <c r="BH54" s="118">
        <f>IF(AT!BH54&gt;0,1,0)*$E54</f>
        <v>1.4486503239586539</v>
      </c>
      <c r="BI54" s="118">
        <f>IF(AT!BI54&gt;0,1,0)*$E54</f>
        <v>1.4486503239586539</v>
      </c>
      <c r="BJ54" s="118">
        <f>IF(AT!BJ54&gt;0,1,0)*$E54</f>
        <v>1.4486503239586539</v>
      </c>
      <c r="BK54" s="118">
        <f>IF(AT!BK54&gt;0,1,0)*$E54</f>
        <v>1.4486503239586539</v>
      </c>
      <c r="BL54" s="118">
        <f>IF(AT!BL54&gt;0,1,0)*$E54</f>
        <v>1.4486503239586539</v>
      </c>
      <c r="BM54" s="118">
        <f>IF(AT!BM54&gt;0,1,0)*$E54</f>
        <v>1.4486503239586539</v>
      </c>
      <c r="BN54" s="118">
        <f>IF(AT!BN54&gt;0,1,0)*$E54</f>
        <v>1.4486503239586539</v>
      </c>
      <c r="BO54" s="118">
        <f>IF(AT!BO54&gt;0,1,0)*$E54</f>
        <v>1.4486503239586539</v>
      </c>
      <c r="BP54" s="119" t="s">
        <v>12</v>
      </c>
    </row>
    <row r="55" spans="1:68" s="11" customFormat="1" x14ac:dyDescent="0.25">
      <c r="B55" s="12">
        <v>50</v>
      </c>
      <c r="C55" s="13" t="s">
        <v>116</v>
      </c>
      <c r="D55" s="13" t="s">
        <v>117</v>
      </c>
      <c r="E55" s="7">
        <f>Unidades!G51</f>
        <v>1.6351048028389301</v>
      </c>
      <c r="F55" s="32"/>
      <c r="G55" s="18"/>
      <c r="H55" s="118">
        <f>IF(AT!H55&gt;0,1,0)*$E55</f>
        <v>0</v>
      </c>
      <c r="I55" s="118">
        <f>IF(AT!I55&gt;0,1,0)*$E55</f>
        <v>0</v>
      </c>
      <c r="J55" s="118">
        <f>IF(AT!J55&gt;0,1,0)*$E55</f>
        <v>0</v>
      </c>
      <c r="K55" s="118">
        <f>IF(AT!K55&gt;0,1,0)*$E55</f>
        <v>0</v>
      </c>
      <c r="L55" s="118">
        <f>IF(AT!L55&gt;0,1,0)*$E55</f>
        <v>0</v>
      </c>
      <c r="M55" s="118">
        <f>IF(AT!M55&gt;0,1,0)*$E55</f>
        <v>0</v>
      </c>
      <c r="N55" s="118">
        <f>IF(AT!N55&gt;0,1,0)*$E55</f>
        <v>0</v>
      </c>
      <c r="O55" s="118">
        <f>IF(AT!O55&gt;0,1,0)*$E55</f>
        <v>0</v>
      </c>
      <c r="P55" s="118">
        <f>IF(AT!P55&gt;0,1,0)*$E55</f>
        <v>0</v>
      </c>
      <c r="Q55" s="118">
        <f>IF(AT!Q55&gt;0,1,0)*$E55</f>
        <v>0</v>
      </c>
      <c r="R55" s="118">
        <f>IF(AT!R55&gt;0,1,0)*$E55</f>
        <v>0</v>
      </c>
      <c r="S55" s="118">
        <f>IF(AT!S55&gt;0,1,0)*$E55</f>
        <v>0</v>
      </c>
      <c r="T55" s="118">
        <f>IF(AT!T55&gt;0,1,0)*$E55</f>
        <v>0</v>
      </c>
      <c r="U55" s="118">
        <f>IF(AT!U55&gt;0,1,0)*$E55</f>
        <v>0</v>
      </c>
      <c r="V55" s="118">
        <f>IF(AT!V55&gt;0,1,0)*$E55</f>
        <v>0</v>
      </c>
      <c r="W55" s="118">
        <f>IF(AT!W55&gt;0,1,0)*$E55</f>
        <v>0</v>
      </c>
      <c r="X55" s="118">
        <f>IF(AT!X55&gt;0,1,0)*$E55</f>
        <v>1.6351048028389301</v>
      </c>
      <c r="Y55" s="118">
        <f>IF(AT!Y55&gt;0,1,0)*$E55</f>
        <v>1.6351048028389301</v>
      </c>
      <c r="Z55" s="118">
        <f>IF(AT!Z55&gt;0,1,0)*$E55</f>
        <v>1.6351048028389301</v>
      </c>
      <c r="AA55" s="118">
        <f>IF(AT!AA55&gt;0,1,0)*$E55</f>
        <v>1.6351048028389301</v>
      </c>
      <c r="AB55" s="118">
        <f>IF(AT!AB55&gt;0,1,0)*$E55</f>
        <v>1.6351048028389301</v>
      </c>
      <c r="AC55" s="118">
        <f>IF(AT!AC55&gt;0,1,0)*$E55</f>
        <v>1.6351048028389301</v>
      </c>
      <c r="AD55" s="118">
        <f>IF(AT!AD55&gt;0,1,0)*$E55</f>
        <v>1.6351048028389301</v>
      </c>
      <c r="AE55" s="137">
        <f>IF(AT!AE55&gt;0,1,0)*$E55</f>
        <v>1.6351048028389301</v>
      </c>
      <c r="AF55" s="118">
        <f>IF(AT!AF55&gt;0,1,0)*$E55</f>
        <v>1.6351048028389301</v>
      </c>
      <c r="AG55" s="118">
        <f>IF(AT!AG55&gt;0,1,0)*$E55</f>
        <v>1.6351048028389301</v>
      </c>
      <c r="AH55" s="118">
        <f>IF(AT!AH55&gt;0,1,0)*$E55</f>
        <v>1.6351048028389301</v>
      </c>
      <c r="AI55" s="118">
        <f>IF(AT!AI55&gt;0,1,0)*$E55</f>
        <v>1.6351048028389301</v>
      </c>
      <c r="AJ55" s="118">
        <f>IF(AT!AJ55&gt;0,1,0)*$E55</f>
        <v>1.6351048028389301</v>
      </c>
      <c r="AK55" s="118">
        <f>IF(AT!AK55&gt;0,1,0)*$E55</f>
        <v>1.6351048028389301</v>
      </c>
      <c r="AL55" s="118">
        <f>IF(AT!AL55&gt;0,1,0)*$E55</f>
        <v>1.6351048028389301</v>
      </c>
      <c r="AM55" s="118">
        <f>IF(AT!AM55&gt;0,1,0)*$E55</f>
        <v>1.6351048028389301</v>
      </c>
      <c r="AN55" s="118">
        <f>IF(AT!AN55&gt;0,1,0)*$E55</f>
        <v>1.6351048028389301</v>
      </c>
      <c r="AO55" s="118">
        <f>IF(AT!AO55&gt;0,1,0)*$E55</f>
        <v>1.6351048028389301</v>
      </c>
      <c r="AP55" s="118">
        <f>IF(AT!AP55&gt;0,1,0)*$E55</f>
        <v>1.6351048028389301</v>
      </c>
      <c r="AQ55" s="118">
        <f>IF(AT!AQ55&gt;0,1,0)*$E55</f>
        <v>1.6351048028389301</v>
      </c>
      <c r="AR55" s="118">
        <f>IF(AT!AR55&gt;0,1,0)*$E55</f>
        <v>1.6351048028389301</v>
      </c>
      <c r="AS55" s="118">
        <f>IF(AT!AS55&gt;0,1,0)*$E55</f>
        <v>1.6351048028389301</v>
      </c>
      <c r="AT55" s="118">
        <f>IF(AT!AT55&gt;0,1,0)*$E55</f>
        <v>1.6351048028389301</v>
      </c>
      <c r="AU55" s="118">
        <f>IF(AT!AU55&gt;0,1,0)*$E55</f>
        <v>1.6351048028389301</v>
      </c>
      <c r="AV55" s="118">
        <f>IF(AT!AV55&gt;0,1,0)*$E55</f>
        <v>1.6351048028389301</v>
      </c>
      <c r="AW55" s="118">
        <f>IF(AT!AW55&gt;0,1,0)*$E55</f>
        <v>1.6351048028389301</v>
      </c>
      <c r="AX55" s="118">
        <f>IF(AT!AX55&gt;0,1,0)*$E55</f>
        <v>1.6351048028389301</v>
      </c>
      <c r="AY55" s="118">
        <f>IF(AT!AY55&gt;0,1,0)*$E55</f>
        <v>1.6351048028389301</v>
      </c>
      <c r="AZ55" s="118">
        <f>IF(AT!AZ55&gt;0,1,0)*$E55</f>
        <v>1.6351048028389301</v>
      </c>
      <c r="BA55" s="118">
        <f>IF(AT!BA55&gt;0,1,0)*$E55</f>
        <v>1.6351048028389301</v>
      </c>
      <c r="BB55" s="118">
        <f>IF(AT!BB55&gt;0,1,0)*$E55</f>
        <v>1.6351048028389301</v>
      </c>
      <c r="BC55" s="118">
        <f>IF(AT!BC55&gt;0,1,0)*$E55</f>
        <v>1.6351048028389301</v>
      </c>
      <c r="BD55" s="118">
        <f>IF(AT!BD55&gt;0,1,0)*$E55</f>
        <v>1.6351048028389301</v>
      </c>
      <c r="BE55" s="118">
        <f>IF(AT!BE55&gt;0,1,0)*$E55</f>
        <v>1.6351048028389301</v>
      </c>
      <c r="BF55" s="118">
        <f>IF(AT!BF55&gt;0,1,0)*$E55</f>
        <v>1.6351048028389301</v>
      </c>
      <c r="BG55" s="118">
        <f>IF(AT!BG55&gt;0,1,0)*$E55</f>
        <v>1.6351048028389301</v>
      </c>
      <c r="BH55" s="118">
        <f>IF(AT!BH55&gt;0,1,0)*$E55</f>
        <v>1.6351048028389301</v>
      </c>
      <c r="BI55" s="118">
        <f>IF(AT!BI55&gt;0,1,0)*$E55</f>
        <v>1.6351048028389301</v>
      </c>
      <c r="BJ55" s="118">
        <f>IF(AT!BJ55&gt;0,1,0)*$E55</f>
        <v>1.6351048028389301</v>
      </c>
      <c r="BK55" s="118">
        <f>IF(AT!BK55&gt;0,1,0)*$E55</f>
        <v>1.6351048028389301</v>
      </c>
      <c r="BL55" s="118">
        <f>IF(AT!BL55&gt;0,1,0)*$E55</f>
        <v>1.6351048028389301</v>
      </c>
      <c r="BM55" s="118">
        <f>IF(AT!BM55&gt;0,1,0)*$E55</f>
        <v>1.6351048028389301</v>
      </c>
      <c r="BN55" s="118">
        <f>IF(AT!BN55&gt;0,1,0)*$E55</f>
        <v>1.6351048028389301</v>
      </c>
      <c r="BO55" s="118">
        <f>IF(AT!BO55&gt;0,1,0)*$E55</f>
        <v>1.6351048028389301</v>
      </c>
      <c r="BP55" s="119" t="s">
        <v>12</v>
      </c>
    </row>
    <row r="56" spans="1:68" s="11" customFormat="1" x14ac:dyDescent="0.25">
      <c r="B56" s="12">
        <v>51</v>
      </c>
      <c r="C56" s="13" t="s">
        <v>118</v>
      </c>
      <c r="D56" s="13" t="s">
        <v>119</v>
      </c>
      <c r="E56" s="7">
        <f>Unidades!G52</f>
        <v>1.5184846015242934</v>
      </c>
      <c r="F56" s="32"/>
      <c r="G56" s="18"/>
      <c r="H56" s="118">
        <f>IF(AT!H56&gt;0,1,0)*$E56</f>
        <v>0</v>
      </c>
      <c r="I56" s="118">
        <f>IF(AT!I56&gt;0,1,0)*$E56</f>
        <v>0</v>
      </c>
      <c r="J56" s="118">
        <f>IF(AT!J56&gt;0,1,0)*$E56</f>
        <v>0</v>
      </c>
      <c r="K56" s="118">
        <f>IF(AT!K56&gt;0,1,0)*$E56</f>
        <v>0</v>
      </c>
      <c r="L56" s="118">
        <f>IF(AT!L56&gt;0,1,0)*$E56</f>
        <v>0</v>
      </c>
      <c r="M56" s="118">
        <f>IF(AT!M56&gt;0,1,0)*$E56</f>
        <v>0</v>
      </c>
      <c r="N56" s="118">
        <f>IF(AT!N56&gt;0,1,0)*$E56</f>
        <v>0</v>
      </c>
      <c r="O56" s="118">
        <f>IF(AT!O56&gt;0,1,0)*$E56</f>
        <v>0</v>
      </c>
      <c r="P56" s="118">
        <f>IF(AT!P56&gt;0,1,0)*$E56</f>
        <v>0</v>
      </c>
      <c r="Q56" s="118">
        <f>IF(AT!Q56&gt;0,1,0)*$E56</f>
        <v>0</v>
      </c>
      <c r="R56" s="118">
        <f>IF(AT!R56&gt;0,1,0)*$E56</f>
        <v>0</v>
      </c>
      <c r="S56" s="118">
        <f>IF(AT!S56&gt;0,1,0)*$E56</f>
        <v>0</v>
      </c>
      <c r="T56" s="118">
        <f>IF(AT!T56&gt;0,1,0)*$E56</f>
        <v>0</v>
      </c>
      <c r="U56" s="118">
        <f>IF(AT!U56&gt;0,1,0)*$E56</f>
        <v>0</v>
      </c>
      <c r="V56" s="118">
        <f>IF(AT!V56&gt;0,1,0)*$E56</f>
        <v>0</v>
      </c>
      <c r="W56" s="118">
        <f>IF(AT!W56&gt;0,1,0)*$E56</f>
        <v>0</v>
      </c>
      <c r="X56" s="118">
        <f>IF(AT!X56&gt;0,1,0)*$E56</f>
        <v>0</v>
      </c>
      <c r="Y56" s="118">
        <f>IF(AT!Y56&gt;0,1,0)*$E56</f>
        <v>1.5184846015242934</v>
      </c>
      <c r="Z56" s="118">
        <f>IF(AT!Z56&gt;0,1,0)*$E56</f>
        <v>1.5184846015242934</v>
      </c>
      <c r="AA56" s="118">
        <f>IF(AT!AA56&gt;0,1,0)*$E56</f>
        <v>1.5184846015242934</v>
      </c>
      <c r="AB56" s="118">
        <f>IF(AT!AB56&gt;0,1,0)*$E56</f>
        <v>1.5184846015242934</v>
      </c>
      <c r="AC56" s="118">
        <f>IF(AT!AC56&gt;0,1,0)*$E56</f>
        <v>1.5184846015242934</v>
      </c>
      <c r="AD56" s="118">
        <f>IF(AT!AD56&gt;0,1,0)*$E56</f>
        <v>1.5184846015242934</v>
      </c>
      <c r="AE56" s="137">
        <f>IF(AT!AE56&gt;0,1,0)*$E56</f>
        <v>1.5184846015242934</v>
      </c>
      <c r="AF56" s="118">
        <f>IF(AT!AF56&gt;0,1,0)*$E56</f>
        <v>1.5184846015242934</v>
      </c>
      <c r="AG56" s="118">
        <f>IF(AT!AG56&gt;0,1,0)*$E56</f>
        <v>1.5184846015242934</v>
      </c>
      <c r="AH56" s="118">
        <f>IF(AT!AH56&gt;0,1,0)*$E56</f>
        <v>1.5184846015242934</v>
      </c>
      <c r="AI56" s="118">
        <f>IF(AT!AI56&gt;0,1,0)*$E56</f>
        <v>1.5184846015242934</v>
      </c>
      <c r="AJ56" s="118">
        <f>IF(AT!AJ56&gt;0,1,0)*$E56</f>
        <v>1.5184846015242934</v>
      </c>
      <c r="AK56" s="118">
        <f>IF(AT!AK56&gt;0,1,0)*$E56</f>
        <v>1.5184846015242934</v>
      </c>
      <c r="AL56" s="118">
        <f>IF(AT!AL56&gt;0,1,0)*$E56</f>
        <v>1.5184846015242934</v>
      </c>
      <c r="AM56" s="118">
        <f>IF(AT!AM56&gt;0,1,0)*$E56</f>
        <v>1.5184846015242934</v>
      </c>
      <c r="AN56" s="118">
        <f>IF(AT!AN56&gt;0,1,0)*$E56</f>
        <v>1.5184846015242934</v>
      </c>
      <c r="AO56" s="118">
        <f>IF(AT!AO56&gt;0,1,0)*$E56</f>
        <v>1.5184846015242934</v>
      </c>
      <c r="AP56" s="118">
        <f>IF(AT!AP56&gt;0,1,0)*$E56</f>
        <v>1.5184846015242934</v>
      </c>
      <c r="AQ56" s="118">
        <f>IF(AT!AQ56&gt;0,1,0)*$E56</f>
        <v>1.5184846015242934</v>
      </c>
      <c r="AR56" s="118">
        <f>IF(AT!AR56&gt;0,1,0)*$E56</f>
        <v>1.5184846015242934</v>
      </c>
      <c r="AS56" s="118">
        <f>IF(AT!AS56&gt;0,1,0)*$E56</f>
        <v>1.5184846015242934</v>
      </c>
      <c r="AT56" s="118">
        <f>IF(AT!AT56&gt;0,1,0)*$E56</f>
        <v>1.5184846015242934</v>
      </c>
      <c r="AU56" s="118">
        <f>IF(AT!AU56&gt;0,1,0)*$E56</f>
        <v>1.5184846015242934</v>
      </c>
      <c r="AV56" s="118">
        <f>IF(AT!AV56&gt;0,1,0)*$E56</f>
        <v>1.5184846015242934</v>
      </c>
      <c r="AW56" s="118">
        <f>IF(AT!AW56&gt;0,1,0)*$E56</f>
        <v>1.5184846015242934</v>
      </c>
      <c r="AX56" s="118">
        <f>IF(AT!AX56&gt;0,1,0)*$E56</f>
        <v>1.5184846015242934</v>
      </c>
      <c r="AY56" s="118">
        <f>IF(AT!AY56&gt;0,1,0)*$E56</f>
        <v>1.5184846015242934</v>
      </c>
      <c r="AZ56" s="118">
        <f>IF(AT!AZ56&gt;0,1,0)*$E56</f>
        <v>1.5184846015242934</v>
      </c>
      <c r="BA56" s="118">
        <f>IF(AT!BA56&gt;0,1,0)*$E56</f>
        <v>1.5184846015242934</v>
      </c>
      <c r="BB56" s="118">
        <f>IF(AT!BB56&gt;0,1,0)*$E56</f>
        <v>1.5184846015242934</v>
      </c>
      <c r="BC56" s="118">
        <f>IF(AT!BC56&gt;0,1,0)*$E56</f>
        <v>1.5184846015242934</v>
      </c>
      <c r="BD56" s="118">
        <f>IF(AT!BD56&gt;0,1,0)*$E56</f>
        <v>1.5184846015242934</v>
      </c>
      <c r="BE56" s="118">
        <f>IF(AT!BE56&gt;0,1,0)*$E56</f>
        <v>1.5184846015242934</v>
      </c>
      <c r="BF56" s="118">
        <f>IF(AT!BF56&gt;0,1,0)*$E56</f>
        <v>1.5184846015242934</v>
      </c>
      <c r="BG56" s="118">
        <f>IF(AT!BG56&gt;0,1,0)*$E56</f>
        <v>1.5184846015242934</v>
      </c>
      <c r="BH56" s="118">
        <f>IF(AT!BH56&gt;0,1,0)*$E56</f>
        <v>1.5184846015242934</v>
      </c>
      <c r="BI56" s="118">
        <f>IF(AT!BI56&gt;0,1,0)*$E56</f>
        <v>1.5184846015242934</v>
      </c>
      <c r="BJ56" s="118">
        <f>IF(AT!BJ56&gt;0,1,0)*$E56</f>
        <v>1.5184846015242934</v>
      </c>
      <c r="BK56" s="118">
        <f>IF(AT!BK56&gt;0,1,0)*$E56</f>
        <v>1.5184846015242934</v>
      </c>
      <c r="BL56" s="118">
        <f>IF(AT!BL56&gt;0,1,0)*$E56</f>
        <v>1.5184846015242934</v>
      </c>
      <c r="BM56" s="118">
        <f>IF(AT!BM56&gt;0,1,0)*$E56</f>
        <v>1.5184846015242934</v>
      </c>
      <c r="BN56" s="118">
        <f>IF(AT!BN56&gt;0,1,0)*$E56</f>
        <v>1.5184846015242934</v>
      </c>
      <c r="BO56" s="118">
        <f>IF(AT!BO56&gt;0,1,0)*$E56</f>
        <v>1.5184846015242934</v>
      </c>
      <c r="BP56" s="119" t="s">
        <v>12</v>
      </c>
    </row>
    <row r="57" spans="1:68" s="11" customFormat="1" x14ac:dyDescent="0.25">
      <c r="B57" s="12">
        <v>52</v>
      </c>
      <c r="C57" s="13" t="s">
        <v>120</v>
      </c>
      <c r="D57" s="13" t="s">
        <v>121</v>
      </c>
      <c r="E57" s="7">
        <f>Unidades!G53</f>
        <v>1.1344982192178519</v>
      </c>
      <c r="F57" s="32"/>
      <c r="G57" s="18"/>
      <c r="H57" s="118">
        <f>IF(AT!H57&gt;0,1,0)*$E57</f>
        <v>0</v>
      </c>
      <c r="I57" s="118">
        <f>IF(AT!I57&gt;0,1,0)*$E57</f>
        <v>0</v>
      </c>
      <c r="J57" s="118">
        <f>IF(AT!J57&gt;0,1,0)*$E57</f>
        <v>0</v>
      </c>
      <c r="K57" s="118">
        <f>IF(AT!K57&gt;0,1,0)*$E57</f>
        <v>0</v>
      </c>
      <c r="L57" s="118">
        <f>IF(AT!L57&gt;0,1,0)*$E57</f>
        <v>0</v>
      </c>
      <c r="M57" s="118">
        <f>IF(AT!M57&gt;0,1,0)*$E57</f>
        <v>0</v>
      </c>
      <c r="N57" s="118">
        <f>IF(AT!N57&gt;0,1,0)*$E57</f>
        <v>0</v>
      </c>
      <c r="O57" s="118">
        <f>IF(AT!O57&gt;0,1,0)*$E57</f>
        <v>0</v>
      </c>
      <c r="P57" s="118">
        <f>IF(AT!P57&gt;0,1,0)*$E57</f>
        <v>0</v>
      </c>
      <c r="Q57" s="118">
        <f>IF(AT!Q57&gt;0,1,0)*$E57</f>
        <v>0</v>
      </c>
      <c r="R57" s="118">
        <f>IF(AT!R57&gt;0,1,0)*$E57</f>
        <v>0</v>
      </c>
      <c r="S57" s="118">
        <f>IF(AT!S57&gt;0,1,0)*$E57</f>
        <v>0</v>
      </c>
      <c r="T57" s="118">
        <f>IF(AT!T57&gt;0,1,0)*$E57</f>
        <v>0</v>
      </c>
      <c r="U57" s="118">
        <f>IF(AT!U57&gt;0,1,0)*$E57</f>
        <v>0</v>
      </c>
      <c r="V57" s="118">
        <f>IF(AT!V57&gt;0,1,0)*$E57</f>
        <v>0</v>
      </c>
      <c r="W57" s="118">
        <f>IF(AT!W57&gt;0,1,0)*$E57</f>
        <v>0</v>
      </c>
      <c r="X57" s="118">
        <f>IF(AT!X57&gt;0,1,0)*$E57</f>
        <v>0</v>
      </c>
      <c r="Y57" s="118">
        <f>IF(AT!Y57&gt;0,1,0)*$E57</f>
        <v>1.1344982192178519</v>
      </c>
      <c r="Z57" s="118">
        <f>IF(AT!Z57&gt;0,1,0)*$E57</f>
        <v>1.1344982192178519</v>
      </c>
      <c r="AA57" s="118">
        <f>IF(AT!AA57&gt;0,1,0)*$E57</f>
        <v>1.1344982192178519</v>
      </c>
      <c r="AB57" s="118">
        <f>IF(AT!AB57&gt;0,1,0)*$E57</f>
        <v>1.1344982192178519</v>
      </c>
      <c r="AC57" s="118">
        <f>IF(AT!AC57&gt;0,1,0)*$E57</f>
        <v>1.1344982192178519</v>
      </c>
      <c r="AD57" s="118">
        <f>IF(AT!AD57&gt;0,1,0)*$E57</f>
        <v>1.1344982192178519</v>
      </c>
      <c r="AE57" s="137">
        <f>IF(AT!AE57&gt;0,1,0)*$E57</f>
        <v>1.1344982192178519</v>
      </c>
      <c r="AF57" s="118">
        <f>IF(AT!AF57&gt;0,1,0)*$E57</f>
        <v>1.1344982192178519</v>
      </c>
      <c r="AG57" s="118">
        <f>IF(AT!AG57&gt;0,1,0)*$E57</f>
        <v>1.1344982192178519</v>
      </c>
      <c r="AH57" s="118">
        <f>IF(AT!AH57&gt;0,1,0)*$E57</f>
        <v>1.1344982192178519</v>
      </c>
      <c r="AI57" s="118">
        <f>IF(AT!AI57&gt;0,1,0)*$E57</f>
        <v>1.1344982192178519</v>
      </c>
      <c r="AJ57" s="118">
        <f>IF(AT!AJ57&gt;0,1,0)*$E57</f>
        <v>1.1344982192178519</v>
      </c>
      <c r="AK57" s="118">
        <f>IF(AT!AK57&gt;0,1,0)*$E57</f>
        <v>1.1344982192178519</v>
      </c>
      <c r="AL57" s="118">
        <f>IF(AT!AL57&gt;0,1,0)*$E57</f>
        <v>1.1344982192178519</v>
      </c>
      <c r="AM57" s="118">
        <f>IF(AT!AM57&gt;0,1,0)*$E57</f>
        <v>1.1344982192178519</v>
      </c>
      <c r="AN57" s="118">
        <f>IF(AT!AN57&gt;0,1,0)*$E57</f>
        <v>1.1344982192178519</v>
      </c>
      <c r="AO57" s="118">
        <f>IF(AT!AO57&gt;0,1,0)*$E57</f>
        <v>1.1344982192178519</v>
      </c>
      <c r="AP57" s="118">
        <f>IF(AT!AP57&gt;0,1,0)*$E57</f>
        <v>1.1344982192178519</v>
      </c>
      <c r="AQ57" s="118">
        <f>IF(AT!AQ57&gt;0,1,0)*$E57</f>
        <v>1.1344982192178519</v>
      </c>
      <c r="AR57" s="118">
        <f>IF(AT!AR57&gt;0,1,0)*$E57</f>
        <v>1.1344982192178519</v>
      </c>
      <c r="AS57" s="118">
        <f>IF(AT!AS57&gt;0,1,0)*$E57</f>
        <v>1.1344982192178519</v>
      </c>
      <c r="AT57" s="118">
        <f>IF(AT!AT57&gt;0,1,0)*$E57</f>
        <v>1.1344982192178519</v>
      </c>
      <c r="AU57" s="118">
        <f>IF(AT!AU57&gt;0,1,0)*$E57</f>
        <v>1.1344982192178519</v>
      </c>
      <c r="AV57" s="118">
        <f>IF(AT!AV57&gt;0,1,0)*$E57</f>
        <v>1.1344982192178519</v>
      </c>
      <c r="AW57" s="118">
        <f>IF(AT!AW57&gt;0,1,0)*$E57</f>
        <v>1.1344982192178519</v>
      </c>
      <c r="AX57" s="118">
        <f>IF(AT!AX57&gt;0,1,0)*$E57</f>
        <v>1.1344982192178519</v>
      </c>
      <c r="AY57" s="118">
        <f>IF(AT!AY57&gt;0,1,0)*$E57</f>
        <v>1.1344982192178519</v>
      </c>
      <c r="AZ57" s="118">
        <f>IF(AT!AZ57&gt;0,1,0)*$E57</f>
        <v>1.1344982192178519</v>
      </c>
      <c r="BA57" s="118">
        <f>IF(AT!BA57&gt;0,1,0)*$E57</f>
        <v>1.1344982192178519</v>
      </c>
      <c r="BB57" s="118">
        <f>IF(AT!BB57&gt;0,1,0)*$E57</f>
        <v>1.1344982192178519</v>
      </c>
      <c r="BC57" s="118">
        <f>IF(AT!BC57&gt;0,1,0)*$E57</f>
        <v>1.1344982192178519</v>
      </c>
      <c r="BD57" s="118">
        <f>IF(AT!BD57&gt;0,1,0)*$E57</f>
        <v>1.1344982192178519</v>
      </c>
      <c r="BE57" s="118">
        <f>IF(AT!BE57&gt;0,1,0)*$E57</f>
        <v>1.1344982192178519</v>
      </c>
      <c r="BF57" s="118">
        <f>IF(AT!BF57&gt;0,1,0)*$E57</f>
        <v>1.1344982192178519</v>
      </c>
      <c r="BG57" s="118">
        <f>IF(AT!BG57&gt;0,1,0)*$E57</f>
        <v>1.1344982192178519</v>
      </c>
      <c r="BH57" s="118">
        <f>IF(AT!BH57&gt;0,1,0)*$E57</f>
        <v>1.1344982192178519</v>
      </c>
      <c r="BI57" s="118">
        <f>IF(AT!BI57&gt;0,1,0)*$E57</f>
        <v>1.1344982192178519</v>
      </c>
      <c r="BJ57" s="118">
        <f>IF(AT!BJ57&gt;0,1,0)*$E57</f>
        <v>1.1344982192178519</v>
      </c>
      <c r="BK57" s="118">
        <f>IF(AT!BK57&gt;0,1,0)*$E57</f>
        <v>1.1344982192178519</v>
      </c>
      <c r="BL57" s="118">
        <f>IF(AT!BL57&gt;0,1,0)*$E57</f>
        <v>1.1344982192178519</v>
      </c>
      <c r="BM57" s="118">
        <f>IF(AT!BM57&gt;0,1,0)*$E57</f>
        <v>1.1344982192178519</v>
      </c>
      <c r="BN57" s="118">
        <f>IF(AT!BN57&gt;0,1,0)*$E57</f>
        <v>1.1344982192178519</v>
      </c>
      <c r="BO57" s="118">
        <f>IF(AT!BO57&gt;0,1,0)*$E57</f>
        <v>1.1344982192178519</v>
      </c>
      <c r="BP57" s="119" t="s">
        <v>12</v>
      </c>
    </row>
    <row r="58" spans="1:68" s="11" customFormat="1" x14ac:dyDescent="0.25">
      <c r="B58" s="12">
        <v>53</v>
      </c>
      <c r="C58" s="13" t="s">
        <v>122</v>
      </c>
      <c r="D58" s="13" t="s">
        <v>123</v>
      </c>
      <c r="E58" s="7">
        <f>Unidades!G54</f>
        <v>0.86833669248476009</v>
      </c>
      <c r="F58" s="32"/>
      <c r="G58" s="18"/>
      <c r="H58" s="118">
        <f>IF(AT!H58&gt;0,1,0)*$E58</f>
        <v>0</v>
      </c>
      <c r="I58" s="118">
        <f>IF(AT!I58&gt;0,1,0)*$E58</f>
        <v>0</v>
      </c>
      <c r="J58" s="118">
        <f>IF(AT!J58&gt;0,1,0)*$E58</f>
        <v>0</v>
      </c>
      <c r="K58" s="118">
        <f>IF(AT!K58&gt;0,1,0)*$E58</f>
        <v>0</v>
      </c>
      <c r="L58" s="118">
        <f>IF(AT!L58&gt;0,1,0)*$E58</f>
        <v>0</v>
      </c>
      <c r="M58" s="118">
        <f>IF(AT!M58&gt;0,1,0)*$E58</f>
        <v>0</v>
      </c>
      <c r="N58" s="118">
        <f>IF(AT!N58&gt;0,1,0)*$E58</f>
        <v>0</v>
      </c>
      <c r="O58" s="118">
        <f>IF(AT!O58&gt;0,1,0)*$E58</f>
        <v>0</v>
      </c>
      <c r="P58" s="118">
        <f>IF(AT!P58&gt;0,1,0)*$E58</f>
        <v>0</v>
      </c>
      <c r="Q58" s="118">
        <f>IF(AT!Q58&gt;0,1,0)*$E58</f>
        <v>0</v>
      </c>
      <c r="R58" s="118">
        <f>IF(AT!R58&gt;0,1,0)*$E58</f>
        <v>0</v>
      </c>
      <c r="S58" s="118">
        <f>IF(AT!S58&gt;0,1,0)*$E58</f>
        <v>0</v>
      </c>
      <c r="T58" s="118">
        <f>IF(AT!T58&gt;0,1,0)*$E58</f>
        <v>0</v>
      </c>
      <c r="U58" s="118">
        <f>IF(AT!U58&gt;0,1,0)*$E58</f>
        <v>0</v>
      </c>
      <c r="V58" s="118">
        <f>IF(AT!V58&gt;0,1,0)*$E58</f>
        <v>0</v>
      </c>
      <c r="W58" s="118">
        <f>IF(AT!W58&gt;0,1,0)*$E58</f>
        <v>0</v>
      </c>
      <c r="X58" s="118">
        <f>IF(AT!X58&gt;0,1,0)*$E58</f>
        <v>0</v>
      </c>
      <c r="Y58" s="118">
        <f>IF(AT!Y58&gt;0,1,0)*$E58</f>
        <v>0.86833669248476009</v>
      </c>
      <c r="Z58" s="118">
        <f>IF(AT!Z58&gt;0,1,0)*$E58</f>
        <v>0.86833669248476009</v>
      </c>
      <c r="AA58" s="118">
        <f>IF(AT!AA58&gt;0,1,0)*$E58</f>
        <v>0.86833669248476009</v>
      </c>
      <c r="AB58" s="118">
        <f>IF(AT!AB58&gt;0,1,0)*$E58</f>
        <v>0.86833669248476009</v>
      </c>
      <c r="AC58" s="118">
        <f>IF(AT!AC58&gt;0,1,0)*$E58</f>
        <v>0.86833669248476009</v>
      </c>
      <c r="AD58" s="118">
        <f>IF(AT!AD58&gt;0,1,0)*$E58</f>
        <v>0.86833669248476009</v>
      </c>
      <c r="AE58" s="137">
        <f>IF(AT!AE58&gt;0,1,0)*$E58</f>
        <v>0.86833669248476009</v>
      </c>
      <c r="AF58" s="118">
        <f>IF(AT!AF58&gt;0,1,0)*$E58</f>
        <v>0.86833669248476009</v>
      </c>
      <c r="AG58" s="118">
        <f>IF(AT!AG58&gt;0,1,0)*$E58</f>
        <v>0.86833669248476009</v>
      </c>
      <c r="AH58" s="118">
        <f>IF(AT!AH58&gt;0,1,0)*$E58</f>
        <v>0.86833669248476009</v>
      </c>
      <c r="AI58" s="118">
        <f>IF(AT!AI58&gt;0,1,0)*$E58</f>
        <v>0.86833669248476009</v>
      </c>
      <c r="AJ58" s="118">
        <f>IF(AT!AJ58&gt;0,1,0)*$E58</f>
        <v>0.86833669248476009</v>
      </c>
      <c r="AK58" s="118">
        <f>IF(AT!AK58&gt;0,1,0)*$E58</f>
        <v>0.86833669248476009</v>
      </c>
      <c r="AL58" s="118">
        <f>IF(AT!AL58&gt;0,1,0)*$E58</f>
        <v>0.86833669248476009</v>
      </c>
      <c r="AM58" s="118">
        <f>IF(AT!AM58&gt;0,1,0)*$E58</f>
        <v>0.86833669248476009</v>
      </c>
      <c r="AN58" s="118">
        <f>IF(AT!AN58&gt;0,1,0)*$E58</f>
        <v>0.86833669248476009</v>
      </c>
      <c r="AO58" s="118">
        <f>IF(AT!AO58&gt;0,1,0)*$E58</f>
        <v>0.86833669248476009</v>
      </c>
      <c r="AP58" s="118">
        <f>IF(AT!AP58&gt;0,1,0)*$E58</f>
        <v>0.86833669248476009</v>
      </c>
      <c r="AQ58" s="118">
        <f>IF(AT!AQ58&gt;0,1,0)*$E58</f>
        <v>0.86833669248476009</v>
      </c>
      <c r="AR58" s="118">
        <f>IF(AT!AR58&gt;0,1,0)*$E58</f>
        <v>0.86833669248476009</v>
      </c>
      <c r="AS58" s="118">
        <f>IF(AT!AS58&gt;0,1,0)*$E58</f>
        <v>0.86833669248476009</v>
      </c>
      <c r="AT58" s="118">
        <f>IF(AT!AT58&gt;0,1,0)*$E58</f>
        <v>0.86833669248476009</v>
      </c>
      <c r="AU58" s="118">
        <f>IF(AT!AU58&gt;0,1,0)*$E58</f>
        <v>0.86833669248476009</v>
      </c>
      <c r="AV58" s="118">
        <f>IF(AT!AV58&gt;0,1,0)*$E58</f>
        <v>0.86833669248476009</v>
      </c>
      <c r="AW58" s="118">
        <f>IF(AT!AW58&gt;0,1,0)*$E58</f>
        <v>0.86833669248476009</v>
      </c>
      <c r="AX58" s="118">
        <f>IF(AT!AX58&gt;0,1,0)*$E58</f>
        <v>0.86833669248476009</v>
      </c>
      <c r="AY58" s="118">
        <f>IF(AT!AY58&gt;0,1,0)*$E58</f>
        <v>0.86833669248476009</v>
      </c>
      <c r="AZ58" s="118">
        <f>IF(AT!AZ58&gt;0,1,0)*$E58</f>
        <v>0.86833669248476009</v>
      </c>
      <c r="BA58" s="118">
        <f>IF(AT!BA58&gt;0,1,0)*$E58</f>
        <v>0.86833669248476009</v>
      </c>
      <c r="BB58" s="118">
        <f>IF(AT!BB58&gt;0,1,0)*$E58</f>
        <v>0.86833669248476009</v>
      </c>
      <c r="BC58" s="118">
        <f>IF(AT!BC58&gt;0,1,0)*$E58</f>
        <v>0.86833669248476009</v>
      </c>
      <c r="BD58" s="118">
        <f>IF(AT!BD58&gt;0,1,0)*$E58</f>
        <v>0.86833669248476009</v>
      </c>
      <c r="BE58" s="118">
        <f>IF(AT!BE58&gt;0,1,0)*$E58</f>
        <v>0.86833669248476009</v>
      </c>
      <c r="BF58" s="118">
        <f>IF(AT!BF58&gt;0,1,0)*$E58</f>
        <v>0.86833669248476009</v>
      </c>
      <c r="BG58" s="118">
        <f>IF(AT!BG58&gt;0,1,0)*$E58</f>
        <v>0.86833669248476009</v>
      </c>
      <c r="BH58" s="118">
        <f>IF(AT!BH58&gt;0,1,0)*$E58</f>
        <v>0.86833669248476009</v>
      </c>
      <c r="BI58" s="118">
        <f>IF(AT!BI58&gt;0,1,0)*$E58</f>
        <v>0.86833669248476009</v>
      </c>
      <c r="BJ58" s="118">
        <f>IF(AT!BJ58&gt;0,1,0)*$E58</f>
        <v>0.86833669248476009</v>
      </c>
      <c r="BK58" s="118">
        <f>IF(AT!BK58&gt;0,1,0)*$E58</f>
        <v>0.86833669248476009</v>
      </c>
      <c r="BL58" s="118">
        <f>IF(AT!BL58&gt;0,1,0)*$E58</f>
        <v>0.86833669248476009</v>
      </c>
      <c r="BM58" s="118">
        <f>IF(AT!BM58&gt;0,1,0)*$E58</f>
        <v>0.86833669248476009</v>
      </c>
      <c r="BN58" s="118">
        <f>IF(AT!BN58&gt;0,1,0)*$E58</f>
        <v>0.86833669248476009</v>
      </c>
      <c r="BO58" s="118">
        <f>IF(AT!BO58&gt;0,1,0)*$E58</f>
        <v>0.86833669248476009</v>
      </c>
      <c r="BP58" s="119" t="s">
        <v>12</v>
      </c>
    </row>
    <row r="59" spans="1:68" s="120" customFormat="1" x14ac:dyDescent="0.25">
      <c r="B59" s="121">
        <v>54</v>
      </c>
      <c r="C59" s="122" t="s">
        <v>124</v>
      </c>
      <c r="D59" s="122" t="s">
        <v>125</v>
      </c>
      <c r="E59" s="123">
        <f>Unidades!G55</f>
        <v>1.7394600230969184</v>
      </c>
      <c r="F59" s="124"/>
      <c r="G59" s="125"/>
      <c r="H59" s="126">
        <f>IF(AT!H59&gt;0,1,0)*$E59</f>
        <v>0</v>
      </c>
      <c r="I59" s="126">
        <f>IF(AT!I59&gt;0,1,0)*$E59</f>
        <v>0</v>
      </c>
      <c r="J59" s="126">
        <f>IF(AT!J59&gt;0,1,0)*$E59</f>
        <v>0</v>
      </c>
      <c r="K59" s="126">
        <f>IF(AT!K59&gt;0,1,0)*$E59</f>
        <v>0</v>
      </c>
      <c r="L59" s="126">
        <f>IF(AT!L59&gt;0,1,0)*$E59</f>
        <v>0</v>
      </c>
      <c r="M59" s="126">
        <f>IF(AT!M59&gt;0,1,0)*$E59</f>
        <v>0</v>
      </c>
      <c r="N59" s="126">
        <f>IF(AT!N59&gt;0,1,0)*$E59</f>
        <v>0</v>
      </c>
      <c r="O59" s="126">
        <f>IF(AT!O59&gt;0,1,0)*$E59</f>
        <v>0</v>
      </c>
      <c r="P59" s="126">
        <f>IF(AT!P59&gt;0,1,0)*$E59</f>
        <v>0</v>
      </c>
      <c r="Q59" s="126">
        <f>IF(AT!Q59&gt;0,1,0)*$E59</f>
        <v>0</v>
      </c>
      <c r="R59" s="126">
        <f>IF(AT!R59&gt;0,1,0)*$E59</f>
        <v>0</v>
      </c>
      <c r="S59" s="126">
        <f>IF(AT!S59&gt;0,1,0)*$E59</f>
        <v>0</v>
      </c>
      <c r="T59" s="126">
        <f>IF(AT!T59&gt;0,1,0)*$E59</f>
        <v>0</v>
      </c>
      <c r="U59" s="126">
        <f>IF(AT!U59&gt;0,1,0)*$E59</f>
        <v>0</v>
      </c>
      <c r="V59" s="126">
        <f>IF(AT!V59&gt;0,1,0)*$E59</f>
        <v>0</v>
      </c>
      <c r="W59" s="126">
        <f>IF(AT!W59&gt;0,1,0)*$E59</f>
        <v>0</v>
      </c>
      <c r="X59" s="126">
        <f>IF(AT!X59&gt;0,1,0)*$E59</f>
        <v>0</v>
      </c>
      <c r="Y59" s="126">
        <f>IF(AT!Y59&gt;0,1,0)*$E59</f>
        <v>1.7394600230969184</v>
      </c>
      <c r="Z59" s="126">
        <f>IF(AT!Z59&gt;0,1,0)*$E59</f>
        <v>1.7394600230969184</v>
      </c>
      <c r="AA59" s="126">
        <f>IF(AT!AA59&gt;0,1,0)*$E59</f>
        <v>1.7394600230969184</v>
      </c>
      <c r="AB59" s="126">
        <f>IF(AT!AB59&gt;0,1,0)*$E59</f>
        <v>1.7394600230969184</v>
      </c>
      <c r="AC59" s="126">
        <f>IF(AT!AC59&gt;0,1,0)*$E59</f>
        <v>1.7394600230969184</v>
      </c>
      <c r="AD59" s="126">
        <f>IF(AT!AD59&gt;0,1,0)*$E59</f>
        <v>1.7394600230969184</v>
      </c>
      <c r="AE59" s="138">
        <f>IF(AT!AE59&gt;0,1,0)*$E59</f>
        <v>1.7394600230969184</v>
      </c>
      <c r="AF59" s="126">
        <f>IF(AT!AF59&gt;0,1,0)*$E59</f>
        <v>1.7394600230969184</v>
      </c>
      <c r="AG59" s="126">
        <f>IF(AT!AG59&gt;0,1,0)*$E59</f>
        <v>1.7394600230969184</v>
      </c>
      <c r="AH59" s="126">
        <f>IF(AT!AH59&gt;0,1,0)*$E59</f>
        <v>1.7394600230969184</v>
      </c>
      <c r="AI59" s="126">
        <f>IF(AT!AI59&gt;0,1,0)*$E59</f>
        <v>1.7394600230969184</v>
      </c>
      <c r="AJ59" s="126">
        <f>IF(AT!AJ59&gt;0,1,0)*$E59</f>
        <v>1.7394600230969184</v>
      </c>
      <c r="AK59" s="126">
        <f>IF(AT!AK59&gt;0,1,0)*$E59</f>
        <v>1.7394600230969184</v>
      </c>
      <c r="AL59" s="126">
        <f>IF(AT!AL59&gt;0,1,0)*$E59</f>
        <v>1.7394600230969184</v>
      </c>
      <c r="AM59" s="126">
        <f>IF(AT!AM59&gt;0,1,0)*$E59</f>
        <v>1.7394600230969184</v>
      </c>
      <c r="AN59" s="126">
        <f>IF(AT!AN59&gt;0,1,0)*$E59</f>
        <v>1.7394600230969184</v>
      </c>
      <c r="AO59" s="126">
        <f>IF(AT!AO59&gt;0,1,0)*$E59</f>
        <v>1.7394600230969184</v>
      </c>
      <c r="AP59" s="126">
        <f>IF(AT!AP59&gt;0,1,0)*$E59</f>
        <v>1.7394600230969184</v>
      </c>
      <c r="AQ59" s="126">
        <f>IF(AT!AQ59&gt;0,1,0)*$E59</f>
        <v>1.7394600230969184</v>
      </c>
      <c r="AR59" s="126">
        <f>IF(AT!AR59&gt;0,1,0)*$E59</f>
        <v>1.7394600230969184</v>
      </c>
      <c r="AS59" s="126">
        <f>IF(AT!AS59&gt;0,1,0)*$E59</f>
        <v>1.7394600230969184</v>
      </c>
      <c r="AT59" s="126">
        <f>IF(AT!AT59&gt;0,1,0)*$E59</f>
        <v>1.7394600230969184</v>
      </c>
      <c r="AU59" s="126">
        <f>IF(AT!AU59&gt;0,1,0)*$E59</f>
        <v>1.7394600230969184</v>
      </c>
      <c r="AV59" s="126">
        <f>IF(AT!AV59&gt;0,1,0)*$E59</f>
        <v>1.7394600230969184</v>
      </c>
      <c r="AW59" s="126">
        <f>IF(AT!AW59&gt;0,1,0)*$E59</f>
        <v>1.7394600230969184</v>
      </c>
      <c r="AX59" s="126">
        <f>IF(AT!AX59&gt;0,1,0)*$E59</f>
        <v>1.7394600230969184</v>
      </c>
      <c r="AY59" s="126">
        <f>IF(AT!AY59&gt;0,1,0)*$E59</f>
        <v>1.7394600230969184</v>
      </c>
      <c r="AZ59" s="126">
        <f>IF(AT!AZ59&gt;0,1,0)*$E59</f>
        <v>1.7394600230969184</v>
      </c>
      <c r="BA59" s="126">
        <f>IF(AT!BA59&gt;0,1,0)*$E59</f>
        <v>1.7394600230969184</v>
      </c>
      <c r="BB59" s="126">
        <f>IF(AT!BB59&gt;0,1,0)*$E59</f>
        <v>1.7394600230969184</v>
      </c>
      <c r="BC59" s="126">
        <f>IF(AT!BC59&gt;0,1,0)*$E59</f>
        <v>1.7394600230969184</v>
      </c>
      <c r="BD59" s="126">
        <f>IF(AT!BD59&gt;0,1,0)*$E59</f>
        <v>1.7394600230969184</v>
      </c>
      <c r="BE59" s="126">
        <f>IF(AT!BE59&gt;0,1,0)*$E59</f>
        <v>1.7394600230969184</v>
      </c>
      <c r="BF59" s="126">
        <f>IF(AT!BF59&gt;0,1,0)*$E59</f>
        <v>1.7394600230969184</v>
      </c>
      <c r="BG59" s="126">
        <f>IF(AT!BG59&gt;0,1,0)*$E59</f>
        <v>1.7394600230969184</v>
      </c>
      <c r="BH59" s="126">
        <f>IF(AT!BH59&gt;0,1,0)*$E59</f>
        <v>1.7394600230969184</v>
      </c>
      <c r="BI59" s="126">
        <f>IF(AT!BI59&gt;0,1,0)*$E59</f>
        <v>1.7394600230969184</v>
      </c>
      <c r="BJ59" s="126">
        <f>IF(AT!BJ59&gt;0,1,0)*$E59</f>
        <v>1.7394600230969184</v>
      </c>
      <c r="BK59" s="126">
        <f>IF(AT!BK59&gt;0,1,0)*$E59</f>
        <v>1.7394600230969184</v>
      </c>
      <c r="BL59" s="126">
        <f>IF(AT!BL59&gt;0,1,0)*$E59</f>
        <v>1.7394600230969184</v>
      </c>
      <c r="BM59" s="126">
        <f>IF(AT!BM59&gt;0,1,0)*$E59</f>
        <v>1.7394600230969184</v>
      </c>
      <c r="BN59" s="126">
        <f>IF(AT!BN59&gt;0,1,0)*$E59</f>
        <v>1.7394600230969184</v>
      </c>
      <c r="BO59" s="126">
        <f>IF(AT!BO59&gt;0,1,0)*$E59</f>
        <v>1.7394600230969184</v>
      </c>
      <c r="BP59" s="127" t="s">
        <v>12</v>
      </c>
    </row>
    <row r="60" spans="1:68" x14ac:dyDescent="0.25">
      <c r="A60" s="11"/>
      <c r="B60" s="12">
        <v>55</v>
      </c>
      <c r="C60" s="13" t="s">
        <v>126</v>
      </c>
      <c r="D60" s="13" t="s">
        <v>127</v>
      </c>
      <c r="E60" s="7">
        <f>Unidades!G56</f>
        <v>1.8202468821695215</v>
      </c>
      <c r="F60" s="32"/>
      <c r="G60" s="18"/>
      <c r="H60" s="1">
        <f>IF(AT!H60&gt;0,1,0)*$E60</f>
        <v>0</v>
      </c>
      <c r="I60" s="1">
        <f>IF(AT!I60&gt;0,1,0)*$E60</f>
        <v>0</v>
      </c>
      <c r="J60" s="1">
        <f>IF(AT!J60&gt;0,1,0)*$E60</f>
        <v>0</v>
      </c>
      <c r="K60" s="1">
        <f>IF(AT!K60&gt;0,1,0)*$E60</f>
        <v>0</v>
      </c>
      <c r="L60" s="1">
        <f>IF(AT!L60&gt;0,1,0)*$E60</f>
        <v>0</v>
      </c>
      <c r="M60" s="1">
        <f>IF(AT!M60&gt;0,1,0)*$E60</f>
        <v>0</v>
      </c>
      <c r="N60" s="1">
        <f>IF(AT!N60&gt;0,1,0)*$E60</f>
        <v>0</v>
      </c>
      <c r="O60" s="1">
        <f>IF(AT!O60&gt;0,1,0)*$E60</f>
        <v>0</v>
      </c>
      <c r="P60" s="1">
        <f>IF(AT!P60&gt;0,1,0)*$E60</f>
        <v>0</v>
      </c>
      <c r="Q60" s="1">
        <f>IF(AT!Q60&gt;0,1,0)*$E60</f>
        <v>0</v>
      </c>
      <c r="R60" s="1">
        <f>IF(AT!R60&gt;0,1,0)*$E60</f>
        <v>0</v>
      </c>
      <c r="S60" s="1">
        <f>IF(AT!S60&gt;0,1,0)*$E60</f>
        <v>0</v>
      </c>
      <c r="T60" s="1">
        <f>IF(AT!T60&gt;0,1,0)*$E60</f>
        <v>0</v>
      </c>
      <c r="U60" s="1">
        <f>IF(AT!U60&gt;0,1,0)*$E60</f>
        <v>0</v>
      </c>
      <c r="V60" s="1">
        <f>IF(AT!V60&gt;0,1,0)*$E60</f>
        <v>0</v>
      </c>
      <c r="W60" s="1">
        <f>IF(AT!W60&gt;0,1,0)*$E60</f>
        <v>0</v>
      </c>
      <c r="X60" s="1">
        <f>IF(AT!X60&gt;0,1,0)*$E60</f>
        <v>0</v>
      </c>
      <c r="Y60" s="1">
        <f>IF(AT!Y60&gt;0,1,0)*$E60</f>
        <v>0</v>
      </c>
      <c r="Z60" s="1">
        <f>IF(AT!Z60&gt;0,1,0)*$E60</f>
        <v>1.8202468821695215</v>
      </c>
      <c r="AA60" s="1">
        <f>IF(AT!AA60&gt;0,1,0)*$E60</f>
        <v>1.8202468821695215</v>
      </c>
      <c r="AB60" s="1">
        <f>IF(AT!AB60&gt;0,1,0)*$E60</f>
        <v>1.8202468821695215</v>
      </c>
      <c r="AC60" s="1">
        <f>IF(AT!AC60&gt;0,1,0)*$E60</f>
        <v>1.8202468821695215</v>
      </c>
      <c r="AD60" s="1">
        <f>IF(AT!AD60&gt;0,1,0)*$E60</f>
        <v>1.8202468821695215</v>
      </c>
      <c r="AE60" s="137">
        <f>IF(AT!AE60&gt;0,1,0)*$E60</f>
        <v>1.8202468821695215</v>
      </c>
      <c r="AF60" s="1">
        <f>IF(AT!AF60&gt;0,1,0)*$E60</f>
        <v>1.8202468821695215</v>
      </c>
      <c r="AG60" s="1">
        <f>IF(AT!AG60&gt;0,1,0)*$E60</f>
        <v>1.8202468821695215</v>
      </c>
      <c r="AH60" s="1">
        <f>IF(AT!AH60&gt;0,1,0)*$E60</f>
        <v>1.8202468821695215</v>
      </c>
      <c r="AI60" s="1">
        <f>IF(AT!AI60&gt;0,1,0)*$E60</f>
        <v>1.8202468821695215</v>
      </c>
      <c r="AJ60" s="1">
        <f>IF(AT!AJ60&gt;0,1,0)*$E60</f>
        <v>1.8202468821695215</v>
      </c>
      <c r="AK60" s="1">
        <f>IF(AT!AK60&gt;0,1,0)*$E60</f>
        <v>1.8202468821695215</v>
      </c>
      <c r="AL60" s="1">
        <f>IF(AT!AL60&gt;0,1,0)*$E60</f>
        <v>1.8202468821695215</v>
      </c>
      <c r="AM60" s="1">
        <f>IF(AT!AM60&gt;0,1,0)*$E60</f>
        <v>1.8202468821695215</v>
      </c>
      <c r="AN60" s="1">
        <f>IF(AT!AN60&gt;0,1,0)*$E60</f>
        <v>1.8202468821695215</v>
      </c>
      <c r="AO60" s="1">
        <f>IF(AT!AO60&gt;0,1,0)*$E60</f>
        <v>1.8202468821695215</v>
      </c>
      <c r="AP60" s="1">
        <f>IF(AT!AP60&gt;0,1,0)*$E60</f>
        <v>1.8202468821695215</v>
      </c>
      <c r="AQ60" s="1">
        <f>IF(AT!AQ60&gt;0,1,0)*$E60</f>
        <v>1.8202468821695215</v>
      </c>
      <c r="AR60" s="1">
        <f>IF(AT!AR60&gt;0,1,0)*$E60</f>
        <v>1.8202468821695215</v>
      </c>
      <c r="AS60" s="1">
        <f>IF(AT!AS60&gt;0,1,0)*$E60</f>
        <v>1.8202468821695215</v>
      </c>
      <c r="AT60" s="1">
        <f>IF(AT!AT60&gt;0,1,0)*$E60</f>
        <v>1.8202468821695215</v>
      </c>
      <c r="AU60" s="1">
        <f>IF(AT!AU60&gt;0,1,0)*$E60</f>
        <v>1.8202468821695215</v>
      </c>
      <c r="AV60" s="1">
        <f>IF(AT!AV60&gt;0,1,0)*$E60</f>
        <v>1.8202468821695215</v>
      </c>
      <c r="AW60" s="1">
        <f>IF(AT!AW60&gt;0,1,0)*$E60</f>
        <v>1.8202468821695215</v>
      </c>
      <c r="AX60" s="1">
        <f>IF(AT!AX60&gt;0,1,0)*$E60</f>
        <v>1.8202468821695215</v>
      </c>
      <c r="AY60" s="1">
        <f>IF(AT!AY60&gt;0,1,0)*$E60</f>
        <v>1.8202468821695215</v>
      </c>
      <c r="AZ60" s="1">
        <f>IF(AT!AZ60&gt;0,1,0)*$E60</f>
        <v>1.8202468821695215</v>
      </c>
      <c r="BA60" s="1">
        <f>IF(AT!BA60&gt;0,1,0)*$E60</f>
        <v>1.8202468821695215</v>
      </c>
      <c r="BB60" s="1">
        <f>IF(AT!BB60&gt;0,1,0)*$E60</f>
        <v>1.8202468821695215</v>
      </c>
      <c r="BC60" s="1">
        <f>IF(AT!BC60&gt;0,1,0)*$E60</f>
        <v>1.8202468821695215</v>
      </c>
      <c r="BD60" s="1">
        <f>IF(AT!BD60&gt;0,1,0)*$E60</f>
        <v>1.8202468821695215</v>
      </c>
      <c r="BE60" s="1">
        <f>IF(AT!BE60&gt;0,1,0)*$E60</f>
        <v>1.8202468821695215</v>
      </c>
      <c r="BF60" s="1">
        <f>IF(AT!BF60&gt;0,1,0)*$E60</f>
        <v>1.8202468821695215</v>
      </c>
      <c r="BG60" s="1">
        <f>IF(AT!BG60&gt;0,1,0)*$E60</f>
        <v>1.8202468821695215</v>
      </c>
      <c r="BH60" s="1">
        <f>IF(AT!BH60&gt;0,1,0)*$E60</f>
        <v>1.8202468821695215</v>
      </c>
      <c r="BI60" s="1">
        <f>IF(AT!BI60&gt;0,1,0)*$E60</f>
        <v>1.8202468821695215</v>
      </c>
      <c r="BJ60" s="1">
        <f>IF(AT!BJ60&gt;0,1,0)*$E60</f>
        <v>1.8202468821695215</v>
      </c>
      <c r="BK60" s="1">
        <f>IF(AT!BK60&gt;0,1,0)*$E60</f>
        <v>1.8202468821695215</v>
      </c>
      <c r="BL60" s="1">
        <f>IF(AT!BL60&gt;0,1,0)*$E60</f>
        <v>1.8202468821695215</v>
      </c>
      <c r="BM60" s="1">
        <f>IF(AT!BM60&gt;0,1,0)*$E60</f>
        <v>1.8202468821695215</v>
      </c>
      <c r="BN60" s="1">
        <f>IF(AT!BN60&gt;0,1,0)*$E60</f>
        <v>1.8202468821695215</v>
      </c>
      <c r="BO60" s="1">
        <f>IF(AT!BO60&gt;0,1,0)*$E60</f>
        <v>1.8202468821695215</v>
      </c>
      <c r="BP60" s="26" t="s">
        <v>12</v>
      </c>
    </row>
    <row r="61" spans="1:68" x14ac:dyDescent="0.25">
      <c r="A61" s="11"/>
      <c r="B61" s="12">
        <v>56</v>
      </c>
      <c r="C61" s="13" t="s">
        <v>128</v>
      </c>
      <c r="D61" s="13" t="s">
        <v>129</v>
      </c>
      <c r="E61" s="7">
        <f>Unidades!G57</f>
        <v>1.6517308887783386</v>
      </c>
      <c r="F61" s="32"/>
      <c r="G61" s="18"/>
      <c r="H61" s="1">
        <f>IF(AT!H61&gt;0,1,0)*$E61</f>
        <v>0</v>
      </c>
      <c r="I61" s="1">
        <f>IF(AT!I61&gt;0,1,0)*$E61</f>
        <v>0</v>
      </c>
      <c r="J61" s="1">
        <f>IF(AT!J61&gt;0,1,0)*$E61</f>
        <v>0</v>
      </c>
      <c r="K61" s="1">
        <f>IF(AT!K61&gt;0,1,0)*$E61</f>
        <v>0</v>
      </c>
      <c r="L61" s="1">
        <f>IF(AT!L61&gt;0,1,0)*$E61</f>
        <v>0</v>
      </c>
      <c r="M61" s="1">
        <f>IF(AT!M61&gt;0,1,0)*$E61</f>
        <v>0</v>
      </c>
      <c r="N61" s="1">
        <f>IF(AT!N61&gt;0,1,0)*$E61</f>
        <v>0</v>
      </c>
      <c r="O61" s="1">
        <f>IF(AT!O61&gt;0,1,0)*$E61</f>
        <v>0</v>
      </c>
      <c r="P61" s="1">
        <f>IF(AT!P61&gt;0,1,0)*$E61</f>
        <v>0</v>
      </c>
      <c r="Q61" s="1">
        <f>IF(AT!Q61&gt;0,1,0)*$E61</f>
        <v>0</v>
      </c>
      <c r="R61" s="1">
        <f>IF(AT!R61&gt;0,1,0)*$E61</f>
        <v>0</v>
      </c>
      <c r="S61" s="1">
        <f>IF(AT!S61&gt;0,1,0)*$E61</f>
        <v>0</v>
      </c>
      <c r="T61" s="1">
        <f>IF(AT!T61&gt;0,1,0)*$E61</f>
        <v>0</v>
      </c>
      <c r="U61" s="1">
        <f>IF(AT!U61&gt;0,1,0)*$E61</f>
        <v>0</v>
      </c>
      <c r="V61" s="1">
        <f>IF(AT!V61&gt;0,1,0)*$E61</f>
        <v>0</v>
      </c>
      <c r="W61" s="1">
        <f>IF(AT!W61&gt;0,1,0)*$E61</f>
        <v>0</v>
      </c>
      <c r="X61" s="1">
        <f>IF(AT!X61&gt;0,1,0)*$E61</f>
        <v>0</v>
      </c>
      <c r="Y61" s="1">
        <f>IF(AT!Y61&gt;0,1,0)*$E61</f>
        <v>0</v>
      </c>
      <c r="Z61" s="1">
        <f>IF(AT!Z61&gt;0,1,0)*$E61</f>
        <v>1.6517308887783386</v>
      </c>
      <c r="AA61" s="1">
        <f>IF(AT!AA61&gt;0,1,0)*$E61</f>
        <v>1.6517308887783386</v>
      </c>
      <c r="AB61" s="1">
        <f>IF(AT!AB61&gt;0,1,0)*$E61</f>
        <v>1.6517308887783386</v>
      </c>
      <c r="AC61" s="1">
        <f>IF(AT!AC61&gt;0,1,0)*$E61</f>
        <v>1.6517308887783386</v>
      </c>
      <c r="AD61" s="1">
        <f>IF(AT!AD61&gt;0,1,0)*$E61</f>
        <v>1.6517308887783386</v>
      </c>
      <c r="AE61" s="137">
        <f>IF(AT!AE61&gt;0,1,0)*$E61</f>
        <v>1.6517308887783386</v>
      </c>
      <c r="AF61" s="1">
        <f>IF(AT!AF61&gt;0,1,0)*$E61</f>
        <v>1.6517308887783386</v>
      </c>
      <c r="AG61" s="1">
        <f>IF(AT!AG61&gt;0,1,0)*$E61</f>
        <v>1.6517308887783386</v>
      </c>
      <c r="AH61" s="1">
        <f>IF(AT!AH61&gt;0,1,0)*$E61</f>
        <v>1.6517308887783386</v>
      </c>
      <c r="AI61" s="1">
        <f>IF(AT!AI61&gt;0,1,0)*$E61</f>
        <v>1.6517308887783386</v>
      </c>
      <c r="AJ61" s="1">
        <f>IF(AT!AJ61&gt;0,1,0)*$E61</f>
        <v>1.6517308887783386</v>
      </c>
      <c r="AK61" s="1">
        <f>IF(AT!AK61&gt;0,1,0)*$E61</f>
        <v>1.6517308887783386</v>
      </c>
      <c r="AL61" s="1">
        <f>IF(AT!AL61&gt;0,1,0)*$E61</f>
        <v>1.6517308887783386</v>
      </c>
      <c r="AM61" s="1">
        <f>IF(AT!AM61&gt;0,1,0)*$E61</f>
        <v>1.6517308887783386</v>
      </c>
      <c r="AN61" s="1">
        <f>IF(AT!AN61&gt;0,1,0)*$E61</f>
        <v>1.6517308887783386</v>
      </c>
      <c r="AO61" s="1">
        <f>IF(AT!AO61&gt;0,1,0)*$E61</f>
        <v>1.6517308887783386</v>
      </c>
      <c r="AP61" s="1">
        <f>IF(AT!AP61&gt;0,1,0)*$E61</f>
        <v>1.6517308887783386</v>
      </c>
      <c r="AQ61" s="1">
        <f>IF(AT!AQ61&gt;0,1,0)*$E61</f>
        <v>1.6517308887783386</v>
      </c>
      <c r="AR61" s="1">
        <f>IF(AT!AR61&gt;0,1,0)*$E61</f>
        <v>1.6517308887783386</v>
      </c>
      <c r="AS61" s="1">
        <f>IF(AT!AS61&gt;0,1,0)*$E61</f>
        <v>1.6517308887783386</v>
      </c>
      <c r="AT61" s="1">
        <f>IF(AT!AT61&gt;0,1,0)*$E61</f>
        <v>1.6517308887783386</v>
      </c>
      <c r="AU61" s="1">
        <f>IF(AT!AU61&gt;0,1,0)*$E61</f>
        <v>1.6517308887783386</v>
      </c>
      <c r="AV61" s="1">
        <f>IF(AT!AV61&gt;0,1,0)*$E61</f>
        <v>1.6517308887783386</v>
      </c>
      <c r="AW61" s="1">
        <f>IF(AT!AW61&gt;0,1,0)*$E61</f>
        <v>1.6517308887783386</v>
      </c>
      <c r="AX61" s="1">
        <f>IF(AT!AX61&gt;0,1,0)*$E61</f>
        <v>1.6517308887783386</v>
      </c>
      <c r="AY61" s="1">
        <f>IF(AT!AY61&gt;0,1,0)*$E61</f>
        <v>1.6517308887783386</v>
      </c>
      <c r="AZ61" s="1">
        <f>IF(AT!AZ61&gt;0,1,0)*$E61</f>
        <v>1.6517308887783386</v>
      </c>
      <c r="BA61" s="1">
        <f>IF(AT!BA61&gt;0,1,0)*$E61</f>
        <v>1.6517308887783386</v>
      </c>
      <c r="BB61" s="1">
        <f>IF(AT!BB61&gt;0,1,0)*$E61</f>
        <v>1.6517308887783386</v>
      </c>
      <c r="BC61" s="1">
        <f>IF(AT!BC61&gt;0,1,0)*$E61</f>
        <v>1.6517308887783386</v>
      </c>
      <c r="BD61" s="1">
        <f>IF(AT!BD61&gt;0,1,0)*$E61</f>
        <v>1.6517308887783386</v>
      </c>
      <c r="BE61" s="1">
        <f>IF(AT!BE61&gt;0,1,0)*$E61</f>
        <v>1.6517308887783386</v>
      </c>
      <c r="BF61" s="1">
        <f>IF(AT!BF61&gt;0,1,0)*$E61</f>
        <v>1.6517308887783386</v>
      </c>
      <c r="BG61" s="1">
        <f>IF(AT!BG61&gt;0,1,0)*$E61</f>
        <v>1.6517308887783386</v>
      </c>
      <c r="BH61" s="1">
        <f>IF(AT!BH61&gt;0,1,0)*$E61</f>
        <v>1.6517308887783386</v>
      </c>
      <c r="BI61" s="1">
        <f>IF(AT!BI61&gt;0,1,0)*$E61</f>
        <v>1.6517308887783386</v>
      </c>
      <c r="BJ61" s="1">
        <f>IF(AT!BJ61&gt;0,1,0)*$E61</f>
        <v>1.6517308887783386</v>
      </c>
      <c r="BK61" s="1">
        <f>IF(AT!BK61&gt;0,1,0)*$E61</f>
        <v>1.6517308887783386</v>
      </c>
      <c r="BL61" s="1">
        <f>IF(AT!BL61&gt;0,1,0)*$E61</f>
        <v>1.6517308887783386</v>
      </c>
      <c r="BM61" s="1">
        <f>IF(AT!BM61&gt;0,1,0)*$E61</f>
        <v>1.6517308887783386</v>
      </c>
      <c r="BN61" s="1">
        <f>IF(AT!BN61&gt;0,1,0)*$E61</f>
        <v>1.6517308887783386</v>
      </c>
      <c r="BO61" s="1">
        <f>IF(AT!BO61&gt;0,1,0)*$E61</f>
        <v>1.6517308887783386</v>
      </c>
      <c r="BP61" s="26" t="s">
        <v>12</v>
      </c>
    </row>
    <row r="62" spans="1:68" x14ac:dyDescent="0.25">
      <c r="A62" s="11"/>
      <c r="B62" s="12">
        <v>57</v>
      </c>
      <c r="C62" s="13" t="s">
        <v>130</v>
      </c>
      <c r="D62" s="13" t="s">
        <v>131</v>
      </c>
      <c r="E62" s="7">
        <f>Unidades!G58</f>
        <v>0.92769668330295141</v>
      </c>
      <c r="F62" s="32"/>
      <c r="G62" s="18"/>
      <c r="H62" s="1">
        <f>IF(AT!H62&gt;0,1,0)*$E62</f>
        <v>0</v>
      </c>
      <c r="I62" s="1">
        <f>IF(AT!I62&gt;0,1,0)*$E62</f>
        <v>0</v>
      </c>
      <c r="J62" s="1">
        <f>IF(AT!J62&gt;0,1,0)*$E62</f>
        <v>0</v>
      </c>
      <c r="K62" s="1">
        <f>IF(AT!K62&gt;0,1,0)*$E62</f>
        <v>0</v>
      </c>
      <c r="L62" s="1">
        <f>IF(AT!L62&gt;0,1,0)*$E62</f>
        <v>0</v>
      </c>
      <c r="M62" s="1">
        <f>IF(AT!M62&gt;0,1,0)*$E62</f>
        <v>0</v>
      </c>
      <c r="N62" s="1">
        <f>IF(AT!N62&gt;0,1,0)*$E62</f>
        <v>0</v>
      </c>
      <c r="O62" s="1">
        <f>IF(AT!O62&gt;0,1,0)*$E62</f>
        <v>0</v>
      </c>
      <c r="P62" s="1">
        <f>IF(AT!P62&gt;0,1,0)*$E62</f>
        <v>0</v>
      </c>
      <c r="Q62" s="1">
        <f>IF(AT!Q62&gt;0,1,0)*$E62</f>
        <v>0</v>
      </c>
      <c r="R62" s="1">
        <f>IF(AT!R62&gt;0,1,0)*$E62</f>
        <v>0</v>
      </c>
      <c r="S62" s="1">
        <f>IF(AT!S62&gt;0,1,0)*$E62</f>
        <v>0</v>
      </c>
      <c r="T62" s="1">
        <f>IF(AT!T62&gt;0,1,0)*$E62</f>
        <v>0</v>
      </c>
      <c r="U62" s="1">
        <f>IF(AT!U62&gt;0,1,0)*$E62</f>
        <v>0</v>
      </c>
      <c r="V62" s="1">
        <f>IF(AT!V62&gt;0,1,0)*$E62</f>
        <v>0</v>
      </c>
      <c r="W62" s="1">
        <f>IF(AT!W62&gt;0,1,0)*$E62</f>
        <v>0</v>
      </c>
      <c r="X62" s="1">
        <f>IF(AT!X62&gt;0,1,0)*$E62</f>
        <v>0</v>
      </c>
      <c r="Y62" s="1">
        <f>IF(AT!Y62&gt;0,1,0)*$E62</f>
        <v>0</v>
      </c>
      <c r="Z62" s="1">
        <f>IF(AT!Z62&gt;0,1,0)*$E62</f>
        <v>0.92769668330295141</v>
      </c>
      <c r="AA62" s="1">
        <f>IF(AT!AA62&gt;0,1,0)*$E62</f>
        <v>0.92769668330295141</v>
      </c>
      <c r="AB62" s="1">
        <f>IF(AT!AB62&gt;0,1,0)*$E62</f>
        <v>0.92769668330295141</v>
      </c>
      <c r="AC62" s="1">
        <f>IF(AT!AC62&gt;0,1,0)*$E62</f>
        <v>0.92769668330295141</v>
      </c>
      <c r="AD62" s="1">
        <f>IF(AT!AD62&gt;0,1,0)*$E62</f>
        <v>0.92769668330295141</v>
      </c>
      <c r="AE62" s="137">
        <f>IF(AT!AE62&gt;0,1,0)*$E62</f>
        <v>0.92769668330295141</v>
      </c>
      <c r="AF62" s="1">
        <f>IF(AT!AF62&gt;0,1,0)*$E62</f>
        <v>0.92769668330295141</v>
      </c>
      <c r="AG62" s="1">
        <f>IF(AT!AG62&gt;0,1,0)*$E62</f>
        <v>0.92769668330295141</v>
      </c>
      <c r="AH62" s="1">
        <f>IF(AT!AH62&gt;0,1,0)*$E62</f>
        <v>0.92769668330295141</v>
      </c>
      <c r="AI62" s="1">
        <f>IF(AT!AI62&gt;0,1,0)*$E62</f>
        <v>0.92769668330295141</v>
      </c>
      <c r="AJ62" s="1">
        <f>IF(AT!AJ62&gt;0,1,0)*$E62</f>
        <v>0.92769668330295141</v>
      </c>
      <c r="AK62" s="1">
        <f>IF(AT!AK62&gt;0,1,0)*$E62</f>
        <v>0.92769668330295141</v>
      </c>
      <c r="AL62" s="1">
        <f>IF(AT!AL62&gt;0,1,0)*$E62</f>
        <v>0.92769668330295141</v>
      </c>
      <c r="AM62" s="1">
        <f>IF(AT!AM62&gt;0,1,0)*$E62</f>
        <v>0.92769668330295141</v>
      </c>
      <c r="AN62" s="1">
        <f>IF(AT!AN62&gt;0,1,0)*$E62</f>
        <v>0.92769668330295141</v>
      </c>
      <c r="AO62" s="1">
        <f>IF(AT!AO62&gt;0,1,0)*$E62</f>
        <v>0.92769668330295141</v>
      </c>
      <c r="AP62" s="1">
        <f>IF(AT!AP62&gt;0,1,0)*$E62</f>
        <v>0.92769668330295141</v>
      </c>
      <c r="AQ62" s="1">
        <f>IF(AT!AQ62&gt;0,1,0)*$E62</f>
        <v>0.92769668330295141</v>
      </c>
      <c r="AR62" s="1">
        <f>IF(AT!AR62&gt;0,1,0)*$E62</f>
        <v>0.92769668330295141</v>
      </c>
      <c r="AS62" s="1">
        <f>IF(AT!AS62&gt;0,1,0)*$E62</f>
        <v>0.92769668330295141</v>
      </c>
      <c r="AT62" s="1">
        <f>IF(AT!AT62&gt;0,1,0)*$E62</f>
        <v>0.92769668330295141</v>
      </c>
      <c r="AU62" s="1">
        <f>IF(AT!AU62&gt;0,1,0)*$E62</f>
        <v>0.92769668330295141</v>
      </c>
      <c r="AV62" s="1">
        <f>IF(AT!AV62&gt;0,1,0)*$E62</f>
        <v>0.92769668330295141</v>
      </c>
      <c r="AW62" s="1">
        <f>IF(AT!AW62&gt;0,1,0)*$E62</f>
        <v>0.92769668330295141</v>
      </c>
      <c r="AX62" s="1">
        <f>IF(AT!AX62&gt;0,1,0)*$E62</f>
        <v>0.92769668330295141</v>
      </c>
      <c r="AY62" s="1">
        <f>IF(AT!AY62&gt;0,1,0)*$E62</f>
        <v>0.92769668330295141</v>
      </c>
      <c r="AZ62" s="1">
        <f>IF(AT!AZ62&gt;0,1,0)*$E62</f>
        <v>0.92769668330295141</v>
      </c>
      <c r="BA62" s="1">
        <f>IF(AT!BA62&gt;0,1,0)*$E62</f>
        <v>0.92769668330295141</v>
      </c>
      <c r="BB62" s="1">
        <f>IF(AT!BB62&gt;0,1,0)*$E62</f>
        <v>0.92769668330295141</v>
      </c>
      <c r="BC62" s="1">
        <f>IF(AT!BC62&gt;0,1,0)*$E62</f>
        <v>0.92769668330295141</v>
      </c>
      <c r="BD62" s="1">
        <f>IF(AT!BD62&gt;0,1,0)*$E62</f>
        <v>0.92769668330295141</v>
      </c>
      <c r="BE62" s="1">
        <f>IF(AT!BE62&gt;0,1,0)*$E62</f>
        <v>0.92769668330295141</v>
      </c>
      <c r="BF62" s="1">
        <f>IF(AT!BF62&gt;0,1,0)*$E62</f>
        <v>0.92769668330295141</v>
      </c>
      <c r="BG62" s="1">
        <f>IF(AT!BG62&gt;0,1,0)*$E62</f>
        <v>0.92769668330295141</v>
      </c>
      <c r="BH62" s="1">
        <f>IF(AT!BH62&gt;0,1,0)*$E62</f>
        <v>0.92769668330295141</v>
      </c>
      <c r="BI62" s="1">
        <f>IF(AT!BI62&gt;0,1,0)*$E62</f>
        <v>0.92769668330295141</v>
      </c>
      <c r="BJ62" s="1">
        <f>IF(AT!BJ62&gt;0,1,0)*$E62</f>
        <v>0.92769668330295141</v>
      </c>
      <c r="BK62" s="1">
        <f>IF(AT!BK62&gt;0,1,0)*$E62</f>
        <v>0.92769668330295141</v>
      </c>
      <c r="BL62" s="1">
        <f>IF(AT!BL62&gt;0,1,0)*$E62</f>
        <v>0.92769668330295141</v>
      </c>
      <c r="BM62" s="1">
        <f>IF(AT!BM62&gt;0,1,0)*$E62</f>
        <v>0.92769668330295141</v>
      </c>
      <c r="BN62" s="1">
        <f>IF(AT!BN62&gt;0,1,0)*$E62</f>
        <v>0.92769668330295141</v>
      </c>
      <c r="BO62" s="1">
        <f>IF(AT!BO62&gt;0,1,0)*$E62</f>
        <v>0.92769668330295141</v>
      </c>
      <c r="BP62" s="26" t="s">
        <v>12</v>
      </c>
    </row>
    <row r="63" spans="1:68" x14ac:dyDescent="0.25">
      <c r="A63" s="11"/>
      <c r="B63" s="12">
        <v>58</v>
      </c>
      <c r="C63" s="13" t="s">
        <v>132</v>
      </c>
      <c r="D63" s="13" t="s">
        <v>133</v>
      </c>
      <c r="E63" s="7">
        <f>Unidades!G59</f>
        <v>0.88442661663149824</v>
      </c>
      <c r="F63" s="32"/>
      <c r="G63" s="18"/>
      <c r="H63" s="1">
        <f>IF(AT!H63&gt;0,1,0)*$E63</f>
        <v>0</v>
      </c>
      <c r="I63" s="1">
        <f>IF(AT!I63&gt;0,1,0)*$E63</f>
        <v>0</v>
      </c>
      <c r="J63" s="1">
        <f>IF(AT!J63&gt;0,1,0)*$E63</f>
        <v>0</v>
      </c>
      <c r="K63" s="1">
        <f>IF(AT!K63&gt;0,1,0)*$E63</f>
        <v>0</v>
      </c>
      <c r="L63" s="1">
        <f>IF(AT!L63&gt;0,1,0)*$E63</f>
        <v>0</v>
      </c>
      <c r="M63" s="1">
        <f>IF(AT!M63&gt;0,1,0)*$E63</f>
        <v>0</v>
      </c>
      <c r="N63" s="1">
        <f>IF(AT!N63&gt;0,1,0)*$E63</f>
        <v>0</v>
      </c>
      <c r="O63" s="1">
        <f>IF(AT!O63&gt;0,1,0)*$E63</f>
        <v>0</v>
      </c>
      <c r="P63" s="1">
        <f>IF(AT!P63&gt;0,1,0)*$E63</f>
        <v>0</v>
      </c>
      <c r="Q63" s="1">
        <f>IF(AT!Q63&gt;0,1,0)*$E63</f>
        <v>0</v>
      </c>
      <c r="R63" s="1">
        <f>IF(AT!R63&gt;0,1,0)*$E63</f>
        <v>0</v>
      </c>
      <c r="S63" s="1">
        <f>IF(AT!S63&gt;0,1,0)*$E63</f>
        <v>0</v>
      </c>
      <c r="T63" s="1">
        <f>IF(AT!T63&gt;0,1,0)*$E63</f>
        <v>0</v>
      </c>
      <c r="U63" s="1">
        <f>IF(AT!U63&gt;0,1,0)*$E63</f>
        <v>0</v>
      </c>
      <c r="V63" s="1">
        <f>IF(AT!V63&gt;0,1,0)*$E63</f>
        <v>0</v>
      </c>
      <c r="W63" s="1">
        <f>IF(AT!W63&gt;0,1,0)*$E63</f>
        <v>0</v>
      </c>
      <c r="X63" s="1">
        <f>IF(AT!X63&gt;0,1,0)*$E63</f>
        <v>0</v>
      </c>
      <c r="Y63" s="1">
        <f>IF(AT!Y63&gt;0,1,0)*$E63</f>
        <v>0</v>
      </c>
      <c r="Z63" s="1">
        <f>IF(AT!Z63&gt;0,1,0)*$E63</f>
        <v>0.88442661663149824</v>
      </c>
      <c r="AA63" s="1">
        <f>IF(AT!AA63&gt;0,1,0)*$E63</f>
        <v>0.88442661663149824</v>
      </c>
      <c r="AB63" s="1">
        <f>IF(AT!AB63&gt;0,1,0)*$E63</f>
        <v>0.88442661663149824</v>
      </c>
      <c r="AC63" s="1">
        <f>IF(AT!AC63&gt;0,1,0)*$E63</f>
        <v>0.88442661663149824</v>
      </c>
      <c r="AD63" s="1">
        <f>IF(AT!AD63&gt;0,1,0)*$E63</f>
        <v>0.88442661663149824</v>
      </c>
      <c r="AE63" s="137">
        <f>IF(AT!AE63&gt;0,1,0)*$E63</f>
        <v>0.88442661663149824</v>
      </c>
      <c r="AF63" s="1">
        <f>IF(AT!AF63&gt;0,1,0)*$E63</f>
        <v>0.88442661663149824</v>
      </c>
      <c r="AG63" s="1">
        <f>IF(AT!AG63&gt;0,1,0)*$E63</f>
        <v>0.88442661663149824</v>
      </c>
      <c r="AH63" s="1">
        <f>IF(AT!AH63&gt;0,1,0)*$E63</f>
        <v>0.88442661663149824</v>
      </c>
      <c r="AI63" s="1">
        <f>IF(AT!AI63&gt;0,1,0)*$E63</f>
        <v>0.88442661663149824</v>
      </c>
      <c r="AJ63" s="1">
        <f>IF(AT!AJ63&gt;0,1,0)*$E63</f>
        <v>0.88442661663149824</v>
      </c>
      <c r="AK63" s="1">
        <f>IF(AT!AK63&gt;0,1,0)*$E63</f>
        <v>0.88442661663149824</v>
      </c>
      <c r="AL63" s="1">
        <f>IF(AT!AL63&gt;0,1,0)*$E63</f>
        <v>0.88442661663149824</v>
      </c>
      <c r="AM63" s="1">
        <f>IF(AT!AM63&gt;0,1,0)*$E63</f>
        <v>0.88442661663149824</v>
      </c>
      <c r="AN63" s="1">
        <f>IF(AT!AN63&gt;0,1,0)*$E63</f>
        <v>0.88442661663149824</v>
      </c>
      <c r="AO63" s="1">
        <f>IF(AT!AO63&gt;0,1,0)*$E63</f>
        <v>0.88442661663149824</v>
      </c>
      <c r="AP63" s="1">
        <f>IF(AT!AP63&gt;0,1,0)*$E63</f>
        <v>0.88442661663149824</v>
      </c>
      <c r="AQ63" s="1">
        <f>IF(AT!AQ63&gt;0,1,0)*$E63</f>
        <v>0.88442661663149824</v>
      </c>
      <c r="AR63" s="1">
        <f>IF(AT!AR63&gt;0,1,0)*$E63</f>
        <v>0.88442661663149824</v>
      </c>
      <c r="AS63" s="1">
        <f>IF(AT!AS63&gt;0,1,0)*$E63</f>
        <v>0.88442661663149824</v>
      </c>
      <c r="AT63" s="1">
        <f>IF(AT!AT63&gt;0,1,0)*$E63</f>
        <v>0.88442661663149824</v>
      </c>
      <c r="AU63" s="1">
        <f>IF(AT!AU63&gt;0,1,0)*$E63</f>
        <v>0.88442661663149824</v>
      </c>
      <c r="AV63" s="1">
        <f>IF(AT!AV63&gt;0,1,0)*$E63</f>
        <v>0.88442661663149824</v>
      </c>
      <c r="AW63" s="1">
        <f>IF(AT!AW63&gt;0,1,0)*$E63</f>
        <v>0.88442661663149824</v>
      </c>
      <c r="AX63" s="1">
        <f>IF(AT!AX63&gt;0,1,0)*$E63</f>
        <v>0.88442661663149824</v>
      </c>
      <c r="AY63" s="1">
        <f>IF(AT!AY63&gt;0,1,0)*$E63</f>
        <v>0.88442661663149824</v>
      </c>
      <c r="AZ63" s="1">
        <f>IF(AT!AZ63&gt;0,1,0)*$E63</f>
        <v>0.88442661663149824</v>
      </c>
      <c r="BA63" s="1">
        <f>IF(AT!BA63&gt;0,1,0)*$E63</f>
        <v>0.88442661663149824</v>
      </c>
      <c r="BB63" s="1">
        <f>IF(AT!BB63&gt;0,1,0)*$E63</f>
        <v>0.88442661663149824</v>
      </c>
      <c r="BC63" s="1">
        <f>IF(AT!BC63&gt;0,1,0)*$E63</f>
        <v>0.88442661663149824</v>
      </c>
      <c r="BD63" s="1">
        <f>IF(AT!BD63&gt;0,1,0)*$E63</f>
        <v>0.88442661663149824</v>
      </c>
      <c r="BE63" s="1">
        <f>IF(AT!BE63&gt;0,1,0)*$E63</f>
        <v>0.88442661663149824</v>
      </c>
      <c r="BF63" s="1">
        <f>IF(AT!BF63&gt;0,1,0)*$E63</f>
        <v>0.88442661663149824</v>
      </c>
      <c r="BG63" s="1">
        <f>IF(AT!BG63&gt;0,1,0)*$E63</f>
        <v>0.88442661663149824</v>
      </c>
      <c r="BH63" s="1">
        <f>IF(AT!BH63&gt;0,1,0)*$E63</f>
        <v>0.88442661663149824</v>
      </c>
      <c r="BI63" s="1">
        <f>IF(AT!BI63&gt;0,1,0)*$E63</f>
        <v>0.88442661663149824</v>
      </c>
      <c r="BJ63" s="1">
        <f>IF(AT!BJ63&gt;0,1,0)*$E63</f>
        <v>0.88442661663149824</v>
      </c>
      <c r="BK63" s="1">
        <f>IF(AT!BK63&gt;0,1,0)*$E63</f>
        <v>0.88442661663149824</v>
      </c>
      <c r="BL63" s="1">
        <f>IF(AT!BL63&gt;0,1,0)*$E63</f>
        <v>0.88442661663149824</v>
      </c>
      <c r="BM63" s="1">
        <f>IF(AT!BM63&gt;0,1,0)*$E63</f>
        <v>0.88442661663149824</v>
      </c>
      <c r="BN63" s="1">
        <f>IF(AT!BN63&gt;0,1,0)*$E63</f>
        <v>0.88442661663149824</v>
      </c>
      <c r="BO63" s="1">
        <f>IF(AT!BO63&gt;0,1,0)*$E63</f>
        <v>0.88442661663149824</v>
      </c>
      <c r="BP63" s="26" t="s">
        <v>12</v>
      </c>
    </row>
    <row r="64" spans="1:68" x14ac:dyDescent="0.25">
      <c r="A64" s="11"/>
      <c r="B64" s="12">
        <v>59</v>
      </c>
      <c r="C64" s="13" t="s">
        <v>134</v>
      </c>
      <c r="D64" s="13" t="s">
        <v>135</v>
      </c>
      <c r="E64" s="7">
        <f>Unidades!G60</f>
        <v>2.1741592101948899</v>
      </c>
      <c r="F64" s="32"/>
      <c r="G64" s="18"/>
      <c r="H64" s="1">
        <f>IF(AT!H64&gt;0,1,0)*$E64</f>
        <v>0</v>
      </c>
      <c r="I64" s="1">
        <f>IF(AT!I64&gt;0,1,0)*$E64</f>
        <v>0</v>
      </c>
      <c r="J64" s="1">
        <f>IF(AT!J64&gt;0,1,0)*$E64</f>
        <v>0</v>
      </c>
      <c r="K64" s="1">
        <f>IF(AT!K64&gt;0,1,0)*$E64</f>
        <v>0</v>
      </c>
      <c r="L64" s="1">
        <f>IF(AT!L64&gt;0,1,0)*$E64</f>
        <v>0</v>
      </c>
      <c r="M64" s="1">
        <f>IF(AT!M64&gt;0,1,0)*$E64</f>
        <v>0</v>
      </c>
      <c r="N64" s="1">
        <f>IF(AT!N64&gt;0,1,0)*$E64</f>
        <v>0</v>
      </c>
      <c r="O64" s="1">
        <f>IF(AT!O64&gt;0,1,0)*$E64</f>
        <v>0</v>
      </c>
      <c r="P64" s="1">
        <f>IF(AT!P64&gt;0,1,0)*$E64</f>
        <v>0</v>
      </c>
      <c r="Q64" s="1">
        <f>IF(AT!Q64&gt;0,1,0)*$E64</f>
        <v>0</v>
      </c>
      <c r="R64" s="1">
        <f>IF(AT!R64&gt;0,1,0)*$E64</f>
        <v>0</v>
      </c>
      <c r="S64" s="1">
        <f>IF(AT!S64&gt;0,1,0)*$E64</f>
        <v>0</v>
      </c>
      <c r="T64" s="1">
        <f>IF(AT!T64&gt;0,1,0)*$E64</f>
        <v>0</v>
      </c>
      <c r="U64" s="1">
        <f>IF(AT!U64&gt;0,1,0)*$E64</f>
        <v>0</v>
      </c>
      <c r="V64" s="1">
        <f>IF(AT!V64&gt;0,1,0)*$E64</f>
        <v>0</v>
      </c>
      <c r="W64" s="1">
        <f>IF(AT!W64&gt;0,1,0)*$E64</f>
        <v>0</v>
      </c>
      <c r="X64" s="1">
        <f>IF(AT!X64&gt;0,1,0)*$E64</f>
        <v>0</v>
      </c>
      <c r="Y64" s="1">
        <f>IF(AT!Y64&gt;0,1,0)*$E64</f>
        <v>0</v>
      </c>
      <c r="Z64" s="1">
        <f>IF(AT!Z64&gt;0,1,0)*$E64</f>
        <v>2.1741592101948899</v>
      </c>
      <c r="AA64" s="1">
        <f>IF(AT!AA64&gt;0,1,0)*$E64</f>
        <v>2.1741592101948899</v>
      </c>
      <c r="AB64" s="1">
        <f>IF(AT!AB64&gt;0,1,0)*$E64</f>
        <v>2.1741592101948899</v>
      </c>
      <c r="AC64" s="1">
        <f>IF(AT!AC64&gt;0,1,0)*$E64</f>
        <v>2.1741592101948899</v>
      </c>
      <c r="AD64" s="1">
        <f>IF(AT!AD64&gt;0,1,0)*$E64</f>
        <v>2.1741592101948899</v>
      </c>
      <c r="AE64" s="137">
        <f>IF(AT!AE64&gt;0,1,0)*$E64</f>
        <v>2.1741592101948899</v>
      </c>
      <c r="AF64" s="1">
        <f>IF(AT!AF64&gt;0,1,0)*$E64</f>
        <v>2.1741592101948899</v>
      </c>
      <c r="AG64" s="1">
        <f>IF(AT!AG64&gt;0,1,0)*$E64</f>
        <v>2.1741592101948899</v>
      </c>
      <c r="AH64" s="1">
        <f>IF(AT!AH64&gt;0,1,0)*$E64</f>
        <v>2.1741592101948899</v>
      </c>
      <c r="AI64" s="1">
        <f>IF(AT!AI64&gt;0,1,0)*$E64</f>
        <v>2.1741592101948899</v>
      </c>
      <c r="AJ64" s="1">
        <f>IF(AT!AJ64&gt;0,1,0)*$E64</f>
        <v>2.1741592101948899</v>
      </c>
      <c r="AK64" s="1">
        <f>IF(AT!AK64&gt;0,1,0)*$E64</f>
        <v>2.1741592101948899</v>
      </c>
      <c r="AL64" s="1">
        <f>IF(AT!AL64&gt;0,1,0)*$E64</f>
        <v>2.1741592101948899</v>
      </c>
      <c r="AM64" s="1">
        <f>IF(AT!AM64&gt;0,1,0)*$E64</f>
        <v>2.1741592101948899</v>
      </c>
      <c r="AN64" s="1">
        <f>IF(AT!AN64&gt;0,1,0)*$E64</f>
        <v>2.1741592101948899</v>
      </c>
      <c r="AO64" s="1">
        <f>IF(AT!AO64&gt;0,1,0)*$E64</f>
        <v>2.1741592101948899</v>
      </c>
      <c r="AP64" s="1">
        <f>IF(AT!AP64&gt;0,1,0)*$E64</f>
        <v>2.1741592101948899</v>
      </c>
      <c r="AQ64" s="1">
        <f>IF(AT!AQ64&gt;0,1,0)*$E64</f>
        <v>2.1741592101948899</v>
      </c>
      <c r="AR64" s="1">
        <f>IF(AT!AR64&gt;0,1,0)*$E64</f>
        <v>2.1741592101948899</v>
      </c>
      <c r="AS64" s="1">
        <f>IF(AT!AS64&gt;0,1,0)*$E64</f>
        <v>2.1741592101948899</v>
      </c>
      <c r="AT64" s="1">
        <f>IF(AT!AT64&gt;0,1,0)*$E64</f>
        <v>2.1741592101948899</v>
      </c>
      <c r="AU64" s="1">
        <f>IF(AT!AU64&gt;0,1,0)*$E64</f>
        <v>2.1741592101948899</v>
      </c>
      <c r="AV64" s="1">
        <f>IF(AT!AV64&gt;0,1,0)*$E64</f>
        <v>2.1741592101948899</v>
      </c>
      <c r="AW64" s="1">
        <f>IF(AT!AW64&gt;0,1,0)*$E64</f>
        <v>2.1741592101948899</v>
      </c>
      <c r="AX64" s="1">
        <f>IF(AT!AX64&gt;0,1,0)*$E64</f>
        <v>2.1741592101948899</v>
      </c>
      <c r="AY64" s="1">
        <f>IF(AT!AY64&gt;0,1,0)*$E64</f>
        <v>2.1741592101948899</v>
      </c>
      <c r="AZ64" s="1">
        <f>IF(AT!AZ64&gt;0,1,0)*$E64</f>
        <v>2.1741592101948899</v>
      </c>
      <c r="BA64" s="1">
        <f>IF(AT!BA64&gt;0,1,0)*$E64</f>
        <v>2.1741592101948899</v>
      </c>
      <c r="BB64" s="1">
        <f>IF(AT!BB64&gt;0,1,0)*$E64</f>
        <v>2.1741592101948899</v>
      </c>
      <c r="BC64" s="1">
        <f>IF(AT!BC64&gt;0,1,0)*$E64</f>
        <v>2.1741592101948899</v>
      </c>
      <c r="BD64" s="1">
        <f>IF(AT!BD64&gt;0,1,0)*$E64</f>
        <v>2.1741592101948899</v>
      </c>
      <c r="BE64" s="1">
        <f>IF(AT!BE64&gt;0,1,0)*$E64</f>
        <v>2.1741592101948899</v>
      </c>
      <c r="BF64" s="1">
        <f>IF(AT!BF64&gt;0,1,0)*$E64</f>
        <v>2.1741592101948899</v>
      </c>
      <c r="BG64" s="1">
        <f>IF(AT!BG64&gt;0,1,0)*$E64</f>
        <v>2.1741592101948899</v>
      </c>
      <c r="BH64" s="1">
        <f>IF(AT!BH64&gt;0,1,0)*$E64</f>
        <v>2.1741592101948899</v>
      </c>
      <c r="BI64" s="1">
        <f>IF(AT!BI64&gt;0,1,0)*$E64</f>
        <v>2.1741592101948899</v>
      </c>
      <c r="BJ64" s="1">
        <f>IF(AT!BJ64&gt;0,1,0)*$E64</f>
        <v>2.1741592101948899</v>
      </c>
      <c r="BK64" s="1">
        <f>IF(AT!BK64&gt;0,1,0)*$E64</f>
        <v>2.1741592101948899</v>
      </c>
      <c r="BL64" s="1">
        <f>IF(AT!BL64&gt;0,1,0)*$E64</f>
        <v>2.1741592101948899</v>
      </c>
      <c r="BM64" s="1">
        <f>IF(AT!BM64&gt;0,1,0)*$E64</f>
        <v>2.1741592101948899</v>
      </c>
      <c r="BN64" s="1">
        <f>IF(AT!BN64&gt;0,1,0)*$E64</f>
        <v>2.1741592101948899</v>
      </c>
      <c r="BO64" s="1">
        <f>IF(AT!BO64&gt;0,1,0)*$E64</f>
        <v>2.1741592101948899</v>
      </c>
      <c r="BP64" s="26" t="s">
        <v>12</v>
      </c>
    </row>
    <row r="65" spans="1:68" x14ac:dyDescent="0.25">
      <c r="A65" s="11"/>
      <c r="B65" s="12">
        <v>60</v>
      </c>
      <c r="C65" s="13" t="s">
        <v>136</v>
      </c>
      <c r="D65" s="13" t="s">
        <v>137</v>
      </c>
      <c r="E65" s="7">
        <f>Unidades!G61</f>
        <v>1.5230744551133786</v>
      </c>
      <c r="F65" s="32"/>
      <c r="G65" s="18"/>
      <c r="H65" s="1">
        <f>IF(AT!H65&gt;0,1,0)*$E65</f>
        <v>0</v>
      </c>
      <c r="I65" s="1">
        <f>IF(AT!I65&gt;0,1,0)*$E65</f>
        <v>0</v>
      </c>
      <c r="J65" s="1">
        <f>IF(AT!J65&gt;0,1,0)*$E65</f>
        <v>0</v>
      </c>
      <c r="K65" s="1">
        <f>IF(AT!K65&gt;0,1,0)*$E65</f>
        <v>0</v>
      </c>
      <c r="L65" s="1">
        <f>IF(AT!L65&gt;0,1,0)*$E65</f>
        <v>0</v>
      </c>
      <c r="M65" s="1">
        <f>IF(AT!M65&gt;0,1,0)*$E65</f>
        <v>0</v>
      </c>
      <c r="N65" s="1">
        <f>IF(AT!N65&gt;0,1,0)*$E65</f>
        <v>0</v>
      </c>
      <c r="O65" s="1">
        <f>IF(AT!O65&gt;0,1,0)*$E65</f>
        <v>0</v>
      </c>
      <c r="P65" s="1">
        <f>IF(AT!P65&gt;0,1,0)*$E65</f>
        <v>0</v>
      </c>
      <c r="Q65" s="1">
        <f>IF(AT!Q65&gt;0,1,0)*$E65</f>
        <v>0</v>
      </c>
      <c r="R65" s="1">
        <f>IF(AT!R65&gt;0,1,0)*$E65</f>
        <v>0</v>
      </c>
      <c r="S65" s="1">
        <f>IF(AT!S65&gt;0,1,0)*$E65</f>
        <v>0</v>
      </c>
      <c r="T65" s="1">
        <f>IF(AT!T65&gt;0,1,0)*$E65</f>
        <v>0</v>
      </c>
      <c r="U65" s="1">
        <f>IF(AT!U65&gt;0,1,0)*$E65</f>
        <v>0</v>
      </c>
      <c r="V65" s="1">
        <f>IF(AT!V65&gt;0,1,0)*$E65</f>
        <v>0</v>
      </c>
      <c r="W65" s="1">
        <f>IF(AT!W65&gt;0,1,0)*$E65</f>
        <v>0</v>
      </c>
      <c r="X65" s="1">
        <f>IF(AT!X65&gt;0,1,0)*$E65</f>
        <v>0</v>
      </c>
      <c r="Y65" s="1">
        <f>IF(AT!Y65&gt;0,1,0)*$E65</f>
        <v>0</v>
      </c>
      <c r="Z65" s="1">
        <f>IF(AT!Z65&gt;0,1,0)*$E65</f>
        <v>0</v>
      </c>
      <c r="AA65" s="1">
        <f>IF(AT!AA65&gt;0,1,0)*$E65</f>
        <v>1.5230744551133786</v>
      </c>
      <c r="AB65" s="1">
        <f>IF(AT!AB65&gt;0,1,0)*$E65</f>
        <v>1.5230744551133786</v>
      </c>
      <c r="AC65" s="1">
        <f>IF(AT!AC65&gt;0,1,0)*$E65</f>
        <v>1.5230744551133786</v>
      </c>
      <c r="AD65" s="1">
        <f>IF(AT!AD65&gt;0,1,0)*$E65</f>
        <v>1.5230744551133786</v>
      </c>
      <c r="AE65" s="137">
        <f>IF(AT!AE65&gt;0,1,0)*$E65</f>
        <v>1.5230744551133786</v>
      </c>
      <c r="AF65" s="1">
        <f>IF(AT!AF65&gt;0,1,0)*$E65</f>
        <v>1.5230744551133786</v>
      </c>
      <c r="AG65" s="1">
        <f>IF(AT!AG65&gt;0,1,0)*$E65</f>
        <v>1.5230744551133786</v>
      </c>
      <c r="AH65" s="1">
        <f>IF(AT!AH65&gt;0,1,0)*$E65</f>
        <v>1.5230744551133786</v>
      </c>
      <c r="AI65" s="1">
        <f>IF(AT!AI65&gt;0,1,0)*$E65</f>
        <v>1.5230744551133786</v>
      </c>
      <c r="AJ65" s="1">
        <f>IF(AT!AJ65&gt;0,1,0)*$E65</f>
        <v>1.5230744551133786</v>
      </c>
      <c r="AK65" s="1">
        <f>IF(AT!AK65&gt;0,1,0)*$E65</f>
        <v>1.5230744551133786</v>
      </c>
      <c r="AL65" s="1">
        <f>IF(AT!AL65&gt;0,1,0)*$E65</f>
        <v>1.5230744551133786</v>
      </c>
      <c r="AM65" s="1">
        <f>IF(AT!AM65&gt;0,1,0)*$E65</f>
        <v>1.5230744551133786</v>
      </c>
      <c r="AN65" s="1">
        <f>IF(AT!AN65&gt;0,1,0)*$E65</f>
        <v>1.5230744551133786</v>
      </c>
      <c r="AO65" s="1">
        <f>IF(AT!AO65&gt;0,1,0)*$E65</f>
        <v>1.5230744551133786</v>
      </c>
      <c r="AP65" s="1">
        <f>IF(AT!AP65&gt;0,1,0)*$E65</f>
        <v>1.5230744551133786</v>
      </c>
      <c r="AQ65" s="1">
        <f>IF(AT!AQ65&gt;0,1,0)*$E65</f>
        <v>1.5230744551133786</v>
      </c>
      <c r="AR65" s="1">
        <f>IF(AT!AR65&gt;0,1,0)*$E65</f>
        <v>1.5230744551133786</v>
      </c>
      <c r="AS65" s="1">
        <f>IF(AT!AS65&gt;0,1,0)*$E65</f>
        <v>1.5230744551133786</v>
      </c>
      <c r="AT65" s="1">
        <f>IF(AT!AT65&gt;0,1,0)*$E65</f>
        <v>1.5230744551133786</v>
      </c>
      <c r="AU65" s="1">
        <f>IF(AT!AU65&gt;0,1,0)*$E65</f>
        <v>1.5230744551133786</v>
      </c>
      <c r="AV65" s="1">
        <f>IF(AT!AV65&gt;0,1,0)*$E65</f>
        <v>1.5230744551133786</v>
      </c>
      <c r="AW65" s="1">
        <f>IF(AT!AW65&gt;0,1,0)*$E65</f>
        <v>1.5230744551133786</v>
      </c>
      <c r="AX65" s="1">
        <f>IF(AT!AX65&gt;0,1,0)*$E65</f>
        <v>1.5230744551133786</v>
      </c>
      <c r="AY65" s="1">
        <f>IF(AT!AY65&gt;0,1,0)*$E65</f>
        <v>1.5230744551133786</v>
      </c>
      <c r="AZ65" s="1">
        <f>IF(AT!AZ65&gt;0,1,0)*$E65</f>
        <v>1.5230744551133786</v>
      </c>
      <c r="BA65" s="1">
        <f>IF(AT!BA65&gt;0,1,0)*$E65</f>
        <v>1.5230744551133786</v>
      </c>
      <c r="BB65" s="1">
        <f>IF(AT!BB65&gt;0,1,0)*$E65</f>
        <v>1.5230744551133786</v>
      </c>
      <c r="BC65" s="1">
        <f>IF(AT!BC65&gt;0,1,0)*$E65</f>
        <v>1.5230744551133786</v>
      </c>
      <c r="BD65" s="1">
        <f>IF(AT!BD65&gt;0,1,0)*$E65</f>
        <v>1.5230744551133786</v>
      </c>
      <c r="BE65" s="1">
        <f>IF(AT!BE65&gt;0,1,0)*$E65</f>
        <v>1.5230744551133786</v>
      </c>
      <c r="BF65" s="1">
        <f>IF(AT!BF65&gt;0,1,0)*$E65</f>
        <v>1.5230744551133786</v>
      </c>
      <c r="BG65" s="1">
        <f>IF(AT!BG65&gt;0,1,0)*$E65</f>
        <v>1.5230744551133786</v>
      </c>
      <c r="BH65" s="1">
        <f>IF(AT!BH65&gt;0,1,0)*$E65</f>
        <v>1.5230744551133786</v>
      </c>
      <c r="BI65" s="1">
        <f>IF(AT!BI65&gt;0,1,0)*$E65</f>
        <v>1.5230744551133786</v>
      </c>
      <c r="BJ65" s="1">
        <f>IF(AT!BJ65&gt;0,1,0)*$E65</f>
        <v>1.5230744551133786</v>
      </c>
      <c r="BK65" s="1">
        <f>IF(AT!BK65&gt;0,1,0)*$E65</f>
        <v>1.5230744551133786</v>
      </c>
      <c r="BL65" s="1">
        <f>IF(AT!BL65&gt;0,1,0)*$E65</f>
        <v>1.5230744551133786</v>
      </c>
      <c r="BM65" s="1">
        <f>IF(AT!BM65&gt;0,1,0)*$E65</f>
        <v>1.5230744551133786</v>
      </c>
      <c r="BN65" s="1">
        <f>IF(AT!BN65&gt;0,1,0)*$E65</f>
        <v>1.5230744551133786</v>
      </c>
      <c r="BO65" s="1">
        <f>IF(AT!BO65&gt;0,1,0)*$E65</f>
        <v>1.5230744551133786</v>
      </c>
      <c r="BP65" s="26" t="s">
        <v>12</v>
      </c>
    </row>
    <row r="66" spans="1:68" x14ac:dyDescent="0.25">
      <c r="A66" s="11"/>
      <c r="B66" s="12">
        <v>61</v>
      </c>
      <c r="C66" s="13" t="s">
        <v>138</v>
      </c>
      <c r="D66" s="13" t="s">
        <v>139</v>
      </c>
      <c r="E66" s="7">
        <f>Unidades!G62</f>
        <v>0.51134057926414056</v>
      </c>
      <c r="F66" s="32"/>
      <c r="G66" s="18"/>
      <c r="H66" s="1">
        <f>IF(AT!H66&gt;0,1,0)*$E66</f>
        <v>0</v>
      </c>
      <c r="I66" s="1">
        <f>IF(AT!I66&gt;0,1,0)*$E66</f>
        <v>0</v>
      </c>
      <c r="J66" s="1">
        <f>IF(AT!J66&gt;0,1,0)*$E66</f>
        <v>0</v>
      </c>
      <c r="K66" s="1">
        <f>IF(AT!K66&gt;0,1,0)*$E66</f>
        <v>0</v>
      </c>
      <c r="L66" s="1">
        <f>IF(AT!L66&gt;0,1,0)*$E66</f>
        <v>0</v>
      </c>
      <c r="M66" s="1">
        <f>IF(AT!M66&gt;0,1,0)*$E66</f>
        <v>0</v>
      </c>
      <c r="N66" s="1">
        <f>IF(AT!N66&gt;0,1,0)*$E66</f>
        <v>0</v>
      </c>
      <c r="O66" s="1">
        <f>IF(AT!O66&gt;0,1,0)*$E66</f>
        <v>0</v>
      </c>
      <c r="P66" s="1">
        <f>IF(AT!P66&gt;0,1,0)*$E66</f>
        <v>0</v>
      </c>
      <c r="Q66" s="1">
        <f>IF(AT!Q66&gt;0,1,0)*$E66</f>
        <v>0</v>
      </c>
      <c r="R66" s="1">
        <f>IF(AT!R66&gt;0,1,0)*$E66</f>
        <v>0</v>
      </c>
      <c r="S66" s="1">
        <f>IF(AT!S66&gt;0,1,0)*$E66</f>
        <v>0</v>
      </c>
      <c r="T66" s="1">
        <f>IF(AT!T66&gt;0,1,0)*$E66</f>
        <v>0</v>
      </c>
      <c r="U66" s="1">
        <f>IF(AT!U66&gt;0,1,0)*$E66</f>
        <v>0</v>
      </c>
      <c r="V66" s="1">
        <f>IF(AT!V66&gt;0,1,0)*$E66</f>
        <v>0</v>
      </c>
      <c r="W66" s="1">
        <f>IF(AT!W66&gt;0,1,0)*$E66</f>
        <v>0</v>
      </c>
      <c r="X66" s="1">
        <f>IF(AT!X66&gt;0,1,0)*$E66</f>
        <v>0</v>
      </c>
      <c r="Y66" s="1">
        <f>IF(AT!Y66&gt;0,1,0)*$E66</f>
        <v>0</v>
      </c>
      <c r="Z66" s="1">
        <f>IF(AT!Z66&gt;0,1,0)*$E66</f>
        <v>0</v>
      </c>
      <c r="AA66" s="1">
        <f>IF(AT!AA66&gt;0,1,0)*$E66</f>
        <v>0.51134057926414056</v>
      </c>
      <c r="AB66" s="1">
        <f>IF(AT!AB66&gt;0,1,0)*$E66</f>
        <v>0.51134057926414056</v>
      </c>
      <c r="AC66" s="1">
        <f>IF(AT!AC66&gt;0,1,0)*$E66</f>
        <v>0.51134057926414056</v>
      </c>
      <c r="AD66" s="1">
        <f>IF(AT!AD66&gt;0,1,0)*$E66</f>
        <v>0.51134057926414056</v>
      </c>
      <c r="AE66" s="137">
        <f>IF(AT!AE66&gt;0,1,0)*$E66</f>
        <v>0.51134057926414056</v>
      </c>
      <c r="AF66" s="1">
        <f>IF(AT!AF66&gt;0,1,0)*$E66</f>
        <v>0.51134057926414056</v>
      </c>
      <c r="AG66" s="1">
        <f>IF(AT!AG66&gt;0,1,0)*$E66</f>
        <v>0.51134057926414056</v>
      </c>
      <c r="AH66" s="1">
        <f>IF(AT!AH66&gt;0,1,0)*$E66</f>
        <v>0.51134057926414056</v>
      </c>
      <c r="AI66" s="1">
        <f>IF(AT!AI66&gt;0,1,0)*$E66</f>
        <v>0.51134057926414056</v>
      </c>
      <c r="AJ66" s="1">
        <f>IF(AT!AJ66&gt;0,1,0)*$E66</f>
        <v>0.51134057926414056</v>
      </c>
      <c r="AK66" s="1">
        <f>IF(AT!AK66&gt;0,1,0)*$E66</f>
        <v>0.51134057926414056</v>
      </c>
      <c r="AL66" s="1">
        <f>IF(AT!AL66&gt;0,1,0)*$E66</f>
        <v>0.51134057926414056</v>
      </c>
      <c r="AM66" s="1">
        <f>IF(AT!AM66&gt;0,1,0)*$E66</f>
        <v>0.51134057926414056</v>
      </c>
      <c r="AN66" s="1">
        <f>IF(AT!AN66&gt;0,1,0)*$E66</f>
        <v>0.51134057926414056</v>
      </c>
      <c r="AO66" s="1">
        <f>IF(AT!AO66&gt;0,1,0)*$E66</f>
        <v>0.51134057926414056</v>
      </c>
      <c r="AP66" s="1">
        <f>IF(AT!AP66&gt;0,1,0)*$E66</f>
        <v>0.51134057926414056</v>
      </c>
      <c r="AQ66" s="1">
        <f>IF(AT!AQ66&gt;0,1,0)*$E66</f>
        <v>0.51134057926414056</v>
      </c>
      <c r="AR66" s="1">
        <f>IF(AT!AR66&gt;0,1,0)*$E66</f>
        <v>0.51134057926414056</v>
      </c>
      <c r="AS66" s="1">
        <f>IF(AT!AS66&gt;0,1,0)*$E66</f>
        <v>0.51134057926414056</v>
      </c>
      <c r="AT66" s="1">
        <f>IF(AT!AT66&gt;0,1,0)*$E66</f>
        <v>0.51134057926414056</v>
      </c>
      <c r="AU66" s="1">
        <f>IF(AT!AU66&gt;0,1,0)*$E66</f>
        <v>0.51134057926414056</v>
      </c>
      <c r="AV66" s="1">
        <f>IF(AT!AV66&gt;0,1,0)*$E66</f>
        <v>0.51134057926414056</v>
      </c>
      <c r="AW66" s="1">
        <f>IF(AT!AW66&gt;0,1,0)*$E66</f>
        <v>0.51134057926414056</v>
      </c>
      <c r="AX66" s="1">
        <f>IF(AT!AX66&gt;0,1,0)*$E66</f>
        <v>0.51134057926414056</v>
      </c>
      <c r="AY66" s="1">
        <f>IF(AT!AY66&gt;0,1,0)*$E66</f>
        <v>0.51134057926414056</v>
      </c>
      <c r="AZ66" s="1">
        <f>IF(AT!AZ66&gt;0,1,0)*$E66</f>
        <v>0.51134057926414056</v>
      </c>
      <c r="BA66" s="1">
        <f>IF(AT!BA66&gt;0,1,0)*$E66</f>
        <v>0.51134057926414056</v>
      </c>
      <c r="BB66" s="1">
        <f>IF(AT!BB66&gt;0,1,0)*$E66</f>
        <v>0.51134057926414056</v>
      </c>
      <c r="BC66" s="1">
        <f>IF(AT!BC66&gt;0,1,0)*$E66</f>
        <v>0.51134057926414056</v>
      </c>
      <c r="BD66" s="1">
        <f>IF(AT!BD66&gt;0,1,0)*$E66</f>
        <v>0.51134057926414056</v>
      </c>
      <c r="BE66" s="1">
        <f>IF(AT!BE66&gt;0,1,0)*$E66</f>
        <v>0.51134057926414056</v>
      </c>
      <c r="BF66" s="1">
        <f>IF(AT!BF66&gt;0,1,0)*$E66</f>
        <v>0.51134057926414056</v>
      </c>
      <c r="BG66" s="1">
        <f>IF(AT!BG66&gt;0,1,0)*$E66</f>
        <v>0.51134057926414056</v>
      </c>
      <c r="BH66" s="1">
        <f>IF(AT!BH66&gt;0,1,0)*$E66</f>
        <v>0.51134057926414056</v>
      </c>
      <c r="BI66" s="1">
        <f>IF(AT!BI66&gt;0,1,0)*$E66</f>
        <v>0.51134057926414056</v>
      </c>
      <c r="BJ66" s="1">
        <f>IF(AT!BJ66&gt;0,1,0)*$E66</f>
        <v>0.51134057926414056</v>
      </c>
      <c r="BK66" s="1">
        <f>IF(AT!BK66&gt;0,1,0)*$E66</f>
        <v>0.51134057926414056</v>
      </c>
      <c r="BL66" s="1">
        <f>IF(AT!BL66&gt;0,1,0)*$E66</f>
        <v>0.51134057926414056</v>
      </c>
      <c r="BM66" s="1">
        <f>IF(AT!BM66&gt;0,1,0)*$E66</f>
        <v>0.51134057926414056</v>
      </c>
      <c r="BN66" s="1">
        <f>IF(AT!BN66&gt;0,1,0)*$E66</f>
        <v>0.51134057926414056</v>
      </c>
      <c r="BO66" s="1">
        <f>IF(AT!BO66&gt;0,1,0)*$E66</f>
        <v>0.51134057926414056</v>
      </c>
      <c r="BP66" s="26" t="s">
        <v>12</v>
      </c>
    </row>
    <row r="67" spans="1:68" x14ac:dyDescent="0.25">
      <c r="A67" s="11"/>
      <c r="B67" s="12">
        <v>62</v>
      </c>
      <c r="C67" s="13" t="s">
        <v>140</v>
      </c>
      <c r="D67" s="13" t="s">
        <v>141</v>
      </c>
      <c r="E67" s="7">
        <f>Unidades!G63</f>
        <v>1.1370002387996023</v>
      </c>
      <c r="F67" s="32"/>
      <c r="G67" s="18"/>
      <c r="H67" s="1">
        <f>IF(AT!H67&gt;0,1,0)*$E67</f>
        <v>0</v>
      </c>
      <c r="I67" s="1">
        <f>IF(AT!I67&gt;0,1,0)*$E67</f>
        <v>0</v>
      </c>
      <c r="J67" s="1">
        <f>IF(AT!J67&gt;0,1,0)*$E67</f>
        <v>0</v>
      </c>
      <c r="K67" s="1">
        <f>IF(AT!K67&gt;0,1,0)*$E67</f>
        <v>0</v>
      </c>
      <c r="L67" s="1">
        <f>IF(AT!L67&gt;0,1,0)*$E67</f>
        <v>0</v>
      </c>
      <c r="M67" s="1">
        <f>IF(AT!M67&gt;0,1,0)*$E67</f>
        <v>0</v>
      </c>
      <c r="N67" s="1">
        <f>IF(AT!N67&gt;0,1,0)*$E67</f>
        <v>0</v>
      </c>
      <c r="O67" s="1">
        <f>IF(AT!O67&gt;0,1,0)*$E67</f>
        <v>0</v>
      </c>
      <c r="P67" s="1">
        <f>IF(AT!P67&gt;0,1,0)*$E67</f>
        <v>0</v>
      </c>
      <c r="Q67" s="1">
        <f>IF(AT!Q67&gt;0,1,0)*$E67</f>
        <v>0</v>
      </c>
      <c r="R67" s="1">
        <f>IF(AT!R67&gt;0,1,0)*$E67</f>
        <v>0</v>
      </c>
      <c r="S67" s="1">
        <f>IF(AT!S67&gt;0,1,0)*$E67</f>
        <v>0</v>
      </c>
      <c r="T67" s="1">
        <f>IF(AT!T67&gt;0,1,0)*$E67</f>
        <v>0</v>
      </c>
      <c r="U67" s="1">
        <f>IF(AT!U67&gt;0,1,0)*$E67</f>
        <v>0</v>
      </c>
      <c r="V67" s="1">
        <f>IF(AT!V67&gt;0,1,0)*$E67</f>
        <v>0</v>
      </c>
      <c r="W67" s="1">
        <f>IF(AT!W67&gt;0,1,0)*$E67</f>
        <v>0</v>
      </c>
      <c r="X67" s="1">
        <f>IF(AT!X67&gt;0,1,0)*$E67</f>
        <v>0</v>
      </c>
      <c r="Y67" s="1">
        <f>IF(AT!Y67&gt;0,1,0)*$E67</f>
        <v>0</v>
      </c>
      <c r="Z67" s="1">
        <f>IF(AT!Z67&gt;0,1,0)*$E67</f>
        <v>0</v>
      </c>
      <c r="AA67" s="1">
        <f>IF(AT!AA67&gt;0,1,0)*$E67</f>
        <v>1.1370002387996023</v>
      </c>
      <c r="AB67" s="1">
        <f>IF(AT!AB67&gt;0,1,0)*$E67</f>
        <v>1.1370002387996023</v>
      </c>
      <c r="AC67" s="1">
        <f>IF(AT!AC67&gt;0,1,0)*$E67</f>
        <v>1.1370002387996023</v>
      </c>
      <c r="AD67" s="1">
        <f>IF(AT!AD67&gt;0,1,0)*$E67</f>
        <v>1.1370002387996023</v>
      </c>
      <c r="AE67" s="137">
        <f>IF(AT!AE67&gt;0,1,0)*$E67</f>
        <v>1.1370002387996023</v>
      </c>
      <c r="AF67" s="1">
        <f>IF(AT!AF67&gt;0,1,0)*$E67</f>
        <v>1.1370002387996023</v>
      </c>
      <c r="AG67" s="1">
        <f>IF(AT!AG67&gt;0,1,0)*$E67</f>
        <v>1.1370002387996023</v>
      </c>
      <c r="AH67" s="1">
        <f>IF(AT!AH67&gt;0,1,0)*$E67</f>
        <v>1.1370002387996023</v>
      </c>
      <c r="AI67" s="1">
        <f>IF(AT!AI67&gt;0,1,0)*$E67</f>
        <v>1.1370002387996023</v>
      </c>
      <c r="AJ67" s="1">
        <f>IF(AT!AJ67&gt;0,1,0)*$E67</f>
        <v>1.1370002387996023</v>
      </c>
      <c r="AK67" s="1">
        <f>IF(AT!AK67&gt;0,1,0)*$E67</f>
        <v>1.1370002387996023</v>
      </c>
      <c r="AL67" s="1">
        <f>IF(AT!AL67&gt;0,1,0)*$E67</f>
        <v>1.1370002387996023</v>
      </c>
      <c r="AM67" s="1">
        <f>IF(AT!AM67&gt;0,1,0)*$E67</f>
        <v>1.1370002387996023</v>
      </c>
      <c r="AN67" s="1">
        <f>IF(AT!AN67&gt;0,1,0)*$E67</f>
        <v>1.1370002387996023</v>
      </c>
      <c r="AO67" s="1">
        <f>IF(AT!AO67&gt;0,1,0)*$E67</f>
        <v>1.1370002387996023</v>
      </c>
      <c r="AP67" s="1">
        <f>IF(AT!AP67&gt;0,1,0)*$E67</f>
        <v>1.1370002387996023</v>
      </c>
      <c r="AQ67" s="1">
        <f>IF(AT!AQ67&gt;0,1,0)*$E67</f>
        <v>1.1370002387996023</v>
      </c>
      <c r="AR67" s="1">
        <f>IF(AT!AR67&gt;0,1,0)*$E67</f>
        <v>1.1370002387996023</v>
      </c>
      <c r="AS67" s="1">
        <f>IF(AT!AS67&gt;0,1,0)*$E67</f>
        <v>1.1370002387996023</v>
      </c>
      <c r="AT67" s="1">
        <f>IF(AT!AT67&gt;0,1,0)*$E67</f>
        <v>1.1370002387996023</v>
      </c>
      <c r="AU67" s="1">
        <f>IF(AT!AU67&gt;0,1,0)*$E67</f>
        <v>1.1370002387996023</v>
      </c>
      <c r="AV67" s="1">
        <f>IF(AT!AV67&gt;0,1,0)*$E67</f>
        <v>1.1370002387996023</v>
      </c>
      <c r="AW67" s="1">
        <f>IF(AT!AW67&gt;0,1,0)*$E67</f>
        <v>1.1370002387996023</v>
      </c>
      <c r="AX67" s="1">
        <f>IF(AT!AX67&gt;0,1,0)*$E67</f>
        <v>1.1370002387996023</v>
      </c>
      <c r="AY67" s="1">
        <f>IF(AT!AY67&gt;0,1,0)*$E67</f>
        <v>1.1370002387996023</v>
      </c>
      <c r="AZ67" s="1">
        <f>IF(AT!AZ67&gt;0,1,0)*$E67</f>
        <v>1.1370002387996023</v>
      </c>
      <c r="BA67" s="1">
        <f>IF(AT!BA67&gt;0,1,0)*$E67</f>
        <v>1.1370002387996023</v>
      </c>
      <c r="BB67" s="1">
        <f>IF(AT!BB67&gt;0,1,0)*$E67</f>
        <v>1.1370002387996023</v>
      </c>
      <c r="BC67" s="1">
        <f>IF(AT!BC67&gt;0,1,0)*$E67</f>
        <v>1.1370002387996023</v>
      </c>
      <c r="BD67" s="1">
        <f>IF(AT!BD67&gt;0,1,0)*$E67</f>
        <v>1.1370002387996023</v>
      </c>
      <c r="BE67" s="1">
        <f>IF(AT!BE67&gt;0,1,0)*$E67</f>
        <v>1.1370002387996023</v>
      </c>
      <c r="BF67" s="1">
        <f>IF(AT!BF67&gt;0,1,0)*$E67</f>
        <v>1.1370002387996023</v>
      </c>
      <c r="BG67" s="1">
        <f>IF(AT!BG67&gt;0,1,0)*$E67</f>
        <v>1.1370002387996023</v>
      </c>
      <c r="BH67" s="1">
        <f>IF(AT!BH67&gt;0,1,0)*$E67</f>
        <v>1.1370002387996023</v>
      </c>
      <c r="BI67" s="1">
        <f>IF(AT!BI67&gt;0,1,0)*$E67</f>
        <v>1.1370002387996023</v>
      </c>
      <c r="BJ67" s="1">
        <f>IF(AT!BJ67&gt;0,1,0)*$E67</f>
        <v>1.1370002387996023</v>
      </c>
      <c r="BK67" s="1">
        <f>IF(AT!BK67&gt;0,1,0)*$E67</f>
        <v>1.1370002387996023</v>
      </c>
      <c r="BL67" s="1">
        <f>IF(AT!BL67&gt;0,1,0)*$E67</f>
        <v>1.1370002387996023</v>
      </c>
      <c r="BM67" s="1">
        <f>IF(AT!BM67&gt;0,1,0)*$E67</f>
        <v>1.1370002387996023</v>
      </c>
      <c r="BN67" s="1">
        <f>IF(AT!BN67&gt;0,1,0)*$E67</f>
        <v>1.1370002387996023</v>
      </c>
      <c r="BO67" s="1">
        <f>IF(AT!BO67&gt;0,1,0)*$E67</f>
        <v>1.1370002387996023</v>
      </c>
      <c r="BP67" s="26" t="s">
        <v>12</v>
      </c>
    </row>
    <row r="68" spans="1:68" x14ac:dyDescent="0.25">
      <c r="A68" s="11"/>
      <c r="B68" s="12">
        <v>63</v>
      </c>
      <c r="C68" s="13" t="s">
        <v>142</v>
      </c>
      <c r="D68" s="13" t="s">
        <v>143</v>
      </c>
      <c r="E68" s="7">
        <f>Unidades!G64</f>
        <v>0.45026477048122765</v>
      </c>
      <c r="F68" s="32"/>
      <c r="G68" s="18"/>
      <c r="H68" s="1">
        <f>IF(AT!H68&gt;0,1,0)*$E68</f>
        <v>0</v>
      </c>
      <c r="I68" s="1">
        <f>IF(AT!I68&gt;0,1,0)*$E68</f>
        <v>0</v>
      </c>
      <c r="J68" s="1">
        <f>IF(AT!J68&gt;0,1,0)*$E68</f>
        <v>0</v>
      </c>
      <c r="K68" s="1">
        <f>IF(AT!K68&gt;0,1,0)*$E68</f>
        <v>0</v>
      </c>
      <c r="L68" s="1">
        <f>IF(AT!L68&gt;0,1,0)*$E68</f>
        <v>0</v>
      </c>
      <c r="M68" s="1">
        <f>IF(AT!M68&gt;0,1,0)*$E68</f>
        <v>0</v>
      </c>
      <c r="N68" s="1">
        <f>IF(AT!N68&gt;0,1,0)*$E68</f>
        <v>0</v>
      </c>
      <c r="O68" s="1">
        <f>IF(AT!O68&gt;0,1,0)*$E68</f>
        <v>0</v>
      </c>
      <c r="P68" s="1">
        <f>IF(AT!P68&gt;0,1,0)*$E68</f>
        <v>0</v>
      </c>
      <c r="Q68" s="1">
        <f>IF(AT!Q68&gt;0,1,0)*$E68</f>
        <v>0</v>
      </c>
      <c r="R68" s="1">
        <f>IF(AT!R68&gt;0,1,0)*$E68</f>
        <v>0</v>
      </c>
      <c r="S68" s="1">
        <f>IF(AT!S68&gt;0,1,0)*$E68</f>
        <v>0</v>
      </c>
      <c r="T68" s="1">
        <f>IF(AT!T68&gt;0,1,0)*$E68</f>
        <v>0</v>
      </c>
      <c r="U68" s="1">
        <f>IF(AT!U68&gt;0,1,0)*$E68</f>
        <v>0</v>
      </c>
      <c r="V68" s="1">
        <f>IF(AT!V68&gt;0,1,0)*$E68</f>
        <v>0</v>
      </c>
      <c r="W68" s="1">
        <f>IF(AT!W68&gt;0,1,0)*$E68</f>
        <v>0</v>
      </c>
      <c r="X68" s="1">
        <f>IF(AT!X68&gt;0,1,0)*$E68</f>
        <v>0</v>
      </c>
      <c r="Y68" s="1">
        <f>IF(AT!Y68&gt;0,1,0)*$E68</f>
        <v>0</v>
      </c>
      <c r="Z68" s="1">
        <f>IF(AT!Z68&gt;0,1,0)*$E68</f>
        <v>0</v>
      </c>
      <c r="AA68" s="1">
        <f>IF(AT!AA68&gt;0,1,0)*$E68</f>
        <v>0.45026477048122765</v>
      </c>
      <c r="AB68" s="1">
        <f>IF(AT!AB68&gt;0,1,0)*$E68</f>
        <v>0.45026477048122765</v>
      </c>
      <c r="AC68" s="1">
        <f>IF(AT!AC68&gt;0,1,0)*$E68</f>
        <v>0.45026477048122765</v>
      </c>
      <c r="AD68" s="1">
        <f>IF(AT!AD68&gt;0,1,0)*$E68</f>
        <v>0.45026477048122765</v>
      </c>
      <c r="AE68" s="137">
        <f>IF(AT!AE68&gt;0,1,0)*$E68</f>
        <v>0.45026477048122765</v>
      </c>
      <c r="AF68" s="1">
        <f>IF(AT!AF68&gt;0,1,0)*$E68</f>
        <v>0.45026477048122765</v>
      </c>
      <c r="AG68" s="1">
        <f>IF(AT!AG68&gt;0,1,0)*$E68</f>
        <v>0.45026477048122765</v>
      </c>
      <c r="AH68" s="1">
        <f>IF(AT!AH68&gt;0,1,0)*$E68</f>
        <v>0.45026477048122765</v>
      </c>
      <c r="AI68" s="1">
        <f>IF(AT!AI68&gt;0,1,0)*$E68</f>
        <v>0.45026477048122765</v>
      </c>
      <c r="AJ68" s="1">
        <f>IF(AT!AJ68&gt;0,1,0)*$E68</f>
        <v>0.45026477048122765</v>
      </c>
      <c r="AK68" s="1">
        <f>IF(AT!AK68&gt;0,1,0)*$E68</f>
        <v>0.45026477048122765</v>
      </c>
      <c r="AL68" s="1">
        <f>IF(AT!AL68&gt;0,1,0)*$E68</f>
        <v>0.45026477048122765</v>
      </c>
      <c r="AM68" s="1">
        <f>IF(AT!AM68&gt;0,1,0)*$E68</f>
        <v>0.45026477048122765</v>
      </c>
      <c r="AN68" s="1">
        <f>IF(AT!AN68&gt;0,1,0)*$E68</f>
        <v>0.45026477048122765</v>
      </c>
      <c r="AO68" s="1">
        <f>IF(AT!AO68&gt;0,1,0)*$E68</f>
        <v>0.45026477048122765</v>
      </c>
      <c r="AP68" s="1">
        <f>IF(AT!AP68&gt;0,1,0)*$E68</f>
        <v>0.45026477048122765</v>
      </c>
      <c r="AQ68" s="1">
        <f>IF(AT!AQ68&gt;0,1,0)*$E68</f>
        <v>0.45026477048122765</v>
      </c>
      <c r="AR68" s="1">
        <f>IF(AT!AR68&gt;0,1,0)*$E68</f>
        <v>0.45026477048122765</v>
      </c>
      <c r="AS68" s="1">
        <f>IF(AT!AS68&gt;0,1,0)*$E68</f>
        <v>0.45026477048122765</v>
      </c>
      <c r="AT68" s="1">
        <f>IF(AT!AT68&gt;0,1,0)*$E68</f>
        <v>0.45026477048122765</v>
      </c>
      <c r="AU68" s="1">
        <f>IF(AT!AU68&gt;0,1,0)*$E68</f>
        <v>0.45026477048122765</v>
      </c>
      <c r="AV68" s="1">
        <f>IF(AT!AV68&gt;0,1,0)*$E68</f>
        <v>0.45026477048122765</v>
      </c>
      <c r="AW68" s="1">
        <f>IF(AT!AW68&gt;0,1,0)*$E68</f>
        <v>0.45026477048122765</v>
      </c>
      <c r="AX68" s="1">
        <f>IF(AT!AX68&gt;0,1,0)*$E68</f>
        <v>0.45026477048122765</v>
      </c>
      <c r="AY68" s="1">
        <f>IF(AT!AY68&gt;0,1,0)*$E68</f>
        <v>0.45026477048122765</v>
      </c>
      <c r="AZ68" s="1">
        <f>IF(AT!AZ68&gt;0,1,0)*$E68</f>
        <v>0.45026477048122765</v>
      </c>
      <c r="BA68" s="1">
        <f>IF(AT!BA68&gt;0,1,0)*$E68</f>
        <v>0.45026477048122765</v>
      </c>
      <c r="BB68" s="1">
        <f>IF(AT!BB68&gt;0,1,0)*$E68</f>
        <v>0.45026477048122765</v>
      </c>
      <c r="BC68" s="1">
        <f>IF(AT!BC68&gt;0,1,0)*$E68</f>
        <v>0.45026477048122765</v>
      </c>
      <c r="BD68" s="1">
        <f>IF(AT!BD68&gt;0,1,0)*$E68</f>
        <v>0.45026477048122765</v>
      </c>
      <c r="BE68" s="1">
        <f>IF(AT!BE68&gt;0,1,0)*$E68</f>
        <v>0.45026477048122765</v>
      </c>
      <c r="BF68" s="1">
        <f>IF(AT!BF68&gt;0,1,0)*$E68</f>
        <v>0.45026477048122765</v>
      </c>
      <c r="BG68" s="1">
        <f>IF(AT!BG68&gt;0,1,0)*$E68</f>
        <v>0.45026477048122765</v>
      </c>
      <c r="BH68" s="1">
        <f>IF(AT!BH68&gt;0,1,0)*$E68</f>
        <v>0.45026477048122765</v>
      </c>
      <c r="BI68" s="1">
        <f>IF(AT!BI68&gt;0,1,0)*$E68</f>
        <v>0.45026477048122765</v>
      </c>
      <c r="BJ68" s="1">
        <f>IF(AT!BJ68&gt;0,1,0)*$E68</f>
        <v>0.45026477048122765</v>
      </c>
      <c r="BK68" s="1">
        <f>IF(AT!BK68&gt;0,1,0)*$E68</f>
        <v>0.45026477048122765</v>
      </c>
      <c r="BL68" s="1">
        <f>IF(AT!BL68&gt;0,1,0)*$E68</f>
        <v>0.45026477048122765</v>
      </c>
      <c r="BM68" s="1">
        <f>IF(AT!BM68&gt;0,1,0)*$E68</f>
        <v>0.45026477048122765</v>
      </c>
      <c r="BN68" s="1">
        <f>IF(AT!BN68&gt;0,1,0)*$E68</f>
        <v>0.45026477048122765</v>
      </c>
      <c r="BO68" s="1">
        <f>IF(AT!BO68&gt;0,1,0)*$E68</f>
        <v>0.45026477048122765</v>
      </c>
      <c r="BP68" s="26" t="s">
        <v>12</v>
      </c>
    </row>
    <row r="69" spans="1:68" x14ac:dyDescent="0.25">
      <c r="A69" s="11"/>
      <c r="B69" s="12">
        <v>64</v>
      </c>
      <c r="C69" s="13" t="s">
        <v>144</v>
      </c>
      <c r="D69" s="13" t="s">
        <v>145</v>
      </c>
      <c r="E69" s="7">
        <f>Unidades!G65</f>
        <v>1.2495093160980872</v>
      </c>
      <c r="F69" s="32"/>
      <c r="G69" s="18"/>
      <c r="H69" s="1">
        <f>IF(AT!H69&gt;0,1,0)*$E69</f>
        <v>0</v>
      </c>
      <c r="I69" s="1">
        <f>IF(AT!I69&gt;0,1,0)*$E69</f>
        <v>0</v>
      </c>
      <c r="J69" s="1">
        <f>IF(AT!J69&gt;0,1,0)*$E69</f>
        <v>0</v>
      </c>
      <c r="K69" s="1">
        <f>IF(AT!K69&gt;0,1,0)*$E69</f>
        <v>0</v>
      </c>
      <c r="L69" s="1">
        <f>IF(AT!L69&gt;0,1,0)*$E69</f>
        <v>0</v>
      </c>
      <c r="M69" s="1">
        <f>IF(AT!M69&gt;0,1,0)*$E69</f>
        <v>0</v>
      </c>
      <c r="N69" s="1">
        <f>IF(AT!N69&gt;0,1,0)*$E69</f>
        <v>0</v>
      </c>
      <c r="O69" s="1">
        <f>IF(AT!O69&gt;0,1,0)*$E69</f>
        <v>0</v>
      </c>
      <c r="P69" s="1">
        <f>IF(AT!P69&gt;0,1,0)*$E69</f>
        <v>0</v>
      </c>
      <c r="Q69" s="1">
        <f>IF(AT!Q69&gt;0,1,0)*$E69</f>
        <v>0</v>
      </c>
      <c r="R69" s="1">
        <f>IF(AT!R69&gt;0,1,0)*$E69</f>
        <v>0</v>
      </c>
      <c r="S69" s="1">
        <f>IF(AT!S69&gt;0,1,0)*$E69</f>
        <v>0</v>
      </c>
      <c r="T69" s="1">
        <f>IF(AT!T69&gt;0,1,0)*$E69</f>
        <v>0</v>
      </c>
      <c r="U69" s="1">
        <f>IF(AT!U69&gt;0,1,0)*$E69</f>
        <v>0</v>
      </c>
      <c r="V69" s="1">
        <f>IF(AT!V69&gt;0,1,0)*$E69</f>
        <v>0</v>
      </c>
      <c r="W69" s="1">
        <f>IF(AT!W69&gt;0,1,0)*$E69</f>
        <v>0</v>
      </c>
      <c r="X69" s="1">
        <f>IF(AT!X69&gt;0,1,0)*$E69</f>
        <v>0</v>
      </c>
      <c r="Y69" s="1">
        <f>IF(AT!Y69&gt;0,1,0)*$E69</f>
        <v>0</v>
      </c>
      <c r="Z69" s="1">
        <f>IF(AT!Z69&gt;0,1,0)*$E69</f>
        <v>0</v>
      </c>
      <c r="AA69" s="1">
        <f>IF(AT!AA69&gt;0,1,0)*$E69</f>
        <v>1.2495093160980872</v>
      </c>
      <c r="AB69" s="1">
        <f>IF(AT!AB69&gt;0,1,0)*$E69</f>
        <v>1.2495093160980872</v>
      </c>
      <c r="AC69" s="1">
        <f>IF(AT!AC69&gt;0,1,0)*$E69</f>
        <v>1.2495093160980872</v>
      </c>
      <c r="AD69" s="1">
        <f>IF(AT!AD69&gt;0,1,0)*$E69</f>
        <v>1.2495093160980872</v>
      </c>
      <c r="AE69" s="137">
        <f>IF(AT!AE69&gt;0,1,0)*$E69</f>
        <v>1.2495093160980872</v>
      </c>
      <c r="AF69" s="1">
        <f>IF(AT!AF69&gt;0,1,0)*$E69</f>
        <v>1.2495093160980872</v>
      </c>
      <c r="AG69" s="1">
        <f>IF(AT!AG69&gt;0,1,0)*$E69</f>
        <v>1.2495093160980872</v>
      </c>
      <c r="AH69" s="1">
        <f>IF(AT!AH69&gt;0,1,0)*$E69</f>
        <v>1.2495093160980872</v>
      </c>
      <c r="AI69" s="1">
        <f>IF(AT!AI69&gt;0,1,0)*$E69</f>
        <v>1.2495093160980872</v>
      </c>
      <c r="AJ69" s="1">
        <f>IF(AT!AJ69&gt;0,1,0)*$E69</f>
        <v>1.2495093160980872</v>
      </c>
      <c r="AK69" s="1">
        <f>IF(AT!AK69&gt;0,1,0)*$E69</f>
        <v>1.2495093160980872</v>
      </c>
      <c r="AL69" s="1">
        <f>IF(AT!AL69&gt;0,1,0)*$E69</f>
        <v>1.2495093160980872</v>
      </c>
      <c r="AM69" s="1">
        <f>IF(AT!AM69&gt;0,1,0)*$E69</f>
        <v>1.2495093160980872</v>
      </c>
      <c r="AN69" s="1">
        <f>IF(AT!AN69&gt;0,1,0)*$E69</f>
        <v>1.2495093160980872</v>
      </c>
      <c r="AO69" s="1">
        <f>IF(AT!AO69&gt;0,1,0)*$E69</f>
        <v>1.2495093160980872</v>
      </c>
      <c r="AP69" s="1">
        <f>IF(AT!AP69&gt;0,1,0)*$E69</f>
        <v>1.2495093160980872</v>
      </c>
      <c r="AQ69" s="1">
        <f>IF(AT!AQ69&gt;0,1,0)*$E69</f>
        <v>1.2495093160980872</v>
      </c>
      <c r="AR69" s="1">
        <f>IF(AT!AR69&gt;0,1,0)*$E69</f>
        <v>1.2495093160980872</v>
      </c>
      <c r="AS69" s="1">
        <f>IF(AT!AS69&gt;0,1,0)*$E69</f>
        <v>1.2495093160980872</v>
      </c>
      <c r="AT69" s="1">
        <f>IF(AT!AT69&gt;0,1,0)*$E69</f>
        <v>1.2495093160980872</v>
      </c>
      <c r="AU69" s="1">
        <f>IF(AT!AU69&gt;0,1,0)*$E69</f>
        <v>1.2495093160980872</v>
      </c>
      <c r="AV69" s="1">
        <f>IF(AT!AV69&gt;0,1,0)*$E69</f>
        <v>1.2495093160980872</v>
      </c>
      <c r="AW69" s="1">
        <f>IF(AT!AW69&gt;0,1,0)*$E69</f>
        <v>1.2495093160980872</v>
      </c>
      <c r="AX69" s="1">
        <f>IF(AT!AX69&gt;0,1,0)*$E69</f>
        <v>1.2495093160980872</v>
      </c>
      <c r="AY69" s="1">
        <f>IF(AT!AY69&gt;0,1,0)*$E69</f>
        <v>1.2495093160980872</v>
      </c>
      <c r="AZ69" s="1">
        <f>IF(AT!AZ69&gt;0,1,0)*$E69</f>
        <v>1.2495093160980872</v>
      </c>
      <c r="BA69" s="1">
        <f>IF(AT!BA69&gt;0,1,0)*$E69</f>
        <v>1.2495093160980872</v>
      </c>
      <c r="BB69" s="1">
        <f>IF(AT!BB69&gt;0,1,0)*$E69</f>
        <v>1.2495093160980872</v>
      </c>
      <c r="BC69" s="1">
        <f>IF(AT!BC69&gt;0,1,0)*$E69</f>
        <v>1.2495093160980872</v>
      </c>
      <c r="BD69" s="1">
        <f>IF(AT!BD69&gt;0,1,0)*$E69</f>
        <v>1.2495093160980872</v>
      </c>
      <c r="BE69" s="1">
        <f>IF(AT!BE69&gt;0,1,0)*$E69</f>
        <v>1.2495093160980872</v>
      </c>
      <c r="BF69" s="1">
        <f>IF(AT!BF69&gt;0,1,0)*$E69</f>
        <v>1.2495093160980872</v>
      </c>
      <c r="BG69" s="1">
        <f>IF(AT!BG69&gt;0,1,0)*$E69</f>
        <v>1.2495093160980872</v>
      </c>
      <c r="BH69" s="1">
        <f>IF(AT!BH69&gt;0,1,0)*$E69</f>
        <v>1.2495093160980872</v>
      </c>
      <c r="BI69" s="1">
        <f>IF(AT!BI69&gt;0,1,0)*$E69</f>
        <v>1.2495093160980872</v>
      </c>
      <c r="BJ69" s="1">
        <f>IF(AT!BJ69&gt;0,1,0)*$E69</f>
        <v>1.2495093160980872</v>
      </c>
      <c r="BK69" s="1">
        <f>IF(AT!BK69&gt;0,1,0)*$E69</f>
        <v>1.2495093160980872</v>
      </c>
      <c r="BL69" s="1">
        <f>IF(AT!BL69&gt;0,1,0)*$E69</f>
        <v>1.2495093160980872</v>
      </c>
      <c r="BM69" s="1">
        <f>IF(AT!BM69&gt;0,1,0)*$E69</f>
        <v>1.2495093160980872</v>
      </c>
      <c r="BN69" s="1">
        <f>IF(AT!BN69&gt;0,1,0)*$E69</f>
        <v>1.2495093160980872</v>
      </c>
      <c r="BO69" s="1">
        <f>IF(AT!BO69&gt;0,1,0)*$E69</f>
        <v>1.2495093160980872</v>
      </c>
      <c r="BP69" s="26" t="s">
        <v>12</v>
      </c>
    </row>
    <row r="70" spans="1:68" x14ac:dyDescent="0.25">
      <c r="A70" s="11"/>
      <c r="B70" s="12">
        <v>65</v>
      </c>
      <c r="C70" s="13" t="s">
        <v>146</v>
      </c>
      <c r="D70" s="13" t="s">
        <v>147</v>
      </c>
      <c r="E70" s="7">
        <f>Unidades!G66</f>
        <v>0.55327280611611085</v>
      </c>
      <c r="F70" s="32"/>
      <c r="G70" s="18"/>
      <c r="H70" s="1">
        <f>IF(AT!H70&gt;0,1,0)*$E70</f>
        <v>0</v>
      </c>
      <c r="I70" s="1">
        <f>IF(AT!I70&gt;0,1,0)*$E70</f>
        <v>0</v>
      </c>
      <c r="J70" s="1">
        <f>IF(AT!J70&gt;0,1,0)*$E70</f>
        <v>0</v>
      </c>
      <c r="K70" s="1">
        <f>IF(AT!K70&gt;0,1,0)*$E70</f>
        <v>0</v>
      </c>
      <c r="L70" s="1">
        <f>IF(AT!L70&gt;0,1,0)*$E70</f>
        <v>0</v>
      </c>
      <c r="M70" s="1">
        <f>IF(AT!M70&gt;0,1,0)*$E70</f>
        <v>0</v>
      </c>
      <c r="N70" s="1">
        <f>IF(AT!N70&gt;0,1,0)*$E70</f>
        <v>0</v>
      </c>
      <c r="O70" s="1">
        <f>IF(AT!O70&gt;0,1,0)*$E70</f>
        <v>0</v>
      </c>
      <c r="P70" s="1">
        <f>IF(AT!P70&gt;0,1,0)*$E70</f>
        <v>0</v>
      </c>
      <c r="Q70" s="1">
        <f>IF(AT!Q70&gt;0,1,0)*$E70</f>
        <v>0</v>
      </c>
      <c r="R70" s="1">
        <f>IF(AT!R70&gt;0,1,0)*$E70</f>
        <v>0</v>
      </c>
      <c r="S70" s="1">
        <f>IF(AT!S70&gt;0,1,0)*$E70</f>
        <v>0</v>
      </c>
      <c r="T70" s="1">
        <f>IF(AT!T70&gt;0,1,0)*$E70</f>
        <v>0</v>
      </c>
      <c r="U70" s="1">
        <f>IF(AT!U70&gt;0,1,0)*$E70</f>
        <v>0</v>
      </c>
      <c r="V70" s="1">
        <f>IF(AT!V70&gt;0,1,0)*$E70</f>
        <v>0</v>
      </c>
      <c r="W70" s="1">
        <f>IF(AT!W70&gt;0,1,0)*$E70</f>
        <v>0</v>
      </c>
      <c r="X70" s="1">
        <f>IF(AT!X70&gt;0,1,0)*$E70</f>
        <v>0</v>
      </c>
      <c r="Y70" s="1">
        <f>IF(AT!Y70&gt;0,1,0)*$E70</f>
        <v>0</v>
      </c>
      <c r="Z70" s="1">
        <f>IF(AT!Z70&gt;0,1,0)*$E70</f>
        <v>0</v>
      </c>
      <c r="AA70" s="1">
        <f>IF(AT!AA70&gt;0,1,0)*$E70</f>
        <v>0</v>
      </c>
      <c r="AB70" s="1">
        <f>IF(AT!AB70&gt;0,1,0)*$E70</f>
        <v>0.55327280611611085</v>
      </c>
      <c r="AC70" s="1">
        <f>IF(AT!AC70&gt;0,1,0)*$E70</f>
        <v>0.55327280611611085</v>
      </c>
      <c r="AD70" s="1">
        <f>IF(AT!AD70&gt;0,1,0)*$E70</f>
        <v>0.55327280611611085</v>
      </c>
      <c r="AE70" s="137">
        <f>IF(AT!AE70&gt;0,1,0)*$E70</f>
        <v>0.55327280611611085</v>
      </c>
      <c r="AF70" s="1">
        <f>IF(AT!AF70&gt;0,1,0)*$E70</f>
        <v>0.55327280611611085</v>
      </c>
      <c r="AG70" s="1">
        <f>IF(AT!AG70&gt;0,1,0)*$E70</f>
        <v>0.55327280611611085</v>
      </c>
      <c r="AH70" s="1">
        <f>IF(AT!AH70&gt;0,1,0)*$E70</f>
        <v>0.55327280611611085</v>
      </c>
      <c r="AI70" s="1">
        <f>IF(AT!AI70&gt;0,1,0)*$E70</f>
        <v>0.55327280611611085</v>
      </c>
      <c r="AJ70" s="1">
        <f>IF(AT!AJ70&gt;0,1,0)*$E70</f>
        <v>0.55327280611611085</v>
      </c>
      <c r="AK70" s="1">
        <f>IF(AT!AK70&gt;0,1,0)*$E70</f>
        <v>0.55327280611611085</v>
      </c>
      <c r="AL70" s="1">
        <f>IF(AT!AL70&gt;0,1,0)*$E70</f>
        <v>0.55327280611611085</v>
      </c>
      <c r="AM70" s="1">
        <f>IF(AT!AM70&gt;0,1,0)*$E70</f>
        <v>0.55327280611611085</v>
      </c>
      <c r="AN70" s="1">
        <f>IF(AT!AN70&gt;0,1,0)*$E70</f>
        <v>0.55327280611611085</v>
      </c>
      <c r="AO70" s="1">
        <f>IF(AT!AO70&gt;0,1,0)*$E70</f>
        <v>0.55327280611611085</v>
      </c>
      <c r="AP70" s="1">
        <f>IF(AT!AP70&gt;0,1,0)*$E70</f>
        <v>0.55327280611611085</v>
      </c>
      <c r="AQ70" s="1">
        <f>IF(AT!AQ70&gt;0,1,0)*$E70</f>
        <v>0.55327280611611085</v>
      </c>
      <c r="AR70" s="1">
        <f>IF(AT!AR70&gt;0,1,0)*$E70</f>
        <v>0.55327280611611085</v>
      </c>
      <c r="AS70" s="1">
        <f>IF(AT!AS70&gt;0,1,0)*$E70</f>
        <v>0.55327280611611085</v>
      </c>
      <c r="AT70" s="1">
        <f>IF(AT!AT70&gt;0,1,0)*$E70</f>
        <v>0.55327280611611085</v>
      </c>
      <c r="AU70" s="1">
        <f>IF(AT!AU70&gt;0,1,0)*$E70</f>
        <v>0.55327280611611085</v>
      </c>
      <c r="AV70" s="1">
        <f>IF(AT!AV70&gt;0,1,0)*$E70</f>
        <v>0.55327280611611085</v>
      </c>
      <c r="AW70" s="1">
        <f>IF(AT!AW70&gt;0,1,0)*$E70</f>
        <v>0.55327280611611085</v>
      </c>
      <c r="AX70" s="1">
        <f>IF(AT!AX70&gt;0,1,0)*$E70</f>
        <v>0.55327280611611085</v>
      </c>
      <c r="AY70" s="1">
        <f>IF(AT!AY70&gt;0,1,0)*$E70</f>
        <v>0.55327280611611085</v>
      </c>
      <c r="AZ70" s="1">
        <f>IF(AT!AZ70&gt;0,1,0)*$E70</f>
        <v>0.55327280611611085</v>
      </c>
      <c r="BA70" s="1">
        <f>IF(AT!BA70&gt;0,1,0)*$E70</f>
        <v>0.55327280611611085</v>
      </c>
      <c r="BB70" s="1">
        <f>IF(AT!BB70&gt;0,1,0)*$E70</f>
        <v>0.55327280611611085</v>
      </c>
      <c r="BC70" s="1">
        <f>IF(AT!BC70&gt;0,1,0)*$E70</f>
        <v>0.55327280611611085</v>
      </c>
      <c r="BD70" s="1">
        <f>IF(AT!BD70&gt;0,1,0)*$E70</f>
        <v>0.55327280611611085</v>
      </c>
      <c r="BE70" s="1">
        <f>IF(AT!BE70&gt;0,1,0)*$E70</f>
        <v>0.55327280611611085</v>
      </c>
      <c r="BF70" s="1">
        <f>IF(AT!BF70&gt;0,1,0)*$E70</f>
        <v>0.55327280611611085</v>
      </c>
      <c r="BG70" s="1">
        <f>IF(AT!BG70&gt;0,1,0)*$E70</f>
        <v>0.55327280611611085</v>
      </c>
      <c r="BH70" s="1">
        <f>IF(AT!BH70&gt;0,1,0)*$E70</f>
        <v>0.55327280611611085</v>
      </c>
      <c r="BI70" s="1">
        <f>IF(AT!BI70&gt;0,1,0)*$E70</f>
        <v>0.55327280611611085</v>
      </c>
      <c r="BJ70" s="1">
        <f>IF(AT!BJ70&gt;0,1,0)*$E70</f>
        <v>0.55327280611611085</v>
      </c>
      <c r="BK70" s="1">
        <f>IF(AT!BK70&gt;0,1,0)*$E70</f>
        <v>0.55327280611611085</v>
      </c>
      <c r="BL70" s="1">
        <f>IF(AT!BL70&gt;0,1,0)*$E70</f>
        <v>0.55327280611611085</v>
      </c>
      <c r="BM70" s="1">
        <f>IF(AT!BM70&gt;0,1,0)*$E70</f>
        <v>0.55327280611611085</v>
      </c>
      <c r="BN70" s="1">
        <f>IF(AT!BN70&gt;0,1,0)*$E70</f>
        <v>0.55327280611611085</v>
      </c>
      <c r="BO70" s="1">
        <f>IF(AT!BO70&gt;0,1,0)*$E70</f>
        <v>0.55327280611611085</v>
      </c>
      <c r="BP70" s="26" t="s">
        <v>12</v>
      </c>
    </row>
    <row r="71" spans="1:68" x14ac:dyDescent="0.25">
      <c r="A71" s="11"/>
      <c r="B71" s="12">
        <v>66</v>
      </c>
      <c r="C71" s="13" t="s">
        <v>148</v>
      </c>
      <c r="D71" s="13" t="s">
        <v>149</v>
      </c>
      <c r="E71" s="7">
        <f>Unidades!G67</f>
        <v>0.65372354927715792</v>
      </c>
      <c r="F71" s="32"/>
      <c r="G71" s="18"/>
      <c r="H71" s="1">
        <f>IF(AT!H71&gt;0,1,0)*$E71</f>
        <v>0</v>
      </c>
      <c r="I71" s="1">
        <f>IF(AT!I71&gt;0,1,0)*$E71</f>
        <v>0</v>
      </c>
      <c r="J71" s="1">
        <f>IF(AT!J71&gt;0,1,0)*$E71</f>
        <v>0</v>
      </c>
      <c r="K71" s="1">
        <f>IF(AT!K71&gt;0,1,0)*$E71</f>
        <v>0</v>
      </c>
      <c r="L71" s="1">
        <f>IF(AT!L71&gt;0,1,0)*$E71</f>
        <v>0</v>
      </c>
      <c r="M71" s="1">
        <f>IF(AT!M71&gt;0,1,0)*$E71</f>
        <v>0</v>
      </c>
      <c r="N71" s="1">
        <f>IF(AT!N71&gt;0,1,0)*$E71</f>
        <v>0</v>
      </c>
      <c r="O71" s="1">
        <f>IF(AT!O71&gt;0,1,0)*$E71</f>
        <v>0</v>
      </c>
      <c r="P71" s="1">
        <f>IF(AT!P71&gt;0,1,0)*$E71</f>
        <v>0</v>
      </c>
      <c r="Q71" s="1">
        <f>IF(AT!Q71&gt;0,1,0)*$E71</f>
        <v>0</v>
      </c>
      <c r="R71" s="1">
        <f>IF(AT!R71&gt;0,1,0)*$E71</f>
        <v>0</v>
      </c>
      <c r="S71" s="1">
        <f>IF(AT!S71&gt;0,1,0)*$E71</f>
        <v>0</v>
      </c>
      <c r="T71" s="1">
        <f>IF(AT!T71&gt;0,1,0)*$E71</f>
        <v>0</v>
      </c>
      <c r="U71" s="1">
        <f>IF(AT!U71&gt;0,1,0)*$E71</f>
        <v>0</v>
      </c>
      <c r="V71" s="1">
        <f>IF(AT!V71&gt;0,1,0)*$E71</f>
        <v>0</v>
      </c>
      <c r="W71" s="1">
        <f>IF(AT!W71&gt;0,1,0)*$E71</f>
        <v>0</v>
      </c>
      <c r="X71" s="1">
        <f>IF(AT!X71&gt;0,1,0)*$E71</f>
        <v>0</v>
      </c>
      <c r="Y71" s="1">
        <f>IF(AT!Y71&gt;0,1,0)*$E71</f>
        <v>0</v>
      </c>
      <c r="Z71" s="1">
        <f>IF(AT!Z71&gt;0,1,0)*$E71</f>
        <v>0</v>
      </c>
      <c r="AA71" s="1">
        <f>IF(AT!AA71&gt;0,1,0)*$E71</f>
        <v>0</v>
      </c>
      <c r="AB71" s="1">
        <f>IF(AT!AB71&gt;0,1,0)*$E71</f>
        <v>0.65372354927715792</v>
      </c>
      <c r="AC71" s="1">
        <f>IF(AT!AC71&gt;0,1,0)*$E71</f>
        <v>0.65372354927715792</v>
      </c>
      <c r="AD71" s="1">
        <f>IF(AT!AD71&gt;0,1,0)*$E71</f>
        <v>0.65372354927715792</v>
      </c>
      <c r="AE71" s="137">
        <f>IF(AT!AE71&gt;0,1,0)*$E71</f>
        <v>0.65372354927715792</v>
      </c>
      <c r="AF71" s="1">
        <f>IF(AT!AF71&gt;0,1,0)*$E71</f>
        <v>0.65372354927715792</v>
      </c>
      <c r="AG71" s="1">
        <f>IF(AT!AG71&gt;0,1,0)*$E71</f>
        <v>0.65372354927715792</v>
      </c>
      <c r="AH71" s="1">
        <f>IF(AT!AH71&gt;0,1,0)*$E71</f>
        <v>0.65372354927715792</v>
      </c>
      <c r="AI71" s="1">
        <f>IF(AT!AI71&gt;0,1,0)*$E71</f>
        <v>0.65372354927715792</v>
      </c>
      <c r="AJ71" s="1">
        <f>IF(AT!AJ71&gt;0,1,0)*$E71</f>
        <v>0.65372354927715792</v>
      </c>
      <c r="AK71" s="1">
        <f>IF(AT!AK71&gt;0,1,0)*$E71</f>
        <v>0.65372354927715792</v>
      </c>
      <c r="AL71" s="1">
        <f>IF(AT!AL71&gt;0,1,0)*$E71</f>
        <v>0.65372354927715792</v>
      </c>
      <c r="AM71" s="1">
        <f>IF(AT!AM71&gt;0,1,0)*$E71</f>
        <v>0.65372354927715792</v>
      </c>
      <c r="AN71" s="1">
        <f>IF(AT!AN71&gt;0,1,0)*$E71</f>
        <v>0.65372354927715792</v>
      </c>
      <c r="AO71" s="1">
        <f>IF(AT!AO71&gt;0,1,0)*$E71</f>
        <v>0.65372354927715792</v>
      </c>
      <c r="AP71" s="1">
        <f>IF(AT!AP71&gt;0,1,0)*$E71</f>
        <v>0.65372354927715792</v>
      </c>
      <c r="AQ71" s="1">
        <f>IF(AT!AQ71&gt;0,1,0)*$E71</f>
        <v>0.65372354927715792</v>
      </c>
      <c r="AR71" s="1">
        <f>IF(AT!AR71&gt;0,1,0)*$E71</f>
        <v>0.65372354927715792</v>
      </c>
      <c r="AS71" s="1">
        <f>IF(AT!AS71&gt;0,1,0)*$E71</f>
        <v>0.65372354927715792</v>
      </c>
      <c r="AT71" s="1">
        <f>IF(AT!AT71&gt;0,1,0)*$E71</f>
        <v>0.65372354927715792</v>
      </c>
      <c r="AU71" s="1">
        <f>IF(AT!AU71&gt;0,1,0)*$E71</f>
        <v>0.65372354927715792</v>
      </c>
      <c r="AV71" s="1">
        <f>IF(AT!AV71&gt;0,1,0)*$E71</f>
        <v>0.65372354927715792</v>
      </c>
      <c r="AW71" s="1">
        <f>IF(AT!AW71&gt;0,1,0)*$E71</f>
        <v>0.65372354927715792</v>
      </c>
      <c r="AX71" s="1">
        <f>IF(AT!AX71&gt;0,1,0)*$E71</f>
        <v>0.65372354927715792</v>
      </c>
      <c r="AY71" s="1">
        <f>IF(AT!AY71&gt;0,1,0)*$E71</f>
        <v>0.65372354927715792</v>
      </c>
      <c r="AZ71" s="1">
        <f>IF(AT!AZ71&gt;0,1,0)*$E71</f>
        <v>0.65372354927715792</v>
      </c>
      <c r="BA71" s="1">
        <f>IF(AT!BA71&gt;0,1,0)*$E71</f>
        <v>0.65372354927715792</v>
      </c>
      <c r="BB71" s="1">
        <f>IF(AT!BB71&gt;0,1,0)*$E71</f>
        <v>0.65372354927715792</v>
      </c>
      <c r="BC71" s="1">
        <f>IF(AT!BC71&gt;0,1,0)*$E71</f>
        <v>0.65372354927715792</v>
      </c>
      <c r="BD71" s="1">
        <f>IF(AT!BD71&gt;0,1,0)*$E71</f>
        <v>0.65372354927715792</v>
      </c>
      <c r="BE71" s="1">
        <f>IF(AT!BE71&gt;0,1,0)*$E71</f>
        <v>0.65372354927715792</v>
      </c>
      <c r="BF71" s="1">
        <f>IF(AT!BF71&gt;0,1,0)*$E71</f>
        <v>0.65372354927715792</v>
      </c>
      <c r="BG71" s="1">
        <f>IF(AT!BG71&gt;0,1,0)*$E71</f>
        <v>0.65372354927715792</v>
      </c>
      <c r="BH71" s="1">
        <f>IF(AT!BH71&gt;0,1,0)*$E71</f>
        <v>0.65372354927715792</v>
      </c>
      <c r="BI71" s="1">
        <f>IF(AT!BI71&gt;0,1,0)*$E71</f>
        <v>0.65372354927715792</v>
      </c>
      <c r="BJ71" s="1">
        <f>IF(AT!BJ71&gt;0,1,0)*$E71</f>
        <v>0.65372354927715792</v>
      </c>
      <c r="BK71" s="1">
        <f>IF(AT!BK71&gt;0,1,0)*$E71</f>
        <v>0.65372354927715792</v>
      </c>
      <c r="BL71" s="1">
        <f>IF(AT!BL71&gt;0,1,0)*$E71</f>
        <v>0.65372354927715792</v>
      </c>
      <c r="BM71" s="1">
        <f>IF(AT!BM71&gt;0,1,0)*$E71</f>
        <v>0.65372354927715792</v>
      </c>
      <c r="BN71" s="1">
        <f>IF(AT!BN71&gt;0,1,0)*$E71</f>
        <v>0.65372354927715792</v>
      </c>
      <c r="BO71" s="1">
        <f>IF(AT!BO71&gt;0,1,0)*$E71</f>
        <v>0.65372354927715792</v>
      </c>
      <c r="BP71" s="26" t="s">
        <v>12</v>
      </c>
    </row>
    <row r="72" spans="1:68" x14ac:dyDescent="0.25">
      <c r="A72" s="11"/>
      <c r="B72" s="12">
        <v>67</v>
      </c>
      <c r="C72" s="13" t="s">
        <v>150</v>
      </c>
      <c r="D72" s="13" t="s">
        <v>151</v>
      </c>
      <c r="E72" s="7">
        <f>Unidades!G68</f>
        <v>0.31061891408429904</v>
      </c>
      <c r="F72" s="32"/>
      <c r="G72" s="18"/>
      <c r="H72" s="1">
        <f>IF(AT!H72&gt;0,1,0)*$E72</f>
        <v>0</v>
      </c>
      <c r="I72" s="1">
        <f>IF(AT!I72&gt;0,1,0)*$E72</f>
        <v>0</v>
      </c>
      <c r="J72" s="1">
        <f>IF(AT!J72&gt;0,1,0)*$E72</f>
        <v>0</v>
      </c>
      <c r="K72" s="1">
        <f>IF(AT!K72&gt;0,1,0)*$E72</f>
        <v>0</v>
      </c>
      <c r="L72" s="1">
        <f>IF(AT!L72&gt;0,1,0)*$E72</f>
        <v>0</v>
      </c>
      <c r="M72" s="1">
        <f>IF(AT!M72&gt;0,1,0)*$E72</f>
        <v>0</v>
      </c>
      <c r="N72" s="1">
        <f>IF(AT!N72&gt;0,1,0)*$E72</f>
        <v>0</v>
      </c>
      <c r="O72" s="1">
        <f>IF(AT!O72&gt;0,1,0)*$E72</f>
        <v>0</v>
      </c>
      <c r="P72" s="1">
        <f>IF(AT!P72&gt;0,1,0)*$E72</f>
        <v>0</v>
      </c>
      <c r="Q72" s="1">
        <f>IF(AT!Q72&gt;0,1,0)*$E72</f>
        <v>0</v>
      </c>
      <c r="R72" s="1">
        <f>IF(AT!R72&gt;0,1,0)*$E72</f>
        <v>0</v>
      </c>
      <c r="S72" s="1">
        <f>IF(AT!S72&gt;0,1,0)*$E72</f>
        <v>0</v>
      </c>
      <c r="T72" s="1">
        <f>IF(AT!T72&gt;0,1,0)*$E72</f>
        <v>0</v>
      </c>
      <c r="U72" s="1">
        <f>IF(AT!U72&gt;0,1,0)*$E72</f>
        <v>0</v>
      </c>
      <c r="V72" s="1">
        <f>IF(AT!V72&gt;0,1,0)*$E72</f>
        <v>0</v>
      </c>
      <c r="W72" s="1">
        <f>IF(AT!W72&gt;0,1,0)*$E72</f>
        <v>0</v>
      </c>
      <c r="X72" s="1">
        <f>IF(AT!X72&gt;0,1,0)*$E72</f>
        <v>0</v>
      </c>
      <c r="Y72" s="1">
        <f>IF(AT!Y72&gt;0,1,0)*$E72</f>
        <v>0</v>
      </c>
      <c r="Z72" s="1">
        <f>IF(AT!Z72&gt;0,1,0)*$E72</f>
        <v>0</v>
      </c>
      <c r="AA72" s="1">
        <f>IF(AT!AA72&gt;0,1,0)*$E72</f>
        <v>0</v>
      </c>
      <c r="AB72" s="1">
        <f>IF(AT!AB72&gt;0,1,0)*$E72</f>
        <v>0.31061891408429904</v>
      </c>
      <c r="AC72" s="1">
        <f>IF(AT!AC72&gt;0,1,0)*$E72</f>
        <v>0.31061891408429904</v>
      </c>
      <c r="AD72" s="1">
        <f>IF(AT!AD72&gt;0,1,0)*$E72</f>
        <v>0.31061891408429904</v>
      </c>
      <c r="AE72" s="137">
        <f>IF(AT!AE72&gt;0,1,0)*$E72</f>
        <v>0.31061891408429904</v>
      </c>
      <c r="AF72" s="1">
        <f>IF(AT!AF72&gt;0,1,0)*$E72</f>
        <v>0.31061891408429904</v>
      </c>
      <c r="AG72" s="1">
        <f>IF(AT!AG72&gt;0,1,0)*$E72</f>
        <v>0.31061891408429904</v>
      </c>
      <c r="AH72" s="1">
        <f>IF(AT!AH72&gt;0,1,0)*$E72</f>
        <v>0.31061891408429904</v>
      </c>
      <c r="AI72" s="1">
        <f>IF(AT!AI72&gt;0,1,0)*$E72</f>
        <v>0.31061891408429904</v>
      </c>
      <c r="AJ72" s="1">
        <f>IF(AT!AJ72&gt;0,1,0)*$E72</f>
        <v>0.31061891408429904</v>
      </c>
      <c r="AK72" s="1">
        <f>IF(AT!AK72&gt;0,1,0)*$E72</f>
        <v>0.31061891408429904</v>
      </c>
      <c r="AL72" s="1">
        <f>IF(AT!AL72&gt;0,1,0)*$E72</f>
        <v>0.31061891408429904</v>
      </c>
      <c r="AM72" s="1">
        <f>IF(AT!AM72&gt;0,1,0)*$E72</f>
        <v>0.31061891408429904</v>
      </c>
      <c r="AN72" s="1">
        <f>IF(AT!AN72&gt;0,1,0)*$E72</f>
        <v>0.31061891408429904</v>
      </c>
      <c r="AO72" s="1">
        <f>IF(AT!AO72&gt;0,1,0)*$E72</f>
        <v>0.31061891408429904</v>
      </c>
      <c r="AP72" s="1">
        <f>IF(AT!AP72&gt;0,1,0)*$E72</f>
        <v>0.31061891408429904</v>
      </c>
      <c r="AQ72" s="1">
        <f>IF(AT!AQ72&gt;0,1,0)*$E72</f>
        <v>0.31061891408429904</v>
      </c>
      <c r="AR72" s="1">
        <f>IF(AT!AR72&gt;0,1,0)*$E72</f>
        <v>0.31061891408429904</v>
      </c>
      <c r="AS72" s="1">
        <f>IF(AT!AS72&gt;0,1,0)*$E72</f>
        <v>0.31061891408429904</v>
      </c>
      <c r="AT72" s="1">
        <f>IF(AT!AT72&gt;0,1,0)*$E72</f>
        <v>0.31061891408429904</v>
      </c>
      <c r="AU72" s="1">
        <f>IF(AT!AU72&gt;0,1,0)*$E72</f>
        <v>0.31061891408429904</v>
      </c>
      <c r="AV72" s="1">
        <f>IF(AT!AV72&gt;0,1,0)*$E72</f>
        <v>0.31061891408429904</v>
      </c>
      <c r="AW72" s="1">
        <f>IF(AT!AW72&gt;0,1,0)*$E72</f>
        <v>0.31061891408429904</v>
      </c>
      <c r="AX72" s="1">
        <f>IF(AT!AX72&gt;0,1,0)*$E72</f>
        <v>0.31061891408429904</v>
      </c>
      <c r="AY72" s="1">
        <f>IF(AT!AY72&gt;0,1,0)*$E72</f>
        <v>0.31061891408429904</v>
      </c>
      <c r="AZ72" s="1">
        <f>IF(AT!AZ72&gt;0,1,0)*$E72</f>
        <v>0.31061891408429904</v>
      </c>
      <c r="BA72" s="1">
        <f>IF(AT!BA72&gt;0,1,0)*$E72</f>
        <v>0.31061891408429904</v>
      </c>
      <c r="BB72" s="1">
        <f>IF(AT!BB72&gt;0,1,0)*$E72</f>
        <v>0.31061891408429904</v>
      </c>
      <c r="BC72" s="1">
        <f>IF(AT!BC72&gt;0,1,0)*$E72</f>
        <v>0.31061891408429904</v>
      </c>
      <c r="BD72" s="1">
        <f>IF(AT!BD72&gt;0,1,0)*$E72</f>
        <v>0.31061891408429904</v>
      </c>
      <c r="BE72" s="1">
        <f>IF(AT!BE72&gt;0,1,0)*$E72</f>
        <v>0.31061891408429904</v>
      </c>
      <c r="BF72" s="1">
        <f>IF(AT!BF72&gt;0,1,0)*$E72</f>
        <v>0.31061891408429904</v>
      </c>
      <c r="BG72" s="1">
        <f>IF(AT!BG72&gt;0,1,0)*$E72</f>
        <v>0.31061891408429904</v>
      </c>
      <c r="BH72" s="1">
        <f>IF(AT!BH72&gt;0,1,0)*$E72</f>
        <v>0.31061891408429904</v>
      </c>
      <c r="BI72" s="1">
        <f>IF(AT!BI72&gt;0,1,0)*$E72</f>
        <v>0.31061891408429904</v>
      </c>
      <c r="BJ72" s="1">
        <f>IF(AT!BJ72&gt;0,1,0)*$E72</f>
        <v>0.31061891408429904</v>
      </c>
      <c r="BK72" s="1">
        <f>IF(AT!BK72&gt;0,1,0)*$E72</f>
        <v>0.31061891408429904</v>
      </c>
      <c r="BL72" s="1">
        <f>IF(AT!BL72&gt;0,1,0)*$E72</f>
        <v>0.31061891408429904</v>
      </c>
      <c r="BM72" s="1">
        <f>IF(AT!BM72&gt;0,1,0)*$E72</f>
        <v>0.31061891408429904</v>
      </c>
      <c r="BN72" s="1">
        <f>IF(AT!BN72&gt;0,1,0)*$E72</f>
        <v>0.31061891408429904</v>
      </c>
      <c r="BO72" s="1">
        <f>IF(AT!BO72&gt;0,1,0)*$E72</f>
        <v>0.31061891408429904</v>
      </c>
      <c r="BP72" s="26" t="s">
        <v>12</v>
      </c>
    </row>
    <row r="73" spans="1:68" x14ac:dyDescent="0.25">
      <c r="A73" s="11"/>
      <c r="B73" s="12">
        <v>68</v>
      </c>
      <c r="C73" s="13" t="s">
        <v>152</v>
      </c>
      <c r="D73" s="13" t="s">
        <v>153</v>
      </c>
      <c r="E73" s="7">
        <f>Unidades!G69</f>
        <v>0.82347912939485168</v>
      </c>
      <c r="F73" s="32"/>
      <c r="G73" s="18"/>
      <c r="H73" s="1">
        <f>IF(AT!H73&gt;0,1,0)*$E73</f>
        <v>0</v>
      </c>
      <c r="I73" s="1">
        <f>IF(AT!I73&gt;0,1,0)*$E73</f>
        <v>0</v>
      </c>
      <c r="J73" s="1">
        <f>IF(AT!J73&gt;0,1,0)*$E73</f>
        <v>0</v>
      </c>
      <c r="K73" s="1">
        <f>IF(AT!K73&gt;0,1,0)*$E73</f>
        <v>0</v>
      </c>
      <c r="L73" s="1">
        <f>IF(AT!L73&gt;0,1,0)*$E73</f>
        <v>0</v>
      </c>
      <c r="M73" s="1">
        <f>IF(AT!M73&gt;0,1,0)*$E73</f>
        <v>0</v>
      </c>
      <c r="N73" s="1">
        <f>IF(AT!N73&gt;0,1,0)*$E73</f>
        <v>0</v>
      </c>
      <c r="O73" s="1">
        <f>IF(AT!O73&gt;0,1,0)*$E73</f>
        <v>0</v>
      </c>
      <c r="P73" s="1">
        <f>IF(AT!P73&gt;0,1,0)*$E73</f>
        <v>0</v>
      </c>
      <c r="Q73" s="1">
        <f>IF(AT!Q73&gt;0,1,0)*$E73</f>
        <v>0</v>
      </c>
      <c r="R73" s="1">
        <f>IF(AT!R73&gt;0,1,0)*$E73</f>
        <v>0</v>
      </c>
      <c r="S73" s="1">
        <f>IF(AT!S73&gt;0,1,0)*$E73</f>
        <v>0</v>
      </c>
      <c r="T73" s="1">
        <f>IF(AT!T73&gt;0,1,0)*$E73</f>
        <v>0</v>
      </c>
      <c r="U73" s="1">
        <f>IF(AT!U73&gt;0,1,0)*$E73</f>
        <v>0</v>
      </c>
      <c r="V73" s="1">
        <f>IF(AT!V73&gt;0,1,0)*$E73</f>
        <v>0</v>
      </c>
      <c r="W73" s="1">
        <f>IF(AT!W73&gt;0,1,0)*$E73</f>
        <v>0</v>
      </c>
      <c r="X73" s="1">
        <f>IF(AT!X73&gt;0,1,0)*$E73</f>
        <v>0</v>
      </c>
      <c r="Y73" s="1">
        <f>IF(AT!Y73&gt;0,1,0)*$E73</f>
        <v>0</v>
      </c>
      <c r="Z73" s="1">
        <f>IF(AT!Z73&gt;0,1,0)*$E73</f>
        <v>0</v>
      </c>
      <c r="AA73" s="1">
        <f>IF(AT!AA73&gt;0,1,0)*$E73</f>
        <v>0</v>
      </c>
      <c r="AB73" s="1">
        <f>IF(AT!AB73&gt;0,1,0)*$E73</f>
        <v>0.82347912939485168</v>
      </c>
      <c r="AC73" s="1">
        <f>IF(AT!AC73&gt;0,1,0)*$E73</f>
        <v>0.82347912939485168</v>
      </c>
      <c r="AD73" s="1">
        <f>IF(AT!AD73&gt;0,1,0)*$E73</f>
        <v>0.82347912939485168</v>
      </c>
      <c r="AE73" s="137">
        <f>IF(AT!AE73&gt;0,1,0)*$E73</f>
        <v>0.82347912939485168</v>
      </c>
      <c r="AF73" s="1">
        <f>IF(AT!AF73&gt;0,1,0)*$E73</f>
        <v>0.82347912939485168</v>
      </c>
      <c r="AG73" s="1">
        <f>IF(AT!AG73&gt;0,1,0)*$E73</f>
        <v>0.82347912939485168</v>
      </c>
      <c r="AH73" s="1">
        <f>IF(AT!AH73&gt;0,1,0)*$E73</f>
        <v>0.82347912939485168</v>
      </c>
      <c r="AI73" s="1">
        <f>IF(AT!AI73&gt;0,1,0)*$E73</f>
        <v>0.82347912939485168</v>
      </c>
      <c r="AJ73" s="1">
        <f>IF(AT!AJ73&gt;0,1,0)*$E73</f>
        <v>0.82347912939485168</v>
      </c>
      <c r="AK73" s="1">
        <f>IF(AT!AK73&gt;0,1,0)*$E73</f>
        <v>0.82347912939485168</v>
      </c>
      <c r="AL73" s="1">
        <f>IF(AT!AL73&gt;0,1,0)*$E73</f>
        <v>0.82347912939485168</v>
      </c>
      <c r="AM73" s="1">
        <f>IF(AT!AM73&gt;0,1,0)*$E73</f>
        <v>0.82347912939485168</v>
      </c>
      <c r="AN73" s="1">
        <f>IF(AT!AN73&gt;0,1,0)*$E73</f>
        <v>0.82347912939485168</v>
      </c>
      <c r="AO73" s="1">
        <f>IF(AT!AO73&gt;0,1,0)*$E73</f>
        <v>0.82347912939485168</v>
      </c>
      <c r="AP73" s="1">
        <f>IF(AT!AP73&gt;0,1,0)*$E73</f>
        <v>0.82347912939485168</v>
      </c>
      <c r="AQ73" s="1">
        <f>IF(AT!AQ73&gt;0,1,0)*$E73</f>
        <v>0.82347912939485168</v>
      </c>
      <c r="AR73" s="1">
        <f>IF(AT!AR73&gt;0,1,0)*$E73</f>
        <v>0.82347912939485168</v>
      </c>
      <c r="AS73" s="1">
        <f>IF(AT!AS73&gt;0,1,0)*$E73</f>
        <v>0.82347912939485168</v>
      </c>
      <c r="AT73" s="1">
        <f>IF(AT!AT73&gt;0,1,0)*$E73</f>
        <v>0.82347912939485168</v>
      </c>
      <c r="AU73" s="1">
        <f>IF(AT!AU73&gt;0,1,0)*$E73</f>
        <v>0.82347912939485168</v>
      </c>
      <c r="AV73" s="1">
        <f>IF(AT!AV73&gt;0,1,0)*$E73</f>
        <v>0.82347912939485168</v>
      </c>
      <c r="AW73" s="1">
        <f>IF(AT!AW73&gt;0,1,0)*$E73</f>
        <v>0.82347912939485168</v>
      </c>
      <c r="AX73" s="1">
        <f>IF(AT!AX73&gt;0,1,0)*$E73</f>
        <v>0.82347912939485168</v>
      </c>
      <c r="AY73" s="1">
        <f>IF(AT!AY73&gt;0,1,0)*$E73</f>
        <v>0.82347912939485168</v>
      </c>
      <c r="AZ73" s="1">
        <f>IF(AT!AZ73&gt;0,1,0)*$E73</f>
        <v>0.82347912939485168</v>
      </c>
      <c r="BA73" s="1">
        <f>IF(AT!BA73&gt;0,1,0)*$E73</f>
        <v>0.82347912939485168</v>
      </c>
      <c r="BB73" s="1">
        <f>IF(AT!BB73&gt;0,1,0)*$E73</f>
        <v>0.82347912939485168</v>
      </c>
      <c r="BC73" s="1">
        <f>IF(AT!BC73&gt;0,1,0)*$E73</f>
        <v>0.82347912939485168</v>
      </c>
      <c r="BD73" s="1">
        <f>IF(AT!BD73&gt;0,1,0)*$E73</f>
        <v>0.82347912939485168</v>
      </c>
      <c r="BE73" s="1">
        <f>IF(AT!BE73&gt;0,1,0)*$E73</f>
        <v>0.82347912939485168</v>
      </c>
      <c r="BF73" s="1">
        <f>IF(AT!BF73&gt;0,1,0)*$E73</f>
        <v>0.82347912939485168</v>
      </c>
      <c r="BG73" s="1">
        <f>IF(AT!BG73&gt;0,1,0)*$E73</f>
        <v>0.82347912939485168</v>
      </c>
      <c r="BH73" s="1">
        <f>IF(AT!BH73&gt;0,1,0)*$E73</f>
        <v>0.82347912939485168</v>
      </c>
      <c r="BI73" s="1">
        <f>IF(AT!BI73&gt;0,1,0)*$E73</f>
        <v>0.82347912939485168</v>
      </c>
      <c r="BJ73" s="1">
        <f>IF(AT!BJ73&gt;0,1,0)*$E73</f>
        <v>0.82347912939485168</v>
      </c>
      <c r="BK73" s="1">
        <f>IF(AT!BK73&gt;0,1,0)*$E73</f>
        <v>0.82347912939485168</v>
      </c>
      <c r="BL73" s="1">
        <f>IF(AT!BL73&gt;0,1,0)*$E73</f>
        <v>0.82347912939485168</v>
      </c>
      <c r="BM73" s="1">
        <f>IF(AT!BM73&gt;0,1,0)*$E73</f>
        <v>0.82347912939485168</v>
      </c>
      <c r="BN73" s="1">
        <f>IF(AT!BN73&gt;0,1,0)*$E73</f>
        <v>0.82347912939485168</v>
      </c>
      <c r="BO73" s="1">
        <f>IF(AT!BO73&gt;0,1,0)*$E73</f>
        <v>0.82347912939485168</v>
      </c>
      <c r="BP73" s="26" t="s">
        <v>12</v>
      </c>
    </row>
    <row r="74" spans="1:68" x14ac:dyDescent="0.25">
      <c r="A74" s="11"/>
      <c r="B74" s="12">
        <v>69</v>
      </c>
      <c r="C74" s="13" t="s">
        <v>154</v>
      </c>
      <c r="D74" s="13" t="s">
        <v>155</v>
      </c>
      <c r="E74" s="7">
        <f>Unidades!G70</f>
        <v>0.89879161384089878</v>
      </c>
      <c r="F74" s="32"/>
      <c r="G74" s="18"/>
      <c r="H74" s="1">
        <f>IF(AT!H74&gt;0,1,0)*$E74</f>
        <v>0</v>
      </c>
      <c r="I74" s="1">
        <f>IF(AT!I74&gt;0,1,0)*$E74</f>
        <v>0</v>
      </c>
      <c r="J74" s="1">
        <f>IF(AT!J74&gt;0,1,0)*$E74</f>
        <v>0</v>
      </c>
      <c r="K74" s="1">
        <f>IF(AT!K74&gt;0,1,0)*$E74</f>
        <v>0</v>
      </c>
      <c r="L74" s="1">
        <f>IF(AT!L74&gt;0,1,0)*$E74</f>
        <v>0</v>
      </c>
      <c r="M74" s="1">
        <f>IF(AT!M74&gt;0,1,0)*$E74</f>
        <v>0</v>
      </c>
      <c r="N74" s="1">
        <f>IF(AT!N74&gt;0,1,0)*$E74</f>
        <v>0</v>
      </c>
      <c r="O74" s="1">
        <f>IF(AT!O74&gt;0,1,0)*$E74</f>
        <v>0</v>
      </c>
      <c r="P74" s="1">
        <f>IF(AT!P74&gt;0,1,0)*$E74</f>
        <v>0</v>
      </c>
      <c r="Q74" s="1">
        <f>IF(AT!Q74&gt;0,1,0)*$E74</f>
        <v>0</v>
      </c>
      <c r="R74" s="1">
        <f>IF(AT!R74&gt;0,1,0)*$E74</f>
        <v>0</v>
      </c>
      <c r="S74" s="1">
        <f>IF(AT!S74&gt;0,1,0)*$E74</f>
        <v>0</v>
      </c>
      <c r="T74" s="1">
        <f>IF(AT!T74&gt;0,1,0)*$E74</f>
        <v>0</v>
      </c>
      <c r="U74" s="1">
        <f>IF(AT!U74&gt;0,1,0)*$E74</f>
        <v>0</v>
      </c>
      <c r="V74" s="1">
        <f>IF(AT!V74&gt;0,1,0)*$E74</f>
        <v>0</v>
      </c>
      <c r="W74" s="1">
        <f>IF(AT!W74&gt;0,1,0)*$E74</f>
        <v>0</v>
      </c>
      <c r="X74" s="1">
        <f>IF(AT!X74&gt;0,1,0)*$E74</f>
        <v>0</v>
      </c>
      <c r="Y74" s="1">
        <f>IF(AT!Y74&gt;0,1,0)*$E74</f>
        <v>0</v>
      </c>
      <c r="Z74" s="1">
        <f>IF(AT!Z74&gt;0,1,0)*$E74</f>
        <v>0</v>
      </c>
      <c r="AA74" s="1">
        <f>IF(AT!AA74&gt;0,1,0)*$E74</f>
        <v>0</v>
      </c>
      <c r="AB74" s="1">
        <f>IF(AT!AB74&gt;0,1,0)*$E74</f>
        <v>0</v>
      </c>
      <c r="AC74" s="1">
        <f>IF(AT!AC74&gt;0,1,0)*$E74</f>
        <v>0.89879161384089878</v>
      </c>
      <c r="AD74" s="1">
        <f>IF(AT!AD74&gt;0,1,0)*$E74</f>
        <v>0.89879161384089878</v>
      </c>
      <c r="AE74" s="137">
        <f>IF(AT!AE74&gt;0,1,0)*$E74</f>
        <v>0.89879161384089878</v>
      </c>
      <c r="AF74" s="1">
        <f>IF(AT!AF74&gt;0,1,0)*$E74</f>
        <v>0.89879161384089878</v>
      </c>
      <c r="AG74" s="1">
        <f>IF(AT!AG74&gt;0,1,0)*$E74</f>
        <v>0.89879161384089878</v>
      </c>
      <c r="AH74" s="1">
        <f>IF(AT!AH74&gt;0,1,0)*$E74</f>
        <v>0.89879161384089878</v>
      </c>
      <c r="AI74" s="1">
        <f>IF(AT!AI74&gt;0,1,0)*$E74</f>
        <v>0.89879161384089878</v>
      </c>
      <c r="AJ74" s="1">
        <f>IF(AT!AJ74&gt;0,1,0)*$E74</f>
        <v>0.89879161384089878</v>
      </c>
      <c r="AK74" s="1">
        <f>IF(AT!AK74&gt;0,1,0)*$E74</f>
        <v>0.89879161384089878</v>
      </c>
      <c r="AL74" s="1">
        <f>IF(AT!AL74&gt;0,1,0)*$E74</f>
        <v>0.89879161384089878</v>
      </c>
      <c r="AM74" s="1">
        <f>IF(AT!AM74&gt;0,1,0)*$E74</f>
        <v>0.89879161384089878</v>
      </c>
      <c r="AN74" s="1">
        <f>IF(AT!AN74&gt;0,1,0)*$E74</f>
        <v>0.89879161384089878</v>
      </c>
      <c r="AO74" s="1">
        <f>IF(AT!AO74&gt;0,1,0)*$E74</f>
        <v>0.89879161384089878</v>
      </c>
      <c r="AP74" s="1">
        <f>IF(AT!AP74&gt;0,1,0)*$E74</f>
        <v>0.89879161384089878</v>
      </c>
      <c r="AQ74" s="1">
        <f>IF(AT!AQ74&gt;0,1,0)*$E74</f>
        <v>0.89879161384089878</v>
      </c>
      <c r="AR74" s="1">
        <f>IF(AT!AR74&gt;0,1,0)*$E74</f>
        <v>0.89879161384089878</v>
      </c>
      <c r="AS74" s="1">
        <f>IF(AT!AS74&gt;0,1,0)*$E74</f>
        <v>0.89879161384089878</v>
      </c>
      <c r="AT74" s="1">
        <f>IF(AT!AT74&gt;0,1,0)*$E74</f>
        <v>0.89879161384089878</v>
      </c>
      <c r="AU74" s="1">
        <f>IF(AT!AU74&gt;0,1,0)*$E74</f>
        <v>0.89879161384089878</v>
      </c>
      <c r="AV74" s="1">
        <f>IF(AT!AV74&gt;0,1,0)*$E74</f>
        <v>0.89879161384089878</v>
      </c>
      <c r="AW74" s="1">
        <f>IF(AT!AW74&gt;0,1,0)*$E74</f>
        <v>0.89879161384089878</v>
      </c>
      <c r="AX74" s="1">
        <f>IF(AT!AX74&gt;0,1,0)*$E74</f>
        <v>0.89879161384089878</v>
      </c>
      <c r="AY74" s="1">
        <f>IF(AT!AY74&gt;0,1,0)*$E74</f>
        <v>0.89879161384089878</v>
      </c>
      <c r="AZ74" s="1">
        <f>IF(AT!AZ74&gt;0,1,0)*$E74</f>
        <v>0.89879161384089878</v>
      </c>
      <c r="BA74" s="1">
        <f>IF(AT!BA74&gt;0,1,0)*$E74</f>
        <v>0.89879161384089878</v>
      </c>
      <c r="BB74" s="1">
        <f>IF(AT!BB74&gt;0,1,0)*$E74</f>
        <v>0.89879161384089878</v>
      </c>
      <c r="BC74" s="1">
        <f>IF(AT!BC74&gt;0,1,0)*$E74</f>
        <v>0.89879161384089878</v>
      </c>
      <c r="BD74" s="1">
        <f>IF(AT!BD74&gt;0,1,0)*$E74</f>
        <v>0.89879161384089878</v>
      </c>
      <c r="BE74" s="1">
        <f>IF(AT!BE74&gt;0,1,0)*$E74</f>
        <v>0.89879161384089878</v>
      </c>
      <c r="BF74" s="1">
        <f>IF(AT!BF74&gt;0,1,0)*$E74</f>
        <v>0.89879161384089878</v>
      </c>
      <c r="BG74" s="1">
        <f>IF(AT!BG74&gt;0,1,0)*$E74</f>
        <v>0.89879161384089878</v>
      </c>
      <c r="BH74" s="1">
        <f>IF(AT!BH74&gt;0,1,0)*$E74</f>
        <v>0.89879161384089878</v>
      </c>
      <c r="BI74" s="1">
        <f>IF(AT!BI74&gt;0,1,0)*$E74</f>
        <v>0.89879161384089878</v>
      </c>
      <c r="BJ74" s="1">
        <f>IF(AT!BJ74&gt;0,1,0)*$E74</f>
        <v>0.89879161384089878</v>
      </c>
      <c r="BK74" s="1">
        <f>IF(AT!BK74&gt;0,1,0)*$E74</f>
        <v>0.89879161384089878</v>
      </c>
      <c r="BL74" s="1">
        <f>IF(AT!BL74&gt;0,1,0)*$E74</f>
        <v>0.89879161384089878</v>
      </c>
      <c r="BM74" s="1">
        <f>IF(AT!BM74&gt;0,1,0)*$E74</f>
        <v>0.89879161384089878</v>
      </c>
      <c r="BN74" s="1">
        <f>IF(AT!BN74&gt;0,1,0)*$E74</f>
        <v>0.89879161384089878</v>
      </c>
      <c r="BO74" s="1">
        <f>IF(AT!BO74&gt;0,1,0)*$E74</f>
        <v>0.89879161384089878</v>
      </c>
      <c r="BP74" s="26" t="s">
        <v>12</v>
      </c>
    </row>
    <row r="75" spans="1:68" x14ac:dyDescent="0.25">
      <c r="A75" s="11"/>
      <c r="B75" s="12">
        <v>70</v>
      </c>
      <c r="C75" s="13" t="s">
        <v>156</v>
      </c>
      <c r="D75" s="13" t="s">
        <v>157</v>
      </c>
      <c r="E75" s="7">
        <f>Unidades!G71</f>
        <v>1.071969838830924</v>
      </c>
      <c r="F75" s="32"/>
      <c r="G75" s="18"/>
      <c r="H75" s="1">
        <f>IF(AT!H75&gt;0,1,0)*$E75</f>
        <v>0</v>
      </c>
      <c r="I75" s="1">
        <f>IF(AT!I75&gt;0,1,0)*$E75</f>
        <v>0</v>
      </c>
      <c r="J75" s="1">
        <f>IF(AT!J75&gt;0,1,0)*$E75</f>
        <v>0</v>
      </c>
      <c r="K75" s="1">
        <f>IF(AT!K75&gt;0,1,0)*$E75</f>
        <v>0</v>
      </c>
      <c r="L75" s="1">
        <f>IF(AT!L75&gt;0,1,0)*$E75</f>
        <v>0</v>
      </c>
      <c r="M75" s="1">
        <f>IF(AT!M75&gt;0,1,0)*$E75</f>
        <v>0</v>
      </c>
      <c r="N75" s="1">
        <f>IF(AT!N75&gt;0,1,0)*$E75</f>
        <v>0</v>
      </c>
      <c r="O75" s="1">
        <f>IF(AT!O75&gt;0,1,0)*$E75</f>
        <v>0</v>
      </c>
      <c r="P75" s="1">
        <f>IF(AT!P75&gt;0,1,0)*$E75</f>
        <v>0</v>
      </c>
      <c r="Q75" s="1">
        <f>IF(AT!Q75&gt;0,1,0)*$E75</f>
        <v>0</v>
      </c>
      <c r="R75" s="1">
        <f>IF(AT!R75&gt;0,1,0)*$E75</f>
        <v>0</v>
      </c>
      <c r="S75" s="1">
        <f>IF(AT!S75&gt;0,1,0)*$E75</f>
        <v>0</v>
      </c>
      <c r="T75" s="1">
        <f>IF(AT!T75&gt;0,1,0)*$E75</f>
        <v>0</v>
      </c>
      <c r="U75" s="1">
        <f>IF(AT!U75&gt;0,1,0)*$E75</f>
        <v>0</v>
      </c>
      <c r="V75" s="1">
        <f>IF(AT!V75&gt;0,1,0)*$E75</f>
        <v>0</v>
      </c>
      <c r="W75" s="1">
        <f>IF(AT!W75&gt;0,1,0)*$E75</f>
        <v>0</v>
      </c>
      <c r="X75" s="1">
        <f>IF(AT!X75&gt;0,1,0)*$E75</f>
        <v>0</v>
      </c>
      <c r="Y75" s="1">
        <f>IF(AT!Y75&gt;0,1,0)*$E75</f>
        <v>0</v>
      </c>
      <c r="Z75" s="1">
        <f>IF(AT!Z75&gt;0,1,0)*$E75</f>
        <v>0</v>
      </c>
      <c r="AA75" s="1">
        <f>IF(AT!AA75&gt;0,1,0)*$E75</f>
        <v>0</v>
      </c>
      <c r="AB75" s="1">
        <f>IF(AT!AB75&gt;0,1,0)*$E75</f>
        <v>0</v>
      </c>
      <c r="AC75" s="1">
        <f>IF(AT!AC75&gt;0,1,0)*$E75</f>
        <v>1.071969838830924</v>
      </c>
      <c r="AD75" s="1">
        <f>IF(AT!AD75&gt;0,1,0)*$E75</f>
        <v>1.071969838830924</v>
      </c>
      <c r="AE75" s="137">
        <f>IF(AT!AE75&gt;0,1,0)*$E75</f>
        <v>1.071969838830924</v>
      </c>
      <c r="AF75" s="1">
        <f>IF(AT!AF75&gt;0,1,0)*$E75</f>
        <v>1.071969838830924</v>
      </c>
      <c r="AG75" s="1">
        <f>IF(AT!AG75&gt;0,1,0)*$E75</f>
        <v>1.071969838830924</v>
      </c>
      <c r="AH75" s="1">
        <f>IF(AT!AH75&gt;0,1,0)*$E75</f>
        <v>1.071969838830924</v>
      </c>
      <c r="AI75" s="1">
        <f>IF(AT!AI75&gt;0,1,0)*$E75</f>
        <v>1.071969838830924</v>
      </c>
      <c r="AJ75" s="1">
        <f>IF(AT!AJ75&gt;0,1,0)*$E75</f>
        <v>1.071969838830924</v>
      </c>
      <c r="AK75" s="1">
        <f>IF(AT!AK75&gt;0,1,0)*$E75</f>
        <v>1.071969838830924</v>
      </c>
      <c r="AL75" s="1">
        <f>IF(AT!AL75&gt;0,1,0)*$E75</f>
        <v>1.071969838830924</v>
      </c>
      <c r="AM75" s="1">
        <f>IF(AT!AM75&gt;0,1,0)*$E75</f>
        <v>1.071969838830924</v>
      </c>
      <c r="AN75" s="1">
        <f>IF(AT!AN75&gt;0,1,0)*$E75</f>
        <v>1.071969838830924</v>
      </c>
      <c r="AO75" s="1">
        <f>IF(AT!AO75&gt;0,1,0)*$E75</f>
        <v>1.071969838830924</v>
      </c>
      <c r="AP75" s="1">
        <f>IF(AT!AP75&gt;0,1,0)*$E75</f>
        <v>1.071969838830924</v>
      </c>
      <c r="AQ75" s="1">
        <f>IF(AT!AQ75&gt;0,1,0)*$E75</f>
        <v>1.071969838830924</v>
      </c>
      <c r="AR75" s="1">
        <f>IF(AT!AR75&gt;0,1,0)*$E75</f>
        <v>1.071969838830924</v>
      </c>
      <c r="AS75" s="1">
        <f>IF(AT!AS75&gt;0,1,0)*$E75</f>
        <v>1.071969838830924</v>
      </c>
      <c r="AT75" s="1">
        <f>IF(AT!AT75&gt;0,1,0)*$E75</f>
        <v>1.071969838830924</v>
      </c>
      <c r="AU75" s="1">
        <f>IF(AT!AU75&gt;0,1,0)*$E75</f>
        <v>1.071969838830924</v>
      </c>
      <c r="AV75" s="1">
        <f>IF(AT!AV75&gt;0,1,0)*$E75</f>
        <v>1.071969838830924</v>
      </c>
      <c r="AW75" s="1">
        <f>IF(AT!AW75&gt;0,1,0)*$E75</f>
        <v>1.071969838830924</v>
      </c>
      <c r="AX75" s="1">
        <f>IF(AT!AX75&gt;0,1,0)*$E75</f>
        <v>1.071969838830924</v>
      </c>
      <c r="AY75" s="1">
        <f>IF(AT!AY75&gt;0,1,0)*$E75</f>
        <v>1.071969838830924</v>
      </c>
      <c r="AZ75" s="1">
        <f>IF(AT!AZ75&gt;0,1,0)*$E75</f>
        <v>1.071969838830924</v>
      </c>
      <c r="BA75" s="1">
        <f>IF(AT!BA75&gt;0,1,0)*$E75</f>
        <v>1.071969838830924</v>
      </c>
      <c r="BB75" s="1">
        <f>IF(AT!BB75&gt;0,1,0)*$E75</f>
        <v>1.071969838830924</v>
      </c>
      <c r="BC75" s="1">
        <f>IF(AT!BC75&gt;0,1,0)*$E75</f>
        <v>1.071969838830924</v>
      </c>
      <c r="BD75" s="1">
        <f>IF(AT!BD75&gt;0,1,0)*$E75</f>
        <v>1.071969838830924</v>
      </c>
      <c r="BE75" s="1">
        <f>IF(AT!BE75&gt;0,1,0)*$E75</f>
        <v>1.071969838830924</v>
      </c>
      <c r="BF75" s="1">
        <f>IF(AT!BF75&gt;0,1,0)*$E75</f>
        <v>1.071969838830924</v>
      </c>
      <c r="BG75" s="1">
        <f>IF(AT!BG75&gt;0,1,0)*$E75</f>
        <v>1.071969838830924</v>
      </c>
      <c r="BH75" s="1">
        <f>IF(AT!BH75&gt;0,1,0)*$E75</f>
        <v>1.071969838830924</v>
      </c>
      <c r="BI75" s="1">
        <f>IF(AT!BI75&gt;0,1,0)*$E75</f>
        <v>1.071969838830924</v>
      </c>
      <c r="BJ75" s="1">
        <f>IF(AT!BJ75&gt;0,1,0)*$E75</f>
        <v>1.071969838830924</v>
      </c>
      <c r="BK75" s="1">
        <f>IF(AT!BK75&gt;0,1,0)*$E75</f>
        <v>1.071969838830924</v>
      </c>
      <c r="BL75" s="1">
        <f>IF(AT!BL75&gt;0,1,0)*$E75</f>
        <v>1.071969838830924</v>
      </c>
      <c r="BM75" s="1">
        <f>IF(AT!BM75&gt;0,1,0)*$E75</f>
        <v>1.071969838830924</v>
      </c>
      <c r="BN75" s="1">
        <f>IF(AT!BN75&gt;0,1,0)*$E75</f>
        <v>1.071969838830924</v>
      </c>
      <c r="BO75" s="1">
        <f>IF(AT!BO75&gt;0,1,0)*$E75</f>
        <v>1.071969838830924</v>
      </c>
      <c r="BP75" s="26" t="s">
        <v>12</v>
      </c>
    </row>
    <row r="76" spans="1:68" x14ac:dyDescent="0.25">
      <c r="A76" s="11"/>
      <c r="B76" s="12">
        <v>71</v>
      </c>
      <c r="C76" s="13" t="s">
        <v>158</v>
      </c>
      <c r="D76" s="13" t="s">
        <v>159</v>
      </c>
      <c r="E76" s="7">
        <f>Unidades!G72</f>
        <v>0.89731133209365144</v>
      </c>
      <c r="F76" s="32"/>
      <c r="G76" s="18"/>
      <c r="H76" s="1">
        <f>IF(AT!H76&gt;0,1,0)*$E76</f>
        <v>0</v>
      </c>
      <c r="I76" s="1">
        <f>IF(AT!I76&gt;0,1,0)*$E76</f>
        <v>0</v>
      </c>
      <c r="J76" s="1">
        <f>IF(AT!J76&gt;0,1,0)*$E76</f>
        <v>0</v>
      </c>
      <c r="K76" s="1">
        <f>IF(AT!K76&gt;0,1,0)*$E76</f>
        <v>0</v>
      </c>
      <c r="L76" s="1">
        <f>IF(AT!L76&gt;0,1,0)*$E76</f>
        <v>0</v>
      </c>
      <c r="M76" s="1">
        <f>IF(AT!M76&gt;0,1,0)*$E76</f>
        <v>0</v>
      </c>
      <c r="N76" s="1">
        <f>IF(AT!N76&gt;0,1,0)*$E76</f>
        <v>0</v>
      </c>
      <c r="O76" s="1">
        <f>IF(AT!O76&gt;0,1,0)*$E76</f>
        <v>0</v>
      </c>
      <c r="P76" s="1">
        <f>IF(AT!P76&gt;0,1,0)*$E76</f>
        <v>0</v>
      </c>
      <c r="Q76" s="1">
        <f>IF(AT!Q76&gt;0,1,0)*$E76</f>
        <v>0</v>
      </c>
      <c r="R76" s="1">
        <f>IF(AT!R76&gt;0,1,0)*$E76</f>
        <v>0</v>
      </c>
      <c r="S76" s="1">
        <f>IF(AT!S76&gt;0,1,0)*$E76</f>
        <v>0</v>
      </c>
      <c r="T76" s="1">
        <f>IF(AT!T76&gt;0,1,0)*$E76</f>
        <v>0</v>
      </c>
      <c r="U76" s="1">
        <f>IF(AT!U76&gt;0,1,0)*$E76</f>
        <v>0</v>
      </c>
      <c r="V76" s="1">
        <f>IF(AT!V76&gt;0,1,0)*$E76</f>
        <v>0</v>
      </c>
      <c r="W76" s="1">
        <f>IF(AT!W76&gt;0,1,0)*$E76</f>
        <v>0</v>
      </c>
      <c r="X76" s="1">
        <f>IF(AT!X76&gt;0,1,0)*$E76</f>
        <v>0</v>
      </c>
      <c r="Y76" s="1">
        <f>IF(AT!Y76&gt;0,1,0)*$E76</f>
        <v>0</v>
      </c>
      <c r="Z76" s="1">
        <f>IF(AT!Z76&gt;0,1,0)*$E76</f>
        <v>0</v>
      </c>
      <c r="AA76" s="1">
        <f>IF(AT!AA76&gt;0,1,0)*$E76</f>
        <v>0</v>
      </c>
      <c r="AB76" s="1">
        <f>IF(AT!AB76&gt;0,1,0)*$E76</f>
        <v>0</v>
      </c>
      <c r="AC76" s="1">
        <f>IF(AT!AC76&gt;0,1,0)*$E76</f>
        <v>0.89731133209365144</v>
      </c>
      <c r="AD76" s="1">
        <f>IF(AT!AD76&gt;0,1,0)*$E76</f>
        <v>0.89731133209365144</v>
      </c>
      <c r="AE76" s="137">
        <f>IF(AT!AE76&gt;0,1,0)*$E76</f>
        <v>0.89731133209365144</v>
      </c>
      <c r="AF76" s="1">
        <f>IF(AT!AF76&gt;0,1,0)*$E76</f>
        <v>0.89731133209365144</v>
      </c>
      <c r="AG76" s="1">
        <f>IF(AT!AG76&gt;0,1,0)*$E76</f>
        <v>0.89731133209365144</v>
      </c>
      <c r="AH76" s="1">
        <f>IF(AT!AH76&gt;0,1,0)*$E76</f>
        <v>0.89731133209365144</v>
      </c>
      <c r="AI76" s="1">
        <f>IF(AT!AI76&gt;0,1,0)*$E76</f>
        <v>0.89731133209365144</v>
      </c>
      <c r="AJ76" s="1">
        <f>IF(AT!AJ76&gt;0,1,0)*$E76</f>
        <v>0.89731133209365144</v>
      </c>
      <c r="AK76" s="1">
        <f>IF(AT!AK76&gt;0,1,0)*$E76</f>
        <v>0.89731133209365144</v>
      </c>
      <c r="AL76" s="1">
        <f>IF(AT!AL76&gt;0,1,0)*$E76</f>
        <v>0.89731133209365144</v>
      </c>
      <c r="AM76" s="1">
        <f>IF(AT!AM76&gt;0,1,0)*$E76</f>
        <v>0.89731133209365144</v>
      </c>
      <c r="AN76" s="1">
        <f>IF(AT!AN76&gt;0,1,0)*$E76</f>
        <v>0.89731133209365144</v>
      </c>
      <c r="AO76" s="1">
        <f>IF(AT!AO76&gt;0,1,0)*$E76</f>
        <v>0.89731133209365144</v>
      </c>
      <c r="AP76" s="1">
        <f>IF(AT!AP76&gt;0,1,0)*$E76</f>
        <v>0.89731133209365144</v>
      </c>
      <c r="AQ76" s="1">
        <f>IF(AT!AQ76&gt;0,1,0)*$E76</f>
        <v>0.89731133209365144</v>
      </c>
      <c r="AR76" s="1">
        <f>IF(AT!AR76&gt;0,1,0)*$E76</f>
        <v>0.89731133209365144</v>
      </c>
      <c r="AS76" s="1">
        <f>IF(AT!AS76&gt;0,1,0)*$E76</f>
        <v>0.89731133209365144</v>
      </c>
      <c r="AT76" s="1">
        <f>IF(AT!AT76&gt;0,1,0)*$E76</f>
        <v>0.89731133209365144</v>
      </c>
      <c r="AU76" s="1">
        <f>IF(AT!AU76&gt;0,1,0)*$E76</f>
        <v>0.89731133209365144</v>
      </c>
      <c r="AV76" s="1">
        <f>IF(AT!AV76&gt;0,1,0)*$E76</f>
        <v>0.89731133209365144</v>
      </c>
      <c r="AW76" s="1">
        <f>IF(AT!AW76&gt;0,1,0)*$E76</f>
        <v>0.89731133209365144</v>
      </c>
      <c r="AX76" s="1">
        <f>IF(AT!AX76&gt;0,1,0)*$E76</f>
        <v>0.89731133209365144</v>
      </c>
      <c r="AY76" s="1">
        <f>IF(AT!AY76&gt;0,1,0)*$E76</f>
        <v>0.89731133209365144</v>
      </c>
      <c r="AZ76" s="1">
        <f>IF(AT!AZ76&gt;0,1,0)*$E76</f>
        <v>0.89731133209365144</v>
      </c>
      <c r="BA76" s="1">
        <f>IF(AT!BA76&gt;0,1,0)*$E76</f>
        <v>0.89731133209365144</v>
      </c>
      <c r="BB76" s="1">
        <f>IF(AT!BB76&gt;0,1,0)*$E76</f>
        <v>0.89731133209365144</v>
      </c>
      <c r="BC76" s="1">
        <f>IF(AT!BC76&gt;0,1,0)*$E76</f>
        <v>0.89731133209365144</v>
      </c>
      <c r="BD76" s="1">
        <f>IF(AT!BD76&gt;0,1,0)*$E76</f>
        <v>0.89731133209365144</v>
      </c>
      <c r="BE76" s="1">
        <f>IF(AT!BE76&gt;0,1,0)*$E76</f>
        <v>0.89731133209365144</v>
      </c>
      <c r="BF76" s="1">
        <f>IF(AT!BF76&gt;0,1,0)*$E76</f>
        <v>0.89731133209365144</v>
      </c>
      <c r="BG76" s="1">
        <f>IF(AT!BG76&gt;0,1,0)*$E76</f>
        <v>0.89731133209365144</v>
      </c>
      <c r="BH76" s="1">
        <f>IF(AT!BH76&gt;0,1,0)*$E76</f>
        <v>0.89731133209365144</v>
      </c>
      <c r="BI76" s="1">
        <f>IF(AT!BI76&gt;0,1,0)*$E76</f>
        <v>0.89731133209365144</v>
      </c>
      <c r="BJ76" s="1">
        <f>IF(AT!BJ76&gt;0,1,0)*$E76</f>
        <v>0.89731133209365144</v>
      </c>
      <c r="BK76" s="1">
        <f>IF(AT!BK76&gt;0,1,0)*$E76</f>
        <v>0.89731133209365144</v>
      </c>
      <c r="BL76" s="1">
        <f>IF(AT!BL76&gt;0,1,0)*$E76</f>
        <v>0.89731133209365144</v>
      </c>
      <c r="BM76" s="1">
        <f>IF(AT!BM76&gt;0,1,0)*$E76</f>
        <v>0.89731133209365144</v>
      </c>
      <c r="BN76" s="1">
        <f>IF(AT!BN76&gt;0,1,0)*$E76</f>
        <v>0.89731133209365144</v>
      </c>
      <c r="BO76" s="1">
        <f>IF(AT!BO76&gt;0,1,0)*$E76</f>
        <v>0.89731133209365144</v>
      </c>
      <c r="BP76" s="26" t="s">
        <v>12</v>
      </c>
    </row>
    <row r="77" spans="1:68" x14ac:dyDescent="0.25">
      <c r="A77" s="11"/>
      <c r="B77" s="12">
        <v>72</v>
      </c>
      <c r="C77" s="13" t="s">
        <v>160</v>
      </c>
      <c r="D77" s="13" t="s">
        <v>161</v>
      </c>
      <c r="E77" s="7">
        <f>Unidades!G73</f>
        <v>0.45397468699802629</v>
      </c>
      <c r="F77" s="32"/>
      <c r="G77" s="18"/>
      <c r="H77" s="1">
        <f>IF(AT!H77&gt;0,1,0)*$E77</f>
        <v>0</v>
      </c>
      <c r="I77" s="1">
        <f>IF(AT!I77&gt;0,1,0)*$E77</f>
        <v>0</v>
      </c>
      <c r="J77" s="1">
        <f>IF(AT!J77&gt;0,1,0)*$E77</f>
        <v>0</v>
      </c>
      <c r="K77" s="1">
        <f>IF(AT!K77&gt;0,1,0)*$E77</f>
        <v>0</v>
      </c>
      <c r="L77" s="1">
        <f>IF(AT!L77&gt;0,1,0)*$E77</f>
        <v>0</v>
      </c>
      <c r="M77" s="1">
        <f>IF(AT!M77&gt;0,1,0)*$E77</f>
        <v>0</v>
      </c>
      <c r="N77" s="1">
        <f>IF(AT!N77&gt;0,1,0)*$E77</f>
        <v>0</v>
      </c>
      <c r="O77" s="1">
        <f>IF(AT!O77&gt;0,1,0)*$E77</f>
        <v>0</v>
      </c>
      <c r="P77" s="1">
        <f>IF(AT!P77&gt;0,1,0)*$E77</f>
        <v>0</v>
      </c>
      <c r="Q77" s="1">
        <f>IF(AT!Q77&gt;0,1,0)*$E77</f>
        <v>0</v>
      </c>
      <c r="R77" s="1">
        <f>IF(AT!R77&gt;0,1,0)*$E77</f>
        <v>0</v>
      </c>
      <c r="S77" s="1">
        <f>IF(AT!S77&gt;0,1,0)*$E77</f>
        <v>0</v>
      </c>
      <c r="T77" s="1">
        <f>IF(AT!T77&gt;0,1,0)*$E77</f>
        <v>0</v>
      </c>
      <c r="U77" s="1">
        <f>IF(AT!U77&gt;0,1,0)*$E77</f>
        <v>0</v>
      </c>
      <c r="V77" s="1">
        <f>IF(AT!V77&gt;0,1,0)*$E77</f>
        <v>0</v>
      </c>
      <c r="W77" s="1">
        <f>IF(AT!W77&gt;0,1,0)*$E77</f>
        <v>0</v>
      </c>
      <c r="X77" s="1">
        <f>IF(AT!X77&gt;0,1,0)*$E77</f>
        <v>0</v>
      </c>
      <c r="Y77" s="1">
        <f>IF(AT!Y77&gt;0,1,0)*$E77</f>
        <v>0</v>
      </c>
      <c r="Z77" s="1">
        <f>IF(AT!Z77&gt;0,1,0)*$E77</f>
        <v>0</v>
      </c>
      <c r="AA77" s="1">
        <f>IF(AT!AA77&gt;0,1,0)*$E77</f>
        <v>0</v>
      </c>
      <c r="AB77" s="1">
        <f>IF(AT!AB77&gt;0,1,0)*$E77</f>
        <v>0</v>
      </c>
      <c r="AC77" s="1">
        <f>IF(AT!AC77&gt;0,1,0)*$E77</f>
        <v>0.45397468699802629</v>
      </c>
      <c r="AD77" s="1">
        <f>IF(AT!AD77&gt;0,1,0)*$E77</f>
        <v>0.45397468699802629</v>
      </c>
      <c r="AE77" s="137">
        <f>IF(AT!AE77&gt;0,1,0)*$E77</f>
        <v>0.45397468699802629</v>
      </c>
      <c r="AF77" s="1">
        <f>IF(AT!AF77&gt;0,1,0)*$E77</f>
        <v>0.45397468699802629</v>
      </c>
      <c r="AG77" s="1">
        <f>IF(AT!AG77&gt;0,1,0)*$E77</f>
        <v>0.45397468699802629</v>
      </c>
      <c r="AH77" s="1">
        <f>IF(AT!AH77&gt;0,1,0)*$E77</f>
        <v>0.45397468699802629</v>
      </c>
      <c r="AI77" s="1">
        <f>IF(AT!AI77&gt;0,1,0)*$E77</f>
        <v>0.45397468699802629</v>
      </c>
      <c r="AJ77" s="1">
        <f>IF(AT!AJ77&gt;0,1,0)*$E77</f>
        <v>0.45397468699802629</v>
      </c>
      <c r="AK77" s="1">
        <f>IF(AT!AK77&gt;0,1,0)*$E77</f>
        <v>0.45397468699802629</v>
      </c>
      <c r="AL77" s="1">
        <f>IF(AT!AL77&gt;0,1,0)*$E77</f>
        <v>0.45397468699802629</v>
      </c>
      <c r="AM77" s="1">
        <f>IF(AT!AM77&gt;0,1,0)*$E77</f>
        <v>0.45397468699802629</v>
      </c>
      <c r="AN77" s="1">
        <f>IF(AT!AN77&gt;0,1,0)*$E77</f>
        <v>0.45397468699802629</v>
      </c>
      <c r="AO77" s="1">
        <f>IF(AT!AO77&gt;0,1,0)*$E77</f>
        <v>0.45397468699802629</v>
      </c>
      <c r="AP77" s="1">
        <f>IF(AT!AP77&gt;0,1,0)*$E77</f>
        <v>0.45397468699802629</v>
      </c>
      <c r="AQ77" s="1">
        <f>IF(AT!AQ77&gt;0,1,0)*$E77</f>
        <v>0.45397468699802629</v>
      </c>
      <c r="AR77" s="1">
        <f>IF(AT!AR77&gt;0,1,0)*$E77</f>
        <v>0.45397468699802629</v>
      </c>
      <c r="AS77" s="1">
        <f>IF(AT!AS77&gt;0,1,0)*$E77</f>
        <v>0.45397468699802629</v>
      </c>
      <c r="AT77" s="1">
        <f>IF(AT!AT77&gt;0,1,0)*$E77</f>
        <v>0.45397468699802629</v>
      </c>
      <c r="AU77" s="1">
        <f>IF(AT!AU77&gt;0,1,0)*$E77</f>
        <v>0.45397468699802629</v>
      </c>
      <c r="AV77" s="1">
        <f>IF(AT!AV77&gt;0,1,0)*$E77</f>
        <v>0.45397468699802629</v>
      </c>
      <c r="AW77" s="1">
        <f>IF(AT!AW77&gt;0,1,0)*$E77</f>
        <v>0.45397468699802629</v>
      </c>
      <c r="AX77" s="1">
        <f>IF(AT!AX77&gt;0,1,0)*$E77</f>
        <v>0.45397468699802629</v>
      </c>
      <c r="AY77" s="1">
        <f>IF(AT!AY77&gt;0,1,0)*$E77</f>
        <v>0.45397468699802629</v>
      </c>
      <c r="AZ77" s="1">
        <f>IF(AT!AZ77&gt;0,1,0)*$E77</f>
        <v>0.45397468699802629</v>
      </c>
      <c r="BA77" s="1">
        <f>IF(AT!BA77&gt;0,1,0)*$E77</f>
        <v>0.45397468699802629</v>
      </c>
      <c r="BB77" s="1">
        <f>IF(AT!BB77&gt;0,1,0)*$E77</f>
        <v>0.45397468699802629</v>
      </c>
      <c r="BC77" s="1">
        <f>IF(AT!BC77&gt;0,1,0)*$E77</f>
        <v>0.45397468699802629</v>
      </c>
      <c r="BD77" s="1">
        <f>IF(AT!BD77&gt;0,1,0)*$E77</f>
        <v>0.45397468699802629</v>
      </c>
      <c r="BE77" s="1">
        <f>IF(AT!BE77&gt;0,1,0)*$E77</f>
        <v>0.45397468699802629</v>
      </c>
      <c r="BF77" s="1">
        <f>IF(AT!BF77&gt;0,1,0)*$E77</f>
        <v>0.45397468699802629</v>
      </c>
      <c r="BG77" s="1">
        <f>IF(AT!BG77&gt;0,1,0)*$E77</f>
        <v>0.45397468699802629</v>
      </c>
      <c r="BH77" s="1">
        <f>IF(AT!BH77&gt;0,1,0)*$E77</f>
        <v>0.45397468699802629</v>
      </c>
      <c r="BI77" s="1">
        <f>IF(AT!BI77&gt;0,1,0)*$E77</f>
        <v>0.45397468699802629</v>
      </c>
      <c r="BJ77" s="1">
        <f>IF(AT!BJ77&gt;0,1,0)*$E77</f>
        <v>0.45397468699802629</v>
      </c>
      <c r="BK77" s="1">
        <f>IF(AT!BK77&gt;0,1,0)*$E77</f>
        <v>0.45397468699802629</v>
      </c>
      <c r="BL77" s="1">
        <f>IF(AT!BL77&gt;0,1,0)*$E77</f>
        <v>0.45397468699802629</v>
      </c>
      <c r="BM77" s="1">
        <f>IF(AT!BM77&gt;0,1,0)*$E77</f>
        <v>0.45397468699802629</v>
      </c>
      <c r="BN77" s="1">
        <f>IF(AT!BN77&gt;0,1,0)*$E77</f>
        <v>0.45397468699802629</v>
      </c>
      <c r="BO77" s="1">
        <f>IF(AT!BO77&gt;0,1,0)*$E77</f>
        <v>0.45397468699802629</v>
      </c>
      <c r="BP77" s="26" t="s">
        <v>12</v>
      </c>
    </row>
    <row r="78" spans="1:68" x14ac:dyDescent="0.25">
      <c r="A78" s="11"/>
      <c r="B78" s="12">
        <v>73</v>
      </c>
      <c r="C78" s="13" t="s">
        <v>162</v>
      </c>
      <c r="D78" s="13" t="s">
        <v>163</v>
      </c>
      <c r="E78" s="7">
        <f>Unidades!G74</f>
        <v>2.1741592101948899</v>
      </c>
      <c r="F78" s="32"/>
      <c r="G78" s="18"/>
      <c r="H78" s="1">
        <f>IF(AT!H78&gt;0,1,0)*$E78</f>
        <v>0</v>
      </c>
      <c r="I78" s="1">
        <f>IF(AT!I78&gt;0,1,0)*$E78</f>
        <v>0</v>
      </c>
      <c r="J78" s="1">
        <f>IF(AT!J78&gt;0,1,0)*$E78</f>
        <v>0</v>
      </c>
      <c r="K78" s="1">
        <f>IF(AT!K78&gt;0,1,0)*$E78</f>
        <v>0</v>
      </c>
      <c r="L78" s="1">
        <f>IF(AT!L78&gt;0,1,0)*$E78</f>
        <v>0</v>
      </c>
      <c r="M78" s="1">
        <f>IF(AT!M78&gt;0,1,0)*$E78</f>
        <v>0</v>
      </c>
      <c r="N78" s="1">
        <f>IF(AT!N78&gt;0,1,0)*$E78</f>
        <v>0</v>
      </c>
      <c r="O78" s="1">
        <f>IF(AT!O78&gt;0,1,0)*$E78</f>
        <v>0</v>
      </c>
      <c r="P78" s="1">
        <f>IF(AT!P78&gt;0,1,0)*$E78</f>
        <v>0</v>
      </c>
      <c r="Q78" s="1">
        <f>IF(AT!Q78&gt;0,1,0)*$E78</f>
        <v>0</v>
      </c>
      <c r="R78" s="1">
        <f>IF(AT!R78&gt;0,1,0)*$E78</f>
        <v>0</v>
      </c>
      <c r="S78" s="1">
        <f>IF(AT!S78&gt;0,1,0)*$E78</f>
        <v>0</v>
      </c>
      <c r="T78" s="1">
        <f>IF(AT!T78&gt;0,1,0)*$E78</f>
        <v>0</v>
      </c>
      <c r="U78" s="1">
        <f>IF(AT!U78&gt;0,1,0)*$E78</f>
        <v>0</v>
      </c>
      <c r="V78" s="1">
        <f>IF(AT!V78&gt;0,1,0)*$E78</f>
        <v>0</v>
      </c>
      <c r="W78" s="1">
        <f>IF(AT!W78&gt;0,1,0)*$E78</f>
        <v>0</v>
      </c>
      <c r="X78" s="1">
        <f>IF(AT!X78&gt;0,1,0)*$E78</f>
        <v>0</v>
      </c>
      <c r="Y78" s="1">
        <f>IF(AT!Y78&gt;0,1,0)*$E78</f>
        <v>0</v>
      </c>
      <c r="Z78" s="1">
        <f>IF(AT!Z78&gt;0,1,0)*$E78</f>
        <v>0</v>
      </c>
      <c r="AA78" s="1">
        <f>IF(AT!AA78&gt;0,1,0)*$E78</f>
        <v>0</v>
      </c>
      <c r="AB78" s="1">
        <f>IF(AT!AB78&gt;0,1,0)*$E78</f>
        <v>0</v>
      </c>
      <c r="AC78" s="1">
        <f>IF(AT!AC78&gt;0,1,0)*$E78</f>
        <v>0</v>
      </c>
      <c r="AD78" s="1">
        <f>IF(AT!AD78&gt;0,1,0)*$E78</f>
        <v>2.1741592101948899</v>
      </c>
      <c r="AE78" s="137">
        <f>IF(AT!AE78&gt;0,1,0)*$E78</f>
        <v>2.1741592101948899</v>
      </c>
      <c r="AF78" s="1">
        <f>IF(AT!AF78&gt;0,1,0)*$E78</f>
        <v>2.1741592101948899</v>
      </c>
      <c r="AG78" s="1">
        <f>IF(AT!AG78&gt;0,1,0)*$E78</f>
        <v>2.1741592101948899</v>
      </c>
      <c r="AH78" s="1">
        <f>IF(AT!AH78&gt;0,1,0)*$E78</f>
        <v>2.1741592101948899</v>
      </c>
      <c r="AI78" s="1">
        <f>IF(AT!AI78&gt;0,1,0)*$E78</f>
        <v>2.1741592101948899</v>
      </c>
      <c r="AJ78" s="1">
        <f>IF(AT!AJ78&gt;0,1,0)*$E78</f>
        <v>2.1741592101948899</v>
      </c>
      <c r="AK78" s="1">
        <f>IF(AT!AK78&gt;0,1,0)*$E78</f>
        <v>2.1741592101948899</v>
      </c>
      <c r="AL78" s="1">
        <f>IF(AT!AL78&gt;0,1,0)*$E78</f>
        <v>2.1741592101948899</v>
      </c>
      <c r="AM78" s="1">
        <f>IF(AT!AM78&gt;0,1,0)*$E78</f>
        <v>2.1741592101948899</v>
      </c>
      <c r="AN78" s="1">
        <f>IF(AT!AN78&gt;0,1,0)*$E78</f>
        <v>2.1741592101948899</v>
      </c>
      <c r="AO78" s="1">
        <f>IF(AT!AO78&gt;0,1,0)*$E78</f>
        <v>2.1741592101948899</v>
      </c>
      <c r="AP78" s="1">
        <f>IF(AT!AP78&gt;0,1,0)*$E78</f>
        <v>2.1741592101948899</v>
      </c>
      <c r="AQ78" s="1">
        <f>IF(AT!AQ78&gt;0,1,0)*$E78</f>
        <v>2.1741592101948899</v>
      </c>
      <c r="AR78" s="1">
        <f>IF(AT!AR78&gt;0,1,0)*$E78</f>
        <v>2.1741592101948899</v>
      </c>
      <c r="AS78" s="1">
        <f>IF(AT!AS78&gt;0,1,0)*$E78</f>
        <v>2.1741592101948899</v>
      </c>
      <c r="AT78" s="1">
        <f>IF(AT!AT78&gt;0,1,0)*$E78</f>
        <v>2.1741592101948899</v>
      </c>
      <c r="AU78" s="1">
        <f>IF(AT!AU78&gt;0,1,0)*$E78</f>
        <v>2.1741592101948899</v>
      </c>
      <c r="AV78" s="1">
        <f>IF(AT!AV78&gt;0,1,0)*$E78</f>
        <v>2.1741592101948899</v>
      </c>
      <c r="AW78" s="1">
        <f>IF(AT!AW78&gt;0,1,0)*$E78</f>
        <v>2.1741592101948899</v>
      </c>
      <c r="AX78" s="1">
        <f>IF(AT!AX78&gt;0,1,0)*$E78</f>
        <v>2.1741592101948899</v>
      </c>
      <c r="AY78" s="1">
        <f>IF(AT!AY78&gt;0,1,0)*$E78</f>
        <v>2.1741592101948899</v>
      </c>
      <c r="AZ78" s="1">
        <f>IF(AT!AZ78&gt;0,1,0)*$E78</f>
        <v>2.1741592101948899</v>
      </c>
      <c r="BA78" s="1">
        <f>IF(AT!BA78&gt;0,1,0)*$E78</f>
        <v>2.1741592101948899</v>
      </c>
      <c r="BB78" s="1">
        <f>IF(AT!BB78&gt;0,1,0)*$E78</f>
        <v>2.1741592101948899</v>
      </c>
      <c r="BC78" s="1">
        <f>IF(AT!BC78&gt;0,1,0)*$E78</f>
        <v>2.1741592101948899</v>
      </c>
      <c r="BD78" s="1">
        <f>IF(AT!BD78&gt;0,1,0)*$E78</f>
        <v>2.1741592101948899</v>
      </c>
      <c r="BE78" s="1">
        <f>IF(AT!BE78&gt;0,1,0)*$E78</f>
        <v>2.1741592101948899</v>
      </c>
      <c r="BF78" s="1">
        <f>IF(AT!BF78&gt;0,1,0)*$E78</f>
        <v>2.1741592101948899</v>
      </c>
      <c r="BG78" s="1">
        <f>IF(AT!BG78&gt;0,1,0)*$E78</f>
        <v>2.1741592101948899</v>
      </c>
      <c r="BH78" s="1">
        <f>IF(AT!BH78&gt;0,1,0)*$E78</f>
        <v>2.1741592101948899</v>
      </c>
      <c r="BI78" s="1">
        <f>IF(AT!BI78&gt;0,1,0)*$E78</f>
        <v>2.1741592101948899</v>
      </c>
      <c r="BJ78" s="1">
        <f>IF(AT!BJ78&gt;0,1,0)*$E78</f>
        <v>2.1741592101948899</v>
      </c>
      <c r="BK78" s="1">
        <f>IF(AT!BK78&gt;0,1,0)*$E78</f>
        <v>2.1741592101948899</v>
      </c>
      <c r="BL78" s="1">
        <f>IF(AT!BL78&gt;0,1,0)*$E78</f>
        <v>2.1741592101948899</v>
      </c>
      <c r="BM78" s="1">
        <f>IF(AT!BM78&gt;0,1,0)*$E78</f>
        <v>2.1741592101948899</v>
      </c>
      <c r="BN78" s="1">
        <f>IF(AT!BN78&gt;0,1,0)*$E78</f>
        <v>2.1741592101948899</v>
      </c>
      <c r="BO78" s="1">
        <f>IF(AT!BO78&gt;0,1,0)*$E78</f>
        <v>2.1741592101948899</v>
      </c>
      <c r="BP78" s="26" t="s">
        <v>12</v>
      </c>
    </row>
    <row r="79" spans="1:68" x14ac:dyDescent="0.25">
      <c r="A79" s="11"/>
      <c r="B79" s="12">
        <v>74</v>
      </c>
      <c r="C79" s="13" t="s">
        <v>164</v>
      </c>
      <c r="D79" s="13" t="s">
        <v>165</v>
      </c>
      <c r="E79" s="7">
        <f>Unidades!G75</f>
        <v>2.1004138964824492</v>
      </c>
      <c r="F79" s="32"/>
      <c r="G79" s="18"/>
      <c r="H79" s="1">
        <f>IF(AT!H79&gt;0,1,0)*$E79</f>
        <v>0</v>
      </c>
      <c r="I79" s="1">
        <f>IF(AT!I79&gt;0,1,0)*$E79</f>
        <v>0</v>
      </c>
      <c r="J79" s="1">
        <f>IF(AT!J79&gt;0,1,0)*$E79</f>
        <v>0</v>
      </c>
      <c r="K79" s="1">
        <f>IF(AT!K79&gt;0,1,0)*$E79</f>
        <v>0</v>
      </c>
      <c r="L79" s="1">
        <f>IF(AT!L79&gt;0,1,0)*$E79</f>
        <v>0</v>
      </c>
      <c r="M79" s="1">
        <f>IF(AT!M79&gt;0,1,0)*$E79</f>
        <v>0</v>
      </c>
      <c r="N79" s="1">
        <f>IF(AT!N79&gt;0,1,0)*$E79</f>
        <v>0</v>
      </c>
      <c r="O79" s="1">
        <f>IF(AT!O79&gt;0,1,0)*$E79</f>
        <v>0</v>
      </c>
      <c r="P79" s="1">
        <f>IF(AT!P79&gt;0,1,0)*$E79</f>
        <v>0</v>
      </c>
      <c r="Q79" s="1">
        <f>IF(AT!Q79&gt;0,1,0)*$E79</f>
        <v>0</v>
      </c>
      <c r="R79" s="1">
        <f>IF(AT!R79&gt;0,1,0)*$E79</f>
        <v>0</v>
      </c>
      <c r="S79" s="1">
        <f>IF(AT!S79&gt;0,1,0)*$E79</f>
        <v>0</v>
      </c>
      <c r="T79" s="1">
        <f>IF(AT!T79&gt;0,1,0)*$E79</f>
        <v>0</v>
      </c>
      <c r="U79" s="1">
        <f>IF(AT!U79&gt;0,1,0)*$E79</f>
        <v>0</v>
      </c>
      <c r="V79" s="1">
        <f>IF(AT!V79&gt;0,1,0)*$E79</f>
        <v>0</v>
      </c>
      <c r="W79" s="1">
        <f>IF(AT!W79&gt;0,1,0)*$E79</f>
        <v>0</v>
      </c>
      <c r="X79" s="1">
        <f>IF(AT!X79&gt;0,1,0)*$E79</f>
        <v>0</v>
      </c>
      <c r="Y79" s="1">
        <f>IF(AT!Y79&gt;0,1,0)*$E79</f>
        <v>0</v>
      </c>
      <c r="Z79" s="1">
        <f>IF(AT!Z79&gt;0,1,0)*$E79</f>
        <v>0</v>
      </c>
      <c r="AA79" s="1">
        <f>IF(AT!AA79&gt;0,1,0)*$E79</f>
        <v>0</v>
      </c>
      <c r="AB79" s="1">
        <f>IF(AT!AB79&gt;0,1,0)*$E79</f>
        <v>0</v>
      </c>
      <c r="AC79" s="1">
        <f>IF(AT!AC79&gt;0,1,0)*$E79</f>
        <v>0</v>
      </c>
      <c r="AD79" s="1">
        <f>IF(AT!AD79&gt;0,1,0)*$E79</f>
        <v>2.1004138964824492</v>
      </c>
      <c r="AE79" s="137">
        <f>IF(AT!AE79&gt;0,1,0)*$E79</f>
        <v>2.1004138964824492</v>
      </c>
      <c r="AF79" s="1">
        <f>IF(AT!AF79&gt;0,1,0)*$E79</f>
        <v>2.1004138964824492</v>
      </c>
      <c r="AG79" s="1">
        <f>IF(AT!AG79&gt;0,1,0)*$E79</f>
        <v>2.1004138964824492</v>
      </c>
      <c r="AH79" s="1">
        <f>IF(AT!AH79&gt;0,1,0)*$E79</f>
        <v>2.1004138964824492</v>
      </c>
      <c r="AI79" s="1">
        <f>IF(AT!AI79&gt;0,1,0)*$E79</f>
        <v>2.1004138964824492</v>
      </c>
      <c r="AJ79" s="1">
        <f>IF(AT!AJ79&gt;0,1,0)*$E79</f>
        <v>2.1004138964824492</v>
      </c>
      <c r="AK79" s="1">
        <f>IF(AT!AK79&gt;0,1,0)*$E79</f>
        <v>2.1004138964824492</v>
      </c>
      <c r="AL79" s="1">
        <f>IF(AT!AL79&gt;0,1,0)*$E79</f>
        <v>2.1004138964824492</v>
      </c>
      <c r="AM79" s="1">
        <f>IF(AT!AM79&gt;0,1,0)*$E79</f>
        <v>2.1004138964824492</v>
      </c>
      <c r="AN79" s="1">
        <f>IF(AT!AN79&gt;0,1,0)*$E79</f>
        <v>2.1004138964824492</v>
      </c>
      <c r="AO79" s="1">
        <f>IF(AT!AO79&gt;0,1,0)*$E79</f>
        <v>2.1004138964824492</v>
      </c>
      <c r="AP79" s="1">
        <f>IF(AT!AP79&gt;0,1,0)*$E79</f>
        <v>2.1004138964824492</v>
      </c>
      <c r="AQ79" s="1">
        <f>IF(AT!AQ79&gt;0,1,0)*$E79</f>
        <v>2.1004138964824492</v>
      </c>
      <c r="AR79" s="1">
        <f>IF(AT!AR79&gt;0,1,0)*$E79</f>
        <v>2.1004138964824492</v>
      </c>
      <c r="AS79" s="1">
        <f>IF(AT!AS79&gt;0,1,0)*$E79</f>
        <v>2.1004138964824492</v>
      </c>
      <c r="AT79" s="1">
        <f>IF(AT!AT79&gt;0,1,0)*$E79</f>
        <v>2.1004138964824492</v>
      </c>
      <c r="AU79" s="1">
        <f>IF(AT!AU79&gt;0,1,0)*$E79</f>
        <v>2.1004138964824492</v>
      </c>
      <c r="AV79" s="1">
        <f>IF(AT!AV79&gt;0,1,0)*$E79</f>
        <v>2.1004138964824492</v>
      </c>
      <c r="AW79" s="1">
        <f>IF(AT!AW79&gt;0,1,0)*$E79</f>
        <v>2.1004138964824492</v>
      </c>
      <c r="AX79" s="1">
        <f>IF(AT!AX79&gt;0,1,0)*$E79</f>
        <v>2.1004138964824492</v>
      </c>
      <c r="AY79" s="1">
        <f>IF(AT!AY79&gt;0,1,0)*$E79</f>
        <v>2.1004138964824492</v>
      </c>
      <c r="AZ79" s="1">
        <f>IF(AT!AZ79&gt;0,1,0)*$E79</f>
        <v>2.1004138964824492</v>
      </c>
      <c r="BA79" s="1">
        <f>IF(AT!BA79&gt;0,1,0)*$E79</f>
        <v>2.1004138964824492</v>
      </c>
      <c r="BB79" s="1">
        <f>IF(AT!BB79&gt;0,1,0)*$E79</f>
        <v>2.1004138964824492</v>
      </c>
      <c r="BC79" s="1">
        <f>IF(AT!BC79&gt;0,1,0)*$E79</f>
        <v>2.1004138964824492</v>
      </c>
      <c r="BD79" s="1">
        <f>IF(AT!BD79&gt;0,1,0)*$E79</f>
        <v>2.1004138964824492</v>
      </c>
      <c r="BE79" s="1">
        <f>IF(AT!BE79&gt;0,1,0)*$E79</f>
        <v>2.1004138964824492</v>
      </c>
      <c r="BF79" s="1">
        <f>IF(AT!BF79&gt;0,1,0)*$E79</f>
        <v>2.1004138964824492</v>
      </c>
      <c r="BG79" s="1">
        <f>IF(AT!BG79&gt;0,1,0)*$E79</f>
        <v>2.1004138964824492</v>
      </c>
      <c r="BH79" s="1">
        <f>IF(AT!BH79&gt;0,1,0)*$E79</f>
        <v>2.1004138964824492</v>
      </c>
      <c r="BI79" s="1">
        <f>IF(AT!BI79&gt;0,1,0)*$E79</f>
        <v>2.1004138964824492</v>
      </c>
      <c r="BJ79" s="1">
        <f>IF(AT!BJ79&gt;0,1,0)*$E79</f>
        <v>2.1004138964824492</v>
      </c>
      <c r="BK79" s="1">
        <f>IF(AT!BK79&gt;0,1,0)*$E79</f>
        <v>2.1004138964824492</v>
      </c>
      <c r="BL79" s="1">
        <f>IF(AT!BL79&gt;0,1,0)*$E79</f>
        <v>2.1004138964824492</v>
      </c>
      <c r="BM79" s="1">
        <f>IF(AT!BM79&gt;0,1,0)*$E79</f>
        <v>2.1004138964824492</v>
      </c>
      <c r="BN79" s="1">
        <f>IF(AT!BN79&gt;0,1,0)*$E79</f>
        <v>2.1004138964824492</v>
      </c>
      <c r="BO79" s="1">
        <f>IF(AT!BO79&gt;0,1,0)*$E79</f>
        <v>2.1004138964824492</v>
      </c>
      <c r="BP79" s="26" t="s">
        <v>12</v>
      </c>
    </row>
    <row r="80" spans="1:68" x14ac:dyDescent="0.25">
      <c r="A80" s="11"/>
      <c r="B80" s="12">
        <v>75</v>
      </c>
      <c r="C80" s="13" t="s">
        <v>166</v>
      </c>
      <c r="D80" s="13" t="s">
        <v>167</v>
      </c>
      <c r="E80" s="7">
        <f>Unidades!G76</f>
        <v>0.96828239617624112</v>
      </c>
      <c r="F80" s="32"/>
      <c r="G80" s="18"/>
      <c r="H80" s="1">
        <f>IF(AT!H80&gt;0,1,0)*$E80</f>
        <v>0</v>
      </c>
      <c r="I80" s="1">
        <f>IF(AT!I80&gt;0,1,0)*$E80</f>
        <v>0</v>
      </c>
      <c r="J80" s="1">
        <f>IF(AT!J80&gt;0,1,0)*$E80</f>
        <v>0</v>
      </c>
      <c r="K80" s="1">
        <f>IF(AT!K80&gt;0,1,0)*$E80</f>
        <v>0</v>
      </c>
      <c r="L80" s="1">
        <f>IF(AT!L80&gt;0,1,0)*$E80</f>
        <v>0</v>
      </c>
      <c r="M80" s="1">
        <f>IF(AT!M80&gt;0,1,0)*$E80</f>
        <v>0</v>
      </c>
      <c r="N80" s="1">
        <f>IF(AT!N80&gt;0,1,0)*$E80</f>
        <v>0</v>
      </c>
      <c r="O80" s="1">
        <f>IF(AT!O80&gt;0,1,0)*$E80</f>
        <v>0</v>
      </c>
      <c r="P80" s="1">
        <f>IF(AT!P80&gt;0,1,0)*$E80</f>
        <v>0</v>
      </c>
      <c r="Q80" s="1">
        <f>IF(AT!Q80&gt;0,1,0)*$E80</f>
        <v>0</v>
      </c>
      <c r="R80" s="1">
        <f>IF(AT!R80&gt;0,1,0)*$E80</f>
        <v>0</v>
      </c>
      <c r="S80" s="1">
        <f>IF(AT!S80&gt;0,1,0)*$E80</f>
        <v>0</v>
      </c>
      <c r="T80" s="1">
        <f>IF(AT!T80&gt;0,1,0)*$E80</f>
        <v>0</v>
      </c>
      <c r="U80" s="1">
        <f>IF(AT!U80&gt;0,1,0)*$E80</f>
        <v>0</v>
      </c>
      <c r="V80" s="1">
        <f>IF(AT!V80&gt;0,1,0)*$E80</f>
        <v>0</v>
      </c>
      <c r="W80" s="1">
        <f>IF(AT!W80&gt;0,1,0)*$E80</f>
        <v>0</v>
      </c>
      <c r="X80" s="1">
        <f>IF(AT!X80&gt;0,1,0)*$E80</f>
        <v>0</v>
      </c>
      <c r="Y80" s="1">
        <f>IF(AT!Y80&gt;0,1,0)*$E80</f>
        <v>0</v>
      </c>
      <c r="Z80" s="1">
        <f>IF(AT!Z80&gt;0,1,0)*$E80</f>
        <v>0</v>
      </c>
      <c r="AA80" s="1">
        <f>IF(AT!AA80&gt;0,1,0)*$E80</f>
        <v>0</v>
      </c>
      <c r="AB80" s="1">
        <f>IF(AT!AB80&gt;0,1,0)*$E80</f>
        <v>0</v>
      </c>
      <c r="AC80" s="1">
        <f>IF(AT!AC80&gt;0,1,0)*$E80</f>
        <v>0</v>
      </c>
      <c r="AD80" s="1">
        <f>IF(AT!AD80&gt;0,1,0)*$E80</f>
        <v>0.96828239617624112</v>
      </c>
      <c r="AE80" s="137">
        <f>IF(AT!AE80&gt;0,1,0)*$E80</f>
        <v>0.96828239617624112</v>
      </c>
      <c r="AF80" s="1">
        <f>IF(AT!AF80&gt;0,1,0)*$E80</f>
        <v>0.96828239617624112</v>
      </c>
      <c r="AG80" s="1">
        <f>IF(AT!AG80&gt;0,1,0)*$E80</f>
        <v>0.96828239617624112</v>
      </c>
      <c r="AH80" s="1">
        <f>IF(AT!AH80&gt;0,1,0)*$E80</f>
        <v>0.96828239617624112</v>
      </c>
      <c r="AI80" s="1">
        <f>IF(AT!AI80&gt;0,1,0)*$E80</f>
        <v>0.96828239617624112</v>
      </c>
      <c r="AJ80" s="1">
        <f>IF(AT!AJ80&gt;0,1,0)*$E80</f>
        <v>0.96828239617624112</v>
      </c>
      <c r="AK80" s="1">
        <f>IF(AT!AK80&gt;0,1,0)*$E80</f>
        <v>0.96828239617624112</v>
      </c>
      <c r="AL80" s="1">
        <f>IF(AT!AL80&gt;0,1,0)*$E80</f>
        <v>0.96828239617624112</v>
      </c>
      <c r="AM80" s="1">
        <f>IF(AT!AM80&gt;0,1,0)*$E80</f>
        <v>0.96828239617624112</v>
      </c>
      <c r="AN80" s="1">
        <f>IF(AT!AN80&gt;0,1,0)*$E80</f>
        <v>0.96828239617624112</v>
      </c>
      <c r="AO80" s="1">
        <f>IF(AT!AO80&gt;0,1,0)*$E80</f>
        <v>0.96828239617624112</v>
      </c>
      <c r="AP80" s="1">
        <f>IF(AT!AP80&gt;0,1,0)*$E80</f>
        <v>0.96828239617624112</v>
      </c>
      <c r="AQ80" s="1">
        <f>IF(AT!AQ80&gt;0,1,0)*$E80</f>
        <v>0.96828239617624112</v>
      </c>
      <c r="AR80" s="1">
        <f>IF(AT!AR80&gt;0,1,0)*$E80</f>
        <v>0.96828239617624112</v>
      </c>
      <c r="AS80" s="1">
        <f>IF(AT!AS80&gt;0,1,0)*$E80</f>
        <v>0.96828239617624112</v>
      </c>
      <c r="AT80" s="1">
        <f>IF(AT!AT80&gt;0,1,0)*$E80</f>
        <v>0.96828239617624112</v>
      </c>
      <c r="AU80" s="1">
        <f>IF(AT!AU80&gt;0,1,0)*$E80</f>
        <v>0.96828239617624112</v>
      </c>
      <c r="AV80" s="1">
        <f>IF(AT!AV80&gt;0,1,0)*$E80</f>
        <v>0.96828239617624112</v>
      </c>
      <c r="AW80" s="1">
        <f>IF(AT!AW80&gt;0,1,0)*$E80</f>
        <v>0.96828239617624112</v>
      </c>
      <c r="AX80" s="1">
        <f>IF(AT!AX80&gt;0,1,0)*$E80</f>
        <v>0.96828239617624112</v>
      </c>
      <c r="AY80" s="1">
        <f>IF(AT!AY80&gt;0,1,0)*$E80</f>
        <v>0.96828239617624112</v>
      </c>
      <c r="AZ80" s="1">
        <f>IF(AT!AZ80&gt;0,1,0)*$E80</f>
        <v>0.96828239617624112</v>
      </c>
      <c r="BA80" s="1">
        <f>IF(AT!BA80&gt;0,1,0)*$E80</f>
        <v>0.96828239617624112</v>
      </c>
      <c r="BB80" s="1">
        <f>IF(AT!BB80&gt;0,1,0)*$E80</f>
        <v>0.96828239617624112</v>
      </c>
      <c r="BC80" s="1">
        <f>IF(AT!BC80&gt;0,1,0)*$E80</f>
        <v>0.96828239617624112</v>
      </c>
      <c r="BD80" s="1">
        <f>IF(AT!BD80&gt;0,1,0)*$E80</f>
        <v>0.96828239617624112</v>
      </c>
      <c r="BE80" s="1">
        <f>IF(AT!BE80&gt;0,1,0)*$E80</f>
        <v>0.96828239617624112</v>
      </c>
      <c r="BF80" s="1">
        <f>IF(AT!BF80&gt;0,1,0)*$E80</f>
        <v>0.96828239617624112</v>
      </c>
      <c r="BG80" s="1">
        <f>IF(AT!BG80&gt;0,1,0)*$E80</f>
        <v>0.96828239617624112</v>
      </c>
      <c r="BH80" s="1">
        <f>IF(AT!BH80&gt;0,1,0)*$E80</f>
        <v>0.96828239617624112</v>
      </c>
      <c r="BI80" s="1">
        <f>IF(AT!BI80&gt;0,1,0)*$E80</f>
        <v>0.96828239617624112</v>
      </c>
      <c r="BJ80" s="1">
        <f>IF(AT!BJ80&gt;0,1,0)*$E80</f>
        <v>0.96828239617624112</v>
      </c>
      <c r="BK80" s="1">
        <f>IF(AT!BK80&gt;0,1,0)*$E80</f>
        <v>0.96828239617624112</v>
      </c>
      <c r="BL80" s="1">
        <f>IF(AT!BL80&gt;0,1,0)*$E80</f>
        <v>0.96828239617624112</v>
      </c>
      <c r="BM80" s="1">
        <f>IF(AT!BM80&gt;0,1,0)*$E80</f>
        <v>0.96828239617624112</v>
      </c>
      <c r="BN80" s="1">
        <f>IF(AT!BN80&gt;0,1,0)*$E80</f>
        <v>0.96828239617624112</v>
      </c>
      <c r="BO80" s="1">
        <f>IF(AT!BO80&gt;0,1,0)*$E80</f>
        <v>0.96828239617624112</v>
      </c>
      <c r="BP80" s="26" t="s">
        <v>12</v>
      </c>
    </row>
    <row r="81" spans="1:68" x14ac:dyDescent="0.25">
      <c r="A81" s="11"/>
      <c r="B81" s="12">
        <v>76</v>
      </c>
      <c r="C81" s="13" t="s">
        <v>168</v>
      </c>
      <c r="D81" s="13" t="s">
        <v>169</v>
      </c>
      <c r="E81" s="7">
        <f>Unidades!G77</f>
        <v>1.7461222490229935</v>
      </c>
      <c r="F81" s="32"/>
      <c r="G81" s="18"/>
      <c r="H81" s="1">
        <f>IF(AT!H81&gt;0,1,0)*$E81</f>
        <v>0</v>
      </c>
      <c r="I81" s="1">
        <f>IF(AT!I81&gt;0,1,0)*$E81</f>
        <v>0</v>
      </c>
      <c r="J81" s="1">
        <f>IF(AT!J81&gt;0,1,0)*$E81</f>
        <v>0</v>
      </c>
      <c r="K81" s="1">
        <f>IF(AT!K81&gt;0,1,0)*$E81</f>
        <v>0</v>
      </c>
      <c r="L81" s="1">
        <f>IF(AT!L81&gt;0,1,0)*$E81</f>
        <v>0</v>
      </c>
      <c r="M81" s="1">
        <f>IF(AT!M81&gt;0,1,0)*$E81</f>
        <v>0</v>
      </c>
      <c r="N81" s="1">
        <f>IF(AT!N81&gt;0,1,0)*$E81</f>
        <v>0</v>
      </c>
      <c r="O81" s="1">
        <f>IF(AT!O81&gt;0,1,0)*$E81</f>
        <v>0</v>
      </c>
      <c r="P81" s="1">
        <f>IF(AT!P81&gt;0,1,0)*$E81</f>
        <v>0</v>
      </c>
      <c r="Q81" s="1">
        <f>IF(AT!Q81&gt;0,1,0)*$E81</f>
        <v>0</v>
      </c>
      <c r="R81" s="1">
        <f>IF(AT!R81&gt;0,1,0)*$E81</f>
        <v>0</v>
      </c>
      <c r="S81" s="1">
        <f>IF(AT!S81&gt;0,1,0)*$E81</f>
        <v>0</v>
      </c>
      <c r="T81" s="1">
        <f>IF(AT!T81&gt;0,1,0)*$E81</f>
        <v>0</v>
      </c>
      <c r="U81" s="1">
        <f>IF(AT!U81&gt;0,1,0)*$E81</f>
        <v>0</v>
      </c>
      <c r="V81" s="1">
        <f>IF(AT!V81&gt;0,1,0)*$E81</f>
        <v>0</v>
      </c>
      <c r="W81" s="1">
        <f>IF(AT!W81&gt;0,1,0)*$E81</f>
        <v>0</v>
      </c>
      <c r="X81" s="1">
        <f>IF(AT!X81&gt;0,1,0)*$E81</f>
        <v>0</v>
      </c>
      <c r="Y81" s="1">
        <f>IF(AT!Y81&gt;0,1,0)*$E81</f>
        <v>0</v>
      </c>
      <c r="Z81" s="1">
        <f>IF(AT!Z81&gt;0,1,0)*$E81</f>
        <v>0</v>
      </c>
      <c r="AA81" s="1">
        <f>IF(AT!AA81&gt;0,1,0)*$E81</f>
        <v>0</v>
      </c>
      <c r="AB81" s="1">
        <f>IF(AT!AB81&gt;0,1,0)*$E81</f>
        <v>0</v>
      </c>
      <c r="AC81" s="1">
        <f>IF(AT!AC81&gt;0,1,0)*$E81</f>
        <v>0</v>
      </c>
      <c r="AD81" s="1">
        <f>IF(AT!AD81&gt;0,1,0)*$E81</f>
        <v>1.7461222490229935</v>
      </c>
      <c r="AE81" s="137">
        <f>IF(AT!AE81&gt;0,1,0)*$E81</f>
        <v>1.7461222490229935</v>
      </c>
      <c r="AF81" s="1">
        <f>IF(AT!AF81&gt;0,1,0)*$E81</f>
        <v>1.7461222490229935</v>
      </c>
      <c r="AG81" s="1">
        <f>IF(AT!AG81&gt;0,1,0)*$E81</f>
        <v>1.7461222490229935</v>
      </c>
      <c r="AH81" s="1">
        <f>IF(AT!AH81&gt;0,1,0)*$E81</f>
        <v>1.7461222490229935</v>
      </c>
      <c r="AI81" s="1">
        <f>IF(AT!AI81&gt;0,1,0)*$E81</f>
        <v>1.7461222490229935</v>
      </c>
      <c r="AJ81" s="1">
        <f>IF(AT!AJ81&gt;0,1,0)*$E81</f>
        <v>1.7461222490229935</v>
      </c>
      <c r="AK81" s="1">
        <f>IF(AT!AK81&gt;0,1,0)*$E81</f>
        <v>1.7461222490229935</v>
      </c>
      <c r="AL81" s="1">
        <f>IF(AT!AL81&gt;0,1,0)*$E81</f>
        <v>1.7461222490229935</v>
      </c>
      <c r="AM81" s="1">
        <f>IF(AT!AM81&gt;0,1,0)*$E81</f>
        <v>1.7461222490229935</v>
      </c>
      <c r="AN81" s="1">
        <f>IF(AT!AN81&gt;0,1,0)*$E81</f>
        <v>1.7461222490229935</v>
      </c>
      <c r="AO81" s="1">
        <f>IF(AT!AO81&gt;0,1,0)*$E81</f>
        <v>1.7461222490229935</v>
      </c>
      <c r="AP81" s="1">
        <f>IF(AT!AP81&gt;0,1,0)*$E81</f>
        <v>1.7461222490229935</v>
      </c>
      <c r="AQ81" s="1">
        <f>IF(AT!AQ81&gt;0,1,0)*$E81</f>
        <v>1.7461222490229935</v>
      </c>
      <c r="AR81" s="1">
        <f>IF(AT!AR81&gt;0,1,0)*$E81</f>
        <v>1.7461222490229935</v>
      </c>
      <c r="AS81" s="1">
        <f>IF(AT!AS81&gt;0,1,0)*$E81</f>
        <v>1.7461222490229935</v>
      </c>
      <c r="AT81" s="1">
        <f>IF(AT!AT81&gt;0,1,0)*$E81</f>
        <v>1.7461222490229935</v>
      </c>
      <c r="AU81" s="1">
        <f>IF(AT!AU81&gt;0,1,0)*$E81</f>
        <v>1.7461222490229935</v>
      </c>
      <c r="AV81" s="1">
        <f>IF(AT!AV81&gt;0,1,0)*$E81</f>
        <v>1.7461222490229935</v>
      </c>
      <c r="AW81" s="1">
        <f>IF(AT!AW81&gt;0,1,0)*$E81</f>
        <v>1.7461222490229935</v>
      </c>
      <c r="AX81" s="1">
        <f>IF(AT!AX81&gt;0,1,0)*$E81</f>
        <v>1.7461222490229935</v>
      </c>
      <c r="AY81" s="1">
        <f>IF(AT!AY81&gt;0,1,0)*$E81</f>
        <v>1.7461222490229935</v>
      </c>
      <c r="AZ81" s="1">
        <f>IF(AT!AZ81&gt;0,1,0)*$E81</f>
        <v>1.7461222490229935</v>
      </c>
      <c r="BA81" s="1">
        <f>IF(AT!BA81&gt;0,1,0)*$E81</f>
        <v>1.7461222490229935</v>
      </c>
      <c r="BB81" s="1">
        <f>IF(AT!BB81&gt;0,1,0)*$E81</f>
        <v>1.7461222490229935</v>
      </c>
      <c r="BC81" s="1">
        <f>IF(AT!BC81&gt;0,1,0)*$E81</f>
        <v>1.7461222490229935</v>
      </c>
      <c r="BD81" s="1">
        <f>IF(AT!BD81&gt;0,1,0)*$E81</f>
        <v>1.7461222490229935</v>
      </c>
      <c r="BE81" s="1">
        <f>IF(AT!BE81&gt;0,1,0)*$E81</f>
        <v>1.7461222490229935</v>
      </c>
      <c r="BF81" s="1">
        <f>IF(AT!BF81&gt;0,1,0)*$E81</f>
        <v>1.7461222490229935</v>
      </c>
      <c r="BG81" s="1">
        <f>IF(AT!BG81&gt;0,1,0)*$E81</f>
        <v>1.7461222490229935</v>
      </c>
      <c r="BH81" s="1">
        <f>IF(AT!BH81&gt;0,1,0)*$E81</f>
        <v>1.7461222490229935</v>
      </c>
      <c r="BI81" s="1">
        <f>IF(AT!BI81&gt;0,1,0)*$E81</f>
        <v>1.7461222490229935</v>
      </c>
      <c r="BJ81" s="1">
        <f>IF(AT!BJ81&gt;0,1,0)*$E81</f>
        <v>1.7461222490229935</v>
      </c>
      <c r="BK81" s="1">
        <f>IF(AT!BK81&gt;0,1,0)*$E81</f>
        <v>1.7461222490229935</v>
      </c>
      <c r="BL81" s="1">
        <f>IF(AT!BL81&gt;0,1,0)*$E81</f>
        <v>1.7461222490229935</v>
      </c>
      <c r="BM81" s="1">
        <f>IF(AT!BM81&gt;0,1,0)*$E81</f>
        <v>1.7461222490229935</v>
      </c>
      <c r="BN81" s="1">
        <f>IF(AT!BN81&gt;0,1,0)*$E81</f>
        <v>1.7461222490229935</v>
      </c>
      <c r="BO81" s="1">
        <f>IF(AT!BO81&gt;0,1,0)*$E81</f>
        <v>1.7461222490229935</v>
      </c>
      <c r="BP81" s="26" t="s">
        <v>12</v>
      </c>
    </row>
    <row r="82" spans="1:68" x14ac:dyDescent="0.25">
      <c r="A82" s="11"/>
      <c r="B82" s="12">
        <v>77</v>
      </c>
      <c r="C82" s="13" t="s">
        <v>170</v>
      </c>
      <c r="D82" s="13" t="s">
        <v>171</v>
      </c>
      <c r="E82" s="7">
        <f>Unidades!G78</f>
        <v>0.59766209726426855</v>
      </c>
      <c r="F82" s="32"/>
      <c r="G82" s="18"/>
      <c r="H82" s="1">
        <f>IF(AT!H82&gt;0,1,0)*$E82</f>
        <v>0</v>
      </c>
      <c r="I82" s="1">
        <f>IF(AT!I82&gt;0,1,0)*$E82</f>
        <v>0</v>
      </c>
      <c r="J82" s="1">
        <f>IF(AT!J82&gt;0,1,0)*$E82</f>
        <v>0</v>
      </c>
      <c r="K82" s="1">
        <f>IF(AT!K82&gt;0,1,0)*$E82</f>
        <v>0</v>
      </c>
      <c r="L82" s="1">
        <f>IF(AT!L82&gt;0,1,0)*$E82</f>
        <v>0</v>
      </c>
      <c r="M82" s="1">
        <f>IF(AT!M82&gt;0,1,0)*$E82</f>
        <v>0</v>
      </c>
      <c r="N82" s="1">
        <f>IF(AT!N82&gt;0,1,0)*$E82</f>
        <v>0</v>
      </c>
      <c r="O82" s="1">
        <f>IF(AT!O82&gt;0,1,0)*$E82</f>
        <v>0</v>
      </c>
      <c r="P82" s="1">
        <f>IF(AT!P82&gt;0,1,0)*$E82</f>
        <v>0</v>
      </c>
      <c r="Q82" s="1">
        <f>IF(AT!Q82&gt;0,1,0)*$E82</f>
        <v>0</v>
      </c>
      <c r="R82" s="1">
        <f>IF(AT!R82&gt;0,1,0)*$E82</f>
        <v>0</v>
      </c>
      <c r="S82" s="1">
        <f>IF(AT!S82&gt;0,1,0)*$E82</f>
        <v>0</v>
      </c>
      <c r="T82" s="1">
        <f>IF(AT!T82&gt;0,1,0)*$E82</f>
        <v>0</v>
      </c>
      <c r="U82" s="1">
        <f>IF(AT!U82&gt;0,1,0)*$E82</f>
        <v>0</v>
      </c>
      <c r="V82" s="1">
        <f>IF(AT!V82&gt;0,1,0)*$E82</f>
        <v>0</v>
      </c>
      <c r="W82" s="1">
        <f>IF(AT!W82&gt;0,1,0)*$E82</f>
        <v>0</v>
      </c>
      <c r="X82" s="1">
        <f>IF(AT!X82&gt;0,1,0)*$E82</f>
        <v>0</v>
      </c>
      <c r="Y82" s="1">
        <f>IF(AT!Y82&gt;0,1,0)*$E82</f>
        <v>0</v>
      </c>
      <c r="Z82" s="1">
        <f>IF(AT!Z82&gt;0,1,0)*$E82</f>
        <v>0</v>
      </c>
      <c r="AA82" s="1">
        <f>IF(AT!AA82&gt;0,1,0)*$E82</f>
        <v>0</v>
      </c>
      <c r="AB82" s="1">
        <f>IF(AT!AB82&gt;0,1,0)*$E82</f>
        <v>0</v>
      </c>
      <c r="AC82" s="1">
        <f>IF(AT!AC82&gt;0,1,0)*$E82</f>
        <v>0</v>
      </c>
      <c r="AD82" s="1">
        <f>IF(AT!AD82&gt;0,1,0)*$E82</f>
        <v>0</v>
      </c>
      <c r="AE82" s="137">
        <f>IF(AT!AE82&gt;0,1,0)*$E82</f>
        <v>0.59766209726426855</v>
      </c>
      <c r="AF82" s="1">
        <f>IF(AT!AF82&gt;0,1,0)*$E82</f>
        <v>0.59766209726426855</v>
      </c>
      <c r="AG82" s="1">
        <f>IF(AT!AG82&gt;0,1,0)*$E82</f>
        <v>0.59766209726426855</v>
      </c>
      <c r="AH82" s="1">
        <f>IF(AT!AH82&gt;0,1,0)*$E82</f>
        <v>0.59766209726426855</v>
      </c>
      <c r="AI82" s="1">
        <f>IF(AT!AI82&gt;0,1,0)*$E82</f>
        <v>0.59766209726426855</v>
      </c>
      <c r="AJ82" s="1">
        <f>IF(AT!AJ82&gt;0,1,0)*$E82</f>
        <v>0.59766209726426855</v>
      </c>
      <c r="AK82" s="1">
        <f>IF(AT!AK82&gt;0,1,0)*$E82</f>
        <v>0.59766209726426855</v>
      </c>
      <c r="AL82" s="1">
        <f>IF(AT!AL82&gt;0,1,0)*$E82</f>
        <v>0.59766209726426855</v>
      </c>
      <c r="AM82" s="1">
        <f>IF(AT!AM82&gt;0,1,0)*$E82</f>
        <v>0.59766209726426855</v>
      </c>
      <c r="AN82" s="1">
        <f>IF(AT!AN82&gt;0,1,0)*$E82</f>
        <v>0.59766209726426855</v>
      </c>
      <c r="AO82" s="1">
        <f>IF(AT!AO82&gt;0,1,0)*$E82</f>
        <v>0.59766209726426855</v>
      </c>
      <c r="AP82" s="1">
        <f>IF(AT!AP82&gt;0,1,0)*$E82</f>
        <v>0.59766209726426855</v>
      </c>
      <c r="AQ82" s="1">
        <f>IF(AT!AQ82&gt;0,1,0)*$E82</f>
        <v>0.59766209726426855</v>
      </c>
      <c r="AR82" s="1">
        <f>IF(AT!AR82&gt;0,1,0)*$E82</f>
        <v>0.59766209726426855</v>
      </c>
      <c r="AS82" s="1">
        <f>IF(AT!AS82&gt;0,1,0)*$E82</f>
        <v>0.59766209726426855</v>
      </c>
      <c r="AT82" s="1">
        <f>IF(AT!AT82&gt;0,1,0)*$E82</f>
        <v>0.59766209726426855</v>
      </c>
      <c r="AU82" s="1">
        <f>IF(AT!AU82&gt;0,1,0)*$E82</f>
        <v>0.59766209726426855</v>
      </c>
      <c r="AV82" s="1">
        <f>IF(AT!AV82&gt;0,1,0)*$E82</f>
        <v>0.59766209726426855</v>
      </c>
      <c r="AW82" s="1">
        <f>IF(AT!AW82&gt;0,1,0)*$E82</f>
        <v>0.59766209726426855</v>
      </c>
      <c r="AX82" s="1">
        <f>IF(AT!AX82&gt;0,1,0)*$E82</f>
        <v>0.59766209726426855</v>
      </c>
      <c r="AY82" s="1">
        <f>IF(AT!AY82&gt;0,1,0)*$E82</f>
        <v>0.59766209726426855</v>
      </c>
      <c r="AZ82" s="1">
        <f>IF(AT!AZ82&gt;0,1,0)*$E82</f>
        <v>0.59766209726426855</v>
      </c>
      <c r="BA82" s="1">
        <f>IF(AT!BA82&gt;0,1,0)*$E82</f>
        <v>0.59766209726426855</v>
      </c>
      <c r="BB82" s="1">
        <f>IF(AT!BB82&gt;0,1,0)*$E82</f>
        <v>0.59766209726426855</v>
      </c>
      <c r="BC82" s="1">
        <f>IF(AT!BC82&gt;0,1,0)*$E82</f>
        <v>0.59766209726426855</v>
      </c>
      <c r="BD82" s="1">
        <f>IF(AT!BD82&gt;0,1,0)*$E82</f>
        <v>0.59766209726426855</v>
      </c>
      <c r="BE82" s="1">
        <f>IF(AT!BE82&gt;0,1,0)*$E82</f>
        <v>0.59766209726426855</v>
      </c>
      <c r="BF82" s="1">
        <f>IF(AT!BF82&gt;0,1,0)*$E82</f>
        <v>0.59766209726426855</v>
      </c>
      <c r="BG82" s="1">
        <f>IF(AT!BG82&gt;0,1,0)*$E82</f>
        <v>0.59766209726426855</v>
      </c>
      <c r="BH82" s="1">
        <f>IF(AT!BH82&gt;0,1,0)*$E82</f>
        <v>0.59766209726426855</v>
      </c>
      <c r="BI82" s="1">
        <f>IF(AT!BI82&gt;0,1,0)*$E82</f>
        <v>0.59766209726426855</v>
      </c>
      <c r="BJ82" s="1">
        <f>IF(AT!BJ82&gt;0,1,0)*$E82</f>
        <v>0.59766209726426855</v>
      </c>
      <c r="BK82" s="1">
        <f>IF(AT!BK82&gt;0,1,0)*$E82</f>
        <v>0.59766209726426855</v>
      </c>
      <c r="BL82" s="1">
        <f>IF(AT!BL82&gt;0,1,0)*$E82</f>
        <v>0.59766209726426855</v>
      </c>
      <c r="BM82" s="1">
        <f>IF(AT!BM82&gt;0,1,0)*$E82</f>
        <v>0.59766209726426855</v>
      </c>
      <c r="BN82" s="1">
        <f>IF(AT!BN82&gt;0,1,0)*$E82</f>
        <v>0.59766209726426855</v>
      </c>
      <c r="BO82" s="1">
        <f>IF(AT!BO82&gt;0,1,0)*$E82</f>
        <v>0.59766209726426855</v>
      </c>
      <c r="BP82" s="26" t="s">
        <v>12</v>
      </c>
    </row>
    <row r="83" spans="1:68" x14ac:dyDescent="0.25">
      <c r="A83" s="11"/>
      <c r="B83" s="12">
        <v>78</v>
      </c>
      <c r="C83" s="13" t="s">
        <v>172</v>
      </c>
      <c r="D83" s="13" t="s">
        <v>173</v>
      </c>
      <c r="E83" s="7">
        <f>Unidades!G79</f>
        <v>1.0194650131807821</v>
      </c>
      <c r="F83" s="32"/>
      <c r="G83" s="18"/>
      <c r="H83" s="1">
        <f>IF(AT!H83&gt;0,1,0)*$E83</f>
        <v>0</v>
      </c>
      <c r="I83" s="1">
        <f>IF(AT!I83&gt;0,1,0)*$E83</f>
        <v>0</v>
      </c>
      <c r="J83" s="1">
        <f>IF(AT!J83&gt;0,1,0)*$E83</f>
        <v>0</v>
      </c>
      <c r="K83" s="1">
        <f>IF(AT!K83&gt;0,1,0)*$E83</f>
        <v>0</v>
      </c>
      <c r="L83" s="1">
        <f>IF(AT!L83&gt;0,1,0)*$E83</f>
        <v>0</v>
      </c>
      <c r="M83" s="1">
        <f>IF(AT!M83&gt;0,1,0)*$E83</f>
        <v>0</v>
      </c>
      <c r="N83" s="1">
        <f>IF(AT!N83&gt;0,1,0)*$E83</f>
        <v>0</v>
      </c>
      <c r="O83" s="1">
        <f>IF(AT!O83&gt;0,1,0)*$E83</f>
        <v>0</v>
      </c>
      <c r="P83" s="1">
        <f>IF(AT!P83&gt;0,1,0)*$E83</f>
        <v>0</v>
      </c>
      <c r="Q83" s="1">
        <f>IF(AT!Q83&gt;0,1,0)*$E83</f>
        <v>0</v>
      </c>
      <c r="R83" s="1">
        <f>IF(AT!R83&gt;0,1,0)*$E83</f>
        <v>0</v>
      </c>
      <c r="S83" s="1">
        <f>IF(AT!S83&gt;0,1,0)*$E83</f>
        <v>0</v>
      </c>
      <c r="T83" s="1">
        <f>IF(AT!T83&gt;0,1,0)*$E83</f>
        <v>0</v>
      </c>
      <c r="U83" s="1">
        <f>IF(AT!U83&gt;0,1,0)*$E83</f>
        <v>0</v>
      </c>
      <c r="V83" s="1">
        <f>IF(AT!V83&gt;0,1,0)*$E83</f>
        <v>0</v>
      </c>
      <c r="W83" s="1">
        <f>IF(AT!W83&gt;0,1,0)*$E83</f>
        <v>0</v>
      </c>
      <c r="X83" s="1">
        <f>IF(AT!X83&gt;0,1,0)*$E83</f>
        <v>0</v>
      </c>
      <c r="Y83" s="1">
        <f>IF(AT!Y83&gt;0,1,0)*$E83</f>
        <v>0</v>
      </c>
      <c r="Z83" s="1">
        <f>IF(AT!Z83&gt;0,1,0)*$E83</f>
        <v>0</v>
      </c>
      <c r="AA83" s="1">
        <f>IF(AT!AA83&gt;0,1,0)*$E83</f>
        <v>0</v>
      </c>
      <c r="AB83" s="1">
        <f>IF(AT!AB83&gt;0,1,0)*$E83</f>
        <v>0</v>
      </c>
      <c r="AC83" s="1">
        <f>IF(AT!AC83&gt;0,1,0)*$E83</f>
        <v>0</v>
      </c>
      <c r="AD83" s="1">
        <f>IF(AT!AD83&gt;0,1,0)*$E83</f>
        <v>0</v>
      </c>
      <c r="AE83" s="137">
        <f>IF(AT!AE83&gt;0,1,0)*$E83</f>
        <v>1.0194650131807821</v>
      </c>
      <c r="AF83" s="1">
        <f>IF(AT!AF83&gt;0,1,0)*$E83</f>
        <v>1.0194650131807821</v>
      </c>
      <c r="AG83" s="1">
        <f>IF(AT!AG83&gt;0,1,0)*$E83</f>
        <v>1.0194650131807821</v>
      </c>
      <c r="AH83" s="1">
        <f>IF(AT!AH83&gt;0,1,0)*$E83</f>
        <v>1.0194650131807821</v>
      </c>
      <c r="AI83" s="1">
        <f>IF(AT!AI83&gt;0,1,0)*$E83</f>
        <v>1.0194650131807821</v>
      </c>
      <c r="AJ83" s="1">
        <f>IF(AT!AJ83&gt;0,1,0)*$E83</f>
        <v>1.0194650131807821</v>
      </c>
      <c r="AK83" s="1">
        <f>IF(AT!AK83&gt;0,1,0)*$E83</f>
        <v>1.0194650131807821</v>
      </c>
      <c r="AL83" s="1">
        <f>IF(AT!AL83&gt;0,1,0)*$E83</f>
        <v>1.0194650131807821</v>
      </c>
      <c r="AM83" s="1">
        <f>IF(AT!AM83&gt;0,1,0)*$E83</f>
        <v>1.0194650131807821</v>
      </c>
      <c r="AN83" s="1">
        <f>IF(AT!AN83&gt;0,1,0)*$E83</f>
        <v>1.0194650131807821</v>
      </c>
      <c r="AO83" s="1">
        <f>IF(AT!AO83&gt;0,1,0)*$E83</f>
        <v>1.0194650131807821</v>
      </c>
      <c r="AP83" s="1">
        <f>IF(AT!AP83&gt;0,1,0)*$E83</f>
        <v>1.0194650131807821</v>
      </c>
      <c r="AQ83" s="1">
        <f>IF(AT!AQ83&gt;0,1,0)*$E83</f>
        <v>1.0194650131807821</v>
      </c>
      <c r="AR83" s="1">
        <f>IF(AT!AR83&gt;0,1,0)*$E83</f>
        <v>1.0194650131807821</v>
      </c>
      <c r="AS83" s="1">
        <f>IF(AT!AS83&gt;0,1,0)*$E83</f>
        <v>1.0194650131807821</v>
      </c>
      <c r="AT83" s="1">
        <f>IF(AT!AT83&gt;0,1,0)*$E83</f>
        <v>1.0194650131807821</v>
      </c>
      <c r="AU83" s="1">
        <f>IF(AT!AU83&gt;0,1,0)*$E83</f>
        <v>1.0194650131807821</v>
      </c>
      <c r="AV83" s="1">
        <f>IF(AT!AV83&gt;0,1,0)*$E83</f>
        <v>1.0194650131807821</v>
      </c>
      <c r="AW83" s="1">
        <f>IF(AT!AW83&gt;0,1,0)*$E83</f>
        <v>1.0194650131807821</v>
      </c>
      <c r="AX83" s="1">
        <f>IF(AT!AX83&gt;0,1,0)*$E83</f>
        <v>1.0194650131807821</v>
      </c>
      <c r="AY83" s="1">
        <f>IF(AT!AY83&gt;0,1,0)*$E83</f>
        <v>1.0194650131807821</v>
      </c>
      <c r="AZ83" s="1">
        <f>IF(AT!AZ83&gt;0,1,0)*$E83</f>
        <v>1.0194650131807821</v>
      </c>
      <c r="BA83" s="1">
        <f>IF(AT!BA83&gt;0,1,0)*$E83</f>
        <v>1.0194650131807821</v>
      </c>
      <c r="BB83" s="1">
        <f>IF(AT!BB83&gt;0,1,0)*$E83</f>
        <v>1.0194650131807821</v>
      </c>
      <c r="BC83" s="1">
        <f>IF(AT!BC83&gt;0,1,0)*$E83</f>
        <v>1.0194650131807821</v>
      </c>
      <c r="BD83" s="1">
        <f>IF(AT!BD83&gt;0,1,0)*$E83</f>
        <v>1.0194650131807821</v>
      </c>
      <c r="BE83" s="1">
        <f>IF(AT!BE83&gt;0,1,0)*$E83</f>
        <v>1.0194650131807821</v>
      </c>
      <c r="BF83" s="1">
        <f>IF(AT!BF83&gt;0,1,0)*$E83</f>
        <v>1.0194650131807821</v>
      </c>
      <c r="BG83" s="1">
        <f>IF(AT!BG83&gt;0,1,0)*$E83</f>
        <v>1.0194650131807821</v>
      </c>
      <c r="BH83" s="1">
        <f>IF(AT!BH83&gt;0,1,0)*$E83</f>
        <v>1.0194650131807821</v>
      </c>
      <c r="BI83" s="1">
        <f>IF(AT!BI83&gt;0,1,0)*$E83</f>
        <v>1.0194650131807821</v>
      </c>
      <c r="BJ83" s="1">
        <f>IF(AT!BJ83&gt;0,1,0)*$E83</f>
        <v>1.0194650131807821</v>
      </c>
      <c r="BK83" s="1">
        <f>IF(AT!BK83&gt;0,1,0)*$E83</f>
        <v>1.0194650131807821</v>
      </c>
      <c r="BL83" s="1">
        <f>IF(AT!BL83&gt;0,1,0)*$E83</f>
        <v>1.0194650131807821</v>
      </c>
      <c r="BM83" s="1">
        <f>IF(AT!BM83&gt;0,1,0)*$E83</f>
        <v>1.0194650131807821</v>
      </c>
      <c r="BN83" s="1">
        <f>IF(AT!BN83&gt;0,1,0)*$E83</f>
        <v>1.0194650131807821</v>
      </c>
      <c r="BO83" s="1">
        <f>IF(AT!BO83&gt;0,1,0)*$E83</f>
        <v>1.0194650131807821</v>
      </c>
      <c r="BP83" s="26" t="s">
        <v>12</v>
      </c>
    </row>
    <row r="84" spans="1:68" x14ac:dyDescent="0.25">
      <c r="A84" s="11"/>
      <c r="B84" s="12">
        <v>79</v>
      </c>
      <c r="C84" s="13" t="s">
        <v>174</v>
      </c>
      <c r="D84" s="13" t="s">
        <v>175</v>
      </c>
      <c r="E84" s="7">
        <f>Unidades!G80</f>
        <v>0.43211610060782918</v>
      </c>
      <c r="F84" s="32"/>
      <c r="G84" s="18"/>
      <c r="H84" s="1">
        <f>IF(AT!H84&gt;0,1,0)*$E84</f>
        <v>0</v>
      </c>
      <c r="I84" s="1">
        <f>IF(AT!I84&gt;0,1,0)*$E84</f>
        <v>0</v>
      </c>
      <c r="J84" s="1">
        <f>IF(AT!J84&gt;0,1,0)*$E84</f>
        <v>0</v>
      </c>
      <c r="K84" s="1">
        <f>IF(AT!K84&gt;0,1,0)*$E84</f>
        <v>0</v>
      </c>
      <c r="L84" s="1">
        <f>IF(AT!L84&gt;0,1,0)*$E84</f>
        <v>0</v>
      </c>
      <c r="M84" s="1">
        <f>IF(AT!M84&gt;0,1,0)*$E84</f>
        <v>0</v>
      </c>
      <c r="N84" s="1">
        <f>IF(AT!N84&gt;0,1,0)*$E84</f>
        <v>0</v>
      </c>
      <c r="O84" s="1">
        <f>IF(AT!O84&gt;0,1,0)*$E84</f>
        <v>0</v>
      </c>
      <c r="P84" s="1">
        <f>IF(AT!P84&gt;0,1,0)*$E84</f>
        <v>0</v>
      </c>
      <c r="Q84" s="1">
        <f>IF(AT!Q84&gt;0,1,0)*$E84</f>
        <v>0</v>
      </c>
      <c r="R84" s="1">
        <f>IF(AT!R84&gt;0,1,0)*$E84</f>
        <v>0</v>
      </c>
      <c r="S84" s="1">
        <f>IF(AT!S84&gt;0,1,0)*$E84</f>
        <v>0</v>
      </c>
      <c r="T84" s="1">
        <f>IF(AT!T84&gt;0,1,0)*$E84</f>
        <v>0</v>
      </c>
      <c r="U84" s="1">
        <f>IF(AT!U84&gt;0,1,0)*$E84</f>
        <v>0</v>
      </c>
      <c r="V84" s="1">
        <f>IF(AT!V84&gt;0,1,0)*$E84</f>
        <v>0</v>
      </c>
      <c r="W84" s="1">
        <f>IF(AT!W84&gt;0,1,0)*$E84</f>
        <v>0</v>
      </c>
      <c r="X84" s="1">
        <f>IF(AT!X84&gt;0,1,0)*$E84</f>
        <v>0</v>
      </c>
      <c r="Y84" s="1">
        <f>IF(AT!Y84&gt;0,1,0)*$E84</f>
        <v>0</v>
      </c>
      <c r="Z84" s="1">
        <f>IF(AT!Z84&gt;0,1,0)*$E84</f>
        <v>0</v>
      </c>
      <c r="AA84" s="1">
        <f>IF(AT!AA84&gt;0,1,0)*$E84</f>
        <v>0</v>
      </c>
      <c r="AB84" s="1">
        <f>IF(AT!AB84&gt;0,1,0)*$E84</f>
        <v>0</v>
      </c>
      <c r="AC84" s="1">
        <f>IF(AT!AC84&gt;0,1,0)*$E84</f>
        <v>0</v>
      </c>
      <c r="AD84" s="1">
        <f>IF(AT!AD84&gt;0,1,0)*$E84</f>
        <v>0</v>
      </c>
      <c r="AE84" s="137">
        <f>IF(AT!AE84&gt;0,1,0)*$E84</f>
        <v>0.43211610060782918</v>
      </c>
      <c r="AF84" s="1">
        <f>IF(AT!AF84&gt;0,1,0)*$E84</f>
        <v>0.43211610060782918</v>
      </c>
      <c r="AG84" s="1">
        <f>IF(AT!AG84&gt;0,1,0)*$E84</f>
        <v>0.43211610060782918</v>
      </c>
      <c r="AH84" s="1">
        <f>IF(AT!AH84&gt;0,1,0)*$E84</f>
        <v>0.43211610060782918</v>
      </c>
      <c r="AI84" s="1">
        <f>IF(AT!AI84&gt;0,1,0)*$E84</f>
        <v>0.43211610060782918</v>
      </c>
      <c r="AJ84" s="1">
        <f>IF(AT!AJ84&gt;0,1,0)*$E84</f>
        <v>0.43211610060782918</v>
      </c>
      <c r="AK84" s="1">
        <f>IF(AT!AK84&gt;0,1,0)*$E84</f>
        <v>0.43211610060782918</v>
      </c>
      <c r="AL84" s="1">
        <f>IF(AT!AL84&gt;0,1,0)*$E84</f>
        <v>0.43211610060782918</v>
      </c>
      <c r="AM84" s="1">
        <f>IF(AT!AM84&gt;0,1,0)*$E84</f>
        <v>0.43211610060782918</v>
      </c>
      <c r="AN84" s="1">
        <f>IF(AT!AN84&gt;0,1,0)*$E84</f>
        <v>0.43211610060782918</v>
      </c>
      <c r="AO84" s="1">
        <f>IF(AT!AO84&gt;0,1,0)*$E84</f>
        <v>0.43211610060782918</v>
      </c>
      <c r="AP84" s="1">
        <f>IF(AT!AP84&gt;0,1,0)*$E84</f>
        <v>0.43211610060782918</v>
      </c>
      <c r="AQ84" s="1">
        <f>IF(AT!AQ84&gt;0,1,0)*$E84</f>
        <v>0.43211610060782918</v>
      </c>
      <c r="AR84" s="1">
        <f>IF(AT!AR84&gt;0,1,0)*$E84</f>
        <v>0.43211610060782918</v>
      </c>
      <c r="AS84" s="1">
        <f>IF(AT!AS84&gt;0,1,0)*$E84</f>
        <v>0.43211610060782918</v>
      </c>
      <c r="AT84" s="1">
        <f>IF(AT!AT84&gt;0,1,0)*$E84</f>
        <v>0.43211610060782918</v>
      </c>
      <c r="AU84" s="1">
        <f>IF(AT!AU84&gt;0,1,0)*$E84</f>
        <v>0.43211610060782918</v>
      </c>
      <c r="AV84" s="1">
        <f>IF(AT!AV84&gt;0,1,0)*$E84</f>
        <v>0.43211610060782918</v>
      </c>
      <c r="AW84" s="1">
        <f>IF(AT!AW84&gt;0,1,0)*$E84</f>
        <v>0.43211610060782918</v>
      </c>
      <c r="AX84" s="1">
        <f>IF(AT!AX84&gt;0,1,0)*$E84</f>
        <v>0.43211610060782918</v>
      </c>
      <c r="AY84" s="1">
        <f>IF(AT!AY84&gt;0,1,0)*$E84</f>
        <v>0.43211610060782918</v>
      </c>
      <c r="AZ84" s="1">
        <f>IF(AT!AZ84&gt;0,1,0)*$E84</f>
        <v>0.43211610060782918</v>
      </c>
      <c r="BA84" s="1">
        <f>IF(AT!BA84&gt;0,1,0)*$E84</f>
        <v>0.43211610060782918</v>
      </c>
      <c r="BB84" s="1">
        <f>IF(AT!BB84&gt;0,1,0)*$E84</f>
        <v>0.43211610060782918</v>
      </c>
      <c r="BC84" s="1">
        <f>IF(AT!BC84&gt;0,1,0)*$E84</f>
        <v>0.43211610060782918</v>
      </c>
      <c r="BD84" s="1">
        <f>IF(AT!BD84&gt;0,1,0)*$E84</f>
        <v>0.43211610060782918</v>
      </c>
      <c r="BE84" s="1">
        <f>IF(AT!BE84&gt;0,1,0)*$E84</f>
        <v>0.43211610060782918</v>
      </c>
      <c r="BF84" s="1">
        <f>IF(AT!BF84&gt;0,1,0)*$E84</f>
        <v>0.43211610060782918</v>
      </c>
      <c r="BG84" s="1">
        <f>IF(AT!BG84&gt;0,1,0)*$E84</f>
        <v>0.43211610060782918</v>
      </c>
      <c r="BH84" s="1">
        <f>IF(AT!BH84&gt;0,1,0)*$E84</f>
        <v>0.43211610060782918</v>
      </c>
      <c r="BI84" s="1">
        <f>IF(AT!BI84&gt;0,1,0)*$E84</f>
        <v>0.43211610060782918</v>
      </c>
      <c r="BJ84" s="1">
        <f>IF(AT!BJ84&gt;0,1,0)*$E84</f>
        <v>0.43211610060782918</v>
      </c>
      <c r="BK84" s="1">
        <f>IF(AT!BK84&gt;0,1,0)*$E84</f>
        <v>0.43211610060782918</v>
      </c>
      <c r="BL84" s="1">
        <f>IF(AT!BL84&gt;0,1,0)*$E84</f>
        <v>0.43211610060782918</v>
      </c>
      <c r="BM84" s="1">
        <f>IF(AT!BM84&gt;0,1,0)*$E84</f>
        <v>0.43211610060782918</v>
      </c>
      <c r="BN84" s="1">
        <f>IF(AT!BN84&gt;0,1,0)*$E84</f>
        <v>0.43211610060782918</v>
      </c>
      <c r="BO84" s="1">
        <f>IF(AT!BO84&gt;0,1,0)*$E84</f>
        <v>0.43211610060782918</v>
      </c>
      <c r="BP84" s="26" t="s">
        <v>12</v>
      </c>
    </row>
    <row r="85" spans="1:68" s="120" customFormat="1" x14ac:dyDescent="0.25">
      <c r="B85" s="121">
        <v>80</v>
      </c>
      <c r="C85" s="122" t="s">
        <v>176</v>
      </c>
      <c r="D85" s="122" t="s">
        <v>177</v>
      </c>
      <c r="E85" s="123">
        <f>Unidades!G81</f>
        <v>0.60783230940805555</v>
      </c>
      <c r="F85" s="124"/>
      <c r="G85" s="125"/>
      <c r="H85" s="126">
        <f>IF(AT!H85&gt;0,1,0)*$E85</f>
        <v>0</v>
      </c>
      <c r="I85" s="126">
        <f>IF(AT!I85&gt;0,1,0)*$E85</f>
        <v>0</v>
      </c>
      <c r="J85" s="126">
        <f>IF(AT!J85&gt;0,1,0)*$E85</f>
        <v>0</v>
      </c>
      <c r="K85" s="126">
        <f>IF(AT!K85&gt;0,1,0)*$E85</f>
        <v>0</v>
      </c>
      <c r="L85" s="126">
        <f>IF(AT!L85&gt;0,1,0)*$E85</f>
        <v>0</v>
      </c>
      <c r="M85" s="126">
        <f>IF(AT!M85&gt;0,1,0)*$E85</f>
        <v>0</v>
      </c>
      <c r="N85" s="126">
        <f>IF(AT!N85&gt;0,1,0)*$E85</f>
        <v>0</v>
      </c>
      <c r="O85" s="126">
        <f>IF(AT!O85&gt;0,1,0)*$E85</f>
        <v>0</v>
      </c>
      <c r="P85" s="126">
        <f>IF(AT!P85&gt;0,1,0)*$E85</f>
        <v>0</v>
      </c>
      <c r="Q85" s="126">
        <f>IF(AT!Q85&gt;0,1,0)*$E85</f>
        <v>0</v>
      </c>
      <c r="R85" s="126">
        <f>IF(AT!R85&gt;0,1,0)*$E85</f>
        <v>0</v>
      </c>
      <c r="S85" s="126">
        <f>IF(AT!S85&gt;0,1,0)*$E85</f>
        <v>0</v>
      </c>
      <c r="T85" s="126">
        <f>IF(AT!T85&gt;0,1,0)*$E85</f>
        <v>0</v>
      </c>
      <c r="U85" s="126">
        <f>IF(AT!U85&gt;0,1,0)*$E85</f>
        <v>0</v>
      </c>
      <c r="V85" s="126">
        <f>IF(AT!V85&gt;0,1,0)*$E85</f>
        <v>0</v>
      </c>
      <c r="W85" s="126">
        <f>IF(AT!W85&gt;0,1,0)*$E85</f>
        <v>0</v>
      </c>
      <c r="X85" s="126">
        <f>IF(AT!X85&gt;0,1,0)*$E85</f>
        <v>0</v>
      </c>
      <c r="Y85" s="126">
        <f>IF(AT!Y85&gt;0,1,0)*$E85</f>
        <v>0</v>
      </c>
      <c r="Z85" s="126">
        <f>IF(AT!Z85&gt;0,1,0)*$E85</f>
        <v>0</v>
      </c>
      <c r="AA85" s="126">
        <f>IF(AT!AA85&gt;0,1,0)*$E85</f>
        <v>0</v>
      </c>
      <c r="AB85" s="126">
        <f>IF(AT!AB85&gt;0,1,0)*$E85</f>
        <v>0</v>
      </c>
      <c r="AC85" s="126">
        <f>IF(AT!AC85&gt;0,1,0)*$E85</f>
        <v>0</v>
      </c>
      <c r="AD85" s="126">
        <f>IF(AT!AD85&gt;0,1,0)*$E85</f>
        <v>0</v>
      </c>
      <c r="AE85" s="138">
        <f>IF(AT!AE85&gt;0,1,0)*$E85</f>
        <v>0.60783230940805555</v>
      </c>
      <c r="AF85" s="126">
        <f>IF(AT!AF85&gt;0,1,0)*$E85</f>
        <v>0.60783230940805555</v>
      </c>
      <c r="AG85" s="126">
        <f>IF(AT!AG85&gt;0,1,0)*$E85</f>
        <v>0.60783230940805555</v>
      </c>
      <c r="AH85" s="126">
        <f>IF(AT!AH85&gt;0,1,0)*$E85</f>
        <v>0.60783230940805555</v>
      </c>
      <c r="AI85" s="126">
        <f>IF(AT!AI85&gt;0,1,0)*$E85</f>
        <v>0.60783230940805555</v>
      </c>
      <c r="AJ85" s="126">
        <f>IF(AT!AJ85&gt;0,1,0)*$E85</f>
        <v>0.60783230940805555</v>
      </c>
      <c r="AK85" s="126">
        <f>IF(AT!AK85&gt;0,1,0)*$E85</f>
        <v>0.60783230940805555</v>
      </c>
      <c r="AL85" s="126">
        <f>IF(AT!AL85&gt;0,1,0)*$E85</f>
        <v>0.60783230940805555</v>
      </c>
      <c r="AM85" s="126">
        <f>IF(AT!AM85&gt;0,1,0)*$E85</f>
        <v>0.60783230940805555</v>
      </c>
      <c r="AN85" s="126">
        <f>IF(AT!AN85&gt;0,1,0)*$E85</f>
        <v>0.60783230940805555</v>
      </c>
      <c r="AO85" s="126">
        <f>IF(AT!AO85&gt;0,1,0)*$E85</f>
        <v>0.60783230940805555</v>
      </c>
      <c r="AP85" s="126">
        <f>IF(AT!AP85&gt;0,1,0)*$E85</f>
        <v>0.60783230940805555</v>
      </c>
      <c r="AQ85" s="126">
        <f>IF(AT!AQ85&gt;0,1,0)*$E85</f>
        <v>0.60783230940805555</v>
      </c>
      <c r="AR85" s="126">
        <f>IF(AT!AR85&gt;0,1,0)*$E85</f>
        <v>0.60783230940805555</v>
      </c>
      <c r="AS85" s="126">
        <f>IF(AT!AS85&gt;0,1,0)*$E85</f>
        <v>0.60783230940805555</v>
      </c>
      <c r="AT85" s="126">
        <f>IF(AT!AT85&gt;0,1,0)*$E85</f>
        <v>0.60783230940805555</v>
      </c>
      <c r="AU85" s="126">
        <f>IF(AT!AU85&gt;0,1,0)*$E85</f>
        <v>0.60783230940805555</v>
      </c>
      <c r="AV85" s="126">
        <f>IF(AT!AV85&gt;0,1,0)*$E85</f>
        <v>0.60783230940805555</v>
      </c>
      <c r="AW85" s="126">
        <f>IF(AT!AW85&gt;0,1,0)*$E85</f>
        <v>0.60783230940805555</v>
      </c>
      <c r="AX85" s="126">
        <f>IF(AT!AX85&gt;0,1,0)*$E85</f>
        <v>0.60783230940805555</v>
      </c>
      <c r="AY85" s="126">
        <f>IF(AT!AY85&gt;0,1,0)*$E85</f>
        <v>0.60783230940805555</v>
      </c>
      <c r="AZ85" s="126">
        <f>IF(AT!AZ85&gt;0,1,0)*$E85</f>
        <v>0.60783230940805555</v>
      </c>
      <c r="BA85" s="126">
        <f>IF(AT!BA85&gt;0,1,0)*$E85</f>
        <v>0.60783230940805555</v>
      </c>
      <c r="BB85" s="126">
        <f>IF(AT!BB85&gt;0,1,0)*$E85</f>
        <v>0.60783230940805555</v>
      </c>
      <c r="BC85" s="126">
        <f>IF(AT!BC85&gt;0,1,0)*$E85</f>
        <v>0.60783230940805555</v>
      </c>
      <c r="BD85" s="126">
        <f>IF(AT!BD85&gt;0,1,0)*$E85</f>
        <v>0.60783230940805555</v>
      </c>
      <c r="BE85" s="126">
        <f>IF(AT!BE85&gt;0,1,0)*$E85</f>
        <v>0.60783230940805555</v>
      </c>
      <c r="BF85" s="126">
        <f>IF(AT!BF85&gt;0,1,0)*$E85</f>
        <v>0.60783230940805555</v>
      </c>
      <c r="BG85" s="126">
        <f>IF(AT!BG85&gt;0,1,0)*$E85</f>
        <v>0.60783230940805555</v>
      </c>
      <c r="BH85" s="126">
        <f>IF(AT!BH85&gt;0,1,0)*$E85</f>
        <v>0.60783230940805555</v>
      </c>
      <c r="BI85" s="126">
        <f>IF(AT!BI85&gt;0,1,0)*$E85</f>
        <v>0.60783230940805555</v>
      </c>
      <c r="BJ85" s="126">
        <f>IF(AT!BJ85&gt;0,1,0)*$E85</f>
        <v>0.60783230940805555</v>
      </c>
      <c r="BK85" s="126">
        <f>IF(AT!BK85&gt;0,1,0)*$E85</f>
        <v>0.60783230940805555</v>
      </c>
      <c r="BL85" s="126">
        <f>IF(AT!BL85&gt;0,1,0)*$E85</f>
        <v>0.60783230940805555</v>
      </c>
      <c r="BM85" s="126">
        <f>IF(AT!BM85&gt;0,1,0)*$E85</f>
        <v>0.60783230940805555</v>
      </c>
      <c r="BN85" s="126">
        <f>IF(AT!BN85&gt;0,1,0)*$E85</f>
        <v>0.60783230940805555</v>
      </c>
      <c r="BO85" s="126">
        <f>IF(AT!BO85&gt;0,1,0)*$E85</f>
        <v>0.60783230940805555</v>
      </c>
      <c r="BP85" s="127" t="s">
        <v>12</v>
      </c>
    </row>
    <row r="86" spans="1:68" s="47" customFormat="1" x14ac:dyDescent="0.25">
      <c r="B86" s="48"/>
      <c r="C86" s="49" t="s">
        <v>178</v>
      </c>
      <c r="H86" s="51">
        <f>SUM(H6:H85)</f>
        <v>0</v>
      </c>
      <c r="I86" s="51">
        <f t="shared" ref="I86:BO86" si="2">SUM(I6:I85)</f>
        <v>0</v>
      </c>
      <c r="J86" s="51">
        <f t="shared" si="2"/>
        <v>0</v>
      </c>
      <c r="K86" s="51">
        <f t="shared" si="2"/>
        <v>0</v>
      </c>
      <c r="L86" s="51">
        <f t="shared" si="2"/>
        <v>0</v>
      </c>
      <c r="M86" s="51">
        <f t="shared" si="2"/>
        <v>0</v>
      </c>
      <c r="N86" s="51">
        <f t="shared" si="2"/>
        <v>8.3316133348955361</v>
      </c>
      <c r="O86" s="51">
        <f t="shared" si="2"/>
        <v>14.270674092753048</v>
      </c>
      <c r="P86" s="51">
        <f t="shared" si="2"/>
        <v>20.926813367951492</v>
      </c>
      <c r="Q86" s="51">
        <f t="shared" si="2"/>
        <v>25.187283633061735</v>
      </c>
      <c r="R86" s="51">
        <f t="shared" si="2"/>
        <v>30.069449046879974</v>
      </c>
      <c r="S86" s="51">
        <f t="shared" si="2"/>
        <v>31.706512721014427</v>
      </c>
      <c r="T86" s="51">
        <f t="shared" si="2"/>
        <v>39.036027932816907</v>
      </c>
      <c r="U86" s="51">
        <f t="shared" si="2"/>
        <v>48.483857277749607</v>
      </c>
      <c r="V86" s="51">
        <f t="shared" si="2"/>
        <v>56.64432514038306</v>
      </c>
      <c r="W86" s="51">
        <f t="shared" si="2"/>
        <v>61.795660960306286</v>
      </c>
      <c r="X86" s="51">
        <f t="shared" si="2"/>
        <v>67.100575679869053</v>
      </c>
      <c r="Y86" s="51">
        <f t="shared" si="2"/>
        <v>72.361355216192877</v>
      </c>
      <c r="Z86" s="51">
        <f t="shared" si="2"/>
        <v>79.819615497270092</v>
      </c>
      <c r="AA86" s="51">
        <f t="shared" si="2"/>
        <v>84.690804857026521</v>
      </c>
      <c r="AB86" s="51">
        <f t="shared" si="2"/>
        <v>87.031899255898949</v>
      </c>
      <c r="AC86" s="51">
        <f t="shared" si="2"/>
        <v>90.353946727662446</v>
      </c>
      <c r="AD86" s="51">
        <f t="shared" si="2"/>
        <v>97.342924479539008</v>
      </c>
      <c r="AE86" s="72">
        <f t="shared" si="2"/>
        <v>99.999999999999929</v>
      </c>
      <c r="AF86" s="51">
        <f t="shared" si="2"/>
        <v>99.999999999999929</v>
      </c>
      <c r="AG86" s="51">
        <f t="shared" si="2"/>
        <v>99.999999999999929</v>
      </c>
      <c r="AH86" s="51">
        <f t="shared" si="2"/>
        <v>99.999999999999929</v>
      </c>
      <c r="AI86" s="51">
        <f t="shared" si="2"/>
        <v>99.999999999999929</v>
      </c>
      <c r="AJ86" s="51">
        <f t="shared" si="2"/>
        <v>99.999999999999929</v>
      </c>
      <c r="AK86" s="51">
        <f t="shared" si="2"/>
        <v>99.999999999999929</v>
      </c>
      <c r="AL86" s="51">
        <f t="shared" si="2"/>
        <v>99.999999999999929</v>
      </c>
      <c r="AM86" s="51">
        <f t="shared" si="2"/>
        <v>99.999999999999929</v>
      </c>
      <c r="AN86" s="51">
        <f t="shared" si="2"/>
        <v>99.999999999999929</v>
      </c>
      <c r="AO86" s="51">
        <f t="shared" si="2"/>
        <v>99.999999999999929</v>
      </c>
      <c r="AP86" s="51">
        <f t="shared" si="2"/>
        <v>99.999999999999929</v>
      </c>
      <c r="AQ86" s="51">
        <f t="shared" si="2"/>
        <v>99.999999999999929</v>
      </c>
      <c r="AR86" s="51">
        <f t="shared" si="2"/>
        <v>99.999999999999929</v>
      </c>
      <c r="AS86" s="51">
        <f t="shared" si="2"/>
        <v>99.999999999999929</v>
      </c>
      <c r="AT86" s="51">
        <f t="shared" si="2"/>
        <v>99.999999999999929</v>
      </c>
      <c r="AU86" s="51">
        <f t="shared" si="2"/>
        <v>99.999999999999929</v>
      </c>
      <c r="AV86" s="51">
        <f t="shared" si="2"/>
        <v>99.999999999999929</v>
      </c>
      <c r="AW86" s="51">
        <f t="shared" si="2"/>
        <v>99.999999999999929</v>
      </c>
      <c r="AX86" s="51">
        <f t="shared" si="2"/>
        <v>99.999999999999929</v>
      </c>
      <c r="AY86" s="51">
        <f t="shared" si="2"/>
        <v>99.999999999999929</v>
      </c>
      <c r="AZ86" s="51">
        <f t="shared" si="2"/>
        <v>99.999999999999929</v>
      </c>
      <c r="BA86" s="51">
        <f t="shared" si="2"/>
        <v>99.999999999999929</v>
      </c>
      <c r="BB86" s="51">
        <f t="shared" si="2"/>
        <v>99.999999999999929</v>
      </c>
      <c r="BC86" s="51">
        <f t="shared" si="2"/>
        <v>99.999999999999929</v>
      </c>
      <c r="BD86" s="51">
        <f t="shared" si="2"/>
        <v>99.999999999999929</v>
      </c>
      <c r="BE86" s="51">
        <f t="shared" si="2"/>
        <v>99.999999999999929</v>
      </c>
      <c r="BF86" s="51">
        <f t="shared" si="2"/>
        <v>99.999999999999929</v>
      </c>
      <c r="BG86" s="51">
        <f t="shared" si="2"/>
        <v>99.999999999999929</v>
      </c>
      <c r="BH86" s="51">
        <f t="shared" si="2"/>
        <v>99.999999999999929</v>
      </c>
      <c r="BI86" s="51">
        <f t="shared" si="2"/>
        <v>99.999999999999929</v>
      </c>
      <c r="BJ86" s="51">
        <f t="shared" si="2"/>
        <v>99.999999999999929</v>
      </c>
      <c r="BK86" s="51">
        <f t="shared" si="2"/>
        <v>99.999999999999929</v>
      </c>
      <c r="BL86" s="51">
        <f t="shared" si="2"/>
        <v>99.999999999999929</v>
      </c>
      <c r="BM86" s="51">
        <f t="shared" si="2"/>
        <v>99.999999999999929</v>
      </c>
      <c r="BN86" s="51">
        <f t="shared" si="2"/>
        <v>99.999999999999929</v>
      </c>
      <c r="BO86" s="51">
        <f t="shared" si="2"/>
        <v>99.999999999999929</v>
      </c>
      <c r="BP86" s="50" t="s">
        <v>12</v>
      </c>
    </row>
    <row r="87" spans="1:68" x14ac:dyDescent="0.25">
      <c r="A87" s="11"/>
      <c r="B87" s="14"/>
      <c r="C87" s="15"/>
      <c r="D87" s="15"/>
      <c r="E87" s="15"/>
      <c r="F87" s="17"/>
      <c r="G87" s="15"/>
      <c r="BP87" s="26" t="s">
        <v>12</v>
      </c>
    </row>
    <row r="88" spans="1:68" s="40" customFormat="1" x14ac:dyDescent="0.25">
      <c r="A88" s="36"/>
      <c r="B88" s="37"/>
      <c r="C88" s="40" t="s">
        <v>179</v>
      </c>
      <c r="D88" s="38"/>
      <c r="E88" s="38"/>
      <c r="F88" s="39"/>
      <c r="G88" s="3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41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BP88" s="42" t="s">
        <v>12</v>
      </c>
    </row>
    <row r="89" spans="1:68" x14ac:dyDescent="0.25">
      <c r="B89" s="12">
        <v>1</v>
      </c>
      <c r="C89" s="13" t="s">
        <v>18</v>
      </c>
      <c r="F89" s="17"/>
      <c r="H89" s="99">
        <f>H$3*H6/100</f>
        <v>0</v>
      </c>
      <c r="I89" s="99">
        <f t="shared" ref="I89:BO89" si="3">I$3*I6/100</f>
        <v>0</v>
      </c>
      <c r="J89" s="99">
        <f t="shared" si="3"/>
        <v>0</v>
      </c>
      <c r="K89" s="99">
        <f t="shared" si="3"/>
        <v>0</v>
      </c>
      <c r="L89" s="99">
        <f t="shared" si="3"/>
        <v>0</v>
      </c>
      <c r="M89" s="99">
        <f t="shared" si="3"/>
        <v>0</v>
      </c>
      <c r="N89" s="99">
        <f t="shared" si="3"/>
        <v>6.0170444345444301</v>
      </c>
      <c r="O89" s="99">
        <f t="shared" si="3"/>
        <v>6.0170444345444301</v>
      </c>
      <c r="P89" s="99">
        <f t="shared" si="3"/>
        <v>6.0170444345444301</v>
      </c>
      <c r="Q89" s="99">
        <f t="shared" si="3"/>
        <v>6.0170444345444301</v>
      </c>
      <c r="R89" s="99">
        <f t="shared" si="3"/>
        <v>6.0170444345444301</v>
      </c>
      <c r="S89" s="99">
        <f t="shared" si="3"/>
        <v>6.0170444345444301</v>
      </c>
      <c r="T89" s="99">
        <f t="shared" si="3"/>
        <v>6.0170444345444301</v>
      </c>
      <c r="U89" s="99">
        <f t="shared" si="3"/>
        <v>6.0170444345444301</v>
      </c>
      <c r="V89" s="99">
        <f t="shared" si="3"/>
        <v>6.0170444345444301</v>
      </c>
      <c r="W89" s="99">
        <f t="shared" si="3"/>
        <v>6.0170444345444301</v>
      </c>
      <c r="X89" s="99">
        <f t="shared" si="3"/>
        <v>6.0170444345444301</v>
      </c>
      <c r="Y89" s="99">
        <f t="shared" si="3"/>
        <v>6.0170444345444301</v>
      </c>
      <c r="Z89" s="99">
        <f t="shared" si="3"/>
        <v>6.0170444345444301</v>
      </c>
      <c r="AA89" s="99">
        <f t="shared" si="3"/>
        <v>6.0170444345444301</v>
      </c>
      <c r="AB89" s="99">
        <f t="shared" si="3"/>
        <v>6.0170444345444301</v>
      </c>
      <c r="AC89" s="99">
        <f t="shared" si="3"/>
        <v>6.0170444345444301</v>
      </c>
      <c r="AD89" s="99">
        <f t="shared" si="3"/>
        <v>6.0170444345444301</v>
      </c>
      <c r="AE89" s="140">
        <f t="shared" si="3"/>
        <v>6.0170444345444301</v>
      </c>
      <c r="AF89" s="99">
        <f t="shared" si="3"/>
        <v>6.0170444345444301</v>
      </c>
      <c r="AG89" s="99">
        <f t="shared" si="3"/>
        <v>6.0170444345444301</v>
      </c>
      <c r="AH89" s="99">
        <f t="shared" si="3"/>
        <v>6.0170444345444301</v>
      </c>
      <c r="AI89" s="99">
        <f t="shared" si="3"/>
        <v>6.0170444345444301</v>
      </c>
      <c r="AJ89" s="99">
        <f t="shared" si="3"/>
        <v>6.0170444345444301</v>
      </c>
      <c r="AK89" s="99">
        <f t="shared" si="3"/>
        <v>6.0170444345444301</v>
      </c>
      <c r="AL89" s="99">
        <f t="shared" si="3"/>
        <v>6.0170444345444301</v>
      </c>
      <c r="AM89" s="99">
        <f t="shared" si="3"/>
        <v>6.0170444345444301</v>
      </c>
      <c r="AN89" s="99">
        <f t="shared" si="3"/>
        <v>6.0170444345444301</v>
      </c>
      <c r="AO89" s="99">
        <f t="shared" si="3"/>
        <v>6.0170444345444301</v>
      </c>
      <c r="AP89" s="99">
        <f t="shared" si="3"/>
        <v>6.0170444345444301</v>
      </c>
      <c r="AQ89" s="99">
        <f t="shared" si="3"/>
        <v>6.0170444345444301</v>
      </c>
      <c r="AR89" s="99">
        <f t="shared" si="3"/>
        <v>6.0170444345444301</v>
      </c>
      <c r="AS89" s="99">
        <f t="shared" si="3"/>
        <v>6.0170444345444301</v>
      </c>
      <c r="AT89" s="99">
        <f t="shared" si="3"/>
        <v>6.0170444345444301</v>
      </c>
      <c r="AU89" s="99">
        <f t="shared" si="3"/>
        <v>6.0170444345444301</v>
      </c>
      <c r="AV89" s="99">
        <f t="shared" si="3"/>
        <v>6.0170444345444301</v>
      </c>
      <c r="AW89" s="99">
        <f t="shared" si="3"/>
        <v>6.0170444345444301</v>
      </c>
      <c r="AX89" s="99">
        <f t="shared" si="3"/>
        <v>6.0170444345444301</v>
      </c>
      <c r="AY89" s="99">
        <f t="shared" si="3"/>
        <v>6.0170444345444301</v>
      </c>
      <c r="AZ89" s="99">
        <f t="shared" si="3"/>
        <v>6.0170444345444301</v>
      </c>
      <c r="BA89" s="99">
        <f t="shared" si="3"/>
        <v>6.0170444345444301</v>
      </c>
      <c r="BB89" s="99">
        <f t="shared" si="3"/>
        <v>6.0170444345444301</v>
      </c>
      <c r="BC89" s="99">
        <f t="shared" si="3"/>
        <v>6.0170444345444301</v>
      </c>
      <c r="BD89" s="99">
        <f t="shared" si="3"/>
        <v>6.0170444345444301</v>
      </c>
      <c r="BE89" s="99">
        <f t="shared" si="3"/>
        <v>6.0170444345444301</v>
      </c>
      <c r="BF89" s="99">
        <f t="shared" si="3"/>
        <v>6.0170444345444301</v>
      </c>
      <c r="BG89" s="99">
        <f t="shared" si="3"/>
        <v>6.0170444345444301</v>
      </c>
      <c r="BH89" s="99">
        <f t="shared" si="3"/>
        <v>6.0170444345444301</v>
      </c>
      <c r="BI89" s="99">
        <f t="shared" si="3"/>
        <v>6.0170444345444301</v>
      </c>
      <c r="BJ89" s="99">
        <f t="shared" si="3"/>
        <v>6.0170444345444301</v>
      </c>
      <c r="BK89" s="99">
        <f t="shared" si="3"/>
        <v>6.0170444345444301</v>
      </c>
      <c r="BL89" s="99">
        <f t="shared" si="3"/>
        <v>6.0170444345444301</v>
      </c>
      <c r="BM89" s="99">
        <f t="shared" si="3"/>
        <v>6.0170444345444301</v>
      </c>
      <c r="BN89" s="99">
        <f t="shared" si="3"/>
        <v>6.0170444345444301</v>
      </c>
      <c r="BO89" s="99">
        <f t="shared" si="3"/>
        <v>6.0170444345444301</v>
      </c>
      <c r="BP89" s="26" t="s">
        <v>12</v>
      </c>
    </row>
    <row r="90" spans="1:68" x14ac:dyDescent="0.25">
      <c r="B90" s="12">
        <v>2</v>
      </c>
      <c r="C90" s="13" t="s">
        <v>20</v>
      </c>
      <c r="F90" s="17"/>
      <c r="H90" s="99">
        <f t="shared" ref="H90:BO90" si="4">H$3*H7/100</f>
        <v>0</v>
      </c>
      <c r="I90" s="99">
        <f t="shared" si="4"/>
        <v>0</v>
      </c>
      <c r="J90" s="99">
        <f t="shared" si="4"/>
        <v>0</v>
      </c>
      <c r="K90" s="99">
        <f t="shared" si="4"/>
        <v>0</v>
      </c>
      <c r="L90" s="99">
        <f t="shared" si="4"/>
        <v>0</v>
      </c>
      <c r="M90" s="99">
        <f t="shared" si="4"/>
        <v>0</v>
      </c>
      <c r="N90" s="99">
        <f t="shared" si="4"/>
        <v>3.7386449513133009</v>
      </c>
      <c r="O90" s="99">
        <f t="shared" si="4"/>
        <v>3.7386449513133009</v>
      </c>
      <c r="P90" s="99">
        <f t="shared" si="4"/>
        <v>3.7386449513133009</v>
      </c>
      <c r="Q90" s="99">
        <f t="shared" si="4"/>
        <v>3.7386449513133009</v>
      </c>
      <c r="R90" s="99">
        <f t="shared" si="4"/>
        <v>3.7386449513133009</v>
      </c>
      <c r="S90" s="99">
        <f t="shared" si="4"/>
        <v>3.7386449513133009</v>
      </c>
      <c r="T90" s="99">
        <f t="shared" si="4"/>
        <v>3.7386449513133009</v>
      </c>
      <c r="U90" s="99">
        <f t="shared" si="4"/>
        <v>3.7386449513133009</v>
      </c>
      <c r="V90" s="99">
        <f t="shared" si="4"/>
        <v>3.7386449513133009</v>
      </c>
      <c r="W90" s="99">
        <f t="shared" si="4"/>
        <v>3.7386449513133009</v>
      </c>
      <c r="X90" s="99">
        <f t="shared" si="4"/>
        <v>3.7386449513133009</v>
      </c>
      <c r="Y90" s="99">
        <f t="shared" si="4"/>
        <v>3.7386449513133009</v>
      </c>
      <c r="Z90" s="99">
        <f t="shared" si="4"/>
        <v>3.7386449513133009</v>
      </c>
      <c r="AA90" s="99">
        <f t="shared" si="4"/>
        <v>3.7386449513133009</v>
      </c>
      <c r="AB90" s="99">
        <f t="shared" si="4"/>
        <v>3.7386449513133009</v>
      </c>
      <c r="AC90" s="99">
        <f t="shared" si="4"/>
        <v>3.7386449513133009</v>
      </c>
      <c r="AD90" s="99">
        <f t="shared" si="4"/>
        <v>3.7386449513133009</v>
      </c>
      <c r="AE90" s="140">
        <f t="shared" si="4"/>
        <v>3.7386449513133009</v>
      </c>
      <c r="AF90" s="99">
        <f t="shared" si="4"/>
        <v>3.7386449513133009</v>
      </c>
      <c r="AG90" s="99">
        <f t="shared" si="4"/>
        <v>3.7386449513133009</v>
      </c>
      <c r="AH90" s="99">
        <f t="shared" si="4"/>
        <v>3.7386449513133009</v>
      </c>
      <c r="AI90" s="99">
        <f t="shared" si="4"/>
        <v>3.7386449513133009</v>
      </c>
      <c r="AJ90" s="99">
        <f t="shared" si="4"/>
        <v>3.7386449513133009</v>
      </c>
      <c r="AK90" s="99">
        <f t="shared" si="4"/>
        <v>3.7386449513133009</v>
      </c>
      <c r="AL90" s="99">
        <f t="shared" si="4"/>
        <v>3.7386449513133009</v>
      </c>
      <c r="AM90" s="99">
        <f t="shared" si="4"/>
        <v>3.7386449513133009</v>
      </c>
      <c r="AN90" s="99">
        <f t="shared" si="4"/>
        <v>3.7386449513133009</v>
      </c>
      <c r="AO90" s="99">
        <f t="shared" si="4"/>
        <v>3.7386449513133009</v>
      </c>
      <c r="AP90" s="99">
        <f t="shared" si="4"/>
        <v>3.7386449513133009</v>
      </c>
      <c r="AQ90" s="99">
        <f t="shared" si="4"/>
        <v>3.7386449513133009</v>
      </c>
      <c r="AR90" s="99">
        <f t="shared" si="4"/>
        <v>3.7386449513133009</v>
      </c>
      <c r="AS90" s="99">
        <f t="shared" si="4"/>
        <v>3.7386449513133009</v>
      </c>
      <c r="AT90" s="99">
        <f t="shared" si="4"/>
        <v>3.7386449513133009</v>
      </c>
      <c r="AU90" s="99">
        <f t="shared" si="4"/>
        <v>3.7386449513133009</v>
      </c>
      <c r="AV90" s="99">
        <f t="shared" si="4"/>
        <v>3.7386449513133009</v>
      </c>
      <c r="AW90" s="99">
        <f t="shared" si="4"/>
        <v>3.7386449513133009</v>
      </c>
      <c r="AX90" s="99">
        <f t="shared" si="4"/>
        <v>3.7386449513133009</v>
      </c>
      <c r="AY90" s="99">
        <f t="shared" si="4"/>
        <v>3.7386449513133009</v>
      </c>
      <c r="AZ90" s="99">
        <f t="shared" si="4"/>
        <v>3.7386449513133009</v>
      </c>
      <c r="BA90" s="99">
        <f t="shared" si="4"/>
        <v>3.7386449513133009</v>
      </c>
      <c r="BB90" s="99">
        <f t="shared" si="4"/>
        <v>3.7386449513133009</v>
      </c>
      <c r="BC90" s="99">
        <f t="shared" si="4"/>
        <v>3.7386449513133009</v>
      </c>
      <c r="BD90" s="99">
        <f t="shared" si="4"/>
        <v>3.7386449513133009</v>
      </c>
      <c r="BE90" s="99">
        <f t="shared" si="4"/>
        <v>3.7386449513133009</v>
      </c>
      <c r="BF90" s="99">
        <f t="shared" si="4"/>
        <v>3.7386449513133009</v>
      </c>
      <c r="BG90" s="99">
        <f t="shared" si="4"/>
        <v>3.7386449513133009</v>
      </c>
      <c r="BH90" s="99">
        <f t="shared" si="4"/>
        <v>3.7386449513133009</v>
      </c>
      <c r="BI90" s="99">
        <f t="shared" si="4"/>
        <v>3.7386449513133009</v>
      </c>
      <c r="BJ90" s="99">
        <f t="shared" si="4"/>
        <v>3.7386449513133009</v>
      </c>
      <c r="BK90" s="99">
        <f t="shared" si="4"/>
        <v>3.7386449513133009</v>
      </c>
      <c r="BL90" s="99">
        <f t="shared" si="4"/>
        <v>3.7386449513133009</v>
      </c>
      <c r="BM90" s="99">
        <f t="shared" si="4"/>
        <v>3.7386449513133009</v>
      </c>
      <c r="BN90" s="99">
        <f t="shared" si="4"/>
        <v>3.7386449513133009</v>
      </c>
      <c r="BO90" s="99">
        <f t="shared" si="4"/>
        <v>3.7386449513133009</v>
      </c>
      <c r="BP90" s="26" t="s">
        <v>12</v>
      </c>
    </row>
    <row r="91" spans="1:68" x14ac:dyDescent="0.25">
      <c r="B91" s="12">
        <v>3</v>
      </c>
      <c r="C91" s="13" t="s">
        <v>22</v>
      </c>
      <c r="F91" s="17"/>
      <c r="H91" s="99">
        <f t="shared" ref="H91:BO91" si="5">H$3*H8/100</f>
        <v>0</v>
      </c>
      <c r="I91" s="99">
        <f t="shared" si="5"/>
        <v>0</v>
      </c>
      <c r="J91" s="99">
        <f t="shared" si="5"/>
        <v>0</v>
      </c>
      <c r="K91" s="99">
        <f t="shared" si="5"/>
        <v>0</v>
      </c>
      <c r="L91" s="99">
        <f t="shared" si="5"/>
        <v>0</v>
      </c>
      <c r="M91" s="99">
        <f t="shared" si="5"/>
        <v>0</v>
      </c>
      <c r="N91" s="99">
        <f t="shared" si="5"/>
        <v>6.0632213729993385</v>
      </c>
      <c r="O91" s="99">
        <f t="shared" si="5"/>
        <v>6.0632213729993385</v>
      </c>
      <c r="P91" s="99">
        <f t="shared" si="5"/>
        <v>6.0632213729993385</v>
      </c>
      <c r="Q91" s="99">
        <f t="shared" si="5"/>
        <v>6.0632213729993385</v>
      </c>
      <c r="R91" s="99">
        <f t="shared" si="5"/>
        <v>6.0632213729993385</v>
      </c>
      <c r="S91" s="99">
        <f t="shared" si="5"/>
        <v>6.0632213729993385</v>
      </c>
      <c r="T91" s="99">
        <f t="shared" si="5"/>
        <v>6.0632213729993385</v>
      </c>
      <c r="U91" s="99">
        <f t="shared" si="5"/>
        <v>6.0632213729993385</v>
      </c>
      <c r="V91" s="99">
        <f t="shared" si="5"/>
        <v>6.0632213729993385</v>
      </c>
      <c r="W91" s="99">
        <f t="shared" si="5"/>
        <v>6.0632213729993385</v>
      </c>
      <c r="X91" s="99">
        <f t="shared" si="5"/>
        <v>6.0632213729993385</v>
      </c>
      <c r="Y91" s="99">
        <f t="shared" si="5"/>
        <v>6.0632213729993385</v>
      </c>
      <c r="Z91" s="99">
        <f t="shared" si="5"/>
        <v>6.0632213729993385</v>
      </c>
      <c r="AA91" s="99">
        <f t="shared" si="5"/>
        <v>6.0632213729993385</v>
      </c>
      <c r="AB91" s="99">
        <f t="shared" si="5"/>
        <v>6.0632213729993385</v>
      </c>
      <c r="AC91" s="99">
        <f t="shared" si="5"/>
        <v>6.0632213729993385</v>
      </c>
      <c r="AD91" s="99">
        <f t="shared" si="5"/>
        <v>6.0632213729993385</v>
      </c>
      <c r="AE91" s="140">
        <f t="shared" si="5"/>
        <v>6.0632213729993385</v>
      </c>
      <c r="AF91" s="99">
        <f t="shared" si="5"/>
        <v>6.0632213729993385</v>
      </c>
      <c r="AG91" s="99">
        <f t="shared" si="5"/>
        <v>6.0632213729993385</v>
      </c>
      <c r="AH91" s="99">
        <f t="shared" si="5"/>
        <v>6.0632213729993385</v>
      </c>
      <c r="AI91" s="99">
        <f t="shared" si="5"/>
        <v>6.0632213729993385</v>
      </c>
      <c r="AJ91" s="99">
        <f t="shared" si="5"/>
        <v>6.0632213729993385</v>
      </c>
      <c r="AK91" s="99">
        <f t="shared" si="5"/>
        <v>6.0632213729993385</v>
      </c>
      <c r="AL91" s="99">
        <f t="shared" si="5"/>
        <v>6.0632213729993385</v>
      </c>
      <c r="AM91" s="99">
        <f t="shared" si="5"/>
        <v>6.0632213729993385</v>
      </c>
      <c r="AN91" s="99">
        <f t="shared" si="5"/>
        <v>6.0632213729993385</v>
      </c>
      <c r="AO91" s="99">
        <f t="shared" si="5"/>
        <v>6.0632213729993385</v>
      </c>
      <c r="AP91" s="99">
        <f t="shared" si="5"/>
        <v>6.0632213729993385</v>
      </c>
      <c r="AQ91" s="99">
        <f t="shared" si="5"/>
        <v>6.0632213729993385</v>
      </c>
      <c r="AR91" s="99">
        <f t="shared" si="5"/>
        <v>6.0632213729993385</v>
      </c>
      <c r="AS91" s="99">
        <f t="shared" si="5"/>
        <v>6.0632213729993385</v>
      </c>
      <c r="AT91" s="99">
        <f t="shared" si="5"/>
        <v>6.0632213729993385</v>
      </c>
      <c r="AU91" s="99">
        <f t="shared" si="5"/>
        <v>6.0632213729993385</v>
      </c>
      <c r="AV91" s="99">
        <f t="shared" si="5"/>
        <v>6.0632213729993385</v>
      </c>
      <c r="AW91" s="99">
        <f t="shared" si="5"/>
        <v>6.0632213729993385</v>
      </c>
      <c r="AX91" s="99">
        <f t="shared" si="5"/>
        <v>6.0632213729993385</v>
      </c>
      <c r="AY91" s="99">
        <f t="shared" si="5"/>
        <v>6.0632213729993385</v>
      </c>
      <c r="AZ91" s="99">
        <f t="shared" si="5"/>
        <v>6.0632213729993385</v>
      </c>
      <c r="BA91" s="99">
        <f t="shared" si="5"/>
        <v>6.0632213729993385</v>
      </c>
      <c r="BB91" s="99">
        <f t="shared" si="5"/>
        <v>6.0632213729993385</v>
      </c>
      <c r="BC91" s="99">
        <f t="shared" si="5"/>
        <v>6.0632213729993385</v>
      </c>
      <c r="BD91" s="99">
        <f t="shared" si="5"/>
        <v>6.0632213729993385</v>
      </c>
      <c r="BE91" s="99">
        <f t="shared" si="5"/>
        <v>6.0632213729993385</v>
      </c>
      <c r="BF91" s="99">
        <f t="shared" si="5"/>
        <v>6.0632213729993385</v>
      </c>
      <c r="BG91" s="99">
        <f t="shared" si="5"/>
        <v>6.0632213729993385</v>
      </c>
      <c r="BH91" s="99">
        <f t="shared" si="5"/>
        <v>6.0632213729993385</v>
      </c>
      <c r="BI91" s="99">
        <f t="shared" si="5"/>
        <v>6.0632213729993385</v>
      </c>
      <c r="BJ91" s="99">
        <f t="shared" si="5"/>
        <v>6.0632213729993385</v>
      </c>
      <c r="BK91" s="99">
        <f t="shared" si="5"/>
        <v>6.0632213729993385</v>
      </c>
      <c r="BL91" s="99">
        <f t="shared" si="5"/>
        <v>6.0632213729993385</v>
      </c>
      <c r="BM91" s="99">
        <f t="shared" si="5"/>
        <v>6.0632213729993385</v>
      </c>
      <c r="BN91" s="99">
        <f t="shared" si="5"/>
        <v>6.0632213729993385</v>
      </c>
      <c r="BO91" s="99">
        <f t="shared" si="5"/>
        <v>6.0632213729993385</v>
      </c>
      <c r="BP91" s="26" t="s">
        <v>12</v>
      </c>
    </row>
    <row r="92" spans="1:68" x14ac:dyDescent="0.25">
      <c r="B92" s="12">
        <v>4</v>
      </c>
      <c r="C92" s="13" t="s">
        <v>24</v>
      </c>
      <c r="F92" s="17"/>
      <c r="H92" s="99">
        <f t="shared" ref="H92:BO92" si="6">H$3*H9/100</f>
        <v>0</v>
      </c>
      <c r="I92" s="99">
        <f t="shared" si="6"/>
        <v>0</v>
      </c>
      <c r="J92" s="99">
        <f t="shared" si="6"/>
        <v>0</v>
      </c>
      <c r="K92" s="99">
        <f t="shared" si="6"/>
        <v>0</v>
      </c>
      <c r="L92" s="99">
        <f t="shared" si="6"/>
        <v>0</v>
      </c>
      <c r="M92" s="99">
        <f t="shared" si="6"/>
        <v>0</v>
      </c>
      <c r="N92" s="99">
        <f t="shared" si="6"/>
        <v>1.9495971306055881</v>
      </c>
      <c r="O92" s="99">
        <f t="shared" si="6"/>
        <v>1.9495971306055881</v>
      </c>
      <c r="P92" s="99">
        <f t="shared" si="6"/>
        <v>1.9495971306055881</v>
      </c>
      <c r="Q92" s="99">
        <f t="shared" si="6"/>
        <v>1.9495971306055881</v>
      </c>
      <c r="R92" s="99">
        <f t="shared" si="6"/>
        <v>1.9495971306055881</v>
      </c>
      <c r="S92" s="99">
        <f t="shared" si="6"/>
        <v>1.9495971306055881</v>
      </c>
      <c r="T92" s="99">
        <f t="shared" si="6"/>
        <v>1.9495971306055881</v>
      </c>
      <c r="U92" s="99">
        <f t="shared" si="6"/>
        <v>1.9495971306055881</v>
      </c>
      <c r="V92" s="99">
        <f t="shared" si="6"/>
        <v>1.9495971306055881</v>
      </c>
      <c r="W92" s="99">
        <f t="shared" si="6"/>
        <v>1.9495971306055881</v>
      </c>
      <c r="X92" s="99">
        <f t="shared" si="6"/>
        <v>1.9495971306055881</v>
      </c>
      <c r="Y92" s="99">
        <f t="shared" si="6"/>
        <v>1.9495971306055881</v>
      </c>
      <c r="Z92" s="99">
        <f t="shared" si="6"/>
        <v>1.9495971306055881</v>
      </c>
      <c r="AA92" s="99">
        <f t="shared" si="6"/>
        <v>1.9495971306055881</v>
      </c>
      <c r="AB92" s="99">
        <f t="shared" si="6"/>
        <v>1.9495971306055881</v>
      </c>
      <c r="AC92" s="99">
        <f t="shared" si="6"/>
        <v>1.9495971306055881</v>
      </c>
      <c r="AD92" s="99">
        <f t="shared" si="6"/>
        <v>1.9495971306055881</v>
      </c>
      <c r="AE92" s="140">
        <f t="shared" si="6"/>
        <v>1.9495971306055881</v>
      </c>
      <c r="AF92" s="99">
        <f t="shared" si="6"/>
        <v>1.9495971306055881</v>
      </c>
      <c r="AG92" s="99">
        <f t="shared" si="6"/>
        <v>1.9495971306055881</v>
      </c>
      <c r="AH92" s="99">
        <f t="shared" si="6"/>
        <v>1.9495971306055881</v>
      </c>
      <c r="AI92" s="99">
        <f t="shared" si="6"/>
        <v>1.9495971306055881</v>
      </c>
      <c r="AJ92" s="99">
        <f t="shared" si="6"/>
        <v>1.9495971306055881</v>
      </c>
      <c r="AK92" s="99">
        <f t="shared" si="6"/>
        <v>1.9495971306055881</v>
      </c>
      <c r="AL92" s="99">
        <f t="shared" si="6"/>
        <v>1.9495971306055881</v>
      </c>
      <c r="AM92" s="99">
        <f t="shared" si="6"/>
        <v>1.9495971306055881</v>
      </c>
      <c r="AN92" s="99">
        <f t="shared" si="6"/>
        <v>1.9495971306055881</v>
      </c>
      <c r="AO92" s="99">
        <f t="shared" si="6"/>
        <v>1.9495971306055881</v>
      </c>
      <c r="AP92" s="99">
        <f t="shared" si="6"/>
        <v>1.9495971306055881</v>
      </c>
      <c r="AQ92" s="99">
        <f t="shared" si="6"/>
        <v>1.9495971306055881</v>
      </c>
      <c r="AR92" s="99">
        <f t="shared" si="6"/>
        <v>1.9495971306055881</v>
      </c>
      <c r="AS92" s="99">
        <f t="shared" si="6"/>
        <v>1.9495971306055881</v>
      </c>
      <c r="AT92" s="99">
        <f t="shared" si="6"/>
        <v>1.9495971306055881</v>
      </c>
      <c r="AU92" s="99">
        <f t="shared" si="6"/>
        <v>1.9495971306055881</v>
      </c>
      <c r="AV92" s="99">
        <f t="shared" si="6"/>
        <v>1.9495971306055881</v>
      </c>
      <c r="AW92" s="99">
        <f t="shared" si="6"/>
        <v>1.9495971306055881</v>
      </c>
      <c r="AX92" s="99">
        <f t="shared" si="6"/>
        <v>1.9495971306055881</v>
      </c>
      <c r="AY92" s="99">
        <f t="shared" si="6"/>
        <v>1.9495971306055881</v>
      </c>
      <c r="AZ92" s="99">
        <f t="shared" si="6"/>
        <v>1.9495971306055881</v>
      </c>
      <c r="BA92" s="99">
        <f t="shared" si="6"/>
        <v>1.9495971306055881</v>
      </c>
      <c r="BB92" s="99">
        <f t="shared" si="6"/>
        <v>1.9495971306055881</v>
      </c>
      <c r="BC92" s="99">
        <f t="shared" si="6"/>
        <v>1.9495971306055881</v>
      </c>
      <c r="BD92" s="99">
        <f t="shared" si="6"/>
        <v>1.9495971306055881</v>
      </c>
      <c r="BE92" s="99">
        <f t="shared" si="6"/>
        <v>1.9495971306055881</v>
      </c>
      <c r="BF92" s="99">
        <f t="shared" si="6"/>
        <v>1.9495971306055881</v>
      </c>
      <c r="BG92" s="99">
        <f t="shared" si="6"/>
        <v>1.9495971306055881</v>
      </c>
      <c r="BH92" s="99">
        <f t="shared" si="6"/>
        <v>1.9495971306055881</v>
      </c>
      <c r="BI92" s="99">
        <f t="shared" si="6"/>
        <v>1.9495971306055881</v>
      </c>
      <c r="BJ92" s="99">
        <f t="shared" si="6"/>
        <v>1.9495971306055881</v>
      </c>
      <c r="BK92" s="99">
        <f t="shared" si="6"/>
        <v>1.9495971306055881</v>
      </c>
      <c r="BL92" s="99">
        <f t="shared" si="6"/>
        <v>1.9495971306055881</v>
      </c>
      <c r="BM92" s="99">
        <f t="shared" si="6"/>
        <v>1.9495971306055881</v>
      </c>
      <c r="BN92" s="99">
        <f t="shared" si="6"/>
        <v>1.9495971306055881</v>
      </c>
      <c r="BO92" s="99">
        <f t="shared" si="6"/>
        <v>1.9495971306055881</v>
      </c>
      <c r="BP92" s="26" t="s">
        <v>12</v>
      </c>
    </row>
    <row r="93" spans="1:68" x14ac:dyDescent="0.25">
      <c r="B93" s="12">
        <v>5</v>
      </c>
      <c r="C93" s="13" t="s">
        <v>26</v>
      </c>
      <c r="F93" s="17"/>
      <c r="H93" s="99">
        <f t="shared" ref="H93:BO93" si="7">H$3*H10/100</f>
        <v>0</v>
      </c>
      <c r="I93" s="99">
        <f t="shared" si="7"/>
        <v>0</v>
      </c>
      <c r="J93" s="99">
        <f t="shared" si="7"/>
        <v>0</v>
      </c>
      <c r="K93" s="99">
        <f t="shared" si="7"/>
        <v>0</v>
      </c>
      <c r="L93" s="99">
        <f t="shared" si="7"/>
        <v>0</v>
      </c>
      <c r="M93" s="99">
        <f t="shared" si="7"/>
        <v>0</v>
      </c>
      <c r="N93" s="99">
        <f t="shared" si="7"/>
        <v>6.2463342548704235</v>
      </c>
      <c r="O93" s="99">
        <f t="shared" si="7"/>
        <v>6.2463342548704235</v>
      </c>
      <c r="P93" s="99">
        <f t="shared" si="7"/>
        <v>6.2463342548704235</v>
      </c>
      <c r="Q93" s="99">
        <f t="shared" si="7"/>
        <v>6.2463342548704235</v>
      </c>
      <c r="R93" s="99">
        <f t="shared" si="7"/>
        <v>6.2463342548704235</v>
      </c>
      <c r="S93" s="99">
        <f t="shared" si="7"/>
        <v>6.2463342548704235</v>
      </c>
      <c r="T93" s="99">
        <f t="shared" si="7"/>
        <v>6.2463342548704235</v>
      </c>
      <c r="U93" s="99">
        <f t="shared" si="7"/>
        <v>6.2463342548704235</v>
      </c>
      <c r="V93" s="99">
        <f t="shared" si="7"/>
        <v>6.2463342548704235</v>
      </c>
      <c r="W93" s="99">
        <f t="shared" si="7"/>
        <v>6.2463342548704235</v>
      </c>
      <c r="X93" s="99">
        <f t="shared" si="7"/>
        <v>6.2463342548704235</v>
      </c>
      <c r="Y93" s="99">
        <f t="shared" si="7"/>
        <v>6.2463342548704235</v>
      </c>
      <c r="Z93" s="99">
        <f t="shared" si="7"/>
        <v>6.2463342548704235</v>
      </c>
      <c r="AA93" s="99">
        <f t="shared" si="7"/>
        <v>6.2463342548704235</v>
      </c>
      <c r="AB93" s="99">
        <f t="shared" si="7"/>
        <v>6.2463342548704235</v>
      </c>
      <c r="AC93" s="99">
        <f t="shared" si="7"/>
        <v>6.2463342548704235</v>
      </c>
      <c r="AD93" s="99">
        <f t="shared" si="7"/>
        <v>6.2463342548704235</v>
      </c>
      <c r="AE93" s="140">
        <f t="shared" si="7"/>
        <v>6.2463342548704235</v>
      </c>
      <c r="AF93" s="99">
        <f t="shared" si="7"/>
        <v>6.2463342548704235</v>
      </c>
      <c r="AG93" s="99">
        <f t="shared" si="7"/>
        <v>6.2463342548704235</v>
      </c>
      <c r="AH93" s="99">
        <f t="shared" si="7"/>
        <v>6.2463342548704235</v>
      </c>
      <c r="AI93" s="99">
        <f t="shared" si="7"/>
        <v>6.2463342548704235</v>
      </c>
      <c r="AJ93" s="99">
        <f t="shared" si="7"/>
        <v>6.2463342548704235</v>
      </c>
      <c r="AK93" s="99">
        <f t="shared" si="7"/>
        <v>6.2463342548704235</v>
      </c>
      <c r="AL93" s="99">
        <f t="shared" si="7"/>
        <v>6.2463342548704235</v>
      </c>
      <c r="AM93" s="99">
        <f t="shared" si="7"/>
        <v>6.2463342548704235</v>
      </c>
      <c r="AN93" s="99">
        <f t="shared" si="7"/>
        <v>6.2463342548704235</v>
      </c>
      <c r="AO93" s="99">
        <f t="shared" si="7"/>
        <v>6.2463342548704235</v>
      </c>
      <c r="AP93" s="99">
        <f t="shared" si="7"/>
        <v>6.2463342548704235</v>
      </c>
      <c r="AQ93" s="99">
        <f t="shared" si="7"/>
        <v>6.2463342548704235</v>
      </c>
      <c r="AR93" s="99">
        <f t="shared" si="7"/>
        <v>6.2463342548704235</v>
      </c>
      <c r="AS93" s="99">
        <f t="shared" si="7"/>
        <v>6.2463342548704235</v>
      </c>
      <c r="AT93" s="99">
        <f t="shared" si="7"/>
        <v>6.2463342548704235</v>
      </c>
      <c r="AU93" s="99">
        <f t="shared" si="7"/>
        <v>6.2463342548704235</v>
      </c>
      <c r="AV93" s="99">
        <f t="shared" si="7"/>
        <v>6.2463342548704235</v>
      </c>
      <c r="AW93" s="99">
        <f t="shared" si="7"/>
        <v>6.2463342548704235</v>
      </c>
      <c r="AX93" s="99">
        <f t="shared" si="7"/>
        <v>6.2463342548704235</v>
      </c>
      <c r="AY93" s="99">
        <f t="shared" si="7"/>
        <v>6.2463342548704235</v>
      </c>
      <c r="AZ93" s="99">
        <f t="shared" si="7"/>
        <v>6.2463342548704235</v>
      </c>
      <c r="BA93" s="99">
        <f t="shared" si="7"/>
        <v>6.2463342548704235</v>
      </c>
      <c r="BB93" s="99">
        <f t="shared" si="7"/>
        <v>6.2463342548704235</v>
      </c>
      <c r="BC93" s="99">
        <f t="shared" si="7"/>
        <v>6.2463342548704235</v>
      </c>
      <c r="BD93" s="99">
        <f t="shared" si="7"/>
        <v>6.2463342548704235</v>
      </c>
      <c r="BE93" s="99">
        <f t="shared" si="7"/>
        <v>6.2463342548704235</v>
      </c>
      <c r="BF93" s="99">
        <f t="shared" si="7"/>
        <v>6.2463342548704235</v>
      </c>
      <c r="BG93" s="99">
        <f t="shared" si="7"/>
        <v>6.2463342548704235</v>
      </c>
      <c r="BH93" s="99">
        <f t="shared" si="7"/>
        <v>6.2463342548704235</v>
      </c>
      <c r="BI93" s="99">
        <f t="shared" si="7"/>
        <v>6.2463342548704235</v>
      </c>
      <c r="BJ93" s="99">
        <f t="shared" si="7"/>
        <v>6.2463342548704235</v>
      </c>
      <c r="BK93" s="99">
        <f t="shared" si="7"/>
        <v>6.2463342548704235</v>
      </c>
      <c r="BL93" s="99">
        <f t="shared" si="7"/>
        <v>6.2463342548704235</v>
      </c>
      <c r="BM93" s="99">
        <f t="shared" si="7"/>
        <v>6.2463342548704235</v>
      </c>
      <c r="BN93" s="99">
        <f t="shared" si="7"/>
        <v>6.2463342548704235</v>
      </c>
      <c r="BO93" s="99">
        <f t="shared" si="7"/>
        <v>6.2463342548704235</v>
      </c>
      <c r="BP93" s="26" t="s">
        <v>12</v>
      </c>
    </row>
    <row r="94" spans="1:68" x14ac:dyDescent="0.25">
      <c r="B94" s="12">
        <v>6</v>
      </c>
      <c r="C94" s="13" t="s">
        <v>28</v>
      </c>
      <c r="F94" s="17"/>
      <c r="H94" s="99">
        <f t="shared" ref="H94:BO94" si="8">H$3*H11/100</f>
        <v>0</v>
      </c>
      <c r="I94" s="99">
        <f t="shared" si="8"/>
        <v>0</v>
      </c>
      <c r="J94" s="99">
        <f t="shared" si="8"/>
        <v>0</v>
      </c>
      <c r="K94" s="99">
        <f t="shared" si="8"/>
        <v>0</v>
      </c>
      <c r="L94" s="99">
        <f t="shared" si="8"/>
        <v>0</v>
      </c>
      <c r="M94" s="99">
        <f t="shared" si="8"/>
        <v>0</v>
      </c>
      <c r="N94" s="99">
        <f t="shared" si="8"/>
        <v>0</v>
      </c>
      <c r="O94" s="99">
        <f t="shared" si="8"/>
        <v>4.7748019026494397</v>
      </c>
      <c r="P94" s="99">
        <f t="shared" si="8"/>
        <v>4.7748019026494397</v>
      </c>
      <c r="Q94" s="99">
        <f t="shared" si="8"/>
        <v>4.7748019026494397</v>
      </c>
      <c r="R94" s="99">
        <f t="shared" si="8"/>
        <v>4.7748019026494397</v>
      </c>
      <c r="S94" s="99">
        <f t="shared" si="8"/>
        <v>4.7748019026494397</v>
      </c>
      <c r="T94" s="99">
        <f t="shared" si="8"/>
        <v>4.7748019026494397</v>
      </c>
      <c r="U94" s="99">
        <f t="shared" si="8"/>
        <v>4.7748019026494397</v>
      </c>
      <c r="V94" s="99">
        <f t="shared" si="8"/>
        <v>4.7748019026494397</v>
      </c>
      <c r="W94" s="99">
        <f t="shared" si="8"/>
        <v>4.7748019026494397</v>
      </c>
      <c r="X94" s="99">
        <f t="shared" si="8"/>
        <v>4.7748019026494397</v>
      </c>
      <c r="Y94" s="99">
        <f t="shared" si="8"/>
        <v>4.7748019026494397</v>
      </c>
      <c r="Z94" s="99">
        <f t="shared" si="8"/>
        <v>4.7748019026494397</v>
      </c>
      <c r="AA94" s="99">
        <f t="shared" si="8"/>
        <v>4.7748019026494397</v>
      </c>
      <c r="AB94" s="99">
        <f t="shared" si="8"/>
        <v>4.7748019026494397</v>
      </c>
      <c r="AC94" s="99">
        <f t="shared" si="8"/>
        <v>4.7748019026494397</v>
      </c>
      <c r="AD94" s="99">
        <f t="shared" si="8"/>
        <v>4.7748019026494397</v>
      </c>
      <c r="AE94" s="140">
        <f t="shared" si="8"/>
        <v>4.7748019026494397</v>
      </c>
      <c r="AF94" s="99">
        <f t="shared" si="8"/>
        <v>4.7748019026494397</v>
      </c>
      <c r="AG94" s="99">
        <f t="shared" si="8"/>
        <v>4.7748019026494397</v>
      </c>
      <c r="AH94" s="99">
        <f t="shared" si="8"/>
        <v>4.7748019026494397</v>
      </c>
      <c r="AI94" s="99">
        <f t="shared" si="8"/>
        <v>4.7748019026494397</v>
      </c>
      <c r="AJ94" s="99">
        <f t="shared" si="8"/>
        <v>4.7748019026494397</v>
      </c>
      <c r="AK94" s="99">
        <f t="shared" si="8"/>
        <v>4.7748019026494397</v>
      </c>
      <c r="AL94" s="99">
        <f t="shared" si="8"/>
        <v>4.7748019026494397</v>
      </c>
      <c r="AM94" s="99">
        <f t="shared" si="8"/>
        <v>4.7748019026494397</v>
      </c>
      <c r="AN94" s="99">
        <f t="shared" si="8"/>
        <v>4.7748019026494397</v>
      </c>
      <c r="AO94" s="99">
        <f t="shared" si="8"/>
        <v>4.7748019026494397</v>
      </c>
      <c r="AP94" s="99">
        <f t="shared" si="8"/>
        <v>4.7748019026494397</v>
      </c>
      <c r="AQ94" s="99">
        <f t="shared" si="8"/>
        <v>4.7748019026494397</v>
      </c>
      <c r="AR94" s="99">
        <f t="shared" si="8"/>
        <v>4.7748019026494397</v>
      </c>
      <c r="AS94" s="99">
        <f t="shared" si="8"/>
        <v>4.7748019026494397</v>
      </c>
      <c r="AT94" s="99">
        <f t="shared" si="8"/>
        <v>4.7748019026494397</v>
      </c>
      <c r="AU94" s="99">
        <f t="shared" si="8"/>
        <v>4.7748019026494397</v>
      </c>
      <c r="AV94" s="99">
        <f t="shared" si="8"/>
        <v>4.7748019026494397</v>
      </c>
      <c r="AW94" s="99">
        <f t="shared" si="8"/>
        <v>4.7748019026494397</v>
      </c>
      <c r="AX94" s="99">
        <f t="shared" si="8"/>
        <v>4.7748019026494397</v>
      </c>
      <c r="AY94" s="99">
        <f t="shared" si="8"/>
        <v>4.7748019026494397</v>
      </c>
      <c r="AZ94" s="99">
        <f t="shared" si="8"/>
        <v>4.7748019026494397</v>
      </c>
      <c r="BA94" s="99">
        <f t="shared" si="8"/>
        <v>4.7748019026494397</v>
      </c>
      <c r="BB94" s="99">
        <f t="shared" si="8"/>
        <v>4.7748019026494397</v>
      </c>
      <c r="BC94" s="99">
        <f t="shared" si="8"/>
        <v>4.7748019026494397</v>
      </c>
      <c r="BD94" s="99">
        <f t="shared" si="8"/>
        <v>4.7748019026494397</v>
      </c>
      <c r="BE94" s="99">
        <f t="shared" si="8"/>
        <v>4.7748019026494397</v>
      </c>
      <c r="BF94" s="99">
        <f t="shared" si="8"/>
        <v>4.7748019026494397</v>
      </c>
      <c r="BG94" s="99">
        <f t="shared" si="8"/>
        <v>4.7748019026494397</v>
      </c>
      <c r="BH94" s="99">
        <f t="shared" si="8"/>
        <v>4.7748019026494397</v>
      </c>
      <c r="BI94" s="99">
        <f t="shared" si="8"/>
        <v>4.7748019026494397</v>
      </c>
      <c r="BJ94" s="99">
        <f t="shared" si="8"/>
        <v>4.7748019026494397</v>
      </c>
      <c r="BK94" s="99">
        <f t="shared" si="8"/>
        <v>4.7748019026494397</v>
      </c>
      <c r="BL94" s="99">
        <f t="shared" si="8"/>
        <v>4.7748019026494397</v>
      </c>
      <c r="BM94" s="99">
        <f t="shared" si="8"/>
        <v>4.7748019026494397</v>
      </c>
      <c r="BN94" s="99">
        <f t="shared" si="8"/>
        <v>4.7748019026494397</v>
      </c>
      <c r="BO94" s="99">
        <f t="shared" si="8"/>
        <v>4.7748019026494397</v>
      </c>
      <c r="BP94" s="26" t="s">
        <v>12</v>
      </c>
    </row>
    <row r="95" spans="1:68" x14ac:dyDescent="0.25">
      <c r="B95" s="12">
        <v>7</v>
      </c>
      <c r="C95" s="13" t="s">
        <v>30</v>
      </c>
      <c r="F95" s="17"/>
      <c r="H95" s="99">
        <f t="shared" ref="H95:BO95" si="9">H$3*H12/100</f>
        <v>0</v>
      </c>
      <c r="I95" s="99">
        <f t="shared" si="9"/>
        <v>0</v>
      </c>
      <c r="J95" s="99">
        <f t="shared" si="9"/>
        <v>0</v>
      </c>
      <c r="K95" s="99">
        <f t="shared" si="9"/>
        <v>0</v>
      </c>
      <c r="L95" s="99">
        <f t="shared" si="9"/>
        <v>0</v>
      </c>
      <c r="M95" s="99">
        <f t="shared" si="9"/>
        <v>0</v>
      </c>
      <c r="N95" s="99">
        <f t="shared" si="9"/>
        <v>0</v>
      </c>
      <c r="O95" s="99">
        <f t="shared" si="9"/>
        <v>1.0465486849167198</v>
      </c>
      <c r="P95" s="99">
        <f t="shared" si="9"/>
        <v>1.0465486849167198</v>
      </c>
      <c r="Q95" s="99">
        <f t="shared" si="9"/>
        <v>1.0465486849167198</v>
      </c>
      <c r="R95" s="99">
        <f t="shared" si="9"/>
        <v>1.0465486849167198</v>
      </c>
      <c r="S95" s="99">
        <f t="shared" si="9"/>
        <v>1.0465486849167198</v>
      </c>
      <c r="T95" s="99">
        <f t="shared" si="9"/>
        <v>1.0465486849167198</v>
      </c>
      <c r="U95" s="99">
        <f t="shared" si="9"/>
        <v>1.0465486849167198</v>
      </c>
      <c r="V95" s="99">
        <f t="shared" si="9"/>
        <v>1.0465486849167198</v>
      </c>
      <c r="W95" s="99">
        <f t="shared" si="9"/>
        <v>1.0465486849167198</v>
      </c>
      <c r="X95" s="99">
        <f t="shared" si="9"/>
        <v>1.0465486849167198</v>
      </c>
      <c r="Y95" s="99">
        <f t="shared" si="9"/>
        <v>1.0465486849167198</v>
      </c>
      <c r="Z95" s="99">
        <f t="shared" si="9"/>
        <v>1.0465486849167198</v>
      </c>
      <c r="AA95" s="99">
        <f t="shared" si="9"/>
        <v>1.0465486849167198</v>
      </c>
      <c r="AB95" s="99">
        <f t="shared" si="9"/>
        <v>1.0465486849167198</v>
      </c>
      <c r="AC95" s="99">
        <f t="shared" si="9"/>
        <v>1.0465486849167198</v>
      </c>
      <c r="AD95" s="99">
        <f t="shared" si="9"/>
        <v>1.0465486849167198</v>
      </c>
      <c r="AE95" s="140">
        <f t="shared" si="9"/>
        <v>1.0465486849167198</v>
      </c>
      <c r="AF95" s="99">
        <f t="shared" si="9"/>
        <v>1.0465486849167198</v>
      </c>
      <c r="AG95" s="99">
        <f t="shared" si="9"/>
        <v>1.0465486849167198</v>
      </c>
      <c r="AH95" s="99">
        <f t="shared" si="9"/>
        <v>1.0465486849167198</v>
      </c>
      <c r="AI95" s="99">
        <f t="shared" si="9"/>
        <v>1.0465486849167198</v>
      </c>
      <c r="AJ95" s="99">
        <f t="shared" si="9"/>
        <v>1.0465486849167198</v>
      </c>
      <c r="AK95" s="99">
        <f t="shared" si="9"/>
        <v>1.0465486849167198</v>
      </c>
      <c r="AL95" s="99">
        <f t="shared" si="9"/>
        <v>1.0465486849167198</v>
      </c>
      <c r="AM95" s="99">
        <f t="shared" si="9"/>
        <v>1.0465486849167198</v>
      </c>
      <c r="AN95" s="99">
        <f t="shared" si="9"/>
        <v>1.0465486849167198</v>
      </c>
      <c r="AO95" s="99">
        <f t="shared" si="9"/>
        <v>1.0465486849167198</v>
      </c>
      <c r="AP95" s="99">
        <f t="shared" si="9"/>
        <v>1.0465486849167198</v>
      </c>
      <c r="AQ95" s="99">
        <f t="shared" si="9"/>
        <v>1.0465486849167198</v>
      </c>
      <c r="AR95" s="99">
        <f t="shared" si="9"/>
        <v>1.0465486849167198</v>
      </c>
      <c r="AS95" s="99">
        <f t="shared" si="9"/>
        <v>1.0465486849167198</v>
      </c>
      <c r="AT95" s="99">
        <f t="shared" si="9"/>
        <v>1.0465486849167198</v>
      </c>
      <c r="AU95" s="99">
        <f t="shared" si="9"/>
        <v>1.0465486849167198</v>
      </c>
      <c r="AV95" s="99">
        <f t="shared" si="9"/>
        <v>1.0465486849167198</v>
      </c>
      <c r="AW95" s="99">
        <f t="shared" si="9"/>
        <v>1.0465486849167198</v>
      </c>
      <c r="AX95" s="99">
        <f t="shared" si="9"/>
        <v>1.0465486849167198</v>
      </c>
      <c r="AY95" s="99">
        <f t="shared" si="9"/>
        <v>1.0465486849167198</v>
      </c>
      <c r="AZ95" s="99">
        <f t="shared" si="9"/>
        <v>1.0465486849167198</v>
      </c>
      <c r="BA95" s="99">
        <f t="shared" si="9"/>
        <v>1.0465486849167198</v>
      </c>
      <c r="BB95" s="99">
        <f t="shared" si="9"/>
        <v>1.0465486849167198</v>
      </c>
      <c r="BC95" s="99">
        <f t="shared" si="9"/>
        <v>1.0465486849167198</v>
      </c>
      <c r="BD95" s="99">
        <f t="shared" si="9"/>
        <v>1.0465486849167198</v>
      </c>
      <c r="BE95" s="99">
        <f t="shared" si="9"/>
        <v>1.0465486849167198</v>
      </c>
      <c r="BF95" s="99">
        <f t="shared" si="9"/>
        <v>1.0465486849167198</v>
      </c>
      <c r="BG95" s="99">
        <f t="shared" si="9"/>
        <v>1.0465486849167198</v>
      </c>
      <c r="BH95" s="99">
        <f t="shared" si="9"/>
        <v>1.0465486849167198</v>
      </c>
      <c r="BI95" s="99">
        <f t="shared" si="9"/>
        <v>1.0465486849167198</v>
      </c>
      <c r="BJ95" s="99">
        <f t="shared" si="9"/>
        <v>1.0465486849167198</v>
      </c>
      <c r="BK95" s="99">
        <f t="shared" si="9"/>
        <v>1.0465486849167198</v>
      </c>
      <c r="BL95" s="99">
        <f t="shared" si="9"/>
        <v>1.0465486849167198</v>
      </c>
      <c r="BM95" s="99">
        <f t="shared" si="9"/>
        <v>1.0465486849167198</v>
      </c>
      <c r="BN95" s="99">
        <f t="shared" si="9"/>
        <v>1.0465486849167198</v>
      </c>
      <c r="BO95" s="99">
        <f t="shared" si="9"/>
        <v>1.0465486849167198</v>
      </c>
      <c r="BP95" s="26" t="s">
        <v>12</v>
      </c>
    </row>
    <row r="96" spans="1:68" x14ac:dyDescent="0.25">
      <c r="B96" s="12">
        <v>8</v>
      </c>
      <c r="C96" s="13" t="s">
        <v>32</v>
      </c>
      <c r="H96" s="99">
        <f t="shared" ref="H96:BO96" si="10">H$3*H13/100</f>
        <v>0</v>
      </c>
      <c r="I96" s="99">
        <f t="shared" si="10"/>
        <v>0</v>
      </c>
      <c r="J96" s="99">
        <f t="shared" si="10"/>
        <v>0</v>
      </c>
      <c r="K96" s="99">
        <f t="shared" si="10"/>
        <v>0</v>
      </c>
      <c r="L96" s="99">
        <f t="shared" si="10"/>
        <v>0</v>
      </c>
      <c r="M96" s="99">
        <f t="shared" si="10"/>
        <v>0</v>
      </c>
      <c r="N96" s="99">
        <f t="shared" si="10"/>
        <v>0</v>
      </c>
      <c r="O96" s="99">
        <f t="shared" si="10"/>
        <v>6.2667442823824722</v>
      </c>
      <c r="P96" s="99">
        <f t="shared" si="10"/>
        <v>6.2667442823824722</v>
      </c>
      <c r="Q96" s="99">
        <f t="shared" si="10"/>
        <v>6.2667442823824722</v>
      </c>
      <c r="R96" s="99">
        <f t="shared" si="10"/>
        <v>6.2667442823824722</v>
      </c>
      <c r="S96" s="99">
        <f t="shared" si="10"/>
        <v>6.2667442823824722</v>
      </c>
      <c r="T96" s="99">
        <f t="shared" si="10"/>
        <v>6.2667442823824722</v>
      </c>
      <c r="U96" s="99">
        <f t="shared" si="10"/>
        <v>6.2667442823824722</v>
      </c>
      <c r="V96" s="99">
        <f t="shared" si="10"/>
        <v>6.2667442823824722</v>
      </c>
      <c r="W96" s="99">
        <f t="shared" si="10"/>
        <v>6.2667442823824722</v>
      </c>
      <c r="X96" s="99">
        <f t="shared" si="10"/>
        <v>6.2667442823824722</v>
      </c>
      <c r="Y96" s="99">
        <f t="shared" si="10"/>
        <v>6.2667442823824722</v>
      </c>
      <c r="Z96" s="99">
        <f t="shared" si="10"/>
        <v>6.2667442823824722</v>
      </c>
      <c r="AA96" s="99">
        <f t="shared" si="10"/>
        <v>6.2667442823824722</v>
      </c>
      <c r="AB96" s="99">
        <f t="shared" si="10"/>
        <v>6.2667442823824722</v>
      </c>
      <c r="AC96" s="99">
        <f t="shared" si="10"/>
        <v>6.2667442823824722</v>
      </c>
      <c r="AD96" s="99">
        <f t="shared" si="10"/>
        <v>6.2667442823824722</v>
      </c>
      <c r="AE96" s="140">
        <f t="shared" si="10"/>
        <v>6.2667442823824722</v>
      </c>
      <c r="AF96" s="99">
        <f t="shared" si="10"/>
        <v>6.2667442823824722</v>
      </c>
      <c r="AG96" s="99">
        <f t="shared" si="10"/>
        <v>6.2667442823824722</v>
      </c>
      <c r="AH96" s="99">
        <f t="shared" si="10"/>
        <v>6.2667442823824722</v>
      </c>
      <c r="AI96" s="99">
        <f t="shared" si="10"/>
        <v>6.2667442823824722</v>
      </c>
      <c r="AJ96" s="99">
        <f t="shared" si="10"/>
        <v>6.2667442823824722</v>
      </c>
      <c r="AK96" s="99">
        <f t="shared" si="10"/>
        <v>6.2667442823824722</v>
      </c>
      <c r="AL96" s="99">
        <f t="shared" si="10"/>
        <v>6.2667442823824722</v>
      </c>
      <c r="AM96" s="99">
        <f t="shared" si="10"/>
        <v>6.2667442823824722</v>
      </c>
      <c r="AN96" s="99">
        <f t="shared" si="10"/>
        <v>6.2667442823824722</v>
      </c>
      <c r="AO96" s="99">
        <f t="shared" si="10"/>
        <v>6.2667442823824722</v>
      </c>
      <c r="AP96" s="99">
        <f t="shared" si="10"/>
        <v>6.2667442823824722</v>
      </c>
      <c r="AQ96" s="99">
        <f t="shared" si="10"/>
        <v>6.2667442823824722</v>
      </c>
      <c r="AR96" s="99">
        <f t="shared" si="10"/>
        <v>6.2667442823824722</v>
      </c>
      <c r="AS96" s="99">
        <f t="shared" si="10"/>
        <v>6.2667442823824722</v>
      </c>
      <c r="AT96" s="99">
        <f t="shared" si="10"/>
        <v>6.2667442823824722</v>
      </c>
      <c r="AU96" s="99">
        <f t="shared" si="10"/>
        <v>6.2667442823824722</v>
      </c>
      <c r="AV96" s="99">
        <f t="shared" si="10"/>
        <v>6.2667442823824722</v>
      </c>
      <c r="AW96" s="99">
        <f t="shared" si="10"/>
        <v>6.2667442823824722</v>
      </c>
      <c r="AX96" s="99">
        <f t="shared" si="10"/>
        <v>6.2667442823824722</v>
      </c>
      <c r="AY96" s="99">
        <f t="shared" si="10"/>
        <v>6.2667442823824722</v>
      </c>
      <c r="AZ96" s="99">
        <f t="shared" si="10"/>
        <v>6.2667442823824722</v>
      </c>
      <c r="BA96" s="99">
        <f t="shared" si="10"/>
        <v>6.2667442823824722</v>
      </c>
      <c r="BB96" s="99">
        <f t="shared" si="10"/>
        <v>6.2667442823824722</v>
      </c>
      <c r="BC96" s="99">
        <f t="shared" si="10"/>
        <v>6.2667442823824722</v>
      </c>
      <c r="BD96" s="99">
        <f t="shared" si="10"/>
        <v>6.2667442823824722</v>
      </c>
      <c r="BE96" s="99">
        <f t="shared" si="10"/>
        <v>6.2667442823824722</v>
      </c>
      <c r="BF96" s="99">
        <f t="shared" si="10"/>
        <v>6.2667442823824722</v>
      </c>
      <c r="BG96" s="99">
        <f t="shared" si="10"/>
        <v>6.2667442823824722</v>
      </c>
      <c r="BH96" s="99">
        <f t="shared" si="10"/>
        <v>6.2667442823824722</v>
      </c>
      <c r="BI96" s="99">
        <f t="shared" si="10"/>
        <v>6.2667442823824722</v>
      </c>
      <c r="BJ96" s="99">
        <f t="shared" si="10"/>
        <v>6.2667442823824722</v>
      </c>
      <c r="BK96" s="99">
        <f t="shared" si="10"/>
        <v>6.2667442823824722</v>
      </c>
      <c r="BL96" s="99">
        <f t="shared" si="10"/>
        <v>6.2667442823824722</v>
      </c>
      <c r="BM96" s="99">
        <f t="shared" si="10"/>
        <v>6.2667442823824722</v>
      </c>
      <c r="BN96" s="99">
        <f t="shared" si="10"/>
        <v>6.2667442823824722</v>
      </c>
      <c r="BO96" s="99">
        <f t="shared" si="10"/>
        <v>6.2667442823824722</v>
      </c>
      <c r="BP96" s="26" t="s">
        <v>12</v>
      </c>
    </row>
    <row r="97" spans="2:68" x14ac:dyDescent="0.25">
      <c r="B97" s="12">
        <v>9</v>
      </c>
      <c r="C97" s="13" t="s">
        <v>34</v>
      </c>
      <c r="H97" s="99">
        <f t="shared" ref="H97:BO97" si="11">H$3*H14/100</f>
        <v>0</v>
      </c>
      <c r="I97" s="99">
        <f t="shared" si="11"/>
        <v>0</v>
      </c>
      <c r="J97" s="99">
        <f t="shared" si="11"/>
        <v>0</v>
      </c>
      <c r="K97" s="99">
        <f t="shared" si="11"/>
        <v>0</v>
      </c>
      <c r="L97" s="99">
        <f t="shared" si="11"/>
        <v>0</v>
      </c>
      <c r="M97" s="99">
        <f t="shared" si="11"/>
        <v>0</v>
      </c>
      <c r="N97" s="99">
        <f t="shared" si="11"/>
        <v>0</v>
      </c>
      <c r="O97" s="99">
        <f t="shared" si="11"/>
        <v>1.5540608152911395</v>
      </c>
      <c r="P97" s="99">
        <f t="shared" si="11"/>
        <v>1.5540608152911395</v>
      </c>
      <c r="Q97" s="99">
        <f t="shared" si="11"/>
        <v>1.5540608152911395</v>
      </c>
      <c r="R97" s="99">
        <f t="shared" si="11"/>
        <v>1.5540608152911395</v>
      </c>
      <c r="S97" s="99">
        <f t="shared" si="11"/>
        <v>1.5540608152911395</v>
      </c>
      <c r="T97" s="99">
        <f t="shared" si="11"/>
        <v>1.5540608152911395</v>
      </c>
      <c r="U97" s="99">
        <f t="shared" si="11"/>
        <v>1.5540608152911395</v>
      </c>
      <c r="V97" s="99">
        <f t="shared" si="11"/>
        <v>1.5540608152911395</v>
      </c>
      <c r="W97" s="99">
        <f t="shared" si="11"/>
        <v>1.5540608152911395</v>
      </c>
      <c r="X97" s="99">
        <f t="shared" si="11"/>
        <v>1.5540608152911395</v>
      </c>
      <c r="Y97" s="99">
        <f t="shared" si="11"/>
        <v>1.5540608152911395</v>
      </c>
      <c r="Z97" s="99">
        <f t="shared" si="11"/>
        <v>1.5540608152911395</v>
      </c>
      <c r="AA97" s="99">
        <f t="shared" si="11"/>
        <v>1.5540608152911395</v>
      </c>
      <c r="AB97" s="99">
        <f t="shared" si="11"/>
        <v>1.5540608152911395</v>
      </c>
      <c r="AC97" s="99">
        <f t="shared" si="11"/>
        <v>1.5540608152911395</v>
      </c>
      <c r="AD97" s="99">
        <f t="shared" si="11"/>
        <v>1.5540608152911395</v>
      </c>
      <c r="AE97" s="140">
        <f t="shared" si="11"/>
        <v>1.5540608152911395</v>
      </c>
      <c r="AF97" s="99">
        <f t="shared" si="11"/>
        <v>1.5540608152911395</v>
      </c>
      <c r="AG97" s="99">
        <f t="shared" si="11"/>
        <v>1.5540608152911395</v>
      </c>
      <c r="AH97" s="99">
        <f t="shared" si="11"/>
        <v>1.5540608152911395</v>
      </c>
      <c r="AI97" s="99">
        <f t="shared" si="11"/>
        <v>1.5540608152911395</v>
      </c>
      <c r="AJ97" s="99">
        <f t="shared" si="11"/>
        <v>1.5540608152911395</v>
      </c>
      <c r="AK97" s="99">
        <f t="shared" si="11"/>
        <v>1.5540608152911395</v>
      </c>
      <c r="AL97" s="99">
        <f t="shared" si="11"/>
        <v>1.5540608152911395</v>
      </c>
      <c r="AM97" s="99">
        <f t="shared" si="11"/>
        <v>1.5540608152911395</v>
      </c>
      <c r="AN97" s="99">
        <f t="shared" si="11"/>
        <v>1.5540608152911395</v>
      </c>
      <c r="AO97" s="99">
        <f t="shared" si="11"/>
        <v>1.5540608152911395</v>
      </c>
      <c r="AP97" s="99">
        <f t="shared" si="11"/>
        <v>1.5540608152911395</v>
      </c>
      <c r="AQ97" s="99">
        <f t="shared" si="11"/>
        <v>1.5540608152911395</v>
      </c>
      <c r="AR97" s="99">
        <f t="shared" si="11"/>
        <v>1.5540608152911395</v>
      </c>
      <c r="AS97" s="99">
        <f t="shared" si="11"/>
        <v>1.5540608152911395</v>
      </c>
      <c r="AT97" s="99">
        <f t="shared" si="11"/>
        <v>1.5540608152911395</v>
      </c>
      <c r="AU97" s="99">
        <f t="shared" si="11"/>
        <v>1.5540608152911395</v>
      </c>
      <c r="AV97" s="99">
        <f t="shared" si="11"/>
        <v>1.5540608152911395</v>
      </c>
      <c r="AW97" s="99">
        <f t="shared" si="11"/>
        <v>1.5540608152911395</v>
      </c>
      <c r="AX97" s="99">
        <f t="shared" si="11"/>
        <v>1.5540608152911395</v>
      </c>
      <c r="AY97" s="99">
        <f t="shared" si="11"/>
        <v>1.5540608152911395</v>
      </c>
      <c r="AZ97" s="99">
        <f t="shared" si="11"/>
        <v>1.5540608152911395</v>
      </c>
      <c r="BA97" s="99">
        <f t="shared" si="11"/>
        <v>1.5540608152911395</v>
      </c>
      <c r="BB97" s="99">
        <f t="shared" si="11"/>
        <v>1.5540608152911395</v>
      </c>
      <c r="BC97" s="99">
        <f t="shared" si="11"/>
        <v>1.5540608152911395</v>
      </c>
      <c r="BD97" s="99">
        <f t="shared" si="11"/>
        <v>1.5540608152911395</v>
      </c>
      <c r="BE97" s="99">
        <f t="shared" si="11"/>
        <v>1.5540608152911395</v>
      </c>
      <c r="BF97" s="99">
        <f t="shared" si="11"/>
        <v>1.5540608152911395</v>
      </c>
      <c r="BG97" s="99">
        <f t="shared" si="11"/>
        <v>1.5540608152911395</v>
      </c>
      <c r="BH97" s="99">
        <f t="shared" si="11"/>
        <v>1.5540608152911395</v>
      </c>
      <c r="BI97" s="99">
        <f t="shared" si="11"/>
        <v>1.5540608152911395</v>
      </c>
      <c r="BJ97" s="99">
        <f t="shared" si="11"/>
        <v>1.5540608152911395</v>
      </c>
      <c r="BK97" s="99">
        <f t="shared" si="11"/>
        <v>1.5540608152911395</v>
      </c>
      <c r="BL97" s="99">
        <f t="shared" si="11"/>
        <v>1.5540608152911395</v>
      </c>
      <c r="BM97" s="99">
        <f t="shared" si="11"/>
        <v>1.5540608152911395</v>
      </c>
      <c r="BN97" s="99">
        <f t="shared" si="11"/>
        <v>1.5540608152911395</v>
      </c>
      <c r="BO97" s="99">
        <f t="shared" si="11"/>
        <v>1.5540608152911395</v>
      </c>
      <c r="BP97" s="26" t="s">
        <v>12</v>
      </c>
    </row>
    <row r="98" spans="2:68" x14ac:dyDescent="0.25">
      <c r="B98" s="12">
        <v>10</v>
      </c>
      <c r="C98" s="13" t="s">
        <v>36</v>
      </c>
      <c r="H98" s="99">
        <f t="shared" ref="H98:BO98" si="12">H$3*H15/100</f>
        <v>0</v>
      </c>
      <c r="I98" s="99">
        <f t="shared" si="12"/>
        <v>0</v>
      </c>
      <c r="J98" s="99">
        <f t="shared" si="12"/>
        <v>0</v>
      </c>
      <c r="K98" s="99">
        <f t="shared" si="12"/>
        <v>0</v>
      </c>
      <c r="L98" s="99">
        <f t="shared" si="12"/>
        <v>0</v>
      </c>
      <c r="M98" s="99">
        <f t="shared" si="12"/>
        <v>0</v>
      </c>
      <c r="N98" s="99">
        <f t="shared" si="12"/>
        <v>0</v>
      </c>
      <c r="O98" s="99">
        <f t="shared" si="12"/>
        <v>3.4764503821095616</v>
      </c>
      <c r="P98" s="99">
        <f t="shared" si="12"/>
        <v>3.4764503821095616</v>
      </c>
      <c r="Q98" s="99">
        <f t="shared" si="12"/>
        <v>3.4764503821095616</v>
      </c>
      <c r="R98" s="99">
        <f t="shared" si="12"/>
        <v>3.4764503821095616</v>
      </c>
      <c r="S98" s="99">
        <f t="shared" si="12"/>
        <v>3.4764503821095616</v>
      </c>
      <c r="T98" s="99">
        <f t="shared" si="12"/>
        <v>3.4764503821095616</v>
      </c>
      <c r="U98" s="99">
        <f t="shared" si="12"/>
        <v>3.4764503821095616</v>
      </c>
      <c r="V98" s="99">
        <f t="shared" si="12"/>
        <v>3.4764503821095616</v>
      </c>
      <c r="W98" s="99">
        <f t="shared" si="12"/>
        <v>3.4764503821095616</v>
      </c>
      <c r="X98" s="99">
        <f t="shared" si="12"/>
        <v>3.4764503821095616</v>
      </c>
      <c r="Y98" s="99">
        <f t="shared" si="12"/>
        <v>3.4764503821095616</v>
      </c>
      <c r="Z98" s="99">
        <f t="shared" si="12"/>
        <v>3.4764503821095616</v>
      </c>
      <c r="AA98" s="99">
        <f t="shared" si="12"/>
        <v>3.4764503821095616</v>
      </c>
      <c r="AB98" s="99">
        <f t="shared" si="12"/>
        <v>3.4764503821095616</v>
      </c>
      <c r="AC98" s="99">
        <f t="shared" si="12"/>
        <v>3.4764503821095616</v>
      </c>
      <c r="AD98" s="99">
        <f t="shared" si="12"/>
        <v>3.4764503821095616</v>
      </c>
      <c r="AE98" s="140">
        <f t="shared" si="12"/>
        <v>3.4764503821095616</v>
      </c>
      <c r="AF98" s="99">
        <f t="shared" si="12"/>
        <v>3.4764503821095616</v>
      </c>
      <c r="AG98" s="99">
        <f t="shared" si="12"/>
        <v>3.4764503821095616</v>
      </c>
      <c r="AH98" s="99">
        <f t="shared" si="12"/>
        <v>3.4764503821095616</v>
      </c>
      <c r="AI98" s="99">
        <f t="shared" si="12"/>
        <v>3.4764503821095616</v>
      </c>
      <c r="AJ98" s="99">
        <f t="shared" si="12"/>
        <v>3.4764503821095616</v>
      </c>
      <c r="AK98" s="99">
        <f t="shared" si="12"/>
        <v>3.4764503821095616</v>
      </c>
      <c r="AL98" s="99">
        <f t="shared" si="12"/>
        <v>3.4764503821095616</v>
      </c>
      <c r="AM98" s="99">
        <f t="shared" si="12"/>
        <v>3.4764503821095616</v>
      </c>
      <c r="AN98" s="99">
        <f t="shared" si="12"/>
        <v>3.4764503821095616</v>
      </c>
      <c r="AO98" s="99">
        <f t="shared" si="12"/>
        <v>3.4764503821095616</v>
      </c>
      <c r="AP98" s="99">
        <f t="shared" si="12"/>
        <v>3.4764503821095616</v>
      </c>
      <c r="AQ98" s="99">
        <f t="shared" si="12"/>
        <v>3.4764503821095616</v>
      </c>
      <c r="AR98" s="99">
        <f t="shared" si="12"/>
        <v>3.4764503821095616</v>
      </c>
      <c r="AS98" s="99">
        <f t="shared" si="12"/>
        <v>3.4764503821095616</v>
      </c>
      <c r="AT98" s="99">
        <f t="shared" si="12"/>
        <v>3.4764503821095616</v>
      </c>
      <c r="AU98" s="99">
        <f t="shared" si="12"/>
        <v>3.4764503821095616</v>
      </c>
      <c r="AV98" s="99">
        <f t="shared" si="12"/>
        <v>3.4764503821095616</v>
      </c>
      <c r="AW98" s="99">
        <f t="shared" si="12"/>
        <v>3.4764503821095616</v>
      </c>
      <c r="AX98" s="99">
        <f t="shared" si="12"/>
        <v>3.4764503821095616</v>
      </c>
      <c r="AY98" s="99">
        <f t="shared" si="12"/>
        <v>3.4764503821095616</v>
      </c>
      <c r="AZ98" s="99">
        <f t="shared" si="12"/>
        <v>3.4764503821095616</v>
      </c>
      <c r="BA98" s="99">
        <f t="shared" si="12"/>
        <v>3.4764503821095616</v>
      </c>
      <c r="BB98" s="99">
        <f t="shared" si="12"/>
        <v>3.4764503821095616</v>
      </c>
      <c r="BC98" s="99">
        <f t="shared" si="12"/>
        <v>3.4764503821095616</v>
      </c>
      <c r="BD98" s="99">
        <f t="shared" si="12"/>
        <v>3.4764503821095616</v>
      </c>
      <c r="BE98" s="99">
        <f t="shared" si="12"/>
        <v>3.4764503821095616</v>
      </c>
      <c r="BF98" s="99">
        <f t="shared" si="12"/>
        <v>3.4764503821095616</v>
      </c>
      <c r="BG98" s="99">
        <f t="shared" si="12"/>
        <v>3.4764503821095616</v>
      </c>
      <c r="BH98" s="99">
        <f t="shared" si="12"/>
        <v>3.4764503821095616</v>
      </c>
      <c r="BI98" s="99">
        <f t="shared" si="12"/>
        <v>3.4764503821095616</v>
      </c>
      <c r="BJ98" s="99">
        <f t="shared" si="12"/>
        <v>3.4764503821095616</v>
      </c>
      <c r="BK98" s="99">
        <f t="shared" si="12"/>
        <v>3.4764503821095616</v>
      </c>
      <c r="BL98" s="99">
        <f t="shared" si="12"/>
        <v>3.4764503821095616</v>
      </c>
      <c r="BM98" s="99">
        <f t="shared" si="12"/>
        <v>3.4764503821095616</v>
      </c>
      <c r="BN98" s="99">
        <f t="shared" si="12"/>
        <v>3.4764503821095616</v>
      </c>
      <c r="BO98" s="99">
        <f t="shared" si="12"/>
        <v>3.4764503821095616</v>
      </c>
      <c r="BP98" s="26" t="s">
        <v>12</v>
      </c>
    </row>
    <row r="99" spans="2:68" x14ac:dyDescent="0.25">
      <c r="B99" s="12">
        <v>11</v>
      </c>
      <c r="C99" s="13" t="s">
        <v>38</v>
      </c>
      <c r="H99" s="99">
        <f t="shared" ref="H99:BO99" si="13">H$3*H16/100</f>
        <v>0</v>
      </c>
      <c r="I99" s="99">
        <f t="shared" si="13"/>
        <v>0</v>
      </c>
      <c r="J99" s="99">
        <f t="shared" si="13"/>
        <v>0</v>
      </c>
      <c r="K99" s="99">
        <f t="shared" si="13"/>
        <v>0</v>
      </c>
      <c r="L99" s="99">
        <f t="shared" si="13"/>
        <v>0</v>
      </c>
      <c r="M99" s="99">
        <f t="shared" si="13"/>
        <v>0</v>
      </c>
      <c r="N99" s="99">
        <f t="shared" si="13"/>
        <v>0</v>
      </c>
      <c r="O99" s="99">
        <f t="shared" si="13"/>
        <v>0</v>
      </c>
      <c r="P99" s="99">
        <f t="shared" si="13"/>
        <v>2.4768522802450619</v>
      </c>
      <c r="Q99" s="99">
        <f t="shared" si="13"/>
        <v>2.4768522802450619</v>
      </c>
      <c r="R99" s="99">
        <f t="shared" si="13"/>
        <v>2.4768522802450619</v>
      </c>
      <c r="S99" s="99">
        <f t="shared" si="13"/>
        <v>2.4768522802450619</v>
      </c>
      <c r="T99" s="99">
        <f t="shared" si="13"/>
        <v>2.4768522802450619</v>
      </c>
      <c r="U99" s="99">
        <f t="shared" si="13"/>
        <v>2.4768522802450619</v>
      </c>
      <c r="V99" s="99">
        <f t="shared" si="13"/>
        <v>2.4768522802450619</v>
      </c>
      <c r="W99" s="99">
        <f t="shared" si="13"/>
        <v>2.4768522802450619</v>
      </c>
      <c r="X99" s="99">
        <f t="shared" si="13"/>
        <v>2.4768522802450619</v>
      </c>
      <c r="Y99" s="99">
        <f t="shared" si="13"/>
        <v>2.4768522802450619</v>
      </c>
      <c r="Z99" s="99">
        <f t="shared" si="13"/>
        <v>2.4768522802450619</v>
      </c>
      <c r="AA99" s="99">
        <f t="shared" si="13"/>
        <v>2.4768522802450619</v>
      </c>
      <c r="AB99" s="99">
        <f t="shared" si="13"/>
        <v>2.4768522802450619</v>
      </c>
      <c r="AC99" s="99">
        <f t="shared" si="13"/>
        <v>2.4768522802450619</v>
      </c>
      <c r="AD99" s="99">
        <f t="shared" si="13"/>
        <v>2.4768522802450619</v>
      </c>
      <c r="AE99" s="140">
        <f t="shared" si="13"/>
        <v>2.4768522802450619</v>
      </c>
      <c r="AF99" s="99">
        <f t="shared" si="13"/>
        <v>2.4768522802450619</v>
      </c>
      <c r="AG99" s="99">
        <f t="shared" si="13"/>
        <v>2.4768522802450619</v>
      </c>
      <c r="AH99" s="99">
        <f t="shared" si="13"/>
        <v>2.4768522802450619</v>
      </c>
      <c r="AI99" s="99">
        <f t="shared" si="13"/>
        <v>2.4768522802450619</v>
      </c>
      <c r="AJ99" s="99">
        <f t="shared" si="13"/>
        <v>2.4768522802450619</v>
      </c>
      <c r="AK99" s="99">
        <f t="shared" si="13"/>
        <v>2.4768522802450619</v>
      </c>
      <c r="AL99" s="99">
        <f t="shared" si="13"/>
        <v>2.4768522802450619</v>
      </c>
      <c r="AM99" s="99">
        <f t="shared" si="13"/>
        <v>2.4768522802450619</v>
      </c>
      <c r="AN99" s="99">
        <f t="shared" si="13"/>
        <v>2.4768522802450619</v>
      </c>
      <c r="AO99" s="99">
        <f t="shared" si="13"/>
        <v>2.4768522802450619</v>
      </c>
      <c r="AP99" s="99">
        <f t="shared" si="13"/>
        <v>2.4768522802450619</v>
      </c>
      <c r="AQ99" s="99">
        <f t="shared" si="13"/>
        <v>2.4768522802450619</v>
      </c>
      <c r="AR99" s="99">
        <f t="shared" si="13"/>
        <v>2.4768522802450619</v>
      </c>
      <c r="AS99" s="99">
        <f t="shared" si="13"/>
        <v>2.4768522802450619</v>
      </c>
      <c r="AT99" s="99">
        <f t="shared" si="13"/>
        <v>2.4768522802450619</v>
      </c>
      <c r="AU99" s="99">
        <f t="shared" si="13"/>
        <v>2.4768522802450619</v>
      </c>
      <c r="AV99" s="99">
        <f t="shared" si="13"/>
        <v>2.4768522802450619</v>
      </c>
      <c r="AW99" s="99">
        <f t="shared" si="13"/>
        <v>2.4768522802450619</v>
      </c>
      <c r="AX99" s="99">
        <f t="shared" si="13"/>
        <v>2.4768522802450619</v>
      </c>
      <c r="AY99" s="99">
        <f t="shared" si="13"/>
        <v>2.4768522802450619</v>
      </c>
      <c r="AZ99" s="99">
        <f t="shared" si="13"/>
        <v>2.4768522802450619</v>
      </c>
      <c r="BA99" s="99">
        <f t="shared" si="13"/>
        <v>2.4768522802450619</v>
      </c>
      <c r="BB99" s="99">
        <f t="shared" si="13"/>
        <v>2.4768522802450619</v>
      </c>
      <c r="BC99" s="99">
        <f t="shared" si="13"/>
        <v>2.4768522802450619</v>
      </c>
      <c r="BD99" s="99">
        <f t="shared" si="13"/>
        <v>2.4768522802450619</v>
      </c>
      <c r="BE99" s="99">
        <f t="shared" si="13"/>
        <v>2.4768522802450619</v>
      </c>
      <c r="BF99" s="99">
        <f t="shared" si="13"/>
        <v>2.4768522802450619</v>
      </c>
      <c r="BG99" s="99">
        <f t="shared" si="13"/>
        <v>2.4768522802450619</v>
      </c>
      <c r="BH99" s="99">
        <f t="shared" si="13"/>
        <v>2.4768522802450619</v>
      </c>
      <c r="BI99" s="99">
        <f t="shared" si="13"/>
        <v>2.4768522802450619</v>
      </c>
      <c r="BJ99" s="99">
        <f t="shared" si="13"/>
        <v>2.4768522802450619</v>
      </c>
      <c r="BK99" s="99">
        <f t="shared" si="13"/>
        <v>2.4768522802450619</v>
      </c>
      <c r="BL99" s="99">
        <f t="shared" si="13"/>
        <v>2.4768522802450619</v>
      </c>
      <c r="BM99" s="99">
        <f t="shared" si="13"/>
        <v>2.4768522802450619</v>
      </c>
      <c r="BN99" s="99">
        <f t="shared" si="13"/>
        <v>2.4768522802450619</v>
      </c>
      <c r="BO99" s="99">
        <f t="shared" si="13"/>
        <v>2.4768522802450619</v>
      </c>
      <c r="BP99" s="26" t="s">
        <v>12</v>
      </c>
    </row>
    <row r="100" spans="2:68" x14ac:dyDescent="0.25">
      <c r="B100" s="12">
        <v>12</v>
      </c>
      <c r="C100" s="13" t="s">
        <v>40</v>
      </c>
      <c r="H100" s="99">
        <f t="shared" ref="H100:BO100" si="14">H$3*H17/100</f>
        <v>0</v>
      </c>
      <c r="I100" s="99">
        <f t="shared" si="14"/>
        <v>0</v>
      </c>
      <c r="J100" s="99">
        <f t="shared" si="14"/>
        <v>0</v>
      </c>
      <c r="K100" s="99">
        <f t="shared" si="14"/>
        <v>0</v>
      </c>
      <c r="L100" s="99">
        <f t="shared" si="14"/>
        <v>0</v>
      </c>
      <c r="M100" s="99">
        <f t="shared" si="14"/>
        <v>0</v>
      </c>
      <c r="N100" s="99">
        <f t="shared" si="14"/>
        <v>0</v>
      </c>
      <c r="O100" s="99">
        <f t="shared" si="14"/>
        <v>0</v>
      </c>
      <c r="P100" s="99">
        <f t="shared" si="14"/>
        <v>6.2667442823824722</v>
      </c>
      <c r="Q100" s="99">
        <f t="shared" si="14"/>
        <v>6.2667442823824722</v>
      </c>
      <c r="R100" s="99">
        <f t="shared" si="14"/>
        <v>6.2667442823824722</v>
      </c>
      <c r="S100" s="99">
        <f t="shared" si="14"/>
        <v>6.2667442823824722</v>
      </c>
      <c r="T100" s="99">
        <f t="shared" si="14"/>
        <v>6.2667442823824722</v>
      </c>
      <c r="U100" s="99">
        <f t="shared" si="14"/>
        <v>6.2667442823824722</v>
      </c>
      <c r="V100" s="99">
        <f t="shared" si="14"/>
        <v>6.2667442823824722</v>
      </c>
      <c r="W100" s="99">
        <f t="shared" si="14"/>
        <v>6.2667442823824722</v>
      </c>
      <c r="X100" s="99">
        <f t="shared" si="14"/>
        <v>6.2667442823824722</v>
      </c>
      <c r="Y100" s="99">
        <f t="shared" si="14"/>
        <v>6.2667442823824722</v>
      </c>
      <c r="Z100" s="99">
        <f t="shared" si="14"/>
        <v>6.2667442823824722</v>
      </c>
      <c r="AA100" s="99">
        <f t="shared" si="14"/>
        <v>6.2667442823824722</v>
      </c>
      <c r="AB100" s="99">
        <f t="shared" si="14"/>
        <v>6.2667442823824722</v>
      </c>
      <c r="AC100" s="99">
        <f t="shared" si="14"/>
        <v>6.2667442823824722</v>
      </c>
      <c r="AD100" s="99">
        <f t="shared" si="14"/>
        <v>6.2667442823824722</v>
      </c>
      <c r="AE100" s="140">
        <f t="shared" si="14"/>
        <v>6.2667442823824722</v>
      </c>
      <c r="AF100" s="99">
        <f t="shared" si="14"/>
        <v>6.2667442823824722</v>
      </c>
      <c r="AG100" s="99">
        <f t="shared" si="14"/>
        <v>6.2667442823824722</v>
      </c>
      <c r="AH100" s="99">
        <f t="shared" si="14"/>
        <v>6.2667442823824722</v>
      </c>
      <c r="AI100" s="99">
        <f t="shared" si="14"/>
        <v>6.2667442823824722</v>
      </c>
      <c r="AJ100" s="99">
        <f t="shared" si="14"/>
        <v>6.2667442823824722</v>
      </c>
      <c r="AK100" s="99">
        <f t="shared" si="14"/>
        <v>6.2667442823824722</v>
      </c>
      <c r="AL100" s="99">
        <f t="shared" si="14"/>
        <v>6.2667442823824722</v>
      </c>
      <c r="AM100" s="99">
        <f t="shared" si="14"/>
        <v>6.2667442823824722</v>
      </c>
      <c r="AN100" s="99">
        <f t="shared" si="14"/>
        <v>6.2667442823824722</v>
      </c>
      <c r="AO100" s="99">
        <f t="shared" si="14"/>
        <v>6.2667442823824722</v>
      </c>
      <c r="AP100" s="99">
        <f t="shared" si="14"/>
        <v>6.2667442823824722</v>
      </c>
      <c r="AQ100" s="99">
        <f t="shared" si="14"/>
        <v>6.2667442823824722</v>
      </c>
      <c r="AR100" s="99">
        <f t="shared" si="14"/>
        <v>6.2667442823824722</v>
      </c>
      <c r="AS100" s="99">
        <f t="shared" si="14"/>
        <v>6.2667442823824722</v>
      </c>
      <c r="AT100" s="99">
        <f t="shared" si="14"/>
        <v>6.2667442823824722</v>
      </c>
      <c r="AU100" s="99">
        <f t="shared" si="14"/>
        <v>6.2667442823824722</v>
      </c>
      <c r="AV100" s="99">
        <f t="shared" si="14"/>
        <v>6.2667442823824722</v>
      </c>
      <c r="AW100" s="99">
        <f t="shared" si="14"/>
        <v>6.2667442823824722</v>
      </c>
      <c r="AX100" s="99">
        <f t="shared" si="14"/>
        <v>6.2667442823824722</v>
      </c>
      <c r="AY100" s="99">
        <f t="shared" si="14"/>
        <v>6.2667442823824722</v>
      </c>
      <c r="AZ100" s="99">
        <f t="shared" si="14"/>
        <v>6.2667442823824722</v>
      </c>
      <c r="BA100" s="99">
        <f t="shared" si="14"/>
        <v>6.2667442823824722</v>
      </c>
      <c r="BB100" s="99">
        <f t="shared" si="14"/>
        <v>6.2667442823824722</v>
      </c>
      <c r="BC100" s="99">
        <f t="shared" si="14"/>
        <v>6.2667442823824722</v>
      </c>
      <c r="BD100" s="99">
        <f t="shared" si="14"/>
        <v>6.2667442823824722</v>
      </c>
      <c r="BE100" s="99">
        <f t="shared" si="14"/>
        <v>6.2667442823824722</v>
      </c>
      <c r="BF100" s="99">
        <f t="shared" si="14"/>
        <v>6.2667442823824722</v>
      </c>
      <c r="BG100" s="99">
        <f t="shared" si="14"/>
        <v>6.2667442823824722</v>
      </c>
      <c r="BH100" s="99">
        <f t="shared" si="14"/>
        <v>6.2667442823824722</v>
      </c>
      <c r="BI100" s="99">
        <f t="shared" si="14"/>
        <v>6.2667442823824722</v>
      </c>
      <c r="BJ100" s="99">
        <f t="shared" si="14"/>
        <v>6.2667442823824722</v>
      </c>
      <c r="BK100" s="99">
        <f t="shared" si="14"/>
        <v>6.2667442823824722</v>
      </c>
      <c r="BL100" s="99">
        <f t="shared" si="14"/>
        <v>6.2667442823824722</v>
      </c>
      <c r="BM100" s="99">
        <f t="shared" si="14"/>
        <v>6.2667442823824722</v>
      </c>
      <c r="BN100" s="99">
        <f t="shared" si="14"/>
        <v>6.2667442823824722</v>
      </c>
      <c r="BO100" s="99">
        <f t="shared" si="14"/>
        <v>6.2667442823824722</v>
      </c>
      <c r="BP100" s="26" t="s">
        <v>12</v>
      </c>
    </row>
    <row r="101" spans="2:68" x14ac:dyDescent="0.25">
      <c r="B101" s="12">
        <v>13</v>
      </c>
      <c r="C101" s="13" t="s">
        <v>42</v>
      </c>
      <c r="H101" s="99">
        <f t="shared" ref="H101:BO101" si="15">H$3*H18/100</f>
        <v>0</v>
      </c>
      <c r="I101" s="99">
        <f t="shared" si="15"/>
        <v>0</v>
      </c>
      <c r="J101" s="99">
        <f t="shared" si="15"/>
        <v>0</v>
      </c>
      <c r="K101" s="99">
        <f t="shared" si="15"/>
        <v>0</v>
      </c>
      <c r="L101" s="99">
        <f t="shared" si="15"/>
        <v>0</v>
      </c>
      <c r="M101" s="99">
        <f t="shared" si="15"/>
        <v>0</v>
      </c>
      <c r="N101" s="99">
        <f t="shared" si="15"/>
        <v>0</v>
      </c>
      <c r="O101" s="99">
        <f t="shared" si="15"/>
        <v>0</v>
      </c>
      <c r="P101" s="99">
        <f t="shared" si="15"/>
        <v>1.5128171887878954</v>
      </c>
      <c r="Q101" s="99">
        <f t="shared" si="15"/>
        <v>1.5128171887878954</v>
      </c>
      <c r="R101" s="99">
        <f t="shared" si="15"/>
        <v>1.5128171887878954</v>
      </c>
      <c r="S101" s="99">
        <f t="shared" si="15"/>
        <v>1.5128171887878954</v>
      </c>
      <c r="T101" s="99">
        <f t="shared" si="15"/>
        <v>1.5128171887878954</v>
      </c>
      <c r="U101" s="99">
        <f t="shared" si="15"/>
        <v>1.5128171887878954</v>
      </c>
      <c r="V101" s="99">
        <f t="shared" si="15"/>
        <v>1.5128171887878954</v>
      </c>
      <c r="W101" s="99">
        <f t="shared" si="15"/>
        <v>1.5128171887878954</v>
      </c>
      <c r="X101" s="99">
        <f t="shared" si="15"/>
        <v>1.5128171887878954</v>
      </c>
      <c r="Y101" s="99">
        <f t="shared" si="15"/>
        <v>1.5128171887878954</v>
      </c>
      <c r="Z101" s="99">
        <f t="shared" si="15"/>
        <v>1.5128171887878954</v>
      </c>
      <c r="AA101" s="99">
        <f t="shared" si="15"/>
        <v>1.5128171887878954</v>
      </c>
      <c r="AB101" s="99">
        <f t="shared" si="15"/>
        <v>1.5128171887878954</v>
      </c>
      <c r="AC101" s="99">
        <f t="shared" si="15"/>
        <v>1.5128171887878954</v>
      </c>
      <c r="AD101" s="99">
        <f t="shared" si="15"/>
        <v>1.5128171887878954</v>
      </c>
      <c r="AE101" s="140">
        <f t="shared" si="15"/>
        <v>1.5128171887878954</v>
      </c>
      <c r="AF101" s="99">
        <f t="shared" si="15"/>
        <v>1.5128171887878954</v>
      </c>
      <c r="AG101" s="99">
        <f t="shared" si="15"/>
        <v>1.5128171887878954</v>
      </c>
      <c r="AH101" s="99">
        <f t="shared" si="15"/>
        <v>1.5128171887878954</v>
      </c>
      <c r="AI101" s="99">
        <f t="shared" si="15"/>
        <v>1.5128171887878954</v>
      </c>
      <c r="AJ101" s="99">
        <f t="shared" si="15"/>
        <v>1.5128171887878954</v>
      </c>
      <c r="AK101" s="99">
        <f t="shared" si="15"/>
        <v>1.5128171887878954</v>
      </c>
      <c r="AL101" s="99">
        <f t="shared" si="15"/>
        <v>1.5128171887878954</v>
      </c>
      <c r="AM101" s="99">
        <f t="shared" si="15"/>
        <v>1.5128171887878954</v>
      </c>
      <c r="AN101" s="99">
        <f t="shared" si="15"/>
        <v>1.5128171887878954</v>
      </c>
      <c r="AO101" s="99">
        <f t="shared" si="15"/>
        <v>1.5128171887878954</v>
      </c>
      <c r="AP101" s="99">
        <f t="shared" si="15"/>
        <v>1.5128171887878954</v>
      </c>
      <c r="AQ101" s="99">
        <f t="shared" si="15"/>
        <v>1.5128171887878954</v>
      </c>
      <c r="AR101" s="99">
        <f t="shared" si="15"/>
        <v>1.5128171887878954</v>
      </c>
      <c r="AS101" s="99">
        <f t="shared" si="15"/>
        <v>1.5128171887878954</v>
      </c>
      <c r="AT101" s="99">
        <f t="shared" si="15"/>
        <v>1.5128171887878954</v>
      </c>
      <c r="AU101" s="99">
        <f t="shared" si="15"/>
        <v>1.5128171887878954</v>
      </c>
      <c r="AV101" s="99">
        <f t="shared" si="15"/>
        <v>1.5128171887878954</v>
      </c>
      <c r="AW101" s="99">
        <f t="shared" si="15"/>
        <v>1.5128171887878954</v>
      </c>
      <c r="AX101" s="99">
        <f t="shared" si="15"/>
        <v>1.5128171887878954</v>
      </c>
      <c r="AY101" s="99">
        <f t="shared" si="15"/>
        <v>1.5128171887878954</v>
      </c>
      <c r="AZ101" s="99">
        <f t="shared" si="15"/>
        <v>1.5128171887878954</v>
      </c>
      <c r="BA101" s="99">
        <f t="shared" si="15"/>
        <v>1.5128171887878954</v>
      </c>
      <c r="BB101" s="99">
        <f t="shared" si="15"/>
        <v>1.5128171887878954</v>
      </c>
      <c r="BC101" s="99">
        <f t="shared" si="15"/>
        <v>1.5128171887878954</v>
      </c>
      <c r="BD101" s="99">
        <f t="shared" si="15"/>
        <v>1.5128171887878954</v>
      </c>
      <c r="BE101" s="99">
        <f t="shared" si="15"/>
        <v>1.5128171887878954</v>
      </c>
      <c r="BF101" s="99">
        <f t="shared" si="15"/>
        <v>1.5128171887878954</v>
      </c>
      <c r="BG101" s="99">
        <f t="shared" si="15"/>
        <v>1.5128171887878954</v>
      </c>
      <c r="BH101" s="99">
        <f t="shared" si="15"/>
        <v>1.5128171887878954</v>
      </c>
      <c r="BI101" s="99">
        <f t="shared" si="15"/>
        <v>1.5128171887878954</v>
      </c>
      <c r="BJ101" s="99">
        <f t="shared" si="15"/>
        <v>1.5128171887878954</v>
      </c>
      <c r="BK101" s="99">
        <f t="shared" si="15"/>
        <v>1.5128171887878954</v>
      </c>
      <c r="BL101" s="99">
        <f t="shared" si="15"/>
        <v>1.5128171887878954</v>
      </c>
      <c r="BM101" s="99">
        <f t="shared" si="15"/>
        <v>1.5128171887878954</v>
      </c>
      <c r="BN101" s="99">
        <f t="shared" si="15"/>
        <v>1.5128171887878954</v>
      </c>
      <c r="BO101" s="99">
        <f t="shared" si="15"/>
        <v>1.5128171887878954</v>
      </c>
      <c r="BP101" s="26" t="s">
        <v>12</v>
      </c>
    </row>
    <row r="102" spans="2:68" x14ac:dyDescent="0.25">
      <c r="B102" s="12">
        <v>14</v>
      </c>
      <c r="C102" s="13" t="s">
        <v>44</v>
      </c>
      <c r="H102" s="99">
        <f t="shared" ref="H102:BO102" si="16">H$3*H19/100</f>
        <v>0</v>
      </c>
      <c r="I102" s="99">
        <f t="shared" si="16"/>
        <v>0</v>
      </c>
      <c r="J102" s="99">
        <f t="shared" si="16"/>
        <v>0</v>
      </c>
      <c r="K102" s="99">
        <f t="shared" si="16"/>
        <v>0</v>
      </c>
      <c r="L102" s="99">
        <f t="shared" si="16"/>
        <v>0</v>
      </c>
      <c r="M102" s="99">
        <f t="shared" si="16"/>
        <v>0</v>
      </c>
      <c r="N102" s="99">
        <f t="shared" si="16"/>
        <v>0</v>
      </c>
      <c r="O102" s="99">
        <f t="shared" si="16"/>
        <v>0</v>
      </c>
      <c r="P102" s="99">
        <f t="shared" si="16"/>
        <v>6.0145960469473367</v>
      </c>
      <c r="Q102" s="99">
        <f t="shared" si="16"/>
        <v>6.0145960469473367</v>
      </c>
      <c r="R102" s="99">
        <f t="shared" si="16"/>
        <v>6.0145960469473367</v>
      </c>
      <c r="S102" s="99">
        <f t="shared" si="16"/>
        <v>6.0145960469473367</v>
      </c>
      <c r="T102" s="99">
        <f t="shared" si="16"/>
        <v>6.0145960469473367</v>
      </c>
      <c r="U102" s="99">
        <f t="shared" si="16"/>
        <v>6.0145960469473367</v>
      </c>
      <c r="V102" s="99">
        <f t="shared" si="16"/>
        <v>6.0145960469473367</v>
      </c>
      <c r="W102" s="99">
        <f t="shared" si="16"/>
        <v>6.0145960469473367</v>
      </c>
      <c r="X102" s="99">
        <f t="shared" si="16"/>
        <v>6.0145960469473367</v>
      </c>
      <c r="Y102" s="99">
        <f t="shared" si="16"/>
        <v>6.0145960469473367</v>
      </c>
      <c r="Z102" s="99">
        <f t="shared" si="16"/>
        <v>6.0145960469473367</v>
      </c>
      <c r="AA102" s="99">
        <f t="shared" si="16"/>
        <v>6.0145960469473367</v>
      </c>
      <c r="AB102" s="99">
        <f t="shared" si="16"/>
        <v>6.0145960469473367</v>
      </c>
      <c r="AC102" s="99">
        <f t="shared" si="16"/>
        <v>6.0145960469473367</v>
      </c>
      <c r="AD102" s="99">
        <f t="shared" si="16"/>
        <v>6.0145960469473367</v>
      </c>
      <c r="AE102" s="140">
        <f t="shared" si="16"/>
        <v>6.0145960469473367</v>
      </c>
      <c r="AF102" s="99">
        <f t="shared" si="16"/>
        <v>6.0145960469473367</v>
      </c>
      <c r="AG102" s="99">
        <f t="shared" si="16"/>
        <v>6.0145960469473367</v>
      </c>
      <c r="AH102" s="99">
        <f t="shared" si="16"/>
        <v>6.0145960469473367</v>
      </c>
      <c r="AI102" s="99">
        <f t="shared" si="16"/>
        <v>6.0145960469473367</v>
      </c>
      <c r="AJ102" s="99">
        <f t="shared" si="16"/>
        <v>6.0145960469473367</v>
      </c>
      <c r="AK102" s="99">
        <f t="shared" si="16"/>
        <v>6.0145960469473367</v>
      </c>
      <c r="AL102" s="99">
        <f t="shared" si="16"/>
        <v>6.0145960469473367</v>
      </c>
      <c r="AM102" s="99">
        <f t="shared" si="16"/>
        <v>6.0145960469473367</v>
      </c>
      <c r="AN102" s="99">
        <f t="shared" si="16"/>
        <v>6.0145960469473367</v>
      </c>
      <c r="AO102" s="99">
        <f t="shared" si="16"/>
        <v>6.0145960469473367</v>
      </c>
      <c r="AP102" s="99">
        <f t="shared" si="16"/>
        <v>6.0145960469473367</v>
      </c>
      <c r="AQ102" s="99">
        <f t="shared" si="16"/>
        <v>6.0145960469473367</v>
      </c>
      <c r="AR102" s="99">
        <f t="shared" si="16"/>
        <v>6.0145960469473367</v>
      </c>
      <c r="AS102" s="99">
        <f t="shared" si="16"/>
        <v>6.0145960469473367</v>
      </c>
      <c r="AT102" s="99">
        <f t="shared" si="16"/>
        <v>6.0145960469473367</v>
      </c>
      <c r="AU102" s="99">
        <f t="shared" si="16"/>
        <v>6.0145960469473367</v>
      </c>
      <c r="AV102" s="99">
        <f t="shared" si="16"/>
        <v>6.0145960469473367</v>
      </c>
      <c r="AW102" s="99">
        <f t="shared" si="16"/>
        <v>6.0145960469473367</v>
      </c>
      <c r="AX102" s="99">
        <f t="shared" si="16"/>
        <v>6.0145960469473367</v>
      </c>
      <c r="AY102" s="99">
        <f t="shared" si="16"/>
        <v>6.0145960469473367</v>
      </c>
      <c r="AZ102" s="99">
        <f t="shared" si="16"/>
        <v>6.0145960469473367</v>
      </c>
      <c r="BA102" s="99">
        <f t="shared" si="16"/>
        <v>6.0145960469473367</v>
      </c>
      <c r="BB102" s="99">
        <f t="shared" si="16"/>
        <v>6.0145960469473367</v>
      </c>
      <c r="BC102" s="99">
        <f t="shared" si="16"/>
        <v>6.0145960469473367</v>
      </c>
      <c r="BD102" s="99">
        <f t="shared" si="16"/>
        <v>6.0145960469473367</v>
      </c>
      <c r="BE102" s="99">
        <f t="shared" si="16"/>
        <v>6.0145960469473367</v>
      </c>
      <c r="BF102" s="99">
        <f t="shared" si="16"/>
        <v>6.0145960469473367</v>
      </c>
      <c r="BG102" s="99">
        <f t="shared" si="16"/>
        <v>6.0145960469473367</v>
      </c>
      <c r="BH102" s="99">
        <f t="shared" si="16"/>
        <v>6.0145960469473367</v>
      </c>
      <c r="BI102" s="99">
        <f t="shared" si="16"/>
        <v>6.0145960469473367</v>
      </c>
      <c r="BJ102" s="99">
        <f t="shared" si="16"/>
        <v>6.0145960469473367</v>
      </c>
      <c r="BK102" s="99">
        <f t="shared" si="16"/>
        <v>6.0145960469473367</v>
      </c>
      <c r="BL102" s="99">
        <f t="shared" si="16"/>
        <v>6.0145960469473367</v>
      </c>
      <c r="BM102" s="99">
        <f t="shared" si="16"/>
        <v>6.0145960469473367</v>
      </c>
      <c r="BN102" s="99">
        <f t="shared" si="16"/>
        <v>6.0145960469473367</v>
      </c>
      <c r="BO102" s="99">
        <f t="shared" si="16"/>
        <v>6.0145960469473367</v>
      </c>
      <c r="BP102" s="26" t="s">
        <v>12</v>
      </c>
    </row>
    <row r="103" spans="2:68" x14ac:dyDescent="0.25">
      <c r="B103" s="12">
        <v>15</v>
      </c>
      <c r="C103" s="13" t="s">
        <v>46</v>
      </c>
      <c r="H103" s="99">
        <f t="shared" ref="H103:BO103" si="17">H$3*H20/100</f>
        <v>0</v>
      </c>
      <c r="I103" s="99">
        <f t="shared" si="17"/>
        <v>0</v>
      </c>
      <c r="J103" s="99">
        <f t="shared" si="17"/>
        <v>0</v>
      </c>
      <c r="K103" s="99">
        <f t="shared" si="17"/>
        <v>0</v>
      </c>
      <c r="L103" s="99">
        <f t="shared" si="17"/>
        <v>0</v>
      </c>
      <c r="M103" s="99">
        <f t="shared" si="17"/>
        <v>0</v>
      </c>
      <c r="N103" s="99">
        <f t="shared" si="17"/>
        <v>0</v>
      </c>
      <c r="O103" s="99">
        <f t="shared" si="17"/>
        <v>0</v>
      </c>
      <c r="P103" s="99">
        <f t="shared" si="17"/>
        <v>2.9144861625573153</v>
      </c>
      <c r="Q103" s="99">
        <f t="shared" si="17"/>
        <v>2.9144861625573153</v>
      </c>
      <c r="R103" s="99">
        <f t="shared" si="17"/>
        <v>2.9144861625573153</v>
      </c>
      <c r="S103" s="99">
        <f t="shared" si="17"/>
        <v>2.9144861625573153</v>
      </c>
      <c r="T103" s="99">
        <f t="shared" si="17"/>
        <v>2.9144861625573153</v>
      </c>
      <c r="U103" s="99">
        <f t="shared" si="17"/>
        <v>2.9144861625573153</v>
      </c>
      <c r="V103" s="99">
        <f t="shared" si="17"/>
        <v>2.9144861625573153</v>
      </c>
      <c r="W103" s="99">
        <f t="shared" si="17"/>
        <v>2.9144861625573153</v>
      </c>
      <c r="X103" s="99">
        <f t="shared" si="17"/>
        <v>2.9144861625573153</v>
      </c>
      <c r="Y103" s="99">
        <f t="shared" si="17"/>
        <v>2.9144861625573153</v>
      </c>
      <c r="Z103" s="99">
        <f t="shared" si="17"/>
        <v>2.9144861625573153</v>
      </c>
      <c r="AA103" s="99">
        <f t="shared" si="17"/>
        <v>2.9144861625573153</v>
      </c>
      <c r="AB103" s="99">
        <f t="shared" si="17"/>
        <v>2.9144861625573153</v>
      </c>
      <c r="AC103" s="99">
        <f t="shared" si="17"/>
        <v>2.9144861625573153</v>
      </c>
      <c r="AD103" s="99">
        <f t="shared" si="17"/>
        <v>2.9144861625573153</v>
      </c>
      <c r="AE103" s="140">
        <f t="shared" si="17"/>
        <v>2.9144861625573153</v>
      </c>
      <c r="AF103" s="99">
        <f t="shared" si="17"/>
        <v>2.9144861625573153</v>
      </c>
      <c r="AG103" s="99">
        <f t="shared" si="17"/>
        <v>2.9144861625573153</v>
      </c>
      <c r="AH103" s="99">
        <f t="shared" si="17"/>
        <v>2.9144861625573153</v>
      </c>
      <c r="AI103" s="99">
        <f t="shared" si="17"/>
        <v>2.9144861625573153</v>
      </c>
      <c r="AJ103" s="99">
        <f t="shared" si="17"/>
        <v>2.9144861625573153</v>
      </c>
      <c r="AK103" s="99">
        <f t="shared" si="17"/>
        <v>2.9144861625573153</v>
      </c>
      <c r="AL103" s="99">
        <f t="shared" si="17"/>
        <v>2.9144861625573153</v>
      </c>
      <c r="AM103" s="99">
        <f t="shared" si="17"/>
        <v>2.9144861625573153</v>
      </c>
      <c r="AN103" s="99">
        <f t="shared" si="17"/>
        <v>2.9144861625573153</v>
      </c>
      <c r="AO103" s="99">
        <f t="shared" si="17"/>
        <v>2.9144861625573153</v>
      </c>
      <c r="AP103" s="99">
        <f t="shared" si="17"/>
        <v>2.9144861625573153</v>
      </c>
      <c r="AQ103" s="99">
        <f t="shared" si="17"/>
        <v>2.9144861625573153</v>
      </c>
      <c r="AR103" s="99">
        <f t="shared" si="17"/>
        <v>2.9144861625573153</v>
      </c>
      <c r="AS103" s="99">
        <f t="shared" si="17"/>
        <v>2.9144861625573153</v>
      </c>
      <c r="AT103" s="99">
        <f t="shared" si="17"/>
        <v>2.9144861625573153</v>
      </c>
      <c r="AU103" s="99">
        <f t="shared" si="17"/>
        <v>2.9144861625573153</v>
      </c>
      <c r="AV103" s="99">
        <f t="shared" si="17"/>
        <v>2.9144861625573153</v>
      </c>
      <c r="AW103" s="99">
        <f t="shared" si="17"/>
        <v>2.9144861625573153</v>
      </c>
      <c r="AX103" s="99">
        <f t="shared" si="17"/>
        <v>2.9144861625573153</v>
      </c>
      <c r="AY103" s="99">
        <f t="shared" si="17"/>
        <v>2.9144861625573153</v>
      </c>
      <c r="AZ103" s="99">
        <f t="shared" si="17"/>
        <v>2.9144861625573153</v>
      </c>
      <c r="BA103" s="99">
        <f t="shared" si="17"/>
        <v>2.9144861625573153</v>
      </c>
      <c r="BB103" s="99">
        <f t="shared" si="17"/>
        <v>2.9144861625573153</v>
      </c>
      <c r="BC103" s="99">
        <f t="shared" si="17"/>
        <v>2.9144861625573153</v>
      </c>
      <c r="BD103" s="99">
        <f t="shared" si="17"/>
        <v>2.9144861625573153</v>
      </c>
      <c r="BE103" s="99">
        <f t="shared" si="17"/>
        <v>2.9144861625573153</v>
      </c>
      <c r="BF103" s="99">
        <f t="shared" si="17"/>
        <v>2.9144861625573153</v>
      </c>
      <c r="BG103" s="99">
        <f t="shared" si="17"/>
        <v>2.9144861625573153</v>
      </c>
      <c r="BH103" s="99">
        <f t="shared" si="17"/>
        <v>2.9144861625573153</v>
      </c>
      <c r="BI103" s="99">
        <f t="shared" si="17"/>
        <v>2.9144861625573153</v>
      </c>
      <c r="BJ103" s="99">
        <f t="shared" si="17"/>
        <v>2.9144861625573153</v>
      </c>
      <c r="BK103" s="99">
        <f t="shared" si="17"/>
        <v>2.9144861625573153</v>
      </c>
      <c r="BL103" s="99">
        <f t="shared" si="17"/>
        <v>2.9144861625573153</v>
      </c>
      <c r="BM103" s="99">
        <f t="shared" si="17"/>
        <v>2.9144861625573153</v>
      </c>
      <c r="BN103" s="99">
        <f t="shared" si="17"/>
        <v>2.9144861625573153</v>
      </c>
      <c r="BO103" s="99">
        <f t="shared" si="17"/>
        <v>2.9144861625573153</v>
      </c>
      <c r="BP103" s="26" t="s">
        <v>12</v>
      </c>
    </row>
    <row r="104" spans="2:68" x14ac:dyDescent="0.25">
      <c r="B104" s="12">
        <v>16</v>
      </c>
      <c r="C104" s="13" t="s">
        <v>48</v>
      </c>
      <c r="H104" s="99">
        <f t="shared" ref="H104:BO104" si="18">H$3*H21/100</f>
        <v>0</v>
      </c>
      <c r="I104" s="99">
        <f t="shared" si="18"/>
        <v>0</v>
      </c>
      <c r="J104" s="99">
        <f t="shared" si="18"/>
        <v>0</v>
      </c>
      <c r="K104" s="99">
        <f t="shared" si="18"/>
        <v>0</v>
      </c>
      <c r="L104" s="99">
        <f t="shared" si="18"/>
        <v>0</v>
      </c>
      <c r="M104" s="99">
        <f t="shared" si="18"/>
        <v>0</v>
      </c>
      <c r="N104" s="99">
        <f t="shared" si="18"/>
        <v>0</v>
      </c>
      <c r="O104" s="99">
        <f t="shared" si="18"/>
        <v>0</v>
      </c>
      <c r="P104" s="99">
        <f t="shared" si="18"/>
        <v>0</v>
      </c>
      <c r="Q104" s="99">
        <f t="shared" si="18"/>
        <v>2.8965619090918722</v>
      </c>
      <c r="R104" s="99">
        <f t="shared" si="18"/>
        <v>2.8965619090918722</v>
      </c>
      <c r="S104" s="99">
        <f t="shared" si="18"/>
        <v>2.8965619090918722</v>
      </c>
      <c r="T104" s="99">
        <f t="shared" si="18"/>
        <v>2.8965619090918722</v>
      </c>
      <c r="U104" s="99">
        <f t="shared" si="18"/>
        <v>2.8965619090918722</v>
      </c>
      <c r="V104" s="99">
        <f t="shared" si="18"/>
        <v>2.8965619090918722</v>
      </c>
      <c r="W104" s="99">
        <f t="shared" si="18"/>
        <v>2.8965619090918722</v>
      </c>
      <c r="X104" s="99">
        <f t="shared" si="18"/>
        <v>2.8965619090918722</v>
      </c>
      <c r="Y104" s="99">
        <f t="shared" si="18"/>
        <v>2.8965619090918722</v>
      </c>
      <c r="Z104" s="99">
        <f t="shared" si="18"/>
        <v>2.8965619090918722</v>
      </c>
      <c r="AA104" s="99">
        <f t="shared" si="18"/>
        <v>2.8965619090918722</v>
      </c>
      <c r="AB104" s="99">
        <f t="shared" si="18"/>
        <v>2.8965619090918722</v>
      </c>
      <c r="AC104" s="99">
        <f t="shared" si="18"/>
        <v>2.8965619090918722</v>
      </c>
      <c r="AD104" s="99">
        <f t="shared" si="18"/>
        <v>2.8965619090918722</v>
      </c>
      <c r="AE104" s="140">
        <f t="shared" si="18"/>
        <v>2.8965619090918722</v>
      </c>
      <c r="AF104" s="99">
        <f t="shared" si="18"/>
        <v>2.8965619090918722</v>
      </c>
      <c r="AG104" s="99">
        <f t="shared" si="18"/>
        <v>2.8965619090918722</v>
      </c>
      <c r="AH104" s="99">
        <f t="shared" si="18"/>
        <v>2.8965619090918722</v>
      </c>
      <c r="AI104" s="99">
        <f t="shared" si="18"/>
        <v>2.8965619090918722</v>
      </c>
      <c r="AJ104" s="99">
        <f t="shared" si="18"/>
        <v>2.8965619090918722</v>
      </c>
      <c r="AK104" s="99">
        <f t="shared" si="18"/>
        <v>2.8965619090918722</v>
      </c>
      <c r="AL104" s="99">
        <f t="shared" si="18"/>
        <v>2.8965619090918722</v>
      </c>
      <c r="AM104" s="99">
        <f t="shared" si="18"/>
        <v>2.8965619090918722</v>
      </c>
      <c r="AN104" s="99">
        <f t="shared" si="18"/>
        <v>2.8965619090918722</v>
      </c>
      <c r="AO104" s="99">
        <f t="shared" si="18"/>
        <v>2.8965619090918722</v>
      </c>
      <c r="AP104" s="99">
        <f t="shared" si="18"/>
        <v>2.8965619090918722</v>
      </c>
      <c r="AQ104" s="99">
        <f t="shared" si="18"/>
        <v>2.8965619090918722</v>
      </c>
      <c r="AR104" s="99">
        <f t="shared" si="18"/>
        <v>2.8965619090918722</v>
      </c>
      <c r="AS104" s="99">
        <f t="shared" si="18"/>
        <v>2.8965619090918722</v>
      </c>
      <c r="AT104" s="99">
        <f t="shared" si="18"/>
        <v>2.8965619090918722</v>
      </c>
      <c r="AU104" s="99">
        <f t="shared" si="18"/>
        <v>2.8965619090918722</v>
      </c>
      <c r="AV104" s="99">
        <f t="shared" si="18"/>
        <v>2.8965619090918722</v>
      </c>
      <c r="AW104" s="99">
        <f t="shared" si="18"/>
        <v>2.8965619090918722</v>
      </c>
      <c r="AX104" s="99">
        <f t="shared" si="18"/>
        <v>2.8965619090918722</v>
      </c>
      <c r="AY104" s="99">
        <f t="shared" si="18"/>
        <v>2.8965619090918722</v>
      </c>
      <c r="AZ104" s="99">
        <f t="shared" si="18"/>
        <v>2.8965619090918722</v>
      </c>
      <c r="BA104" s="99">
        <f t="shared" si="18"/>
        <v>2.8965619090918722</v>
      </c>
      <c r="BB104" s="99">
        <f t="shared" si="18"/>
        <v>2.8965619090918722</v>
      </c>
      <c r="BC104" s="99">
        <f t="shared" si="18"/>
        <v>2.8965619090918722</v>
      </c>
      <c r="BD104" s="99">
        <f t="shared" si="18"/>
        <v>2.8965619090918722</v>
      </c>
      <c r="BE104" s="99">
        <f t="shared" si="18"/>
        <v>2.8965619090918722</v>
      </c>
      <c r="BF104" s="99">
        <f t="shared" si="18"/>
        <v>2.8965619090918722</v>
      </c>
      <c r="BG104" s="99">
        <f t="shared" si="18"/>
        <v>2.8965619090918722</v>
      </c>
      <c r="BH104" s="99">
        <f t="shared" si="18"/>
        <v>2.8965619090918722</v>
      </c>
      <c r="BI104" s="99">
        <f t="shared" si="18"/>
        <v>2.8965619090918722</v>
      </c>
      <c r="BJ104" s="99">
        <f t="shared" si="18"/>
        <v>2.8965619090918722</v>
      </c>
      <c r="BK104" s="99">
        <f t="shared" si="18"/>
        <v>2.8965619090918722</v>
      </c>
      <c r="BL104" s="99">
        <f t="shared" si="18"/>
        <v>2.8965619090918722</v>
      </c>
      <c r="BM104" s="99">
        <f t="shared" si="18"/>
        <v>2.8965619090918722</v>
      </c>
      <c r="BN104" s="99">
        <f t="shared" si="18"/>
        <v>2.8965619090918722</v>
      </c>
      <c r="BO104" s="99">
        <f t="shared" si="18"/>
        <v>2.8965619090918722</v>
      </c>
      <c r="BP104" s="26" t="s">
        <v>12</v>
      </c>
    </row>
    <row r="105" spans="2:68" x14ac:dyDescent="0.25">
      <c r="B105" s="12">
        <v>17</v>
      </c>
      <c r="C105" s="13" t="s">
        <v>50</v>
      </c>
      <c r="H105" s="99">
        <f t="shared" ref="H105:BO105" si="19">H$3*H22/100</f>
        <v>0</v>
      </c>
      <c r="I105" s="99">
        <f t="shared" si="19"/>
        <v>0</v>
      </c>
      <c r="J105" s="99">
        <f t="shared" si="19"/>
        <v>0</v>
      </c>
      <c r="K105" s="99">
        <f t="shared" si="19"/>
        <v>0</v>
      </c>
      <c r="L105" s="99">
        <f t="shared" si="19"/>
        <v>0</v>
      </c>
      <c r="M105" s="99">
        <f t="shared" si="19"/>
        <v>0</v>
      </c>
      <c r="N105" s="99">
        <f t="shared" si="19"/>
        <v>0</v>
      </c>
      <c r="O105" s="99">
        <f t="shared" si="19"/>
        <v>0</v>
      </c>
      <c r="P105" s="99">
        <f t="shared" si="19"/>
        <v>0</v>
      </c>
      <c r="Q105" s="99">
        <f t="shared" si="19"/>
        <v>1.5123880943105288</v>
      </c>
      <c r="R105" s="99">
        <f t="shared" si="19"/>
        <v>1.5123880943105288</v>
      </c>
      <c r="S105" s="99">
        <f t="shared" si="19"/>
        <v>1.5123880943105288</v>
      </c>
      <c r="T105" s="99">
        <f t="shared" si="19"/>
        <v>1.5123880943105288</v>
      </c>
      <c r="U105" s="99">
        <f t="shared" si="19"/>
        <v>1.5123880943105288</v>
      </c>
      <c r="V105" s="99">
        <f t="shared" si="19"/>
        <v>1.5123880943105288</v>
      </c>
      <c r="W105" s="99">
        <f t="shared" si="19"/>
        <v>1.5123880943105288</v>
      </c>
      <c r="X105" s="99">
        <f t="shared" si="19"/>
        <v>1.5123880943105288</v>
      </c>
      <c r="Y105" s="99">
        <f t="shared" si="19"/>
        <v>1.5123880943105288</v>
      </c>
      <c r="Z105" s="99">
        <f t="shared" si="19"/>
        <v>1.5123880943105288</v>
      </c>
      <c r="AA105" s="99">
        <f t="shared" si="19"/>
        <v>1.5123880943105288</v>
      </c>
      <c r="AB105" s="99">
        <f t="shared" si="19"/>
        <v>1.5123880943105288</v>
      </c>
      <c r="AC105" s="99">
        <f t="shared" si="19"/>
        <v>1.5123880943105288</v>
      </c>
      <c r="AD105" s="99">
        <f t="shared" si="19"/>
        <v>1.5123880943105288</v>
      </c>
      <c r="AE105" s="140">
        <f t="shared" si="19"/>
        <v>1.5123880943105288</v>
      </c>
      <c r="AF105" s="99">
        <f t="shared" si="19"/>
        <v>1.5123880943105288</v>
      </c>
      <c r="AG105" s="99">
        <f t="shared" si="19"/>
        <v>1.5123880943105288</v>
      </c>
      <c r="AH105" s="99">
        <f t="shared" si="19"/>
        <v>1.5123880943105288</v>
      </c>
      <c r="AI105" s="99">
        <f t="shared" si="19"/>
        <v>1.5123880943105288</v>
      </c>
      <c r="AJ105" s="99">
        <f t="shared" si="19"/>
        <v>1.5123880943105288</v>
      </c>
      <c r="AK105" s="99">
        <f t="shared" si="19"/>
        <v>1.5123880943105288</v>
      </c>
      <c r="AL105" s="99">
        <f t="shared" si="19"/>
        <v>1.5123880943105288</v>
      </c>
      <c r="AM105" s="99">
        <f t="shared" si="19"/>
        <v>1.5123880943105288</v>
      </c>
      <c r="AN105" s="99">
        <f t="shared" si="19"/>
        <v>1.5123880943105288</v>
      </c>
      <c r="AO105" s="99">
        <f t="shared" si="19"/>
        <v>1.5123880943105288</v>
      </c>
      <c r="AP105" s="99">
        <f t="shared" si="19"/>
        <v>1.5123880943105288</v>
      </c>
      <c r="AQ105" s="99">
        <f t="shared" si="19"/>
        <v>1.5123880943105288</v>
      </c>
      <c r="AR105" s="99">
        <f t="shared" si="19"/>
        <v>1.5123880943105288</v>
      </c>
      <c r="AS105" s="99">
        <f t="shared" si="19"/>
        <v>1.5123880943105288</v>
      </c>
      <c r="AT105" s="99">
        <f t="shared" si="19"/>
        <v>1.5123880943105288</v>
      </c>
      <c r="AU105" s="99">
        <f t="shared" si="19"/>
        <v>1.5123880943105288</v>
      </c>
      <c r="AV105" s="99">
        <f t="shared" si="19"/>
        <v>1.5123880943105288</v>
      </c>
      <c r="AW105" s="99">
        <f t="shared" si="19"/>
        <v>1.5123880943105288</v>
      </c>
      <c r="AX105" s="99">
        <f t="shared" si="19"/>
        <v>1.5123880943105288</v>
      </c>
      <c r="AY105" s="99">
        <f t="shared" si="19"/>
        <v>1.5123880943105288</v>
      </c>
      <c r="AZ105" s="99">
        <f t="shared" si="19"/>
        <v>1.5123880943105288</v>
      </c>
      <c r="BA105" s="99">
        <f t="shared" si="19"/>
        <v>1.5123880943105288</v>
      </c>
      <c r="BB105" s="99">
        <f t="shared" si="19"/>
        <v>1.5123880943105288</v>
      </c>
      <c r="BC105" s="99">
        <f t="shared" si="19"/>
        <v>1.5123880943105288</v>
      </c>
      <c r="BD105" s="99">
        <f t="shared" si="19"/>
        <v>1.5123880943105288</v>
      </c>
      <c r="BE105" s="99">
        <f t="shared" si="19"/>
        <v>1.5123880943105288</v>
      </c>
      <c r="BF105" s="99">
        <f t="shared" si="19"/>
        <v>1.5123880943105288</v>
      </c>
      <c r="BG105" s="99">
        <f t="shared" si="19"/>
        <v>1.5123880943105288</v>
      </c>
      <c r="BH105" s="99">
        <f t="shared" si="19"/>
        <v>1.5123880943105288</v>
      </c>
      <c r="BI105" s="99">
        <f t="shared" si="19"/>
        <v>1.5123880943105288</v>
      </c>
      <c r="BJ105" s="99">
        <f t="shared" si="19"/>
        <v>1.5123880943105288</v>
      </c>
      <c r="BK105" s="99">
        <f t="shared" si="19"/>
        <v>1.5123880943105288</v>
      </c>
      <c r="BL105" s="99">
        <f t="shared" si="19"/>
        <v>1.5123880943105288</v>
      </c>
      <c r="BM105" s="99">
        <f t="shared" si="19"/>
        <v>1.5123880943105288</v>
      </c>
      <c r="BN105" s="99">
        <f t="shared" si="19"/>
        <v>1.5123880943105288</v>
      </c>
      <c r="BO105" s="99">
        <f t="shared" si="19"/>
        <v>1.5123880943105288</v>
      </c>
      <c r="BP105" s="26" t="s">
        <v>12</v>
      </c>
    </row>
    <row r="106" spans="2:68" x14ac:dyDescent="0.25">
      <c r="B106" s="12">
        <v>18</v>
      </c>
      <c r="C106" s="13" t="s">
        <v>52</v>
      </c>
      <c r="H106" s="99">
        <f t="shared" ref="H106:BO106" si="20">H$3*H23/100</f>
        <v>0</v>
      </c>
      <c r="I106" s="99">
        <f t="shared" si="20"/>
        <v>0</v>
      </c>
      <c r="J106" s="99">
        <f t="shared" si="20"/>
        <v>0</v>
      </c>
      <c r="K106" s="99">
        <f t="shared" si="20"/>
        <v>0</v>
      </c>
      <c r="L106" s="99">
        <f t="shared" si="20"/>
        <v>0</v>
      </c>
      <c r="M106" s="99">
        <f t="shared" si="20"/>
        <v>0</v>
      </c>
      <c r="N106" s="99">
        <f t="shared" si="20"/>
        <v>0</v>
      </c>
      <c r="O106" s="99">
        <f t="shared" si="20"/>
        <v>0</v>
      </c>
      <c r="P106" s="99">
        <f t="shared" si="20"/>
        <v>0</v>
      </c>
      <c r="Q106" s="99">
        <f t="shared" si="20"/>
        <v>1.6045828663869062</v>
      </c>
      <c r="R106" s="99">
        <f t="shared" si="20"/>
        <v>1.6045828663869062</v>
      </c>
      <c r="S106" s="99">
        <f t="shared" si="20"/>
        <v>1.6045828663869062</v>
      </c>
      <c r="T106" s="99">
        <f t="shared" si="20"/>
        <v>1.6045828663869062</v>
      </c>
      <c r="U106" s="99">
        <f t="shared" si="20"/>
        <v>1.6045828663869062</v>
      </c>
      <c r="V106" s="99">
        <f t="shared" si="20"/>
        <v>1.6045828663869062</v>
      </c>
      <c r="W106" s="99">
        <f t="shared" si="20"/>
        <v>1.6045828663869062</v>
      </c>
      <c r="X106" s="99">
        <f t="shared" si="20"/>
        <v>1.6045828663869062</v>
      </c>
      <c r="Y106" s="99">
        <f t="shared" si="20"/>
        <v>1.6045828663869062</v>
      </c>
      <c r="Z106" s="99">
        <f t="shared" si="20"/>
        <v>1.6045828663869062</v>
      </c>
      <c r="AA106" s="99">
        <f t="shared" si="20"/>
        <v>1.6045828663869062</v>
      </c>
      <c r="AB106" s="99">
        <f t="shared" si="20"/>
        <v>1.6045828663869062</v>
      </c>
      <c r="AC106" s="99">
        <f t="shared" si="20"/>
        <v>1.6045828663869062</v>
      </c>
      <c r="AD106" s="99">
        <f t="shared" si="20"/>
        <v>1.6045828663869062</v>
      </c>
      <c r="AE106" s="140">
        <f t="shared" si="20"/>
        <v>1.6045828663869062</v>
      </c>
      <c r="AF106" s="99">
        <f t="shared" si="20"/>
        <v>1.6045828663869062</v>
      </c>
      <c r="AG106" s="99">
        <f t="shared" si="20"/>
        <v>1.6045828663869062</v>
      </c>
      <c r="AH106" s="99">
        <f t="shared" si="20"/>
        <v>1.6045828663869062</v>
      </c>
      <c r="AI106" s="99">
        <f t="shared" si="20"/>
        <v>1.6045828663869062</v>
      </c>
      <c r="AJ106" s="99">
        <f t="shared" si="20"/>
        <v>1.6045828663869062</v>
      </c>
      <c r="AK106" s="99">
        <f t="shared" si="20"/>
        <v>1.6045828663869062</v>
      </c>
      <c r="AL106" s="99">
        <f t="shared" si="20"/>
        <v>1.6045828663869062</v>
      </c>
      <c r="AM106" s="99">
        <f t="shared" si="20"/>
        <v>1.6045828663869062</v>
      </c>
      <c r="AN106" s="99">
        <f t="shared" si="20"/>
        <v>1.6045828663869062</v>
      </c>
      <c r="AO106" s="99">
        <f t="shared" si="20"/>
        <v>1.6045828663869062</v>
      </c>
      <c r="AP106" s="99">
        <f t="shared" si="20"/>
        <v>1.6045828663869062</v>
      </c>
      <c r="AQ106" s="99">
        <f t="shared" si="20"/>
        <v>1.6045828663869062</v>
      </c>
      <c r="AR106" s="99">
        <f t="shared" si="20"/>
        <v>1.6045828663869062</v>
      </c>
      <c r="AS106" s="99">
        <f t="shared" si="20"/>
        <v>1.6045828663869062</v>
      </c>
      <c r="AT106" s="99">
        <f t="shared" si="20"/>
        <v>1.6045828663869062</v>
      </c>
      <c r="AU106" s="99">
        <f t="shared" si="20"/>
        <v>1.6045828663869062</v>
      </c>
      <c r="AV106" s="99">
        <f t="shared" si="20"/>
        <v>1.6045828663869062</v>
      </c>
      <c r="AW106" s="99">
        <f t="shared" si="20"/>
        <v>1.6045828663869062</v>
      </c>
      <c r="AX106" s="99">
        <f t="shared" si="20"/>
        <v>1.6045828663869062</v>
      </c>
      <c r="AY106" s="99">
        <f t="shared" si="20"/>
        <v>1.6045828663869062</v>
      </c>
      <c r="AZ106" s="99">
        <f t="shared" si="20"/>
        <v>1.6045828663869062</v>
      </c>
      <c r="BA106" s="99">
        <f t="shared" si="20"/>
        <v>1.6045828663869062</v>
      </c>
      <c r="BB106" s="99">
        <f t="shared" si="20"/>
        <v>1.6045828663869062</v>
      </c>
      <c r="BC106" s="99">
        <f t="shared" si="20"/>
        <v>1.6045828663869062</v>
      </c>
      <c r="BD106" s="99">
        <f t="shared" si="20"/>
        <v>1.6045828663869062</v>
      </c>
      <c r="BE106" s="99">
        <f t="shared" si="20"/>
        <v>1.6045828663869062</v>
      </c>
      <c r="BF106" s="99">
        <f t="shared" si="20"/>
        <v>1.6045828663869062</v>
      </c>
      <c r="BG106" s="99">
        <f t="shared" si="20"/>
        <v>1.6045828663869062</v>
      </c>
      <c r="BH106" s="99">
        <f t="shared" si="20"/>
        <v>1.6045828663869062</v>
      </c>
      <c r="BI106" s="99">
        <f t="shared" si="20"/>
        <v>1.6045828663869062</v>
      </c>
      <c r="BJ106" s="99">
        <f t="shared" si="20"/>
        <v>1.6045828663869062</v>
      </c>
      <c r="BK106" s="99">
        <f t="shared" si="20"/>
        <v>1.6045828663869062</v>
      </c>
      <c r="BL106" s="99">
        <f t="shared" si="20"/>
        <v>1.6045828663869062</v>
      </c>
      <c r="BM106" s="99">
        <f t="shared" si="20"/>
        <v>1.6045828663869062</v>
      </c>
      <c r="BN106" s="99">
        <f t="shared" si="20"/>
        <v>1.6045828663869062</v>
      </c>
      <c r="BO106" s="99">
        <f t="shared" si="20"/>
        <v>1.6045828663869062</v>
      </c>
      <c r="BP106" s="26" t="s">
        <v>12</v>
      </c>
    </row>
    <row r="107" spans="2:68" x14ac:dyDescent="0.25">
      <c r="B107" s="12">
        <v>19</v>
      </c>
      <c r="C107" s="13" t="s">
        <v>54</v>
      </c>
      <c r="H107" s="99">
        <f t="shared" ref="H107:BO107" si="21">H$3*H24/100</f>
        <v>0</v>
      </c>
      <c r="I107" s="99">
        <f t="shared" si="21"/>
        <v>0</v>
      </c>
      <c r="J107" s="99">
        <f t="shared" si="21"/>
        <v>0</v>
      </c>
      <c r="K107" s="99">
        <f t="shared" si="21"/>
        <v>0</v>
      </c>
      <c r="L107" s="99">
        <f t="shared" si="21"/>
        <v>0</v>
      </c>
      <c r="M107" s="99">
        <f t="shared" si="21"/>
        <v>0</v>
      </c>
      <c r="N107" s="99">
        <f t="shared" si="21"/>
        <v>0</v>
      </c>
      <c r="O107" s="99">
        <f t="shared" si="21"/>
        <v>0</v>
      </c>
      <c r="P107" s="99">
        <f t="shared" si="21"/>
        <v>0</v>
      </c>
      <c r="Q107" s="99">
        <f t="shared" si="21"/>
        <v>6.2667442823824722</v>
      </c>
      <c r="R107" s="99">
        <f t="shared" si="21"/>
        <v>6.2667442823824722</v>
      </c>
      <c r="S107" s="99">
        <f t="shared" si="21"/>
        <v>6.2667442823824722</v>
      </c>
      <c r="T107" s="99">
        <f t="shared" si="21"/>
        <v>6.2667442823824722</v>
      </c>
      <c r="U107" s="99">
        <f t="shared" si="21"/>
        <v>6.2667442823824722</v>
      </c>
      <c r="V107" s="99">
        <f t="shared" si="21"/>
        <v>6.2667442823824722</v>
      </c>
      <c r="W107" s="99">
        <f t="shared" si="21"/>
        <v>6.2667442823824722</v>
      </c>
      <c r="X107" s="99">
        <f t="shared" si="21"/>
        <v>6.2667442823824722</v>
      </c>
      <c r="Y107" s="99">
        <f t="shared" si="21"/>
        <v>6.2667442823824722</v>
      </c>
      <c r="Z107" s="99">
        <f t="shared" si="21"/>
        <v>6.2667442823824722</v>
      </c>
      <c r="AA107" s="99">
        <f t="shared" si="21"/>
        <v>6.2667442823824722</v>
      </c>
      <c r="AB107" s="99">
        <f t="shared" si="21"/>
        <v>6.2667442823824722</v>
      </c>
      <c r="AC107" s="99">
        <f t="shared" si="21"/>
        <v>6.2667442823824722</v>
      </c>
      <c r="AD107" s="99">
        <f t="shared" si="21"/>
        <v>6.2667442823824722</v>
      </c>
      <c r="AE107" s="140">
        <f t="shared" si="21"/>
        <v>6.2667442823824722</v>
      </c>
      <c r="AF107" s="99">
        <f t="shared" si="21"/>
        <v>6.2667442823824722</v>
      </c>
      <c r="AG107" s="99">
        <f t="shared" si="21"/>
        <v>6.2667442823824722</v>
      </c>
      <c r="AH107" s="99">
        <f t="shared" si="21"/>
        <v>6.2667442823824722</v>
      </c>
      <c r="AI107" s="99">
        <f t="shared" si="21"/>
        <v>6.2667442823824722</v>
      </c>
      <c r="AJ107" s="99">
        <f t="shared" si="21"/>
        <v>6.2667442823824722</v>
      </c>
      <c r="AK107" s="99">
        <f t="shared" si="21"/>
        <v>6.2667442823824722</v>
      </c>
      <c r="AL107" s="99">
        <f t="shared" si="21"/>
        <v>6.2667442823824722</v>
      </c>
      <c r="AM107" s="99">
        <f t="shared" si="21"/>
        <v>6.2667442823824722</v>
      </c>
      <c r="AN107" s="99">
        <f t="shared" si="21"/>
        <v>6.2667442823824722</v>
      </c>
      <c r="AO107" s="99">
        <f t="shared" si="21"/>
        <v>6.2667442823824722</v>
      </c>
      <c r="AP107" s="99">
        <f t="shared" si="21"/>
        <v>6.2667442823824722</v>
      </c>
      <c r="AQ107" s="99">
        <f t="shared" si="21"/>
        <v>6.2667442823824722</v>
      </c>
      <c r="AR107" s="99">
        <f t="shared" si="21"/>
        <v>6.2667442823824722</v>
      </c>
      <c r="AS107" s="99">
        <f t="shared" si="21"/>
        <v>6.2667442823824722</v>
      </c>
      <c r="AT107" s="99">
        <f t="shared" si="21"/>
        <v>6.2667442823824722</v>
      </c>
      <c r="AU107" s="99">
        <f t="shared" si="21"/>
        <v>6.2667442823824722</v>
      </c>
      <c r="AV107" s="99">
        <f t="shared" si="21"/>
        <v>6.2667442823824722</v>
      </c>
      <c r="AW107" s="99">
        <f t="shared" si="21"/>
        <v>6.2667442823824722</v>
      </c>
      <c r="AX107" s="99">
        <f t="shared" si="21"/>
        <v>6.2667442823824722</v>
      </c>
      <c r="AY107" s="99">
        <f t="shared" si="21"/>
        <v>6.2667442823824722</v>
      </c>
      <c r="AZ107" s="99">
        <f t="shared" si="21"/>
        <v>6.2667442823824722</v>
      </c>
      <c r="BA107" s="99">
        <f t="shared" si="21"/>
        <v>6.2667442823824722</v>
      </c>
      <c r="BB107" s="99">
        <f t="shared" si="21"/>
        <v>6.2667442823824722</v>
      </c>
      <c r="BC107" s="99">
        <f t="shared" si="21"/>
        <v>6.2667442823824722</v>
      </c>
      <c r="BD107" s="99">
        <f t="shared" si="21"/>
        <v>6.2667442823824722</v>
      </c>
      <c r="BE107" s="99">
        <f t="shared" si="21"/>
        <v>6.2667442823824722</v>
      </c>
      <c r="BF107" s="99">
        <f t="shared" si="21"/>
        <v>6.2667442823824722</v>
      </c>
      <c r="BG107" s="99">
        <f t="shared" si="21"/>
        <v>6.2667442823824722</v>
      </c>
      <c r="BH107" s="99">
        <f t="shared" si="21"/>
        <v>6.2667442823824722</v>
      </c>
      <c r="BI107" s="99">
        <f t="shared" si="21"/>
        <v>6.2667442823824722</v>
      </c>
      <c r="BJ107" s="99">
        <f t="shared" si="21"/>
        <v>6.2667442823824722</v>
      </c>
      <c r="BK107" s="99">
        <f t="shared" si="21"/>
        <v>6.2667442823824722</v>
      </c>
      <c r="BL107" s="99">
        <f t="shared" si="21"/>
        <v>6.2667442823824722</v>
      </c>
      <c r="BM107" s="99">
        <f t="shared" si="21"/>
        <v>6.2667442823824722</v>
      </c>
      <c r="BN107" s="99">
        <f t="shared" si="21"/>
        <v>6.2667442823824722</v>
      </c>
      <c r="BO107" s="99">
        <f t="shared" si="21"/>
        <v>6.2667442823824722</v>
      </c>
      <c r="BP107" s="26" t="s">
        <v>12</v>
      </c>
    </row>
    <row r="108" spans="2:68" x14ac:dyDescent="0.25">
      <c r="B108" s="12">
        <v>20</v>
      </c>
      <c r="C108" s="13" t="s">
        <v>56</v>
      </c>
      <c r="H108" s="99">
        <f t="shared" ref="H108:BO108" si="22">H$3*H25/100</f>
        <v>0</v>
      </c>
      <c r="I108" s="99">
        <f t="shared" si="22"/>
        <v>0</v>
      </c>
      <c r="J108" s="99">
        <f t="shared" si="22"/>
        <v>0</v>
      </c>
      <c r="K108" s="99">
        <f t="shared" si="22"/>
        <v>0</v>
      </c>
      <c r="L108" s="99">
        <f t="shared" si="22"/>
        <v>0</v>
      </c>
      <c r="M108" s="99">
        <f t="shared" si="22"/>
        <v>0</v>
      </c>
      <c r="N108" s="99">
        <f t="shared" si="22"/>
        <v>0</v>
      </c>
      <c r="O108" s="99">
        <f t="shared" si="22"/>
        <v>0</v>
      </c>
      <c r="P108" s="99">
        <f t="shared" si="22"/>
        <v>0</v>
      </c>
      <c r="Q108" s="99">
        <f t="shared" si="22"/>
        <v>0</v>
      </c>
      <c r="R108" s="99">
        <f t="shared" si="22"/>
        <v>2.4443014280996396</v>
      </c>
      <c r="S108" s="99">
        <f t="shared" si="22"/>
        <v>2.4443014280996396</v>
      </c>
      <c r="T108" s="99">
        <f t="shared" si="22"/>
        <v>2.4443014280996396</v>
      </c>
      <c r="U108" s="99">
        <f t="shared" si="22"/>
        <v>2.4443014280996396</v>
      </c>
      <c r="V108" s="99">
        <f t="shared" si="22"/>
        <v>2.4443014280996396</v>
      </c>
      <c r="W108" s="99">
        <f t="shared" si="22"/>
        <v>2.4443014280996396</v>
      </c>
      <c r="X108" s="99">
        <f t="shared" si="22"/>
        <v>2.4443014280996396</v>
      </c>
      <c r="Y108" s="99">
        <f t="shared" si="22"/>
        <v>2.4443014280996396</v>
      </c>
      <c r="Z108" s="99">
        <f t="shared" si="22"/>
        <v>2.4443014280996396</v>
      </c>
      <c r="AA108" s="99">
        <f t="shared" si="22"/>
        <v>2.4443014280996396</v>
      </c>
      <c r="AB108" s="99">
        <f t="shared" si="22"/>
        <v>2.4443014280996396</v>
      </c>
      <c r="AC108" s="99">
        <f t="shared" si="22"/>
        <v>2.4443014280996396</v>
      </c>
      <c r="AD108" s="99">
        <f t="shared" si="22"/>
        <v>2.4443014280996396</v>
      </c>
      <c r="AE108" s="140">
        <f t="shared" si="22"/>
        <v>2.4443014280996396</v>
      </c>
      <c r="AF108" s="99">
        <f t="shared" si="22"/>
        <v>2.4443014280996396</v>
      </c>
      <c r="AG108" s="99">
        <f t="shared" si="22"/>
        <v>2.4443014280996396</v>
      </c>
      <c r="AH108" s="99">
        <f t="shared" si="22"/>
        <v>2.4443014280996396</v>
      </c>
      <c r="AI108" s="99">
        <f t="shared" si="22"/>
        <v>2.4443014280996396</v>
      </c>
      <c r="AJ108" s="99">
        <f t="shared" si="22"/>
        <v>2.4443014280996396</v>
      </c>
      <c r="AK108" s="99">
        <f t="shared" si="22"/>
        <v>2.4443014280996396</v>
      </c>
      <c r="AL108" s="99">
        <f t="shared" si="22"/>
        <v>2.4443014280996396</v>
      </c>
      <c r="AM108" s="99">
        <f t="shared" si="22"/>
        <v>2.4443014280996396</v>
      </c>
      <c r="AN108" s="99">
        <f t="shared" si="22"/>
        <v>2.4443014280996396</v>
      </c>
      <c r="AO108" s="99">
        <f t="shared" si="22"/>
        <v>2.4443014280996396</v>
      </c>
      <c r="AP108" s="99">
        <f t="shared" si="22"/>
        <v>2.4443014280996396</v>
      </c>
      <c r="AQ108" s="99">
        <f t="shared" si="22"/>
        <v>2.4443014280996396</v>
      </c>
      <c r="AR108" s="99">
        <f t="shared" si="22"/>
        <v>2.4443014280996396</v>
      </c>
      <c r="AS108" s="99">
        <f t="shared" si="22"/>
        <v>2.4443014280996396</v>
      </c>
      <c r="AT108" s="99">
        <f t="shared" si="22"/>
        <v>2.4443014280996396</v>
      </c>
      <c r="AU108" s="99">
        <f t="shared" si="22"/>
        <v>2.4443014280996396</v>
      </c>
      <c r="AV108" s="99">
        <f t="shared" si="22"/>
        <v>2.4443014280996396</v>
      </c>
      <c r="AW108" s="99">
        <f t="shared" si="22"/>
        <v>2.4443014280996396</v>
      </c>
      <c r="AX108" s="99">
        <f t="shared" si="22"/>
        <v>2.4443014280996396</v>
      </c>
      <c r="AY108" s="99">
        <f t="shared" si="22"/>
        <v>2.4443014280996396</v>
      </c>
      <c r="AZ108" s="99">
        <f t="shared" si="22"/>
        <v>2.4443014280996396</v>
      </c>
      <c r="BA108" s="99">
        <f t="shared" si="22"/>
        <v>2.4443014280996396</v>
      </c>
      <c r="BB108" s="99">
        <f t="shared" si="22"/>
        <v>2.4443014280996396</v>
      </c>
      <c r="BC108" s="99">
        <f t="shared" si="22"/>
        <v>2.4443014280996396</v>
      </c>
      <c r="BD108" s="99">
        <f t="shared" si="22"/>
        <v>2.4443014280996396</v>
      </c>
      <c r="BE108" s="99">
        <f t="shared" si="22"/>
        <v>2.4443014280996396</v>
      </c>
      <c r="BF108" s="99">
        <f t="shared" si="22"/>
        <v>2.4443014280996396</v>
      </c>
      <c r="BG108" s="99">
        <f t="shared" si="22"/>
        <v>2.4443014280996396</v>
      </c>
      <c r="BH108" s="99">
        <f t="shared" si="22"/>
        <v>2.4443014280996396</v>
      </c>
      <c r="BI108" s="99">
        <f t="shared" si="22"/>
        <v>2.4443014280996396</v>
      </c>
      <c r="BJ108" s="99">
        <f t="shared" si="22"/>
        <v>2.4443014280996396</v>
      </c>
      <c r="BK108" s="99">
        <f t="shared" si="22"/>
        <v>2.4443014280996396</v>
      </c>
      <c r="BL108" s="99">
        <f t="shared" si="22"/>
        <v>2.4443014280996396</v>
      </c>
      <c r="BM108" s="99">
        <f t="shared" si="22"/>
        <v>2.4443014280996396</v>
      </c>
      <c r="BN108" s="99">
        <f t="shared" si="22"/>
        <v>2.4443014280996396</v>
      </c>
      <c r="BO108" s="99">
        <f t="shared" si="22"/>
        <v>2.4443014280996396</v>
      </c>
      <c r="BP108" s="26" t="s">
        <v>12</v>
      </c>
    </row>
    <row r="109" spans="2:68" x14ac:dyDescent="0.25">
      <c r="B109" s="12">
        <v>21</v>
      </c>
      <c r="C109" s="13" t="s">
        <v>58</v>
      </c>
      <c r="H109" s="99">
        <f t="shared" ref="H109:BO109" si="23">H$3*H26/100</f>
        <v>0</v>
      </c>
      <c r="I109" s="99">
        <f t="shared" si="23"/>
        <v>0</v>
      </c>
      <c r="J109" s="99">
        <f t="shared" si="23"/>
        <v>0</v>
      </c>
      <c r="K109" s="99">
        <f t="shared" si="23"/>
        <v>0</v>
      </c>
      <c r="L109" s="99">
        <f t="shared" si="23"/>
        <v>0</v>
      </c>
      <c r="M109" s="99">
        <f t="shared" si="23"/>
        <v>0</v>
      </c>
      <c r="N109" s="99">
        <f t="shared" si="23"/>
        <v>0</v>
      </c>
      <c r="O109" s="99">
        <f t="shared" si="23"/>
        <v>0</v>
      </c>
      <c r="P109" s="99">
        <f t="shared" si="23"/>
        <v>0</v>
      </c>
      <c r="Q109" s="99">
        <f t="shared" si="23"/>
        <v>0</v>
      </c>
      <c r="R109" s="99">
        <f t="shared" si="23"/>
        <v>1.6651122503868978</v>
      </c>
      <c r="S109" s="99">
        <f t="shared" si="23"/>
        <v>1.6651122503868978</v>
      </c>
      <c r="T109" s="99">
        <f t="shared" si="23"/>
        <v>1.6651122503868978</v>
      </c>
      <c r="U109" s="99">
        <f t="shared" si="23"/>
        <v>1.6651122503868978</v>
      </c>
      <c r="V109" s="99">
        <f t="shared" si="23"/>
        <v>1.6651122503868978</v>
      </c>
      <c r="W109" s="99">
        <f t="shared" si="23"/>
        <v>1.6651122503868978</v>
      </c>
      <c r="X109" s="99">
        <f t="shared" si="23"/>
        <v>1.6651122503868978</v>
      </c>
      <c r="Y109" s="99">
        <f t="shared" si="23"/>
        <v>1.6651122503868978</v>
      </c>
      <c r="Z109" s="99">
        <f t="shared" si="23"/>
        <v>1.6651122503868978</v>
      </c>
      <c r="AA109" s="99">
        <f t="shared" si="23"/>
        <v>1.6651122503868978</v>
      </c>
      <c r="AB109" s="99">
        <f t="shared" si="23"/>
        <v>1.6651122503868978</v>
      </c>
      <c r="AC109" s="99">
        <f t="shared" si="23"/>
        <v>1.6651122503868978</v>
      </c>
      <c r="AD109" s="99">
        <f t="shared" si="23"/>
        <v>1.6651122503868978</v>
      </c>
      <c r="AE109" s="140">
        <f t="shared" si="23"/>
        <v>1.6651122503868978</v>
      </c>
      <c r="AF109" s="99">
        <f t="shared" si="23"/>
        <v>1.6651122503868978</v>
      </c>
      <c r="AG109" s="99">
        <f t="shared" si="23"/>
        <v>1.6651122503868978</v>
      </c>
      <c r="AH109" s="99">
        <f t="shared" si="23"/>
        <v>1.6651122503868978</v>
      </c>
      <c r="AI109" s="99">
        <f t="shared" si="23"/>
        <v>1.6651122503868978</v>
      </c>
      <c r="AJ109" s="99">
        <f t="shared" si="23"/>
        <v>1.6651122503868978</v>
      </c>
      <c r="AK109" s="99">
        <f t="shared" si="23"/>
        <v>1.6651122503868978</v>
      </c>
      <c r="AL109" s="99">
        <f t="shared" si="23"/>
        <v>1.6651122503868978</v>
      </c>
      <c r="AM109" s="99">
        <f t="shared" si="23"/>
        <v>1.6651122503868978</v>
      </c>
      <c r="AN109" s="99">
        <f t="shared" si="23"/>
        <v>1.6651122503868978</v>
      </c>
      <c r="AO109" s="99">
        <f t="shared" si="23"/>
        <v>1.6651122503868978</v>
      </c>
      <c r="AP109" s="99">
        <f t="shared" si="23"/>
        <v>1.6651122503868978</v>
      </c>
      <c r="AQ109" s="99">
        <f t="shared" si="23"/>
        <v>1.6651122503868978</v>
      </c>
      <c r="AR109" s="99">
        <f t="shared" si="23"/>
        <v>1.6651122503868978</v>
      </c>
      <c r="AS109" s="99">
        <f t="shared" si="23"/>
        <v>1.6651122503868978</v>
      </c>
      <c r="AT109" s="99">
        <f t="shared" si="23"/>
        <v>1.6651122503868978</v>
      </c>
      <c r="AU109" s="99">
        <f t="shared" si="23"/>
        <v>1.6651122503868978</v>
      </c>
      <c r="AV109" s="99">
        <f t="shared" si="23"/>
        <v>1.6651122503868978</v>
      </c>
      <c r="AW109" s="99">
        <f t="shared" si="23"/>
        <v>1.6651122503868978</v>
      </c>
      <c r="AX109" s="99">
        <f t="shared" si="23"/>
        <v>1.6651122503868978</v>
      </c>
      <c r="AY109" s="99">
        <f t="shared" si="23"/>
        <v>1.6651122503868978</v>
      </c>
      <c r="AZ109" s="99">
        <f t="shared" si="23"/>
        <v>1.6651122503868978</v>
      </c>
      <c r="BA109" s="99">
        <f t="shared" si="23"/>
        <v>1.6651122503868978</v>
      </c>
      <c r="BB109" s="99">
        <f t="shared" si="23"/>
        <v>1.6651122503868978</v>
      </c>
      <c r="BC109" s="99">
        <f t="shared" si="23"/>
        <v>1.6651122503868978</v>
      </c>
      <c r="BD109" s="99">
        <f t="shared" si="23"/>
        <v>1.6651122503868978</v>
      </c>
      <c r="BE109" s="99">
        <f t="shared" si="23"/>
        <v>1.6651122503868978</v>
      </c>
      <c r="BF109" s="99">
        <f t="shared" si="23"/>
        <v>1.6651122503868978</v>
      </c>
      <c r="BG109" s="99">
        <f t="shared" si="23"/>
        <v>1.6651122503868978</v>
      </c>
      <c r="BH109" s="99">
        <f t="shared" si="23"/>
        <v>1.6651122503868978</v>
      </c>
      <c r="BI109" s="99">
        <f t="shared" si="23"/>
        <v>1.6651122503868978</v>
      </c>
      <c r="BJ109" s="99">
        <f t="shared" si="23"/>
        <v>1.6651122503868978</v>
      </c>
      <c r="BK109" s="99">
        <f t="shared" si="23"/>
        <v>1.6651122503868978</v>
      </c>
      <c r="BL109" s="99">
        <f t="shared" si="23"/>
        <v>1.6651122503868978</v>
      </c>
      <c r="BM109" s="99">
        <f t="shared" si="23"/>
        <v>1.6651122503868978</v>
      </c>
      <c r="BN109" s="99">
        <f t="shared" si="23"/>
        <v>1.6651122503868978</v>
      </c>
      <c r="BO109" s="99">
        <f t="shared" si="23"/>
        <v>1.6651122503868978</v>
      </c>
      <c r="BP109" s="26" t="s">
        <v>12</v>
      </c>
    </row>
    <row r="110" spans="2:68" x14ac:dyDescent="0.25">
      <c r="B110" s="12">
        <v>22</v>
      </c>
      <c r="C110" s="13" t="s">
        <v>60</v>
      </c>
      <c r="H110" s="99">
        <f t="shared" ref="H110:BO110" si="24">H$3*H27/100</f>
        <v>0</v>
      </c>
      <c r="I110" s="99">
        <f t="shared" si="24"/>
        <v>0</v>
      </c>
      <c r="J110" s="99">
        <f t="shared" si="24"/>
        <v>0</v>
      </c>
      <c r="K110" s="99">
        <f t="shared" si="24"/>
        <v>0</v>
      </c>
      <c r="L110" s="99">
        <f t="shared" si="24"/>
        <v>0</v>
      </c>
      <c r="M110" s="99">
        <f t="shared" si="24"/>
        <v>0</v>
      </c>
      <c r="N110" s="99">
        <f t="shared" si="24"/>
        <v>0</v>
      </c>
      <c r="O110" s="99">
        <f t="shared" si="24"/>
        <v>0</v>
      </c>
      <c r="P110" s="99">
        <f t="shared" si="24"/>
        <v>0</v>
      </c>
      <c r="Q110" s="99">
        <f t="shared" si="24"/>
        <v>0</v>
      </c>
      <c r="R110" s="99">
        <f t="shared" si="24"/>
        <v>4.894672206400922</v>
      </c>
      <c r="S110" s="99">
        <f t="shared" si="24"/>
        <v>4.894672206400922</v>
      </c>
      <c r="T110" s="99">
        <f t="shared" si="24"/>
        <v>4.894672206400922</v>
      </c>
      <c r="U110" s="99">
        <f t="shared" si="24"/>
        <v>4.894672206400922</v>
      </c>
      <c r="V110" s="99">
        <f t="shared" si="24"/>
        <v>4.894672206400922</v>
      </c>
      <c r="W110" s="99">
        <f t="shared" si="24"/>
        <v>4.894672206400922</v>
      </c>
      <c r="X110" s="99">
        <f t="shared" si="24"/>
        <v>4.894672206400922</v>
      </c>
      <c r="Y110" s="99">
        <f t="shared" si="24"/>
        <v>4.894672206400922</v>
      </c>
      <c r="Z110" s="99">
        <f t="shared" si="24"/>
        <v>4.894672206400922</v>
      </c>
      <c r="AA110" s="99">
        <f t="shared" si="24"/>
        <v>4.894672206400922</v>
      </c>
      <c r="AB110" s="99">
        <f t="shared" si="24"/>
        <v>4.894672206400922</v>
      </c>
      <c r="AC110" s="99">
        <f t="shared" si="24"/>
        <v>4.894672206400922</v>
      </c>
      <c r="AD110" s="99">
        <f t="shared" si="24"/>
        <v>4.894672206400922</v>
      </c>
      <c r="AE110" s="140">
        <f t="shared" si="24"/>
        <v>4.894672206400922</v>
      </c>
      <c r="AF110" s="99">
        <f t="shared" si="24"/>
        <v>4.894672206400922</v>
      </c>
      <c r="AG110" s="99">
        <f t="shared" si="24"/>
        <v>4.894672206400922</v>
      </c>
      <c r="AH110" s="99">
        <f t="shared" si="24"/>
        <v>4.894672206400922</v>
      </c>
      <c r="AI110" s="99">
        <f t="shared" si="24"/>
        <v>4.894672206400922</v>
      </c>
      <c r="AJ110" s="99">
        <f t="shared" si="24"/>
        <v>4.894672206400922</v>
      </c>
      <c r="AK110" s="99">
        <f t="shared" si="24"/>
        <v>4.894672206400922</v>
      </c>
      <c r="AL110" s="99">
        <f t="shared" si="24"/>
        <v>4.894672206400922</v>
      </c>
      <c r="AM110" s="99">
        <f t="shared" si="24"/>
        <v>4.894672206400922</v>
      </c>
      <c r="AN110" s="99">
        <f t="shared" si="24"/>
        <v>4.894672206400922</v>
      </c>
      <c r="AO110" s="99">
        <f t="shared" si="24"/>
        <v>4.894672206400922</v>
      </c>
      <c r="AP110" s="99">
        <f t="shared" si="24"/>
        <v>4.894672206400922</v>
      </c>
      <c r="AQ110" s="99">
        <f t="shared" si="24"/>
        <v>4.894672206400922</v>
      </c>
      <c r="AR110" s="99">
        <f t="shared" si="24"/>
        <v>4.894672206400922</v>
      </c>
      <c r="AS110" s="99">
        <f t="shared" si="24"/>
        <v>4.894672206400922</v>
      </c>
      <c r="AT110" s="99">
        <f t="shared" si="24"/>
        <v>4.894672206400922</v>
      </c>
      <c r="AU110" s="99">
        <f t="shared" si="24"/>
        <v>4.894672206400922</v>
      </c>
      <c r="AV110" s="99">
        <f t="shared" si="24"/>
        <v>4.894672206400922</v>
      </c>
      <c r="AW110" s="99">
        <f t="shared" si="24"/>
        <v>4.894672206400922</v>
      </c>
      <c r="AX110" s="99">
        <f t="shared" si="24"/>
        <v>4.894672206400922</v>
      </c>
      <c r="AY110" s="99">
        <f t="shared" si="24"/>
        <v>4.894672206400922</v>
      </c>
      <c r="AZ110" s="99">
        <f t="shared" si="24"/>
        <v>4.894672206400922</v>
      </c>
      <c r="BA110" s="99">
        <f t="shared" si="24"/>
        <v>4.894672206400922</v>
      </c>
      <c r="BB110" s="99">
        <f t="shared" si="24"/>
        <v>4.894672206400922</v>
      </c>
      <c r="BC110" s="99">
        <f t="shared" si="24"/>
        <v>4.894672206400922</v>
      </c>
      <c r="BD110" s="99">
        <f t="shared" si="24"/>
        <v>4.894672206400922</v>
      </c>
      <c r="BE110" s="99">
        <f t="shared" si="24"/>
        <v>4.894672206400922</v>
      </c>
      <c r="BF110" s="99">
        <f t="shared" si="24"/>
        <v>4.894672206400922</v>
      </c>
      <c r="BG110" s="99">
        <f t="shared" si="24"/>
        <v>4.894672206400922</v>
      </c>
      <c r="BH110" s="99">
        <f t="shared" si="24"/>
        <v>4.894672206400922</v>
      </c>
      <c r="BI110" s="99">
        <f t="shared" si="24"/>
        <v>4.894672206400922</v>
      </c>
      <c r="BJ110" s="99">
        <f t="shared" si="24"/>
        <v>4.894672206400922</v>
      </c>
      <c r="BK110" s="99">
        <f t="shared" si="24"/>
        <v>4.894672206400922</v>
      </c>
      <c r="BL110" s="99">
        <f t="shared" si="24"/>
        <v>4.894672206400922</v>
      </c>
      <c r="BM110" s="99">
        <f t="shared" si="24"/>
        <v>4.894672206400922</v>
      </c>
      <c r="BN110" s="99">
        <f t="shared" si="24"/>
        <v>4.894672206400922</v>
      </c>
      <c r="BO110" s="99">
        <f t="shared" si="24"/>
        <v>4.894672206400922</v>
      </c>
      <c r="BP110" s="26" t="s">
        <v>12</v>
      </c>
    </row>
    <row r="111" spans="2:68" x14ac:dyDescent="0.25">
      <c r="B111" s="12">
        <v>23</v>
      </c>
      <c r="C111" s="13" t="s">
        <v>62</v>
      </c>
      <c r="H111" s="99">
        <f t="shared" ref="H111:BO111" si="25">H$3*H28/100</f>
        <v>0</v>
      </c>
      <c r="I111" s="99">
        <f t="shared" si="25"/>
        <v>0</v>
      </c>
      <c r="J111" s="99">
        <f t="shared" si="25"/>
        <v>0</v>
      </c>
      <c r="K111" s="99">
        <f t="shared" si="25"/>
        <v>0</v>
      </c>
      <c r="L111" s="99">
        <f t="shared" si="25"/>
        <v>0</v>
      </c>
      <c r="M111" s="99">
        <f t="shared" si="25"/>
        <v>0</v>
      </c>
      <c r="N111" s="99">
        <f t="shared" si="25"/>
        <v>0</v>
      </c>
      <c r="O111" s="99">
        <f t="shared" si="25"/>
        <v>0</v>
      </c>
      <c r="P111" s="99">
        <f t="shared" si="25"/>
        <v>0</v>
      </c>
      <c r="Q111" s="99">
        <f t="shared" si="25"/>
        <v>0</v>
      </c>
      <c r="R111" s="99">
        <f t="shared" si="25"/>
        <v>5.0681504302940645</v>
      </c>
      <c r="S111" s="99">
        <f t="shared" si="25"/>
        <v>5.0681504302940645</v>
      </c>
      <c r="T111" s="99">
        <f t="shared" si="25"/>
        <v>5.0681504302940645</v>
      </c>
      <c r="U111" s="99">
        <f t="shared" si="25"/>
        <v>5.0681504302940645</v>
      </c>
      <c r="V111" s="99">
        <f t="shared" si="25"/>
        <v>5.0681504302940645</v>
      </c>
      <c r="W111" s="99">
        <f t="shared" si="25"/>
        <v>5.0681504302940645</v>
      </c>
      <c r="X111" s="99">
        <f t="shared" si="25"/>
        <v>5.0681504302940645</v>
      </c>
      <c r="Y111" s="99">
        <f t="shared" si="25"/>
        <v>5.0681504302940645</v>
      </c>
      <c r="Z111" s="99">
        <f t="shared" si="25"/>
        <v>5.0681504302940645</v>
      </c>
      <c r="AA111" s="99">
        <f t="shared" si="25"/>
        <v>5.0681504302940645</v>
      </c>
      <c r="AB111" s="99">
        <f t="shared" si="25"/>
        <v>5.0681504302940645</v>
      </c>
      <c r="AC111" s="99">
        <f t="shared" si="25"/>
        <v>5.0681504302940645</v>
      </c>
      <c r="AD111" s="99">
        <f t="shared" si="25"/>
        <v>5.0681504302940645</v>
      </c>
      <c r="AE111" s="140">
        <f t="shared" si="25"/>
        <v>5.0681504302940645</v>
      </c>
      <c r="AF111" s="99">
        <f t="shared" si="25"/>
        <v>5.0681504302940645</v>
      </c>
      <c r="AG111" s="99">
        <f t="shared" si="25"/>
        <v>5.0681504302940645</v>
      </c>
      <c r="AH111" s="99">
        <f t="shared" si="25"/>
        <v>5.0681504302940645</v>
      </c>
      <c r="AI111" s="99">
        <f t="shared" si="25"/>
        <v>5.0681504302940645</v>
      </c>
      <c r="AJ111" s="99">
        <f t="shared" si="25"/>
        <v>5.0681504302940645</v>
      </c>
      <c r="AK111" s="99">
        <f t="shared" si="25"/>
        <v>5.0681504302940645</v>
      </c>
      <c r="AL111" s="99">
        <f t="shared" si="25"/>
        <v>5.0681504302940645</v>
      </c>
      <c r="AM111" s="99">
        <f t="shared" si="25"/>
        <v>5.0681504302940645</v>
      </c>
      <c r="AN111" s="99">
        <f t="shared" si="25"/>
        <v>5.0681504302940645</v>
      </c>
      <c r="AO111" s="99">
        <f t="shared" si="25"/>
        <v>5.0681504302940645</v>
      </c>
      <c r="AP111" s="99">
        <f t="shared" si="25"/>
        <v>5.0681504302940645</v>
      </c>
      <c r="AQ111" s="99">
        <f t="shared" si="25"/>
        <v>5.0681504302940645</v>
      </c>
      <c r="AR111" s="99">
        <f t="shared" si="25"/>
        <v>5.0681504302940645</v>
      </c>
      <c r="AS111" s="99">
        <f t="shared" si="25"/>
        <v>5.0681504302940645</v>
      </c>
      <c r="AT111" s="99">
        <f t="shared" si="25"/>
        <v>5.0681504302940645</v>
      </c>
      <c r="AU111" s="99">
        <f t="shared" si="25"/>
        <v>5.0681504302940645</v>
      </c>
      <c r="AV111" s="99">
        <f t="shared" si="25"/>
        <v>5.0681504302940645</v>
      </c>
      <c r="AW111" s="99">
        <f t="shared" si="25"/>
        <v>5.0681504302940645</v>
      </c>
      <c r="AX111" s="99">
        <f t="shared" si="25"/>
        <v>5.0681504302940645</v>
      </c>
      <c r="AY111" s="99">
        <f t="shared" si="25"/>
        <v>5.0681504302940645</v>
      </c>
      <c r="AZ111" s="99">
        <f t="shared" si="25"/>
        <v>5.0681504302940645</v>
      </c>
      <c r="BA111" s="99">
        <f t="shared" si="25"/>
        <v>5.0681504302940645</v>
      </c>
      <c r="BB111" s="99">
        <f t="shared" si="25"/>
        <v>5.0681504302940645</v>
      </c>
      <c r="BC111" s="99">
        <f t="shared" si="25"/>
        <v>5.0681504302940645</v>
      </c>
      <c r="BD111" s="99">
        <f t="shared" si="25"/>
        <v>5.0681504302940645</v>
      </c>
      <c r="BE111" s="99">
        <f t="shared" si="25"/>
        <v>5.0681504302940645</v>
      </c>
      <c r="BF111" s="99">
        <f t="shared" si="25"/>
        <v>5.0681504302940645</v>
      </c>
      <c r="BG111" s="99">
        <f t="shared" si="25"/>
        <v>5.0681504302940645</v>
      </c>
      <c r="BH111" s="99">
        <f t="shared" si="25"/>
        <v>5.0681504302940645</v>
      </c>
      <c r="BI111" s="99">
        <f t="shared" si="25"/>
        <v>5.0681504302940645</v>
      </c>
      <c r="BJ111" s="99">
        <f t="shared" si="25"/>
        <v>5.0681504302940645</v>
      </c>
      <c r="BK111" s="99">
        <f t="shared" si="25"/>
        <v>5.0681504302940645</v>
      </c>
      <c r="BL111" s="99">
        <f t="shared" si="25"/>
        <v>5.0681504302940645</v>
      </c>
      <c r="BM111" s="99">
        <f t="shared" si="25"/>
        <v>5.0681504302940645</v>
      </c>
      <c r="BN111" s="99">
        <f t="shared" si="25"/>
        <v>5.0681504302940645</v>
      </c>
      <c r="BO111" s="99">
        <f t="shared" si="25"/>
        <v>5.0681504302940645</v>
      </c>
      <c r="BP111" s="26" t="s">
        <v>12</v>
      </c>
    </row>
    <row r="112" spans="2:68" x14ac:dyDescent="0.25">
      <c r="B112" s="12">
        <v>24</v>
      </c>
      <c r="C112" s="13" t="s">
        <v>64</v>
      </c>
      <c r="H112" s="99">
        <f t="shared" ref="H112:BO112" si="26">H$3*H29/100</f>
        <v>0</v>
      </c>
      <c r="I112" s="99">
        <f t="shared" si="26"/>
        <v>0</v>
      </c>
      <c r="J112" s="99">
        <f t="shared" si="26"/>
        <v>0</v>
      </c>
      <c r="K112" s="99">
        <f t="shared" si="26"/>
        <v>0</v>
      </c>
      <c r="L112" s="99">
        <f t="shared" si="26"/>
        <v>0</v>
      </c>
      <c r="M112" s="99">
        <f t="shared" si="26"/>
        <v>0</v>
      </c>
      <c r="N112" s="99">
        <f t="shared" si="26"/>
        <v>0</v>
      </c>
      <c r="O112" s="99">
        <f t="shared" si="26"/>
        <v>0</v>
      </c>
      <c r="P112" s="99">
        <f t="shared" si="26"/>
        <v>0</v>
      </c>
      <c r="Q112" s="99">
        <f t="shared" si="26"/>
        <v>0</v>
      </c>
      <c r="R112" s="99">
        <f t="shared" si="26"/>
        <v>0</v>
      </c>
      <c r="S112" s="99">
        <f t="shared" si="26"/>
        <v>2.1612341740711241</v>
      </c>
      <c r="T112" s="99">
        <f t="shared" si="26"/>
        <v>2.1612341740711241</v>
      </c>
      <c r="U112" s="99">
        <f t="shared" si="26"/>
        <v>2.1612341740711241</v>
      </c>
      <c r="V112" s="99">
        <f t="shared" si="26"/>
        <v>2.1612341740711241</v>
      </c>
      <c r="W112" s="99">
        <f t="shared" si="26"/>
        <v>2.1612341740711241</v>
      </c>
      <c r="X112" s="99">
        <f t="shared" si="26"/>
        <v>2.1612341740711241</v>
      </c>
      <c r="Y112" s="99">
        <f t="shared" si="26"/>
        <v>2.1612341740711241</v>
      </c>
      <c r="Z112" s="99">
        <f t="shared" si="26"/>
        <v>2.1612341740711241</v>
      </c>
      <c r="AA112" s="99">
        <f t="shared" si="26"/>
        <v>2.1612341740711241</v>
      </c>
      <c r="AB112" s="99">
        <f t="shared" si="26"/>
        <v>2.1612341740711241</v>
      </c>
      <c r="AC112" s="99">
        <f t="shared" si="26"/>
        <v>2.1612341740711241</v>
      </c>
      <c r="AD112" s="99">
        <f t="shared" si="26"/>
        <v>2.1612341740711241</v>
      </c>
      <c r="AE112" s="140">
        <f t="shared" si="26"/>
        <v>2.1612341740711241</v>
      </c>
      <c r="AF112" s="99">
        <f t="shared" si="26"/>
        <v>2.1612341740711241</v>
      </c>
      <c r="AG112" s="99">
        <f t="shared" si="26"/>
        <v>2.1612341740711241</v>
      </c>
      <c r="AH112" s="99">
        <f t="shared" si="26"/>
        <v>2.1612341740711241</v>
      </c>
      <c r="AI112" s="99">
        <f t="shared" si="26"/>
        <v>2.1612341740711241</v>
      </c>
      <c r="AJ112" s="99">
        <f t="shared" si="26"/>
        <v>2.1612341740711241</v>
      </c>
      <c r="AK112" s="99">
        <f t="shared" si="26"/>
        <v>2.1612341740711241</v>
      </c>
      <c r="AL112" s="99">
        <f t="shared" si="26"/>
        <v>2.1612341740711241</v>
      </c>
      <c r="AM112" s="99">
        <f t="shared" si="26"/>
        <v>2.1612341740711241</v>
      </c>
      <c r="AN112" s="99">
        <f t="shared" si="26"/>
        <v>2.1612341740711241</v>
      </c>
      <c r="AO112" s="99">
        <f t="shared" si="26"/>
        <v>2.1612341740711241</v>
      </c>
      <c r="AP112" s="99">
        <f t="shared" si="26"/>
        <v>2.1612341740711241</v>
      </c>
      <c r="AQ112" s="99">
        <f t="shared" si="26"/>
        <v>2.1612341740711241</v>
      </c>
      <c r="AR112" s="99">
        <f t="shared" si="26"/>
        <v>2.1612341740711241</v>
      </c>
      <c r="AS112" s="99">
        <f t="shared" si="26"/>
        <v>2.1612341740711241</v>
      </c>
      <c r="AT112" s="99">
        <f t="shared" si="26"/>
        <v>2.1612341740711241</v>
      </c>
      <c r="AU112" s="99">
        <f t="shared" si="26"/>
        <v>2.1612341740711241</v>
      </c>
      <c r="AV112" s="99">
        <f t="shared" si="26"/>
        <v>2.1612341740711241</v>
      </c>
      <c r="AW112" s="99">
        <f t="shared" si="26"/>
        <v>2.1612341740711241</v>
      </c>
      <c r="AX112" s="99">
        <f t="shared" si="26"/>
        <v>2.1612341740711241</v>
      </c>
      <c r="AY112" s="99">
        <f t="shared" si="26"/>
        <v>2.1612341740711241</v>
      </c>
      <c r="AZ112" s="99">
        <f t="shared" si="26"/>
        <v>2.1612341740711241</v>
      </c>
      <c r="BA112" s="99">
        <f t="shared" si="26"/>
        <v>2.1612341740711241</v>
      </c>
      <c r="BB112" s="99">
        <f t="shared" si="26"/>
        <v>2.1612341740711241</v>
      </c>
      <c r="BC112" s="99">
        <f t="shared" si="26"/>
        <v>2.1612341740711241</v>
      </c>
      <c r="BD112" s="99">
        <f t="shared" si="26"/>
        <v>2.1612341740711241</v>
      </c>
      <c r="BE112" s="99">
        <f t="shared" si="26"/>
        <v>2.1612341740711241</v>
      </c>
      <c r="BF112" s="99">
        <f t="shared" si="26"/>
        <v>2.1612341740711241</v>
      </c>
      <c r="BG112" s="99">
        <f t="shared" si="26"/>
        <v>2.1612341740711241</v>
      </c>
      <c r="BH112" s="99">
        <f t="shared" si="26"/>
        <v>2.1612341740711241</v>
      </c>
      <c r="BI112" s="99">
        <f t="shared" si="26"/>
        <v>2.1612341740711241</v>
      </c>
      <c r="BJ112" s="99">
        <f t="shared" si="26"/>
        <v>2.1612341740711241</v>
      </c>
      <c r="BK112" s="99">
        <f t="shared" si="26"/>
        <v>2.1612341740711241</v>
      </c>
      <c r="BL112" s="99">
        <f t="shared" si="26"/>
        <v>2.1612341740711241</v>
      </c>
      <c r="BM112" s="99">
        <f t="shared" si="26"/>
        <v>2.1612341740711241</v>
      </c>
      <c r="BN112" s="99">
        <f t="shared" si="26"/>
        <v>2.1612341740711241</v>
      </c>
      <c r="BO112" s="99">
        <f t="shared" si="26"/>
        <v>2.1612341740711241</v>
      </c>
      <c r="BP112" s="26" t="s">
        <v>12</v>
      </c>
    </row>
    <row r="113" spans="2:68" x14ac:dyDescent="0.25">
      <c r="B113" s="12">
        <v>25</v>
      </c>
      <c r="C113" s="13" t="s">
        <v>66</v>
      </c>
      <c r="H113" s="99">
        <f t="shared" ref="H113:BO113" si="27">H$3*H30/100</f>
        <v>0</v>
      </c>
      <c r="I113" s="99">
        <f t="shared" si="27"/>
        <v>0</v>
      </c>
      <c r="J113" s="99">
        <f t="shared" si="27"/>
        <v>0</v>
      </c>
      <c r="K113" s="99">
        <f t="shared" si="27"/>
        <v>0</v>
      </c>
      <c r="L113" s="99">
        <f t="shared" si="27"/>
        <v>0</v>
      </c>
      <c r="M113" s="99">
        <f t="shared" si="27"/>
        <v>0</v>
      </c>
      <c r="N113" s="99">
        <f t="shared" si="27"/>
        <v>0</v>
      </c>
      <c r="O113" s="99">
        <f t="shared" si="27"/>
        <v>0</v>
      </c>
      <c r="P113" s="99">
        <f t="shared" si="27"/>
        <v>0</v>
      </c>
      <c r="Q113" s="99">
        <f t="shared" si="27"/>
        <v>0</v>
      </c>
      <c r="R113" s="99">
        <f t="shared" si="27"/>
        <v>0</v>
      </c>
      <c r="S113" s="99">
        <f t="shared" si="27"/>
        <v>0.97370458680851768</v>
      </c>
      <c r="T113" s="99">
        <f t="shared" si="27"/>
        <v>0.97370458680851768</v>
      </c>
      <c r="U113" s="99">
        <f t="shared" si="27"/>
        <v>0.97370458680851768</v>
      </c>
      <c r="V113" s="99">
        <f t="shared" si="27"/>
        <v>0.97370458680851768</v>
      </c>
      <c r="W113" s="99">
        <f t="shared" si="27"/>
        <v>0.97370458680851768</v>
      </c>
      <c r="X113" s="99">
        <f t="shared" si="27"/>
        <v>0.97370458680851768</v>
      </c>
      <c r="Y113" s="99">
        <f t="shared" si="27"/>
        <v>0.97370458680851768</v>
      </c>
      <c r="Z113" s="99">
        <f t="shared" si="27"/>
        <v>0.97370458680851768</v>
      </c>
      <c r="AA113" s="99">
        <f t="shared" si="27"/>
        <v>0.97370458680851768</v>
      </c>
      <c r="AB113" s="99">
        <f t="shared" si="27"/>
        <v>0.97370458680851768</v>
      </c>
      <c r="AC113" s="99">
        <f t="shared" si="27"/>
        <v>0.97370458680851768</v>
      </c>
      <c r="AD113" s="99">
        <f t="shared" si="27"/>
        <v>0.97370458680851768</v>
      </c>
      <c r="AE113" s="140">
        <f t="shared" si="27"/>
        <v>0.97370458680851768</v>
      </c>
      <c r="AF113" s="99">
        <f t="shared" si="27"/>
        <v>0.97370458680851768</v>
      </c>
      <c r="AG113" s="99">
        <f t="shared" si="27"/>
        <v>0.97370458680851768</v>
      </c>
      <c r="AH113" s="99">
        <f t="shared" si="27"/>
        <v>0.97370458680851768</v>
      </c>
      <c r="AI113" s="99">
        <f t="shared" si="27"/>
        <v>0.97370458680851768</v>
      </c>
      <c r="AJ113" s="99">
        <f t="shared" si="27"/>
        <v>0.97370458680851768</v>
      </c>
      <c r="AK113" s="99">
        <f t="shared" si="27"/>
        <v>0.97370458680851768</v>
      </c>
      <c r="AL113" s="99">
        <f t="shared" si="27"/>
        <v>0.97370458680851768</v>
      </c>
      <c r="AM113" s="99">
        <f t="shared" si="27"/>
        <v>0.97370458680851768</v>
      </c>
      <c r="AN113" s="99">
        <f t="shared" si="27"/>
        <v>0.97370458680851768</v>
      </c>
      <c r="AO113" s="99">
        <f t="shared" si="27"/>
        <v>0.97370458680851768</v>
      </c>
      <c r="AP113" s="99">
        <f t="shared" si="27"/>
        <v>0.97370458680851768</v>
      </c>
      <c r="AQ113" s="99">
        <f t="shared" si="27"/>
        <v>0.97370458680851768</v>
      </c>
      <c r="AR113" s="99">
        <f t="shared" si="27"/>
        <v>0.97370458680851768</v>
      </c>
      <c r="AS113" s="99">
        <f t="shared" si="27"/>
        <v>0.97370458680851768</v>
      </c>
      <c r="AT113" s="99">
        <f t="shared" si="27"/>
        <v>0.97370458680851768</v>
      </c>
      <c r="AU113" s="99">
        <f t="shared" si="27"/>
        <v>0.97370458680851768</v>
      </c>
      <c r="AV113" s="99">
        <f t="shared" si="27"/>
        <v>0.97370458680851768</v>
      </c>
      <c r="AW113" s="99">
        <f t="shared" si="27"/>
        <v>0.97370458680851768</v>
      </c>
      <c r="AX113" s="99">
        <f t="shared" si="27"/>
        <v>0.97370458680851768</v>
      </c>
      <c r="AY113" s="99">
        <f t="shared" si="27"/>
        <v>0.97370458680851768</v>
      </c>
      <c r="AZ113" s="99">
        <f t="shared" si="27"/>
        <v>0.97370458680851768</v>
      </c>
      <c r="BA113" s="99">
        <f t="shared" si="27"/>
        <v>0.97370458680851768</v>
      </c>
      <c r="BB113" s="99">
        <f t="shared" si="27"/>
        <v>0.97370458680851768</v>
      </c>
      <c r="BC113" s="99">
        <f t="shared" si="27"/>
        <v>0.97370458680851768</v>
      </c>
      <c r="BD113" s="99">
        <f t="shared" si="27"/>
        <v>0.97370458680851768</v>
      </c>
      <c r="BE113" s="99">
        <f t="shared" si="27"/>
        <v>0.97370458680851768</v>
      </c>
      <c r="BF113" s="99">
        <f t="shared" si="27"/>
        <v>0.97370458680851768</v>
      </c>
      <c r="BG113" s="99">
        <f t="shared" si="27"/>
        <v>0.97370458680851768</v>
      </c>
      <c r="BH113" s="99">
        <f t="shared" si="27"/>
        <v>0.97370458680851768</v>
      </c>
      <c r="BI113" s="99">
        <f t="shared" si="27"/>
        <v>0.97370458680851768</v>
      </c>
      <c r="BJ113" s="99">
        <f t="shared" si="27"/>
        <v>0.97370458680851768</v>
      </c>
      <c r="BK113" s="99">
        <f t="shared" si="27"/>
        <v>0.97370458680851768</v>
      </c>
      <c r="BL113" s="99">
        <f t="shared" si="27"/>
        <v>0.97370458680851768</v>
      </c>
      <c r="BM113" s="99">
        <f t="shared" si="27"/>
        <v>0.97370458680851768</v>
      </c>
      <c r="BN113" s="99">
        <f t="shared" si="27"/>
        <v>0.97370458680851768</v>
      </c>
      <c r="BO113" s="99">
        <f t="shared" si="27"/>
        <v>0.97370458680851768</v>
      </c>
      <c r="BP113" s="26" t="s">
        <v>12</v>
      </c>
    </row>
    <row r="114" spans="2:68" x14ac:dyDescent="0.25">
      <c r="B114" s="12">
        <v>26</v>
      </c>
      <c r="C114" s="13" t="s">
        <v>68</v>
      </c>
      <c r="H114" s="99">
        <f t="shared" ref="H114:BO114" si="28">H$3*H31/100</f>
        <v>0</v>
      </c>
      <c r="I114" s="99">
        <f t="shared" si="28"/>
        <v>0</v>
      </c>
      <c r="J114" s="99">
        <f t="shared" si="28"/>
        <v>0</v>
      </c>
      <c r="K114" s="99">
        <f t="shared" si="28"/>
        <v>0</v>
      </c>
      <c r="L114" s="99">
        <f t="shared" si="28"/>
        <v>0</v>
      </c>
      <c r="M114" s="99">
        <f t="shared" si="28"/>
        <v>0</v>
      </c>
      <c r="N114" s="99">
        <f t="shared" si="28"/>
        <v>0</v>
      </c>
      <c r="O114" s="99">
        <f t="shared" si="28"/>
        <v>0</v>
      </c>
      <c r="P114" s="99">
        <f t="shared" si="28"/>
        <v>0</v>
      </c>
      <c r="Q114" s="99">
        <f t="shared" si="28"/>
        <v>0</v>
      </c>
      <c r="R114" s="99">
        <f t="shared" si="28"/>
        <v>0</v>
      </c>
      <c r="S114" s="99">
        <f t="shared" si="28"/>
        <v>0.80288462444496145</v>
      </c>
      <c r="T114" s="99">
        <f t="shared" si="28"/>
        <v>0.80288462444496145</v>
      </c>
      <c r="U114" s="99">
        <f t="shared" si="28"/>
        <v>0.80288462444496145</v>
      </c>
      <c r="V114" s="99">
        <f t="shared" si="28"/>
        <v>0.80288462444496145</v>
      </c>
      <c r="W114" s="99">
        <f t="shared" si="28"/>
        <v>0.80288462444496145</v>
      </c>
      <c r="X114" s="99">
        <f t="shared" si="28"/>
        <v>0.80288462444496145</v>
      </c>
      <c r="Y114" s="99">
        <f t="shared" si="28"/>
        <v>0.80288462444496145</v>
      </c>
      <c r="Z114" s="99">
        <f t="shared" si="28"/>
        <v>0.80288462444496145</v>
      </c>
      <c r="AA114" s="99">
        <f t="shared" si="28"/>
        <v>0.80288462444496145</v>
      </c>
      <c r="AB114" s="99">
        <f t="shared" si="28"/>
        <v>0.80288462444496145</v>
      </c>
      <c r="AC114" s="99">
        <f t="shared" si="28"/>
        <v>0.80288462444496145</v>
      </c>
      <c r="AD114" s="99">
        <f t="shared" si="28"/>
        <v>0.80288462444496145</v>
      </c>
      <c r="AE114" s="140">
        <f t="shared" si="28"/>
        <v>0.80288462444496145</v>
      </c>
      <c r="AF114" s="99">
        <f t="shared" si="28"/>
        <v>0.80288462444496145</v>
      </c>
      <c r="AG114" s="99">
        <f t="shared" si="28"/>
        <v>0.80288462444496145</v>
      </c>
      <c r="AH114" s="99">
        <f t="shared" si="28"/>
        <v>0.80288462444496145</v>
      </c>
      <c r="AI114" s="99">
        <f t="shared" si="28"/>
        <v>0.80288462444496145</v>
      </c>
      <c r="AJ114" s="99">
        <f t="shared" si="28"/>
        <v>0.80288462444496145</v>
      </c>
      <c r="AK114" s="99">
        <f t="shared" si="28"/>
        <v>0.80288462444496145</v>
      </c>
      <c r="AL114" s="99">
        <f t="shared" si="28"/>
        <v>0.80288462444496145</v>
      </c>
      <c r="AM114" s="99">
        <f t="shared" si="28"/>
        <v>0.80288462444496145</v>
      </c>
      <c r="AN114" s="99">
        <f t="shared" si="28"/>
        <v>0.80288462444496145</v>
      </c>
      <c r="AO114" s="99">
        <f t="shared" si="28"/>
        <v>0.80288462444496145</v>
      </c>
      <c r="AP114" s="99">
        <f t="shared" si="28"/>
        <v>0.80288462444496145</v>
      </c>
      <c r="AQ114" s="99">
        <f t="shared" si="28"/>
        <v>0.80288462444496145</v>
      </c>
      <c r="AR114" s="99">
        <f t="shared" si="28"/>
        <v>0.80288462444496145</v>
      </c>
      <c r="AS114" s="99">
        <f t="shared" si="28"/>
        <v>0.80288462444496145</v>
      </c>
      <c r="AT114" s="99">
        <f t="shared" si="28"/>
        <v>0.80288462444496145</v>
      </c>
      <c r="AU114" s="99">
        <f t="shared" si="28"/>
        <v>0.80288462444496145</v>
      </c>
      <c r="AV114" s="99">
        <f t="shared" si="28"/>
        <v>0.80288462444496145</v>
      </c>
      <c r="AW114" s="99">
        <f t="shared" si="28"/>
        <v>0.80288462444496145</v>
      </c>
      <c r="AX114" s="99">
        <f t="shared" si="28"/>
        <v>0.80288462444496145</v>
      </c>
      <c r="AY114" s="99">
        <f t="shared" si="28"/>
        <v>0.80288462444496145</v>
      </c>
      <c r="AZ114" s="99">
        <f t="shared" si="28"/>
        <v>0.80288462444496145</v>
      </c>
      <c r="BA114" s="99">
        <f t="shared" si="28"/>
        <v>0.80288462444496145</v>
      </c>
      <c r="BB114" s="99">
        <f t="shared" si="28"/>
        <v>0.80288462444496145</v>
      </c>
      <c r="BC114" s="99">
        <f t="shared" si="28"/>
        <v>0.80288462444496145</v>
      </c>
      <c r="BD114" s="99">
        <f t="shared" si="28"/>
        <v>0.80288462444496145</v>
      </c>
      <c r="BE114" s="99">
        <f t="shared" si="28"/>
        <v>0.80288462444496145</v>
      </c>
      <c r="BF114" s="99">
        <f t="shared" si="28"/>
        <v>0.80288462444496145</v>
      </c>
      <c r="BG114" s="99">
        <f t="shared" si="28"/>
        <v>0.80288462444496145</v>
      </c>
      <c r="BH114" s="99">
        <f t="shared" si="28"/>
        <v>0.80288462444496145</v>
      </c>
      <c r="BI114" s="99">
        <f t="shared" si="28"/>
        <v>0.80288462444496145</v>
      </c>
      <c r="BJ114" s="99">
        <f t="shared" si="28"/>
        <v>0.80288462444496145</v>
      </c>
      <c r="BK114" s="99">
        <f t="shared" si="28"/>
        <v>0.80288462444496145</v>
      </c>
      <c r="BL114" s="99">
        <f t="shared" si="28"/>
        <v>0.80288462444496145</v>
      </c>
      <c r="BM114" s="99">
        <f t="shared" si="28"/>
        <v>0.80288462444496145</v>
      </c>
      <c r="BN114" s="99">
        <f t="shared" si="28"/>
        <v>0.80288462444496145</v>
      </c>
      <c r="BO114" s="99">
        <f t="shared" si="28"/>
        <v>0.80288462444496145</v>
      </c>
      <c r="BP114" s="26" t="s">
        <v>12</v>
      </c>
    </row>
    <row r="115" spans="2:68" x14ac:dyDescent="0.25">
      <c r="B115" s="12">
        <v>27</v>
      </c>
      <c r="C115" s="13" t="s">
        <v>70</v>
      </c>
      <c r="H115" s="99">
        <f t="shared" ref="H115:BO115" si="29">H$3*H32/100</f>
        <v>0</v>
      </c>
      <c r="I115" s="99">
        <f t="shared" si="29"/>
        <v>0</v>
      </c>
      <c r="J115" s="99">
        <f t="shared" si="29"/>
        <v>0</v>
      </c>
      <c r="K115" s="99">
        <f t="shared" si="29"/>
        <v>0</v>
      </c>
      <c r="L115" s="99">
        <f t="shared" si="29"/>
        <v>0</v>
      </c>
      <c r="M115" s="99">
        <f t="shared" si="29"/>
        <v>0</v>
      </c>
      <c r="N115" s="99">
        <f t="shared" si="29"/>
        <v>0</v>
      </c>
      <c r="O115" s="99">
        <f t="shared" si="29"/>
        <v>0</v>
      </c>
      <c r="P115" s="99">
        <f t="shared" si="29"/>
        <v>0</v>
      </c>
      <c r="Q115" s="99">
        <f t="shared" si="29"/>
        <v>0</v>
      </c>
      <c r="R115" s="99">
        <f t="shared" si="29"/>
        <v>0</v>
      </c>
      <c r="S115" s="99">
        <f t="shared" si="29"/>
        <v>0.7808096253915251</v>
      </c>
      <c r="T115" s="99">
        <f t="shared" si="29"/>
        <v>0.7808096253915251</v>
      </c>
      <c r="U115" s="99">
        <f t="shared" si="29"/>
        <v>0.7808096253915251</v>
      </c>
      <c r="V115" s="99">
        <f t="shared" si="29"/>
        <v>0.7808096253915251</v>
      </c>
      <c r="W115" s="99">
        <f t="shared" si="29"/>
        <v>0.7808096253915251</v>
      </c>
      <c r="X115" s="99">
        <f t="shared" si="29"/>
        <v>0.7808096253915251</v>
      </c>
      <c r="Y115" s="99">
        <f t="shared" si="29"/>
        <v>0.7808096253915251</v>
      </c>
      <c r="Z115" s="99">
        <f t="shared" si="29"/>
        <v>0.7808096253915251</v>
      </c>
      <c r="AA115" s="99">
        <f t="shared" si="29"/>
        <v>0.7808096253915251</v>
      </c>
      <c r="AB115" s="99">
        <f t="shared" si="29"/>
        <v>0.7808096253915251</v>
      </c>
      <c r="AC115" s="99">
        <f t="shared" si="29"/>
        <v>0.7808096253915251</v>
      </c>
      <c r="AD115" s="99">
        <f t="shared" si="29"/>
        <v>0.7808096253915251</v>
      </c>
      <c r="AE115" s="140">
        <f t="shared" si="29"/>
        <v>0.7808096253915251</v>
      </c>
      <c r="AF115" s="99">
        <f t="shared" si="29"/>
        <v>0.7808096253915251</v>
      </c>
      <c r="AG115" s="99">
        <f t="shared" si="29"/>
        <v>0.7808096253915251</v>
      </c>
      <c r="AH115" s="99">
        <f t="shared" si="29"/>
        <v>0.7808096253915251</v>
      </c>
      <c r="AI115" s="99">
        <f t="shared" si="29"/>
        <v>0.7808096253915251</v>
      </c>
      <c r="AJ115" s="99">
        <f t="shared" si="29"/>
        <v>0.7808096253915251</v>
      </c>
      <c r="AK115" s="99">
        <f t="shared" si="29"/>
        <v>0.7808096253915251</v>
      </c>
      <c r="AL115" s="99">
        <f t="shared" si="29"/>
        <v>0.7808096253915251</v>
      </c>
      <c r="AM115" s="99">
        <f t="shared" si="29"/>
        <v>0.7808096253915251</v>
      </c>
      <c r="AN115" s="99">
        <f t="shared" si="29"/>
        <v>0.7808096253915251</v>
      </c>
      <c r="AO115" s="99">
        <f t="shared" si="29"/>
        <v>0.7808096253915251</v>
      </c>
      <c r="AP115" s="99">
        <f t="shared" si="29"/>
        <v>0.7808096253915251</v>
      </c>
      <c r="AQ115" s="99">
        <f t="shared" si="29"/>
        <v>0.7808096253915251</v>
      </c>
      <c r="AR115" s="99">
        <f t="shared" si="29"/>
        <v>0.7808096253915251</v>
      </c>
      <c r="AS115" s="99">
        <f t="shared" si="29"/>
        <v>0.7808096253915251</v>
      </c>
      <c r="AT115" s="99">
        <f t="shared" si="29"/>
        <v>0.7808096253915251</v>
      </c>
      <c r="AU115" s="99">
        <f t="shared" si="29"/>
        <v>0.7808096253915251</v>
      </c>
      <c r="AV115" s="99">
        <f t="shared" si="29"/>
        <v>0.7808096253915251</v>
      </c>
      <c r="AW115" s="99">
        <f t="shared" si="29"/>
        <v>0.7808096253915251</v>
      </c>
      <c r="AX115" s="99">
        <f t="shared" si="29"/>
        <v>0.7808096253915251</v>
      </c>
      <c r="AY115" s="99">
        <f t="shared" si="29"/>
        <v>0.7808096253915251</v>
      </c>
      <c r="AZ115" s="99">
        <f t="shared" si="29"/>
        <v>0.7808096253915251</v>
      </c>
      <c r="BA115" s="99">
        <f t="shared" si="29"/>
        <v>0.7808096253915251</v>
      </c>
      <c r="BB115" s="99">
        <f t="shared" si="29"/>
        <v>0.7808096253915251</v>
      </c>
      <c r="BC115" s="99">
        <f t="shared" si="29"/>
        <v>0.7808096253915251</v>
      </c>
      <c r="BD115" s="99">
        <f t="shared" si="29"/>
        <v>0.7808096253915251</v>
      </c>
      <c r="BE115" s="99">
        <f t="shared" si="29"/>
        <v>0.7808096253915251</v>
      </c>
      <c r="BF115" s="99">
        <f t="shared" si="29"/>
        <v>0.7808096253915251</v>
      </c>
      <c r="BG115" s="99">
        <f t="shared" si="29"/>
        <v>0.7808096253915251</v>
      </c>
      <c r="BH115" s="99">
        <f t="shared" si="29"/>
        <v>0.7808096253915251</v>
      </c>
      <c r="BI115" s="99">
        <f t="shared" si="29"/>
        <v>0.7808096253915251</v>
      </c>
      <c r="BJ115" s="99">
        <f t="shared" si="29"/>
        <v>0.7808096253915251</v>
      </c>
      <c r="BK115" s="99">
        <f t="shared" si="29"/>
        <v>0.7808096253915251</v>
      </c>
      <c r="BL115" s="99">
        <f t="shared" si="29"/>
        <v>0.7808096253915251</v>
      </c>
      <c r="BM115" s="99">
        <f t="shared" si="29"/>
        <v>0.7808096253915251</v>
      </c>
      <c r="BN115" s="99">
        <f t="shared" si="29"/>
        <v>0.7808096253915251</v>
      </c>
      <c r="BO115" s="99">
        <f t="shared" si="29"/>
        <v>0.7808096253915251</v>
      </c>
      <c r="BP115" s="26" t="s">
        <v>12</v>
      </c>
    </row>
    <row r="116" spans="2:68" x14ac:dyDescent="0.25">
      <c r="B116" s="12">
        <v>28</v>
      </c>
      <c r="C116" s="13" t="s">
        <v>72</v>
      </c>
      <c r="H116" s="99">
        <f t="shared" ref="H116:BO116" si="30">H$3*H33/100</f>
        <v>0</v>
      </c>
      <c r="I116" s="99">
        <f t="shared" si="30"/>
        <v>0</v>
      </c>
      <c r="J116" s="99">
        <f t="shared" si="30"/>
        <v>0</v>
      </c>
      <c r="K116" s="99">
        <f t="shared" si="30"/>
        <v>0</v>
      </c>
      <c r="L116" s="99">
        <f t="shared" si="30"/>
        <v>0</v>
      </c>
      <c r="M116" s="99">
        <f t="shared" si="30"/>
        <v>0</v>
      </c>
      <c r="N116" s="99">
        <f t="shared" si="30"/>
        <v>0</v>
      </c>
      <c r="O116" s="99">
        <f t="shared" si="30"/>
        <v>0</v>
      </c>
      <c r="P116" s="99">
        <f t="shared" si="30"/>
        <v>0</v>
      </c>
      <c r="Q116" s="99">
        <f t="shared" si="30"/>
        <v>0</v>
      </c>
      <c r="R116" s="99">
        <f t="shared" si="30"/>
        <v>0</v>
      </c>
      <c r="S116" s="99">
        <f t="shared" si="30"/>
        <v>0</v>
      </c>
      <c r="T116" s="99">
        <f t="shared" si="30"/>
        <v>6.2667442823824722</v>
      </c>
      <c r="U116" s="99">
        <f t="shared" si="30"/>
        <v>6.2667442823824722</v>
      </c>
      <c r="V116" s="99">
        <f t="shared" si="30"/>
        <v>6.2667442823824722</v>
      </c>
      <c r="W116" s="99">
        <f t="shared" si="30"/>
        <v>6.2667442823824722</v>
      </c>
      <c r="X116" s="99">
        <f t="shared" si="30"/>
        <v>6.2667442823824722</v>
      </c>
      <c r="Y116" s="99">
        <f t="shared" si="30"/>
        <v>6.2667442823824722</v>
      </c>
      <c r="Z116" s="99">
        <f t="shared" si="30"/>
        <v>6.2667442823824722</v>
      </c>
      <c r="AA116" s="99">
        <f t="shared" si="30"/>
        <v>6.2667442823824722</v>
      </c>
      <c r="AB116" s="99">
        <f t="shared" si="30"/>
        <v>6.2667442823824722</v>
      </c>
      <c r="AC116" s="99">
        <f t="shared" si="30"/>
        <v>6.2667442823824722</v>
      </c>
      <c r="AD116" s="99">
        <f t="shared" si="30"/>
        <v>6.2667442823824722</v>
      </c>
      <c r="AE116" s="140">
        <f t="shared" si="30"/>
        <v>6.2667442823824722</v>
      </c>
      <c r="AF116" s="99">
        <f t="shared" si="30"/>
        <v>6.2667442823824722</v>
      </c>
      <c r="AG116" s="99">
        <f t="shared" si="30"/>
        <v>6.2667442823824722</v>
      </c>
      <c r="AH116" s="99">
        <f t="shared" si="30"/>
        <v>6.2667442823824722</v>
      </c>
      <c r="AI116" s="99">
        <f t="shared" si="30"/>
        <v>6.2667442823824722</v>
      </c>
      <c r="AJ116" s="99">
        <f t="shared" si="30"/>
        <v>6.2667442823824722</v>
      </c>
      <c r="AK116" s="99">
        <f t="shared" si="30"/>
        <v>6.2667442823824722</v>
      </c>
      <c r="AL116" s="99">
        <f t="shared" si="30"/>
        <v>6.2667442823824722</v>
      </c>
      <c r="AM116" s="99">
        <f t="shared" si="30"/>
        <v>6.2667442823824722</v>
      </c>
      <c r="AN116" s="99">
        <f t="shared" si="30"/>
        <v>6.2667442823824722</v>
      </c>
      <c r="AO116" s="99">
        <f t="shared" si="30"/>
        <v>6.2667442823824722</v>
      </c>
      <c r="AP116" s="99">
        <f t="shared" si="30"/>
        <v>6.2667442823824722</v>
      </c>
      <c r="AQ116" s="99">
        <f t="shared" si="30"/>
        <v>6.2667442823824722</v>
      </c>
      <c r="AR116" s="99">
        <f t="shared" si="30"/>
        <v>6.2667442823824722</v>
      </c>
      <c r="AS116" s="99">
        <f t="shared" si="30"/>
        <v>6.2667442823824722</v>
      </c>
      <c r="AT116" s="99">
        <f t="shared" si="30"/>
        <v>6.2667442823824722</v>
      </c>
      <c r="AU116" s="99">
        <f t="shared" si="30"/>
        <v>6.2667442823824722</v>
      </c>
      <c r="AV116" s="99">
        <f t="shared" si="30"/>
        <v>6.2667442823824722</v>
      </c>
      <c r="AW116" s="99">
        <f t="shared" si="30"/>
        <v>6.2667442823824722</v>
      </c>
      <c r="AX116" s="99">
        <f t="shared" si="30"/>
        <v>6.2667442823824722</v>
      </c>
      <c r="AY116" s="99">
        <f t="shared" si="30"/>
        <v>6.2667442823824722</v>
      </c>
      <c r="AZ116" s="99">
        <f t="shared" si="30"/>
        <v>6.2667442823824722</v>
      </c>
      <c r="BA116" s="99">
        <f t="shared" si="30"/>
        <v>6.2667442823824722</v>
      </c>
      <c r="BB116" s="99">
        <f t="shared" si="30"/>
        <v>6.2667442823824722</v>
      </c>
      <c r="BC116" s="99">
        <f t="shared" si="30"/>
        <v>6.2667442823824722</v>
      </c>
      <c r="BD116" s="99">
        <f t="shared" si="30"/>
        <v>6.2667442823824722</v>
      </c>
      <c r="BE116" s="99">
        <f t="shared" si="30"/>
        <v>6.2667442823824722</v>
      </c>
      <c r="BF116" s="99">
        <f t="shared" si="30"/>
        <v>6.2667442823824722</v>
      </c>
      <c r="BG116" s="99">
        <f t="shared" si="30"/>
        <v>6.2667442823824722</v>
      </c>
      <c r="BH116" s="99">
        <f t="shared" si="30"/>
        <v>6.2667442823824722</v>
      </c>
      <c r="BI116" s="99">
        <f t="shared" si="30"/>
        <v>6.2667442823824722</v>
      </c>
      <c r="BJ116" s="99">
        <f t="shared" si="30"/>
        <v>6.2667442823824722</v>
      </c>
      <c r="BK116" s="99">
        <f t="shared" si="30"/>
        <v>6.2667442823824722</v>
      </c>
      <c r="BL116" s="99">
        <f t="shared" si="30"/>
        <v>6.2667442823824722</v>
      </c>
      <c r="BM116" s="99">
        <f t="shared" si="30"/>
        <v>6.2667442823824722</v>
      </c>
      <c r="BN116" s="99">
        <f t="shared" si="30"/>
        <v>6.2667442823824722</v>
      </c>
      <c r="BO116" s="99">
        <f t="shared" si="30"/>
        <v>6.2667442823824722</v>
      </c>
      <c r="BP116" s="26" t="s">
        <v>12</v>
      </c>
    </row>
    <row r="117" spans="2:68" x14ac:dyDescent="0.25">
      <c r="B117" s="12">
        <v>29</v>
      </c>
      <c r="C117" s="13" t="s">
        <v>74</v>
      </c>
      <c r="H117" s="99">
        <f t="shared" ref="H117:BO117" si="31">H$3*H34/100</f>
        <v>0</v>
      </c>
      <c r="I117" s="99">
        <f t="shared" si="31"/>
        <v>0</v>
      </c>
      <c r="J117" s="99">
        <f t="shared" si="31"/>
        <v>0</v>
      </c>
      <c r="K117" s="99">
        <f t="shared" si="31"/>
        <v>0</v>
      </c>
      <c r="L117" s="99">
        <f t="shared" si="31"/>
        <v>0</v>
      </c>
      <c r="M117" s="99">
        <f t="shared" si="31"/>
        <v>0</v>
      </c>
      <c r="N117" s="99">
        <f t="shared" si="31"/>
        <v>0</v>
      </c>
      <c r="O117" s="99">
        <f t="shared" si="31"/>
        <v>0</v>
      </c>
      <c r="P117" s="99">
        <f t="shared" si="31"/>
        <v>0</v>
      </c>
      <c r="Q117" s="99">
        <f t="shared" si="31"/>
        <v>0</v>
      </c>
      <c r="R117" s="99">
        <f t="shared" si="31"/>
        <v>0</v>
      </c>
      <c r="S117" s="99">
        <f t="shared" si="31"/>
        <v>0</v>
      </c>
      <c r="T117" s="99">
        <f t="shared" si="31"/>
        <v>4.8814233833547052</v>
      </c>
      <c r="U117" s="99">
        <f t="shared" si="31"/>
        <v>4.8814233833547052</v>
      </c>
      <c r="V117" s="99">
        <f t="shared" si="31"/>
        <v>4.8814233833547052</v>
      </c>
      <c r="W117" s="99">
        <f t="shared" si="31"/>
        <v>4.8814233833547052</v>
      </c>
      <c r="X117" s="99">
        <f t="shared" si="31"/>
        <v>4.8814233833547052</v>
      </c>
      <c r="Y117" s="99">
        <f t="shared" si="31"/>
        <v>4.8814233833547052</v>
      </c>
      <c r="Z117" s="99">
        <f t="shared" si="31"/>
        <v>4.8814233833547052</v>
      </c>
      <c r="AA117" s="99">
        <f t="shared" si="31"/>
        <v>4.8814233833547052</v>
      </c>
      <c r="AB117" s="99">
        <f t="shared" si="31"/>
        <v>4.8814233833547052</v>
      </c>
      <c r="AC117" s="99">
        <f t="shared" si="31"/>
        <v>4.8814233833547052</v>
      </c>
      <c r="AD117" s="99">
        <f t="shared" si="31"/>
        <v>4.8814233833547052</v>
      </c>
      <c r="AE117" s="140">
        <f t="shared" si="31"/>
        <v>4.8814233833547052</v>
      </c>
      <c r="AF117" s="99">
        <f t="shared" si="31"/>
        <v>4.8814233833547052</v>
      </c>
      <c r="AG117" s="99">
        <f t="shared" si="31"/>
        <v>4.8814233833547052</v>
      </c>
      <c r="AH117" s="99">
        <f t="shared" si="31"/>
        <v>4.8814233833547052</v>
      </c>
      <c r="AI117" s="99">
        <f t="shared" si="31"/>
        <v>4.8814233833547052</v>
      </c>
      <c r="AJ117" s="99">
        <f t="shared" si="31"/>
        <v>4.8814233833547052</v>
      </c>
      <c r="AK117" s="99">
        <f t="shared" si="31"/>
        <v>4.8814233833547052</v>
      </c>
      <c r="AL117" s="99">
        <f t="shared" si="31"/>
        <v>4.8814233833547052</v>
      </c>
      <c r="AM117" s="99">
        <f t="shared" si="31"/>
        <v>4.8814233833547052</v>
      </c>
      <c r="AN117" s="99">
        <f t="shared" si="31"/>
        <v>4.8814233833547052</v>
      </c>
      <c r="AO117" s="99">
        <f t="shared" si="31"/>
        <v>4.8814233833547052</v>
      </c>
      <c r="AP117" s="99">
        <f t="shared" si="31"/>
        <v>4.8814233833547052</v>
      </c>
      <c r="AQ117" s="99">
        <f t="shared" si="31"/>
        <v>4.8814233833547052</v>
      </c>
      <c r="AR117" s="99">
        <f t="shared" si="31"/>
        <v>4.8814233833547052</v>
      </c>
      <c r="AS117" s="99">
        <f t="shared" si="31"/>
        <v>4.8814233833547052</v>
      </c>
      <c r="AT117" s="99">
        <f t="shared" si="31"/>
        <v>4.8814233833547052</v>
      </c>
      <c r="AU117" s="99">
        <f t="shared" si="31"/>
        <v>4.8814233833547052</v>
      </c>
      <c r="AV117" s="99">
        <f t="shared" si="31"/>
        <v>4.8814233833547052</v>
      </c>
      <c r="AW117" s="99">
        <f t="shared" si="31"/>
        <v>4.8814233833547052</v>
      </c>
      <c r="AX117" s="99">
        <f t="shared" si="31"/>
        <v>4.8814233833547052</v>
      </c>
      <c r="AY117" s="99">
        <f t="shared" si="31"/>
        <v>4.8814233833547052</v>
      </c>
      <c r="AZ117" s="99">
        <f t="shared" si="31"/>
        <v>4.8814233833547052</v>
      </c>
      <c r="BA117" s="99">
        <f t="shared" si="31"/>
        <v>4.8814233833547052</v>
      </c>
      <c r="BB117" s="99">
        <f t="shared" si="31"/>
        <v>4.8814233833547052</v>
      </c>
      <c r="BC117" s="99">
        <f t="shared" si="31"/>
        <v>4.8814233833547052</v>
      </c>
      <c r="BD117" s="99">
        <f t="shared" si="31"/>
        <v>4.8814233833547052</v>
      </c>
      <c r="BE117" s="99">
        <f t="shared" si="31"/>
        <v>4.8814233833547052</v>
      </c>
      <c r="BF117" s="99">
        <f t="shared" si="31"/>
        <v>4.8814233833547052</v>
      </c>
      <c r="BG117" s="99">
        <f t="shared" si="31"/>
        <v>4.8814233833547052</v>
      </c>
      <c r="BH117" s="99">
        <f t="shared" si="31"/>
        <v>4.8814233833547052</v>
      </c>
      <c r="BI117" s="99">
        <f t="shared" si="31"/>
        <v>4.8814233833547052</v>
      </c>
      <c r="BJ117" s="99">
        <f t="shared" si="31"/>
        <v>4.8814233833547052</v>
      </c>
      <c r="BK117" s="99">
        <f t="shared" si="31"/>
        <v>4.8814233833547052</v>
      </c>
      <c r="BL117" s="99">
        <f t="shared" si="31"/>
        <v>4.8814233833547052</v>
      </c>
      <c r="BM117" s="99">
        <f t="shared" si="31"/>
        <v>4.8814233833547052</v>
      </c>
      <c r="BN117" s="99">
        <f t="shared" si="31"/>
        <v>4.8814233833547052</v>
      </c>
      <c r="BO117" s="99">
        <f t="shared" si="31"/>
        <v>4.8814233833547052</v>
      </c>
      <c r="BP117" s="26" t="s">
        <v>12</v>
      </c>
    </row>
    <row r="118" spans="2:68" x14ac:dyDescent="0.25">
      <c r="B118" s="12">
        <v>30</v>
      </c>
      <c r="C118" s="13" t="s">
        <v>76</v>
      </c>
      <c r="H118" s="99">
        <f t="shared" ref="H118:BO118" si="32">H$3*H35/100</f>
        <v>0</v>
      </c>
      <c r="I118" s="99">
        <f t="shared" si="32"/>
        <v>0</v>
      </c>
      <c r="J118" s="99">
        <f t="shared" si="32"/>
        <v>0</v>
      </c>
      <c r="K118" s="99">
        <f t="shared" si="32"/>
        <v>0</v>
      </c>
      <c r="L118" s="99">
        <f t="shared" si="32"/>
        <v>0</v>
      </c>
      <c r="M118" s="99">
        <f t="shared" si="32"/>
        <v>0</v>
      </c>
      <c r="N118" s="99">
        <f t="shared" si="32"/>
        <v>0</v>
      </c>
      <c r="O118" s="99">
        <f t="shared" si="32"/>
        <v>0</v>
      </c>
      <c r="P118" s="99">
        <f t="shared" si="32"/>
        <v>0</v>
      </c>
      <c r="Q118" s="99">
        <f t="shared" si="32"/>
        <v>0</v>
      </c>
      <c r="R118" s="99">
        <f t="shared" si="32"/>
        <v>0</v>
      </c>
      <c r="S118" s="99">
        <f t="shared" si="32"/>
        <v>0</v>
      </c>
      <c r="T118" s="99">
        <f t="shared" si="32"/>
        <v>1.3136557486172813</v>
      </c>
      <c r="U118" s="99">
        <f t="shared" si="32"/>
        <v>1.3136557486172813</v>
      </c>
      <c r="V118" s="99">
        <f t="shared" si="32"/>
        <v>1.3136557486172813</v>
      </c>
      <c r="W118" s="99">
        <f t="shared" si="32"/>
        <v>1.3136557486172813</v>
      </c>
      <c r="X118" s="99">
        <f t="shared" si="32"/>
        <v>1.3136557486172813</v>
      </c>
      <c r="Y118" s="99">
        <f t="shared" si="32"/>
        <v>1.3136557486172813</v>
      </c>
      <c r="Z118" s="99">
        <f t="shared" si="32"/>
        <v>1.3136557486172813</v>
      </c>
      <c r="AA118" s="99">
        <f t="shared" si="32"/>
        <v>1.3136557486172813</v>
      </c>
      <c r="AB118" s="99">
        <f t="shared" si="32"/>
        <v>1.3136557486172813</v>
      </c>
      <c r="AC118" s="99">
        <f t="shared" si="32"/>
        <v>1.3136557486172813</v>
      </c>
      <c r="AD118" s="99">
        <f t="shared" si="32"/>
        <v>1.3136557486172813</v>
      </c>
      <c r="AE118" s="140">
        <f t="shared" si="32"/>
        <v>1.3136557486172813</v>
      </c>
      <c r="AF118" s="99">
        <f t="shared" si="32"/>
        <v>1.3136557486172813</v>
      </c>
      <c r="AG118" s="99">
        <f t="shared" si="32"/>
        <v>1.3136557486172813</v>
      </c>
      <c r="AH118" s="99">
        <f t="shared" si="32"/>
        <v>1.3136557486172813</v>
      </c>
      <c r="AI118" s="99">
        <f t="shared" si="32"/>
        <v>1.3136557486172813</v>
      </c>
      <c r="AJ118" s="99">
        <f t="shared" si="32"/>
        <v>1.3136557486172813</v>
      </c>
      <c r="AK118" s="99">
        <f t="shared" si="32"/>
        <v>1.3136557486172813</v>
      </c>
      <c r="AL118" s="99">
        <f t="shared" si="32"/>
        <v>1.3136557486172813</v>
      </c>
      <c r="AM118" s="99">
        <f t="shared" si="32"/>
        <v>1.3136557486172813</v>
      </c>
      <c r="AN118" s="99">
        <f t="shared" si="32"/>
        <v>1.3136557486172813</v>
      </c>
      <c r="AO118" s="99">
        <f t="shared" si="32"/>
        <v>1.3136557486172813</v>
      </c>
      <c r="AP118" s="99">
        <f t="shared" si="32"/>
        <v>1.3136557486172813</v>
      </c>
      <c r="AQ118" s="99">
        <f t="shared" si="32"/>
        <v>1.3136557486172813</v>
      </c>
      <c r="AR118" s="99">
        <f t="shared" si="32"/>
        <v>1.3136557486172813</v>
      </c>
      <c r="AS118" s="99">
        <f t="shared" si="32"/>
        <v>1.3136557486172813</v>
      </c>
      <c r="AT118" s="99">
        <f t="shared" si="32"/>
        <v>1.3136557486172813</v>
      </c>
      <c r="AU118" s="99">
        <f t="shared" si="32"/>
        <v>1.3136557486172813</v>
      </c>
      <c r="AV118" s="99">
        <f t="shared" si="32"/>
        <v>1.3136557486172813</v>
      </c>
      <c r="AW118" s="99">
        <f t="shared" si="32"/>
        <v>1.3136557486172813</v>
      </c>
      <c r="AX118" s="99">
        <f t="shared" si="32"/>
        <v>1.3136557486172813</v>
      </c>
      <c r="AY118" s="99">
        <f t="shared" si="32"/>
        <v>1.3136557486172813</v>
      </c>
      <c r="AZ118" s="99">
        <f t="shared" si="32"/>
        <v>1.3136557486172813</v>
      </c>
      <c r="BA118" s="99">
        <f t="shared" si="32"/>
        <v>1.3136557486172813</v>
      </c>
      <c r="BB118" s="99">
        <f t="shared" si="32"/>
        <v>1.3136557486172813</v>
      </c>
      <c r="BC118" s="99">
        <f t="shared" si="32"/>
        <v>1.3136557486172813</v>
      </c>
      <c r="BD118" s="99">
        <f t="shared" si="32"/>
        <v>1.3136557486172813</v>
      </c>
      <c r="BE118" s="99">
        <f t="shared" si="32"/>
        <v>1.3136557486172813</v>
      </c>
      <c r="BF118" s="99">
        <f t="shared" si="32"/>
        <v>1.3136557486172813</v>
      </c>
      <c r="BG118" s="99">
        <f t="shared" si="32"/>
        <v>1.3136557486172813</v>
      </c>
      <c r="BH118" s="99">
        <f t="shared" si="32"/>
        <v>1.3136557486172813</v>
      </c>
      <c r="BI118" s="99">
        <f t="shared" si="32"/>
        <v>1.3136557486172813</v>
      </c>
      <c r="BJ118" s="99">
        <f t="shared" si="32"/>
        <v>1.3136557486172813</v>
      </c>
      <c r="BK118" s="99">
        <f t="shared" si="32"/>
        <v>1.3136557486172813</v>
      </c>
      <c r="BL118" s="99">
        <f t="shared" si="32"/>
        <v>1.3136557486172813</v>
      </c>
      <c r="BM118" s="99">
        <f t="shared" si="32"/>
        <v>1.3136557486172813</v>
      </c>
      <c r="BN118" s="99">
        <f t="shared" si="32"/>
        <v>1.3136557486172813</v>
      </c>
      <c r="BO118" s="99">
        <f t="shared" si="32"/>
        <v>1.3136557486172813</v>
      </c>
      <c r="BP118" s="26" t="s">
        <v>12</v>
      </c>
    </row>
    <row r="119" spans="2:68" x14ac:dyDescent="0.25">
      <c r="B119" s="12">
        <v>31</v>
      </c>
      <c r="C119" s="13" t="s">
        <v>78</v>
      </c>
      <c r="H119" s="99">
        <f t="shared" ref="H119:BO119" si="33">H$3*H36/100</f>
        <v>0</v>
      </c>
      <c r="I119" s="99">
        <f t="shared" si="33"/>
        <v>0</v>
      </c>
      <c r="J119" s="99">
        <f t="shared" si="33"/>
        <v>0</v>
      </c>
      <c r="K119" s="99">
        <f t="shared" si="33"/>
        <v>0</v>
      </c>
      <c r="L119" s="99">
        <f t="shared" si="33"/>
        <v>0</v>
      </c>
      <c r="M119" s="99">
        <f t="shared" si="33"/>
        <v>0</v>
      </c>
      <c r="N119" s="99">
        <f t="shared" si="33"/>
        <v>0</v>
      </c>
      <c r="O119" s="99">
        <f t="shared" si="33"/>
        <v>0</v>
      </c>
      <c r="P119" s="99">
        <f t="shared" si="33"/>
        <v>0</v>
      </c>
      <c r="Q119" s="99">
        <f t="shared" si="33"/>
        <v>0</v>
      </c>
      <c r="R119" s="99">
        <f t="shared" si="33"/>
        <v>0</v>
      </c>
      <c r="S119" s="99">
        <f t="shared" si="33"/>
        <v>0</v>
      </c>
      <c r="T119" s="99">
        <f t="shared" si="33"/>
        <v>6.2667442823824722</v>
      </c>
      <c r="U119" s="99">
        <f t="shared" si="33"/>
        <v>6.2667442823824722</v>
      </c>
      <c r="V119" s="99">
        <f t="shared" si="33"/>
        <v>6.2667442823824722</v>
      </c>
      <c r="W119" s="99">
        <f t="shared" si="33"/>
        <v>6.2667442823824722</v>
      </c>
      <c r="X119" s="99">
        <f t="shared" si="33"/>
        <v>6.2667442823824722</v>
      </c>
      <c r="Y119" s="99">
        <f t="shared" si="33"/>
        <v>6.2667442823824722</v>
      </c>
      <c r="Z119" s="99">
        <f t="shared" si="33"/>
        <v>6.2667442823824722</v>
      </c>
      <c r="AA119" s="99">
        <f t="shared" si="33"/>
        <v>6.2667442823824722</v>
      </c>
      <c r="AB119" s="99">
        <f t="shared" si="33"/>
        <v>6.2667442823824722</v>
      </c>
      <c r="AC119" s="99">
        <f t="shared" si="33"/>
        <v>6.2667442823824722</v>
      </c>
      <c r="AD119" s="99">
        <f t="shared" si="33"/>
        <v>6.2667442823824722</v>
      </c>
      <c r="AE119" s="140">
        <f t="shared" si="33"/>
        <v>6.2667442823824722</v>
      </c>
      <c r="AF119" s="99">
        <f t="shared" si="33"/>
        <v>6.2667442823824722</v>
      </c>
      <c r="AG119" s="99">
        <f t="shared" si="33"/>
        <v>6.2667442823824722</v>
      </c>
      <c r="AH119" s="99">
        <f t="shared" si="33"/>
        <v>6.2667442823824722</v>
      </c>
      <c r="AI119" s="99">
        <f t="shared" si="33"/>
        <v>6.2667442823824722</v>
      </c>
      <c r="AJ119" s="99">
        <f t="shared" si="33"/>
        <v>6.2667442823824722</v>
      </c>
      <c r="AK119" s="99">
        <f t="shared" si="33"/>
        <v>6.2667442823824722</v>
      </c>
      <c r="AL119" s="99">
        <f t="shared" si="33"/>
        <v>6.2667442823824722</v>
      </c>
      <c r="AM119" s="99">
        <f t="shared" si="33"/>
        <v>6.2667442823824722</v>
      </c>
      <c r="AN119" s="99">
        <f t="shared" si="33"/>
        <v>6.2667442823824722</v>
      </c>
      <c r="AO119" s="99">
        <f t="shared" si="33"/>
        <v>6.2667442823824722</v>
      </c>
      <c r="AP119" s="99">
        <f t="shared" si="33"/>
        <v>6.2667442823824722</v>
      </c>
      <c r="AQ119" s="99">
        <f t="shared" si="33"/>
        <v>6.2667442823824722</v>
      </c>
      <c r="AR119" s="99">
        <f t="shared" si="33"/>
        <v>6.2667442823824722</v>
      </c>
      <c r="AS119" s="99">
        <f t="shared" si="33"/>
        <v>6.2667442823824722</v>
      </c>
      <c r="AT119" s="99">
        <f t="shared" si="33"/>
        <v>6.2667442823824722</v>
      </c>
      <c r="AU119" s="99">
        <f t="shared" si="33"/>
        <v>6.2667442823824722</v>
      </c>
      <c r="AV119" s="99">
        <f t="shared" si="33"/>
        <v>6.2667442823824722</v>
      </c>
      <c r="AW119" s="99">
        <f t="shared" si="33"/>
        <v>6.2667442823824722</v>
      </c>
      <c r="AX119" s="99">
        <f t="shared" si="33"/>
        <v>6.2667442823824722</v>
      </c>
      <c r="AY119" s="99">
        <f t="shared" si="33"/>
        <v>6.2667442823824722</v>
      </c>
      <c r="AZ119" s="99">
        <f t="shared" si="33"/>
        <v>6.2667442823824722</v>
      </c>
      <c r="BA119" s="99">
        <f t="shared" si="33"/>
        <v>6.2667442823824722</v>
      </c>
      <c r="BB119" s="99">
        <f t="shared" si="33"/>
        <v>6.2667442823824722</v>
      </c>
      <c r="BC119" s="99">
        <f t="shared" si="33"/>
        <v>6.2667442823824722</v>
      </c>
      <c r="BD119" s="99">
        <f t="shared" si="33"/>
        <v>6.2667442823824722</v>
      </c>
      <c r="BE119" s="99">
        <f t="shared" si="33"/>
        <v>6.2667442823824722</v>
      </c>
      <c r="BF119" s="99">
        <f t="shared" si="33"/>
        <v>6.2667442823824722</v>
      </c>
      <c r="BG119" s="99">
        <f t="shared" si="33"/>
        <v>6.2667442823824722</v>
      </c>
      <c r="BH119" s="99">
        <f t="shared" si="33"/>
        <v>6.2667442823824722</v>
      </c>
      <c r="BI119" s="99">
        <f t="shared" si="33"/>
        <v>6.2667442823824722</v>
      </c>
      <c r="BJ119" s="99">
        <f t="shared" si="33"/>
        <v>6.2667442823824722</v>
      </c>
      <c r="BK119" s="99">
        <f t="shared" si="33"/>
        <v>6.2667442823824722</v>
      </c>
      <c r="BL119" s="99">
        <f t="shared" si="33"/>
        <v>6.2667442823824722</v>
      </c>
      <c r="BM119" s="99">
        <f t="shared" si="33"/>
        <v>6.2667442823824722</v>
      </c>
      <c r="BN119" s="99">
        <f t="shared" si="33"/>
        <v>6.2667442823824722</v>
      </c>
      <c r="BO119" s="99">
        <f t="shared" si="33"/>
        <v>6.2667442823824722</v>
      </c>
      <c r="BP119" s="26" t="s">
        <v>12</v>
      </c>
    </row>
    <row r="120" spans="2:68" x14ac:dyDescent="0.25">
      <c r="B120" s="12">
        <v>32</v>
      </c>
      <c r="C120" s="13" t="s">
        <v>80</v>
      </c>
      <c r="H120" s="99">
        <f t="shared" ref="H120:BO120" si="34">H$3*H37/100</f>
        <v>0</v>
      </c>
      <c r="I120" s="99">
        <f t="shared" si="34"/>
        <v>0</v>
      </c>
      <c r="J120" s="99">
        <f t="shared" si="34"/>
        <v>0</v>
      </c>
      <c r="K120" s="99">
        <f t="shared" si="34"/>
        <v>0</v>
      </c>
      <c r="L120" s="99">
        <f t="shared" si="34"/>
        <v>0</v>
      </c>
      <c r="M120" s="99">
        <f t="shared" si="34"/>
        <v>0</v>
      </c>
      <c r="N120" s="99">
        <f t="shared" si="34"/>
        <v>0</v>
      </c>
      <c r="O120" s="99">
        <f t="shared" si="34"/>
        <v>0</v>
      </c>
      <c r="P120" s="99">
        <f t="shared" si="34"/>
        <v>0</v>
      </c>
      <c r="Q120" s="99">
        <f t="shared" si="34"/>
        <v>0</v>
      </c>
      <c r="R120" s="99">
        <f t="shared" si="34"/>
        <v>0</v>
      </c>
      <c r="S120" s="99">
        <f t="shared" si="34"/>
        <v>0</v>
      </c>
      <c r="T120" s="99">
        <f t="shared" si="34"/>
        <v>2.3978508888096575</v>
      </c>
      <c r="U120" s="99">
        <f t="shared" si="34"/>
        <v>2.3978508888096575</v>
      </c>
      <c r="V120" s="99">
        <f t="shared" si="34"/>
        <v>2.3978508888096575</v>
      </c>
      <c r="W120" s="99">
        <f t="shared" si="34"/>
        <v>2.3978508888096575</v>
      </c>
      <c r="X120" s="99">
        <f t="shared" si="34"/>
        <v>2.3978508888096575</v>
      </c>
      <c r="Y120" s="99">
        <f t="shared" si="34"/>
        <v>2.3978508888096575</v>
      </c>
      <c r="Z120" s="99">
        <f t="shared" si="34"/>
        <v>2.3978508888096575</v>
      </c>
      <c r="AA120" s="99">
        <f t="shared" si="34"/>
        <v>2.3978508888096575</v>
      </c>
      <c r="AB120" s="99">
        <f t="shared" si="34"/>
        <v>2.3978508888096575</v>
      </c>
      <c r="AC120" s="99">
        <f t="shared" si="34"/>
        <v>2.3978508888096575</v>
      </c>
      <c r="AD120" s="99">
        <f t="shared" si="34"/>
        <v>2.3978508888096575</v>
      </c>
      <c r="AE120" s="140">
        <f t="shared" si="34"/>
        <v>2.3978508888096575</v>
      </c>
      <c r="AF120" s="99">
        <f t="shared" si="34"/>
        <v>2.3978508888096575</v>
      </c>
      <c r="AG120" s="99">
        <f t="shared" si="34"/>
        <v>2.3978508888096575</v>
      </c>
      <c r="AH120" s="99">
        <f t="shared" si="34"/>
        <v>2.3978508888096575</v>
      </c>
      <c r="AI120" s="99">
        <f t="shared" si="34"/>
        <v>2.3978508888096575</v>
      </c>
      <c r="AJ120" s="99">
        <f t="shared" si="34"/>
        <v>2.3978508888096575</v>
      </c>
      <c r="AK120" s="99">
        <f t="shared" si="34"/>
        <v>2.3978508888096575</v>
      </c>
      <c r="AL120" s="99">
        <f t="shared" si="34"/>
        <v>2.3978508888096575</v>
      </c>
      <c r="AM120" s="99">
        <f t="shared" si="34"/>
        <v>2.3978508888096575</v>
      </c>
      <c r="AN120" s="99">
        <f t="shared" si="34"/>
        <v>2.3978508888096575</v>
      </c>
      <c r="AO120" s="99">
        <f t="shared" si="34"/>
        <v>2.3978508888096575</v>
      </c>
      <c r="AP120" s="99">
        <f t="shared" si="34"/>
        <v>2.3978508888096575</v>
      </c>
      <c r="AQ120" s="99">
        <f t="shared" si="34"/>
        <v>2.3978508888096575</v>
      </c>
      <c r="AR120" s="99">
        <f t="shared" si="34"/>
        <v>2.3978508888096575</v>
      </c>
      <c r="AS120" s="99">
        <f t="shared" si="34"/>
        <v>2.3978508888096575</v>
      </c>
      <c r="AT120" s="99">
        <f t="shared" si="34"/>
        <v>2.3978508888096575</v>
      </c>
      <c r="AU120" s="99">
        <f t="shared" si="34"/>
        <v>2.3978508888096575</v>
      </c>
      <c r="AV120" s="99">
        <f t="shared" si="34"/>
        <v>2.3978508888096575</v>
      </c>
      <c r="AW120" s="99">
        <f t="shared" si="34"/>
        <v>2.3978508888096575</v>
      </c>
      <c r="AX120" s="99">
        <f t="shared" si="34"/>
        <v>2.3978508888096575</v>
      </c>
      <c r="AY120" s="99">
        <f t="shared" si="34"/>
        <v>2.3978508888096575</v>
      </c>
      <c r="AZ120" s="99">
        <f t="shared" si="34"/>
        <v>2.3978508888096575</v>
      </c>
      <c r="BA120" s="99">
        <f t="shared" si="34"/>
        <v>2.3978508888096575</v>
      </c>
      <c r="BB120" s="99">
        <f t="shared" si="34"/>
        <v>2.3978508888096575</v>
      </c>
      <c r="BC120" s="99">
        <f t="shared" si="34"/>
        <v>2.3978508888096575</v>
      </c>
      <c r="BD120" s="99">
        <f t="shared" si="34"/>
        <v>2.3978508888096575</v>
      </c>
      <c r="BE120" s="99">
        <f t="shared" si="34"/>
        <v>2.3978508888096575</v>
      </c>
      <c r="BF120" s="99">
        <f t="shared" si="34"/>
        <v>2.3978508888096575</v>
      </c>
      <c r="BG120" s="99">
        <f t="shared" si="34"/>
        <v>2.3978508888096575</v>
      </c>
      <c r="BH120" s="99">
        <f t="shared" si="34"/>
        <v>2.3978508888096575</v>
      </c>
      <c r="BI120" s="99">
        <f t="shared" si="34"/>
        <v>2.3978508888096575</v>
      </c>
      <c r="BJ120" s="99">
        <f t="shared" si="34"/>
        <v>2.3978508888096575</v>
      </c>
      <c r="BK120" s="99">
        <f t="shared" si="34"/>
        <v>2.3978508888096575</v>
      </c>
      <c r="BL120" s="99">
        <f t="shared" si="34"/>
        <v>2.3978508888096575</v>
      </c>
      <c r="BM120" s="99">
        <f t="shared" si="34"/>
        <v>2.3978508888096575</v>
      </c>
      <c r="BN120" s="99">
        <f t="shared" si="34"/>
        <v>2.3978508888096575</v>
      </c>
      <c r="BO120" s="99">
        <f t="shared" si="34"/>
        <v>2.3978508888096575</v>
      </c>
      <c r="BP120" s="26" t="s">
        <v>12</v>
      </c>
    </row>
    <row r="121" spans="2:68" x14ac:dyDescent="0.25">
      <c r="B121" s="12">
        <v>33</v>
      </c>
      <c r="C121" s="13" t="s">
        <v>82</v>
      </c>
      <c r="H121" s="99">
        <f t="shared" ref="H121:BO121" si="35">H$3*H38/100</f>
        <v>0</v>
      </c>
      <c r="I121" s="99">
        <f t="shared" si="35"/>
        <v>0</v>
      </c>
      <c r="J121" s="99">
        <f t="shared" si="35"/>
        <v>0</v>
      </c>
      <c r="K121" s="99">
        <f t="shared" si="35"/>
        <v>0</v>
      </c>
      <c r="L121" s="99">
        <f t="shared" si="35"/>
        <v>0</v>
      </c>
      <c r="M121" s="99">
        <f t="shared" si="35"/>
        <v>0</v>
      </c>
      <c r="N121" s="99">
        <f t="shared" si="35"/>
        <v>0</v>
      </c>
      <c r="O121" s="99">
        <f t="shared" si="35"/>
        <v>0</v>
      </c>
      <c r="P121" s="99">
        <f t="shared" si="35"/>
        <v>0</v>
      </c>
      <c r="Q121" s="99">
        <f t="shared" si="35"/>
        <v>0</v>
      </c>
      <c r="R121" s="99">
        <f t="shared" si="35"/>
        <v>0</v>
      </c>
      <c r="S121" s="99">
        <f t="shared" si="35"/>
        <v>0</v>
      </c>
      <c r="T121" s="99">
        <f t="shared" si="35"/>
        <v>0</v>
      </c>
      <c r="U121" s="99">
        <f t="shared" si="35"/>
        <v>4.400406349996616</v>
      </c>
      <c r="V121" s="99">
        <f t="shared" si="35"/>
        <v>4.400406349996616</v>
      </c>
      <c r="W121" s="99">
        <f t="shared" si="35"/>
        <v>4.400406349996616</v>
      </c>
      <c r="X121" s="99">
        <f t="shared" si="35"/>
        <v>4.400406349996616</v>
      </c>
      <c r="Y121" s="99">
        <f t="shared" si="35"/>
        <v>4.400406349996616</v>
      </c>
      <c r="Z121" s="99">
        <f t="shared" si="35"/>
        <v>4.400406349996616</v>
      </c>
      <c r="AA121" s="99">
        <f t="shared" si="35"/>
        <v>4.400406349996616</v>
      </c>
      <c r="AB121" s="99">
        <f t="shared" si="35"/>
        <v>4.400406349996616</v>
      </c>
      <c r="AC121" s="99">
        <f t="shared" si="35"/>
        <v>4.400406349996616</v>
      </c>
      <c r="AD121" s="99">
        <f t="shared" si="35"/>
        <v>4.400406349996616</v>
      </c>
      <c r="AE121" s="140">
        <f t="shared" si="35"/>
        <v>4.400406349996616</v>
      </c>
      <c r="AF121" s="99">
        <f t="shared" si="35"/>
        <v>4.400406349996616</v>
      </c>
      <c r="AG121" s="99">
        <f t="shared" si="35"/>
        <v>4.400406349996616</v>
      </c>
      <c r="AH121" s="99">
        <f t="shared" si="35"/>
        <v>4.400406349996616</v>
      </c>
      <c r="AI121" s="99">
        <f t="shared" si="35"/>
        <v>4.400406349996616</v>
      </c>
      <c r="AJ121" s="99">
        <f t="shared" si="35"/>
        <v>4.400406349996616</v>
      </c>
      <c r="AK121" s="99">
        <f t="shared" si="35"/>
        <v>4.400406349996616</v>
      </c>
      <c r="AL121" s="99">
        <f t="shared" si="35"/>
        <v>4.400406349996616</v>
      </c>
      <c r="AM121" s="99">
        <f t="shared" si="35"/>
        <v>4.400406349996616</v>
      </c>
      <c r="AN121" s="99">
        <f t="shared" si="35"/>
        <v>4.400406349996616</v>
      </c>
      <c r="AO121" s="99">
        <f t="shared" si="35"/>
        <v>4.400406349996616</v>
      </c>
      <c r="AP121" s="99">
        <f t="shared" si="35"/>
        <v>4.400406349996616</v>
      </c>
      <c r="AQ121" s="99">
        <f t="shared" si="35"/>
        <v>4.400406349996616</v>
      </c>
      <c r="AR121" s="99">
        <f t="shared" si="35"/>
        <v>4.400406349996616</v>
      </c>
      <c r="AS121" s="99">
        <f t="shared" si="35"/>
        <v>4.400406349996616</v>
      </c>
      <c r="AT121" s="99">
        <f t="shared" si="35"/>
        <v>4.400406349996616</v>
      </c>
      <c r="AU121" s="99">
        <f t="shared" si="35"/>
        <v>4.400406349996616</v>
      </c>
      <c r="AV121" s="99">
        <f t="shared" si="35"/>
        <v>4.400406349996616</v>
      </c>
      <c r="AW121" s="99">
        <f t="shared" si="35"/>
        <v>4.400406349996616</v>
      </c>
      <c r="AX121" s="99">
        <f t="shared" si="35"/>
        <v>4.400406349996616</v>
      </c>
      <c r="AY121" s="99">
        <f t="shared" si="35"/>
        <v>4.400406349996616</v>
      </c>
      <c r="AZ121" s="99">
        <f t="shared" si="35"/>
        <v>4.400406349996616</v>
      </c>
      <c r="BA121" s="99">
        <f t="shared" si="35"/>
        <v>4.400406349996616</v>
      </c>
      <c r="BB121" s="99">
        <f t="shared" si="35"/>
        <v>4.400406349996616</v>
      </c>
      <c r="BC121" s="99">
        <f t="shared" si="35"/>
        <v>4.400406349996616</v>
      </c>
      <c r="BD121" s="99">
        <f t="shared" si="35"/>
        <v>4.400406349996616</v>
      </c>
      <c r="BE121" s="99">
        <f t="shared" si="35"/>
        <v>4.400406349996616</v>
      </c>
      <c r="BF121" s="99">
        <f t="shared" si="35"/>
        <v>4.400406349996616</v>
      </c>
      <c r="BG121" s="99">
        <f t="shared" si="35"/>
        <v>4.400406349996616</v>
      </c>
      <c r="BH121" s="99">
        <f t="shared" si="35"/>
        <v>4.400406349996616</v>
      </c>
      <c r="BI121" s="99">
        <f t="shared" si="35"/>
        <v>4.400406349996616</v>
      </c>
      <c r="BJ121" s="99">
        <f t="shared" si="35"/>
        <v>4.400406349996616</v>
      </c>
      <c r="BK121" s="99">
        <f t="shared" si="35"/>
        <v>4.400406349996616</v>
      </c>
      <c r="BL121" s="99">
        <f t="shared" si="35"/>
        <v>4.400406349996616</v>
      </c>
      <c r="BM121" s="99">
        <f t="shared" si="35"/>
        <v>4.400406349996616</v>
      </c>
      <c r="BN121" s="99">
        <f t="shared" si="35"/>
        <v>4.400406349996616</v>
      </c>
      <c r="BO121" s="99">
        <f t="shared" si="35"/>
        <v>4.400406349996616</v>
      </c>
      <c r="BP121" s="26" t="s">
        <v>12</v>
      </c>
    </row>
    <row r="122" spans="2:68" x14ac:dyDescent="0.25">
      <c r="B122" s="12">
        <v>34</v>
      </c>
      <c r="C122" s="13" t="s">
        <v>84</v>
      </c>
      <c r="H122" s="99">
        <f t="shared" ref="H122:BO122" si="36">H$3*H39/100</f>
        <v>0</v>
      </c>
      <c r="I122" s="99">
        <f t="shared" si="36"/>
        <v>0</v>
      </c>
      <c r="J122" s="99">
        <f t="shared" si="36"/>
        <v>0</v>
      </c>
      <c r="K122" s="99">
        <f t="shared" si="36"/>
        <v>0</v>
      </c>
      <c r="L122" s="99">
        <f t="shared" si="36"/>
        <v>0</v>
      </c>
      <c r="M122" s="99">
        <f t="shared" si="36"/>
        <v>0</v>
      </c>
      <c r="N122" s="99">
        <f t="shared" si="36"/>
        <v>0</v>
      </c>
      <c r="O122" s="99">
        <f t="shared" si="36"/>
        <v>0</v>
      </c>
      <c r="P122" s="99">
        <f t="shared" si="36"/>
        <v>0</v>
      </c>
      <c r="Q122" s="99">
        <f t="shared" si="36"/>
        <v>0</v>
      </c>
      <c r="R122" s="99">
        <f t="shared" si="36"/>
        <v>0</v>
      </c>
      <c r="S122" s="99">
        <f t="shared" si="36"/>
        <v>0</v>
      </c>
      <c r="T122" s="99">
        <f t="shared" si="36"/>
        <v>0</v>
      </c>
      <c r="U122" s="99">
        <f t="shared" si="36"/>
        <v>6.2667442823824722</v>
      </c>
      <c r="V122" s="99">
        <f t="shared" si="36"/>
        <v>6.2667442823824722</v>
      </c>
      <c r="W122" s="99">
        <f t="shared" si="36"/>
        <v>6.2667442823824722</v>
      </c>
      <c r="X122" s="99">
        <f t="shared" si="36"/>
        <v>6.2667442823824722</v>
      </c>
      <c r="Y122" s="99">
        <f t="shared" si="36"/>
        <v>6.2667442823824722</v>
      </c>
      <c r="Z122" s="99">
        <f t="shared" si="36"/>
        <v>6.2667442823824722</v>
      </c>
      <c r="AA122" s="99">
        <f t="shared" si="36"/>
        <v>6.2667442823824722</v>
      </c>
      <c r="AB122" s="99">
        <f t="shared" si="36"/>
        <v>6.2667442823824722</v>
      </c>
      <c r="AC122" s="99">
        <f t="shared" si="36"/>
        <v>6.2667442823824722</v>
      </c>
      <c r="AD122" s="99">
        <f t="shared" si="36"/>
        <v>6.2667442823824722</v>
      </c>
      <c r="AE122" s="140">
        <f t="shared" si="36"/>
        <v>6.2667442823824722</v>
      </c>
      <c r="AF122" s="99">
        <f t="shared" si="36"/>
        <v>6.2667442823824722</v>
      </c>
      <c r="AG122" s="99">
        <f t="shared" si="36"/>
        <v>6.2667442823824722</v>
      </c>
      <c r="AH122" s="99">
        <f t="shared" si="36"/>
        <v>6.2667442823824722</v>
      </c>
      <c r="AI122" s="99">
        <f t="shared" si="36"/>
        <v>6.2667442823824722</v>
      </c>
      <c r="AJ122" s="99">
        <f t="shared" si="36"/>
        <v>6.2667442823824722</v>
      </c>
      <c r="AK122" s="99">
        <f t="shared" si="36"/>
        <v>6.2667442823824722</v>
      </c>
      <c r="AL122" s="99">
        <f t="shared" si="36"/>
        <v>6.2667442823824722</v>
      </c>
      <c r="AM122" s="99">
        <f t="shared" si="36"/>
        <v>6.2667442823824722</v>
      </c>
      <c r="AN122" s="99">
        <f t="shared" si="36"/>
        <v>6.2667442823824722</v>
      </c>
      <c r="AO122" s="99">
        <f t="shared" si="36"/>
        <v>6.2667442823824722</v>
      </c>
      <c r="AP122" s="99">
        <f t="shared" si="36"/>
        <v>6.2667442823824722</v>
      </c>
      <c r="AQ122" s="99">
        <f t="shared" si="36"/>
        <v>6.2667442823824722</v>
      </c>
      <c r="AR122" s="99">
        <f t="shared" si="36"/>
        <v>6.2667442823824722</v>
      </c>
      <c r="AS122" s="99">
        <f t="shared" si="36"/>
        <v>6.2667442823824722</v>
      </c>
      <c r="AT122" s="99">
        <f t="shared" si="36"/>
        <v>6.2667442823824722</v>
      </c>
      <c r="AU122" s="99">
        <f t="shared" si="36"/>
        <v>6.2667442823824722</v>
      </c>
      <c r="AV122" s="99">
        <f t="shared" si="36"/>
        <v>6.2667442823824722</v>
      </c>
      <c r="AW122" s="99">
        <f t="shared" si="36"/>
        <v>6.2667442823824722</v>
      </c>
      <c r="AX122" s="99">
        <f t="shared" si="36"/>
        <v>6.2667442823824722</v>
      </c>
      <c r="AY122" s="99">
        <f t="shared" si="36"/>
        <v>6.2667442823824722</v>
      </c>
      <c r="AZ122" s="99">
        <f t="shared" si="36"/>
        <v>6.2667442823824722</v>
      </c>
      <c r="BA122" s="99">
        <f t="shared" si="36"/>
        <v>6.2667442823824722</v>
      </c>
      <c r="BB122" s="99">
        <f t="shared" si="36"/>
        <v>6.2667442823824722</v>
      </c>
      <c r="BC122" s="99">
        <f t="shared" si="36"/>
        <v>6.2667442823824722</v>
      </c>
      <c r="BD122" s="99">
        <f t="shared" si="36"/>
        <v>6.2667442823824722</v>
      </c>
      <c r="BE122" s="99">
        <f t="shared" si="36"/>
        <v>6.2667442823824722</v>
      </c>
      <c r="BF122" s="99">
        <f t="shared" si="36"/>
        <v>6.2667442823824722</v>
      </c>
      <c r="BG122" s="99">
        <f t="shared" si="36"/>
        <v>6.2667442823824722</v>
      </c>
      <c r="BH122" s="99">
        <f t="shared" si="36"/>
        <v>6.2667442823824722</v>
      </c>
      <c r="BI122" s="99">
        <f t="shared" si="36"/>
        <v>6.2667442823824722</v>
      </c>
      <c r="BJ122" s="99">
        <f t="shared" si="36"/>
        <v>6.2667442823824722</v>
      </c>
      <c r="BK122" s="99">
        <f t="shared" si="36"/>
        <v>6.2667442823824722</v>
      </c>
      <c r="BL122" s="99">
        <f t="shared" si="36"/>
        <v>6.2667442823824722</v>
      </c>
      <c r="BM122" s="99">
        <f t="shared" si="36"/>
        <v>6.2667442823824722</v>
      </c>
      <c r="BN122" s="99">
        <f t="shared" si="36"/>
        <v>6.2667442823824722</v>
      </c>
      <c r="BO122" s="99">
        <f t="shared" si="36"/>
        <v>6.2667442823824722</v>
      </c>
      <c r="BP122" s="26" t="s">
        <v>12</v>
      </c>
    </row>
    <row r="123" spans="2:68" x14ac:dyDescent="0.25">
      <c r="B123" s="12">
        <v>35</v>
      </c>
      <c r="C123" s="13" t="s">
        <v>86</v>
      </c>
      <c r="H123" s="99">
        <f t="shared" ref="H123:BO123" si="37">H$3*H40/100</f>
        <v>0</v>
      </c>
      <c r="I123" s="99">
        <f t="shared" si="37"/>
        <v>0</v>
      </c>
      <c r="J123" s="99">
        <f t="shared" si="37"/>
        <v>0</v>
      </c>
      <c r="K123" s="99">
        <f t="shared" si="37"/>
        <v>0</v>
      </c>
      <c r="L123" s="99">
        <f t="shared" si="37"/>
        <v>0</v>
      </c>
      <c r="M123" s="99">
        <f t="shared" si="37"/>
        <v>0</v>
      </c>
      <c r="N123" s="99">
        <f t="shared" si="37"/>
        <v>0</v>
      </c>
      <c r="O123" s="99">
        <f t="shared" si="37"/>
        <v>0</v>
      </c>
      <c r="P123" s="99">
        <f t="shared" si="37"/>
        <v>0</v>
      </c>
      <c r="Q123" s="99">
        <f t="shared" si="37"/>
        <v>0</v>
      </c>
      <c r="R123" s="99">
        <f t="shared" si="37"/>
        <v>0</v>
      </c>
      <c r="S123" s="99">
        <f t="shared" si="37"/>
        <v>0</v>
      </c>
      <c r="T123" s="99">
        <f t="shared" si="37"/>
        <v>0</v>
      </c>
      <c r="U123" s="99">
        <f t="shared" si="37"/>
        <v>4.9214162631833274</v>
      </c>
      <c r="V123" s="99">
        <f t="shared" si="37"/>
        <v>4.9214162631833274</v>
      </c>
      <c r="W123" s="99">
        <f t="shared" si="37"/>
        <v>4.9214162631833274</v>
      </c>
      <c r="X123" s="99">
        <f t="shared" si="37"/>
        <v>4.9214162631833274</v>
      </c>
      <c r="Y123" s="99">
        <f t="shared" si="37"/>
        <v>4.9214162631833274</v>
      </c>
      <c r="Z123" s="99">
        <f t="shared" si="37"/>
        <v>4.9214162631833274</v>
      </c>
      <c r="AA123" s="99">
        <f t="shared" si="37"/>
        <v>4.9214162631833274</v>
      </c>
      <c r="AB123" s="99">
        <f t="shared" si="37"/>
        <v>4.9214162631833274</v>
      </c>
      <c r="AC123" s="99">
        <f t="shared" si="37"/>
        <v>4.9214162631833274</v>
      </c>
      <c r="AD123" s="99">
        <f t="shared" si="37"/>
        <v>4.9214162631833274</v>
      </c>
      <c r="AE123" s="140">
        <f t="shared" si="37"/>
        <v>4.9214162631833274</v>
      </c>
      <c r="AF123" s="99">
        <f t="shared" si="37"/>
        <v>4.9214162631833274</v>
      </c>
      <c r="AG123" s="99">
        <f t="shared" si="37"/>
        <v>4.9214162631833274</v>
      </c>
      <c r="AH123" s="99">
        <f t="shared" si="37"/>
        <v>4.9214162631833274</v>
      </c>
      <c r="AI123" s="99">
        <f t="shared" si="37"/>
        <v>4.9214162631833274</v>
      </c>
      <c r="AJ123" s="99">
        <f t="shared" si="37"/>
        <v>4.9214162631833274</v>
      </c>
      <c r="AK123" s="99">
        <f t="shared" si="37"/>
        <v>4.9214162631833274</v>
      </c>
      <c r="AL123" s="99">
        <f t="shared" si="37"/>
        <v>4.9214162631833274</v>
      </c>
      <c r="AM123" s="99">
        <f t="shared" si="37"/>
        <v>4.9214162631833274</v>
      </c>
      <c r="AN123" s="99">
        <f t="shared" si="37"/>
        <v>4.9214162631833274</v>
      </c>
      <c r="AO123" s="99">
        <f t="shared" si="37"/>
        <v>4.9214162631833274</v>
      </c>
      <c r="AP123" s="99">
        <f t="shared" si="37"/>
        <v>4.9214162631833274</v>
      </c>
      <c r="AQ123" s="99">
        <f t="shared" si="37"/>
        <v>4.9214162631833274</v>
      </c>
      <c r="AR123" s="99">
        <f t="shared" si="37"/>
        <v>4.9214162631833274</v>
      </c>
      <c r="AS123" s="99">
        <f t="shared" si="37"/>
        <v>4.9214162631833274</v>
      </c>
      <c r="AT123" s="99">
        <f t="shared" si="37"/>
        <v>4.9214162631833274</v>
      </c>
      <c r="AU123" s="99">
        <f t="shared" si="37"/>
        <v>4.9214162631833274</v>
      </c>
      <c r="AV123" s="99">
        <f t="shared" si="37"/>
        <v>4.9214162631833274</v>
      </c>
      <c r="AW123" s="99">
        <f t="shared" si="37"/>
        <v>4.9214162631833274</v>
      </c>
      <c r="AX123" s="99">
        <f t="shared" si="37"/>
        <v>4.9214162631833274</v>
      </c>
      <c r="AY123" s="99">
        <f t="shared" si="37"/>
        <v>4.9214162631833274</v>
      </c>
      <c r="AZ123" s="99">
        <f t="shared" si="37"/>
        <v>4.9214162631833274</v>
      </c>
      <c r="BA123" s="99">
        <f t="shared" si="37"/>
        <v>4.9214162631833274</v>
      </c>
      <c r="BB123" s="99">
        <f t="shared" si="37"/>
        <v>4.9214162631833274</v>
      </c>
      <c r="BC123" s="99">
        <f t="shared" si="37"/>
        <v>4.9214162631833274</v>
      </c>
      <c r="BD123" s="99">
        <f t="shared" si="37"/>
        <v>4.9214162631833274</v>
      </c>
      <c r="BE123" s="99">
        <f t="shared" si="37"/>
        <v>4.9214162631833274</v>
      </c>
      <c r="BF123" s="99">
        <f t="shared" si="37"/>
        <v>4.9214162631833274</v>
      </c>
      <c r="BG123" s="99">
        <f t="shared" si="37"/>
        <v>4.9214162631833274</v>
      </c>
      <c r="BH123" s="99">
        <f t="shared" si="37"/>
        <v>4.9214162631833274</v>
      </c>
      <c r="BI123" s="99">
        <f t="shared" si="37"/>
        <v>4.9214162631833274</v>
      </c>
      <c r="BJ123" s="99">
        <f t="shared" si="37"/>
        <v>4.9214162631833274</v>
      </c>
      <c r="BK123" s="99">
        <f t="shared" si="37"/>
        <v>4.9214162631833274</v>
      </c>
      <c r="BL123" s="99">
        <f t="shared" si="37"/>
        <v>4.9214162631833274</v>
      </c>
      <c r="BM123" s="99">
        <f t="shared" si="37"/>
        <v>4.9214162631833274</v>
      </c>
      <c r="BN123" s="99">
        <f t="shared" si="37"/>
        <v>4.9214162631833274</v>
      </c>
      <c r="BO123" s="99">
        <f t="shared" si="37"/>
        <v>4.9214162631833274</v>
      </c>
      <c r="BP123" s="26" t="s">
        <v>12</v>
      </c>
    </row>
    <row r="124" spans="2:68" x14ac:dyDescent="0.25">
      <c r="B124" s="12">
        <v>36</v>
      </c>
      <c r="C124" s="13" t="s">
        <v>88</v>
      </c>
      <c r="H124" s="99">
        <f t="shared" ref="H124:BO124" si="38">H$3*H41/100</f>
        <v>0</v>
      </c>
      <c r="I124" s="99">
        <f t="shared" si="38"/>
        <v>0</v>
      </c>
      <c r="J124" s="99">
        <f t="shared" si="38"/>
        <v>0</v>
      </c>
      <c r="K124" s="99">
        <f t="shared" si="38"/>
        <v>0</v>
      </c>
      <c r="L124" s="99">
        <f t="shared" si="38"/>
        <v>0</v>
      </c>
      <c r="M124" s="99">
        <f t="shared" si="38"/>
        <v>0</v>
      </c>
      <c r="N124" s="99">
        <f t="shared" si="38"/>
        <v>0</v>
      </c>
      <c r="O124" s="99">
        <f t="shared" si="38"/>
        <v>0</v>
      </c>
      <c r="P124" s="99">
        <f t="shared" si="38"/>
        <v>0</v>
      </c>
      <c r="Q124" s="99">
        <f t="shared" si="38"/>
        <v>0</v>
      </c>
      <c r="R124" s="99">
        <f t="shared" si="38"/>
        <v>0</v>
      </c>
      <c r="S124" s="99">
        <f t="shared" si="38"/>
        <v>0</v>
      </c>
      <c r="T124" s="99">
        <f t="shared" si="38"/>
        <v>0</v>
      </c>
      <c r="U124" s="99">
        <f t="shared" si="38"/>
        <v>5.4082897988884477</v>
      </c>
      <c r="V124" s="99">
        <f t="shared" si="38"/>
        <v>5.4082897988884477</v>
      </c>
      <c r="W124" s="99">
        <f t="shared" si="38"/>
        <v>5.4082897988884477</v>
      </c>
      <c r="X124" s="99">
        <f t="shared" si="38"/>
        <v>5.4082897988884477</v>
      </c>
      <c r="Y124" s="99">
        <f t="shared" si="38"/>
        <v>5.4082897988884477</v>
      </c>
      <c r="Z124" s="99">
        <f t="shared" si="38"/>
        <v>5.4082897988884477</v>
      </c>
      <c r="AA124" s="99">
        <f t="shared" si="38"/>
        <v>5.4082897988884477</v>
      </c>
      <c r="AB124" s="99">
        <f t="shared" si="38"/>
        <v>5.4082897988884477</v>
      </c>
      <c r="AC124" s="99">
        <f t="shared" si="38"/>
        <v>5.4082897988884477</v>
      </c>
      <c r="AD124" s="99">
        <f t="shared" si="38"/>
        <v>5.4082897988884477</v>
      </c>
      <c r="AE124" s="140">
        <f t="shared" si="38"/>
        <v>5.4082897988884477</v>
      </c>
      <c r="AF124" s="99">
        <f t="shared" si="38"/>
        <v>5.4082897988884477</v>
      </c>
      <c r="AG124" s="99">
        <f t="shared" si="38"/>
        <v>5.4082897988884477</v>
      </c>
      <c r="AH124" s="99">
        <f t="shared" si="38"/>
        <v>5.4082897988884477</v>
      </c>
      <c r="AI124" s="99">
        <f t="shared" si="38"/>
        <v>5.4082897988884477</v>
      </c>
      <c r="AJ124" s="99">
        <f t="shared" si="38"/>
        <v>5.4082897988884477</v>
      </c>
      <c r="AK124" s="99">
        <f t="shared" si="38"/>
        <v>5.4082897988884477</v>
      </c>
      <c r="AL124" s="99">
        <f t="shared" si="38"/>
        <v>5.4082897988884477</v>
      </c>
      <c r="AM124" s="99">
        <f t="shared" si="38"/>
        <v>5.4082897988884477</v>
      </c>
      <c r="AN124" s="99">
        <f t="shared" si="38"/>
        <v>5.4082897988884477</v>
      </c>
      <c r="AO124" s="99">
        <f t="shared" si="38"/>
        <v>5.4082897988884477</v>
      </c>
      <c r="AP124" s="99">
        <f t="shared" si="38"/>
        <v>5.4082897988884477</v>
      </c>
      <c r="AQ124" s="99">
        <f t="shared" si="38"/>
        <v>5.4082897988884477</v>
      </c>
      <c r="AR124" s="99">
        <f t="shared" si="38"/>
        <v>5.4082897988884477</v>
      </c>
      <c r="AS124" s="99">
        <f t="shared" si="38"/>
        <v>5.4082897988884477</v>
      </c>
      <c r="AT124" s="99">
        <f t="shared" si="38"/>
        <v>5.4082897988884477</v>
      </c>
      <c r="AU124" s="99">
        <f t="shared" si="38"/>
        <v>5.4082897988884477</v>
      </c>
      <c r="AV124" s="99">
        <f t="shared" si="38"/>
        <v>5.4082897988884477</v>
      </c>
      <c r="AW124" s="99">
        <f t="shared" si="38"/>
        <v>5.4082897988884477</v>
      </c>
      <c r="AX124" s="99">
        <f t="shared" si="38"/>
        <v>5.4082897988884477</v>
      </c>
      <c r="AY124" s="99">
        <f t="shared" si="38"/>
        <v>5.4082897988884477</v>
      </c>
      <c r="AZ124" s="99">
        <f t="shared" si="38"/>
        <v>5.4082897988884477</v>
      </c>
      <c r="BA124" s="99">
        <f t="shared" si="38"/>
        <v>5.4082897988884477</v>
      </c>
      <c r="BB124" s="99">
        <f t="shared" si="38"/>
        <v>5.4082897988884477</v>
      </c>
      <c r="BC124" s="99">
        <f t="shared" si="38"/>
        <v>5.4082897988884477</v>
      </c>
      <c r="BD124" s="99">
        <f t="shared" si="38"/>
        <v>5.4082897988884477</v>
      </c>
      <c r="BE124" s="99">
        <f t="shared" si="38"/>
        <v>5.4082897988884477</v>
      </c>
      <c r="BF124" s="99">
        <f t="shared" si="38"/>
        <v>5.4082897988884477</v>
      </c>
      <c r="BG124" s="99">
        <f t="shared" si="38"/>
        <v>5.4082897988884477</v>
      </c>
      <c r="BH124" s="99">
        <f t="shared" si="38"/>
        <v>5.4082897988884477</v>
      </c>
      <c r="BI124" s="99">
        <f t="shared" si="38"/>
        <v>5.4082897988884477</v>
      </c>
      <c r="BJ124" s="99">
        <f t="shared" si="38"/>
        <v>5.4082897988884477</v>
      </c>
      <c r="BK124" s="99">
        <f t="shared" si="38"/>
        <v>5.4082897988884477</v>
      </c>
      <c r="BL124" s="99">
        <f t="shared" si="38"/>
        <v>5.4082897988884477</v>
      </c>
      <c r="BM124" s="99">
        <f t="shared" si="38"/>
        <v>5.4082897988884477</v>
      </c>
      <c r="BN124" s="99">
        <f t="shared" si="38"/>
        <v>5.4082897988884477</v>
      </c>
      <c r="BO124" s="99">
        <f t="shared" si="38"/>
        <v>5.4082897988884477</v>
      </c>
      <c r="BP124" s="26" t="s">
        <v>12</v>
      </c>
    </row>
    <row r="125" spans="2:68" x14ac:dyDescent="0.25">
      <c r="B125" s="12">
        <v>37</v>
      </c>
      <c r="C125" s="13" t="s">
        <v>90</v>
      </c>
      <c r="H125" s="99">
        <f t="shared" ref="H125:BO125" si="39">H$3*H42/100</f>
        <v>0</v>
      </c>
      <c r="I125" s="99">
        <f t="shared" si="39"/>
        <v>0</v>
      </c>
      <c r="J125" s="99">
        <f t="shared" si="39"/>
        <v>0</v>
      </c>
      <c r="K125" s="99">
        <f t="shared" si="39"/>
        <v>0</v>
      </c>
      <c r="L125" s="99">
        <f t="shared" si="39"/>
        <v>0</v>
      </c>
      <c r="M125" s="99">
        <f t="shared" si="39"/>
        <v>0</v>
      </c>
      <c r="N125" s="99">
        <f t="shared" si="39"/>
        <v>0</v>
      </c>
      <c r="O125" s="99">
        <f t="shared" si="39"/>
        <v>0</v>
      </c>
      <c r="P125" s="99">
        <f t="shared" si="39"/>
        <v>0</v>
      </c>
      <c r="Q125" s="99">
        <f t="shared" si="39"/>
        <v>0</v>
      </c>
      <c r="R125" s="99">
        <f t="shared" si="39"/>
        <v>0</v>
      </c>
      <c r="S125" s="99">
        <f t="shared" si="39"/>
        <v>0</v>
      </c>
      <c r="T125" s="99">
        <f t="shared" si="39"/>
        <v>0</v>
      </c>
      <c r="U125" s="99">
        <f t="shared" si="39"/>
        <v>6.2353396647914403</v>
      </c>
      <c r="V125" s="99">
        <f t="shared" si="39"/>
        <v>6.2353396647914403</v>
      </c>
      <c r="W125" s="99">
        <f t="shared" si="39"/>
        <v>6.2353396647914403</v>
      </c>
      <c r="X125" s="99">
        <f t="shared" si="39"/>
        <v>6.2353396647914403</v>
      </c>
      <c r="Y125" s="99">
        <f t="shared" si="39"/>
        <v>6.2353396647914403</v>
      </c>
      <c r="Z125" s="99">
        <f t="shared" si="39"/>
        <v>6.2353396647914403</v>
      </c>
      <c r="AA125" s="99">
        <f t="shared" si="39"/>
        <v>6.2353396647914403</v>
      </c>
      <c r="AB125" s="99">
        <f t="shared" si="39"/>
        <v>6.2353396647914403</v>
      </c>
      <c r="AC125" s="99">
        <f t="shared" si="39"/>
        <v>6.2353396647914403</v>
      </c>
      <c r="AD125" s="99">
        <f t="shared" si="39"/>
        <v>6.2353396647914403</v>
      </c>
      <c r="AE125" s="140">
        <f t="shared" si="39"/>
        <v>6.2353396647914403</v>
      </c>
      <c r="AF125" s="99">
        <f t="shared" si="39"/>
        <v>6.2353396647914403</v>
      </c>
      <c r="AG125" s="99">
        <f t="shared" si="39"/>
        <v>6.2353396647914403</v>
      </c>
      <c r="AH125" s="99">
        <f t="shared" si="39"/>
        <v>6.2353396647914403</v>
      </c>
      <c r="AI125" s="99">
        <f t="shared" si="39"/>
        <v>6.2353396647914403</v>
      </c>
      <c r="AJ125" s="99">
        <f t="shared" si="39"/>
        <v>6.2353396647914403</v>
      </c>
      <c r="AK125" s="99">
        <f t="shared" si="39"/>
        <v>6.2353396647914403</v>
      </c>
      <c r="AL125" s="99">
        <f t="shared" si="39"/>
        <v>6.2353396647914403</v>
      </c>
      <c r="AM125" s="99">
        <f t="shared" si="39"/>
        <v>6.2353396647914403</v>
      </c>
      <c r="AN125" s="99">
        <f t="shared" si="39"/>
        <v>6.2353396647914403</v>
      </c>
      <c r="AO125" s="99">
        <f t="shared" si="39"/>
        <v>6.2353396647914403</v>
      </c>
      <c r="AP125" s="99">
        <f t="shared" si="39"/>
        <v>6.2353396647914403</v>
      </c>
      <c r="AQ125" s="99">
        <f t="shared" si="39"/>
        <v>6.2353396647914403</v>
      </c>
      <c r="AR125" s="99">
        <f t="shared" si="39"/>
        <v>6.2353396647914403</v>
      </c>
      <c r="AS125" s="99">
        <f t="shared" si="39"/>
        <v>6.2353396647914403</v>
      </c>
      <c r="AT125" s="99">
        <f t="shared" si="39"/>
        <v>6.2353396647914403</v>
      </c>
      <c r="AU125" s="99">
        <f t="shared" si="39"/>
        <v>6.2353396647914403</v>
      </c>
      <c r="AV125" s="99">
        <f t="shared" si="39"/>
        <v>6.2353396647914403</v>
      </c>
      <c r="AW125" s="99">
        <f t="shared" si="39"/>
        <v>6.2353396647914403</v>
      </c>
      <c r="AX125" s="99">
        <f t="shared" si="39"/>
        <v>6.2353396647914403</v>
      </c>
      <c r="AY125" s="99">
        <f t="shared" si="39"/>
        <v>6.2353396647914403</v>
      </c>
      <c r="AZ125" s="99">
        <f t="shared" si="39"/>
        <v>6.2353396647914403</v>
      </c>
      <c r="BA125" s="99">
        <f t="shared" si="39"/>
        <v>6.2353396647914403</v>
      </c>
      <c r="BB125" s="99">
        <f t="shared" si="39"/>
        <v>6.2353396647914403</v>
      </c>
      <c r="BC125" s="99">
        <f t="shared" si="39"/>
        <v>6.2353396647914403</v>
      </c>
      <c r="BD125" s="99">
        <f t="shared" si="39"/>
        <v>6.2353396647914403</v>
      </c>
      <c r="BE125" s="99">
        <f t="shared" si="39"/>
        <v>6.2353396647914403</v>
      </c>
      <c r="BF125" s="99">
        <f t="shared" si="39"/>
        <v>6.2353396647914403</v>
      </c>
      <c r="BG125" s="99">
        <f t="shared" si="39"/>
        <v>6.2353396647914403</v>
      </c>
      <c r="BH125" s="99">
        <f t="shared" si="39"/>
        <v>6.2353396647914403</v>
      </c>
      <c r="BI125" s="99">
        <f t="shared" si="39"/>
        <v>6.2353396647914403</v>
      </c>
      <c r="BJ125" s="99">
        <f t="shared" si="39"/>
        <v>6.2353396647914403</v>
      </c>
      <c r="BK125" s="99">
        <f t="shared" si="39"/>
        <v>6.2353396647914403</v>
      </c>
      <c r="BL125" s="99">
        <f t="shared" si="39"/>
        <v>6.2353396647914403</v>
      </c>
      <c r="BM125" s="99">
        <f t="shared" si="39"/>
        <v>6.2353396647914403</v>
      </c>
      <c r="BN125" s="99">
        <f t="shared" si="39"/>
        <v>6.2353396647914403</v>
      </c>
      <c r="BO125" s="99">
        <f t="shared" si="39"/>
        <v>6.2353396647914403</v>
      </c>
      <c r="BP125" s="26" t="s">
        <v>12</v>
      </c>
    </row>
    <row r="126" spans="2:68" x14ac:dyDescent="0.25">
      <c r="B126" s="12">
        <v>38</v>
      </c>
      <c r="C126" s="13" t="s">
        <v>92</v>
      </c>
      <c r="H126" s="99">
        <f t="shared" ref="H126:BO126" si="40">H$3*H43/100</f>
        <v>0</v>
      </c>
      <c r="I126" s="99">
        <f t="shared" si="40"/>
        <v>0</v>
      </c>
      <c r="J126" s="99">
        <f t="shared" si="40"/>
        <v>0</v>
      </c>
      <c r="K126" s="99">
        <f t="shared" si="40"/>
        <v>0</v>
      </c>
      <c r="L126" s="99">
        <f t="shared" si="40"/>
        <v>0</v>
      </c>
      <c r="M126" s="99">
        <f t="shared" si="40"/>
        <v>0</v>
      </c>
      <c r="N126" s="99">
        <f t="shared" si="40"/>
        <v>0</v>
      </c>
      <c r="O126" s="99">
        <f t="shared" si="40"/>
        <v>0</v>
      </c>
      <c r="P126" s="99">
        <f t="shared" si="40"/>
        <v>0</v>
      </c>
      <c r="Q126" s="99">
        <f t="shared" si="40"/>
        <v>0</v>
      </c>
      <c r="R126" s="99">
        <f t="shared" si="40"/>
        <v>0</v>
      </c>
      <c r="S126" s="99">
        <f t="shared" si="40"/>
        <v>0</v>
      </c>
      <c r="T126" s="99">
        <f t="shared" si="40"/>
        <v>0</v>
      </c>
      <c r="U126" s="99">
        <f t="shared" si="40"/>
        <v>0</v>
      </c>
      <c r="V126" s="99">
        <f t="shared" si="40"/>
        <v>6.2667442823824722</v>
      </c>
      <c r="W126" s="99">
        <f t="shared" si="40"/>
        <v>6.2667442823824722</v>
      </c>
      <c r="X126" s="99">
        <f t="shared" si="40"/>
        <v>6.2667442823824722</v>
      </c>
      <c r="Y126" s="99">
        <f t="shared" si="40"/>
        <v>6.2667442823824722</v>
      </c>
      <c r="Z126" s="99">
        <f t="shared" si="40"/>
        <v>6.2667442823824722</v>
      </c>
      <c r="AA126" s="99">
        <f t="shared" si="40"/>
        <v>6.2667442823824722</v>
      </c>
      <c r="AB126" s="99">
        <f t="shared" si="40"/>
        <v>6.2667442823824722</v>
      </c>
      <c r="AC126" s="99">
        <f t="shared" si="40"/>
        <v>6.2667442823824722</v>
      </c>
      <c r="AD126" s="99">
        <f t="shared" si="40"/>
        <v>6.2667442823824722</v>
      </c>
      <c r="AE126" s="140">
        <f t="shared" si="40"/>
        <v>6.2667442823824722</v>
      </c>
      <c r="AF126" s="99">
        <f t="shared" si="40"/>
        <v>6.2667442823824722</v>
      </c>
      <c r="AG126" s="99">
        <f t="shared" si="40"/>
        <v>6.2667442823824722</v>
      </c>
      <c r="AH126" s="99">
        <f t="shared" si="40"/>
        <v>6.2667442823824722</v>
      </c>
      <c r="AI126" s="99">
        <f t="shared" si="40"/>
        <v>6.2667442823824722</v>
      </c>
      <c r="AJ126" s="99">
        <f t="shared" si="40"/>
        <v>6.2667442823824722</v>
      </c>
      <c r="AK126" s="99">
        <f t="shared" si="40"/>
        <v>6.2667442823824722</v>
      </c>
      <c r="AL126" s="99">
        <f t="shared" si="40"/>
        <v>6.2667442823824722</v>
      </c>
      <c r="AM126" s="99">
        <f t="shared" si="40"/>
        <v>6.2667442823824722</v>
      </c>
      <c r="AN126" s="99">
        <f t="shared" si="40"/>
        <v>6.2667442823824722</v>
      </c>
      <c r="AO126" s="99">
        <f t="shared" si="40"/>
        <v>6.2667442823824722</v>
      </c>
      <c r="AP126" s="99">
        <f t="shared" si="40"/>
        <v>6.2667442823824722</v>
      </c>
      <c r="AQ126" s="99">
        <f t="shared" si="40"/>
        <v>6.2667442823824722</v>
      </c>
      <c r="AR126" s="99">
        <f t="shared" si="40"/>
        <v>6.2667442823824722</v>
      </c>
      <c r="AS126" s="99">
        <f t="shared" si="40"/>
        <v>6.2667442823824722</v>
      </c>
      <c r="AT126" s="99">
        <f t="shared" si="40"/>
        <v>6.2667442823824722</v>
      </c>
      <c r="AU126" s="99">
        <f t="shared" si="40"/>
        <v>6.2667442823824722</v>
      </c>
      <c r="AV126" s="99">
        <f t="shared" si="40"/>
        <v>6.2667442823824722</v>
      </c>
      <c r="AW126" s="99">
        <f t="shared" si="40"/>
        <v>6.2667442823824722</v>
      </c>
      <c r="AX126" s="99">
        <f t="shared" si="40"/>
        <v>6.2667442823824722</v>
      </c>
      <c r="AY126" s="99">
        <f t="shared" si="40"/>
        <v>6.2667442823824722</v>
      </c>
      <c r="AZ126" s="99">
        <f t="shared" si="40"/>
        <v>6.2667442823824722</v>
      </c>
      <c r="BA126" s="99">
        <f t="shared" si="40"/>
        <v>6.2667442823824722</v>
      </c>
      <c r="BB126" s="99">
        <f t="shared" si="40"/>
        <v>6.2667442823824722</v>
      </c>
      <c r="BC126" s="99">
        <f t="shared" si="40"/>
        <v>6.2667442823824722</v>
      </c>
      <c r="BD126" s="99">
        <f t="shared" si="40"/>
        <v>6.2667442823824722</v>
      </c>
      <c r="BE126" s="99">
        <f t="shared" si="40"/>
        <v>6.2667442823824722</v>
      </c>
      <c r="BF126" s="99">
        <f t="shared" si="40"/>
        <v>6.2667442823824722</v>
      </c>
      <c r="BG126" s="99">
        <f t="shared" si="40"/>
        <v>6.2667442823824722</v>
      </c>
      <c r="BH126" s="99">
        <f t="shared" si="40"/>
        <v>6.2667442823824722</v>
      </c>
      <c r="BI126" s="99">
        <f t="shared" si="40"/>
        <v>6.2667442823824722</v>
      </c>
      <c r="BJ126" s="99">
        <f t="shared" si="40"/>
        <v>6.2667442823824722</v>
      </c>
      <c r="BK126" s="99">
        <f t="shared" si="40"/>
        <v>6.2667442823824722</v>
      </c>
      <c r="BL126" s="99">
        <f t="shared" si="40"/>
        <v>6.2667442823824722</v>
      </c>
      <c r="BM126" s="99">
        <f t="shared" si="40"/>
        <v>6.2667442823824722</v>
      </c>
      <c r="BN126" s="99">
        <f t="shared" si="40"/>
        <v>6.2667442823824722</v>
      </c>
      <c r="BO126" s="99">
        <f t="shared" si="40"/>
        <v>6.2667442823824722</v>
      </c>
      <c r="BP126" s="26" t="s">
        <v>12</v>
      </c>
    </row>
    <row r="127" spans="2:68" x14ac:dyDescent="0.25">
      <c r="B127" s="12">
        <v>39</v>
      </c>
      <c r="C127" s="13" t="s">
        <v>94</v>
      </c>
      <c r="H127" s="99">
        <f t="shared" ref="H127:BO127" si="41">H$3*H44/100</f>
        <v>0</v>
      </c>
      <c r="I127" s="99">
        <f t="shared" si="41"/>
        <v>0</v>
      </c>
      <c r="J127" s="99">
        <f t="shared" si="41"/>
        <v>0</v>
      </c>
      <c r="K127" s="99">
        <f t="shared" si="41"/>
        <v>0</v>
      </c>
      <c r="L127" s="99">
        <f t="shared" si="41"/>
        <v>0</v>
      </c>
      <c r="M127" s="99">
        <f t="shared" si="41"/>
        <v>0</v>
      </c>
      <c r="N127" s="99">
        <f t="shared" si="41"/>
        <v>0</v>
      </c>
      <c r="O127" s="99">
        <f t="shared" si="41"/>
        <v>0</v>
      </c>
      <c r="P127" s="99">
        <f t="shared" si="41"/>
        <v>0</v>
      </c>
      <c r="Q127" s="99">
        <f t="shared" si="41"/>
        <v>0</v>
      </c>
      <c r="R127" s="99">
        <f t="shared" si="41"/>
        <v>0</v>
      </c>
      <c r="S127" s="99">
        <f t="shared" si="41"/>
        <v>0</v>
      </c>
      <c r="T127" s="99">
        <f t="shared" si="41"/>
        <v>0</v>
      </c>
      <c r="U127" s="99">
        <f t="shared" si="41"/>
        <v>0</v>
      </c>
      <c r="V127" s="99">
        <f t="shared" si="41"/>
        <v>6.2465109908135767</v>
      </c>
      <c r="W127" s="99">
        <f t="shared" si="41"/>
        <v>6.2465109908135767</v>
      </c>
      <c r="X127" s="99">
        <f t="shared" si="41"/>
        <v>6.2465109908135767</v>
      </c>
      <c r="Y127" s="99">
        <f t="shared" si="41"/>
        <v>6.2465109908135767</v>
      </c>
      <c r="Z127" s="99">
        <f t="shared" si="41"/>
        <v>6.2465109908135767</v>
      </c>
      <c r="AA127" s="99">
        <f t="shared" si="41"/>
        <v>6.2465109908135767</v>
      </c>
      <c r="AB127" s="99">
        <f t="shared" si="41"/>
        <v>6.2465109908135767</v>
      </c>
      <c r="AC127" s="99">
        <f t="shared" si="41"/>
        <v>6.2465109908135767</v>
      </c>
      <c r="AD127" s="99">
        <f t="shared" si="41"/>
        <v>6.2465109908135767</v>
      </c>
      <c r="AE127" s="140">
        <f t="shared" si="41"/>
        <v>6.2465109908135767</v>
      </c>
      <c r="AF127" s="99">
        <f t="shared" si="41"/>
        <v>6.2465109908135767</v>
      </c>
      <c r="AG127" s="99">
        <f t="shared" si="41"/>
        <v>6.2465109908135767</v>
      </c>
      <c r="AH127" s="99">
        <f t="shared" si="41"/>
        <v>6.2465109908135767</v>
      </c>
      <c r="AI127" s="99">
        <f t="shared" si="41"/>
        <v>6.2465109908135767</v>
      </c>
      <c r="AJ127" s="99">
        <f t="shared" si="41"/>
        <v>6.2465109908135767</v>
      </c>
      <c r="AK127" s="99">
        <f t="shared" si="41"/>
        <v>6.2465109908135767</v>
      </c>
      <c r="AL127" s="99">
        <f t="shared" si="41"/>
        <v>6.2465109908135767</v>
      </c>
      <c r="AM127" s="99">
        <f t="shared" si="41"/>
        <v>6.2465109908135767</v>
      </c>
      <c r="AN127" s="99">
        <f t="shared" si="41"/>
        <v>6.2465109908135767</v>
      </c>
      <c r="AO127" s="99">
        <f t="shared" si="41"/>
        <v>6.2465109908135767</v>
      </c>
      <c r="AP127" s="99">
        <f t="shared" si="41"/>
        <v>6.2465109908135767</v>
      </c>
      <c r="AQ127" s="99">
        <f t="shared" si="41"/>
        <v>6.2465109908135767</v>
      </c>
      <c r="AR127" s="99">
        <f t="shared" si="41"/>
        <v>6.2465109908135767</v>
      </c>
      <c r="AS127" s="99">
        <f t="shared" si="41"/>
        <v>6.2465109908135767</v>
      </c>
      <c r="AT127" s="99">
        <f t="shared" si="41"/>
        <v>6.2465109908135767</v>
      </c>
      <c r="AU127" s="99">
        <f t="shared" si="41"/>
        <v>6.2465109908135767</v>
      </c>
      <c r="AV127" s="99">
        <f t="shared" si="41"/>
        <v>6.2465109908135767</v>
      </c>
      <c r="AW127" s="99">
        <f t="shared" si="41"/>
        <v>6.2465109908135767</v>
      </c>
      <c r="AX127" s="99">
        <f t="shared" si="41"/>
        <v>6.2465109908135767</v>
      </c>
      <c r="AY127" s="99">
        <f t="shared" si="41"/>
        <v>6.2465109908135767</v>
      </c>
      <c r="AZ127" s="99">
        <f t="shared" si="41"/>
        <v>6.2465109908135767</v>
      </c>
      <c r="BA127" s="99">
        <f t="shared" si="41"/>
        <v>6.2465109908135767</v>
      </c>
      <c r="BB127" s="99">
        <f t="shared" si="41"/>
        <v>6.2465109908135767</v>
      </c>
      <c r="BC127" s="99">
        <f t="shared" si="41"/>
        <v>6.2465109908135767</v>
      </c>
      <c r="BD127" s="99">
        <f t="shared" si="41"/>
        <v>6.2465109908135767</v>
      </c>
      <c r="BE127" s="99">
        <f t="shared" si="41"/>
        <v>6.2465109908135767</v>
      </c>
      <c r="BF127" s="99">
        <f t="shared" si="41"/>
        <v>6.2465109908135767</v>
      </c>
      <c r="BG127" s="99">
        <f t="shared" si="41"/>
        <v>6.2465109908135767</v>
      </c>
      <c r="BH127" s="99">
        <f t="shared" si="41"/>
        <v>6.2465109908135767</v>
      </c>
      <c r="BI127" s="99">
        <f t="shared" si="41"/>
        <v>6.2465109908135767</v>
      </c>
      <c r="BJ127" s="99">
        <f t="shared" si="41"/>
        <v>6.2465109908135767</v>
      </c>
      <c r="BK127" s="99">
        <f t="shared" si="41"/>
        <v>6.2465109908135767</v>
      </c>
      <c r="BL127" s="99">
        <f t="shared" si="41"/>
        <v>6.2465109908135767</v>
      </c>
      <c r="BM127" s="99">
        <f t="shared" si="41"/>
        <v>6.2465109908135767</v>
      </c>
      <c r="BN127" s="99">
        <f t="shared" si="41"/>
        <v>6.2465109908135767</v>
      </c>
      <c r="BO127" s="99">
        <f t="shared" si="41"/>
        <v>6.2465109908135767</v>
      </c>
      <c r="BP127" s="26" t="s">
        <v>12</v>
      </c>
    </row>
    <row r="128" spans="2:68" x14ac:dyDescent="0.25">
      <c r="B128" s="12">
        <v>40</v>
      </c>
      <c r="C128" s="13" t="s">
        <v>96</v>
      </c>
      <c r="H128" s="99">
        <f t="shared" ref="H128:BO128" si="42">H$3*H45/100</f>
        <v>0</v>
      </c>
      <c r="I128" s="99">
        <f t="shared" si="42"/>
        <v>0</v>
      </c>
      <c r="J128" s="99">
        <f t="shared" si="42"/>
        <v>0</v>
      </c>
      <c r="K128" s="99">
        <f t="shared" si="42"/>
        <v>0</v>
      </c>
      <c r="L128" s="99">
        <f t="shared" si="42"/>
        <v>0</v>
      </c>
      <c r="M128" s="99">
        <f t="shared" si="42"/>
        <v>0</v>
      </c>
      <c r="N128" s="99">
        <f t="shared" si="42"/>
        <v>0</v>
      </c>
      <c r="O128" s="99">
        <f t="shared" si="42"/>
        <v>0</v>
      </c>
      <c r="P128" s="99">
        <f t="shared" si="42"/>
        <v>0</v>
      </c>
      <c r="Q128" s="99">
        <f t="shared" si="42"/>
        <v>0</v>
      </c>
      <c r="R128" s="99">
        <f t="shared" si="42"/>
        <v>0</v>
      </c>
      <c r="S128" s="99">
        <f t="shared" si="42"/>
        <v>0</v>
      </c>
      <c r="T128" s="99">
        <f t="shared" si="42"/>
        <v>0</v>
      </c>
      <c r="U128" s="99">
        <f t="shared" si="42"/>
        <v>0</v>
      </c>
      <c r="V128" s="99">
        <f t="shared" si="42"/>
        <v>1.7162969763002855</v>
      </c>
      <c r="W128" s="99">
        <f t="shared" si="42"/>
        <v>1.7162969763002855</v>
      </c>
      <c r="X128" s="99">
        <f t="shared" si="42"/>
        <v>1.7162969763002855</v>
      </c>
      <c r="Y128" s="99">
        <f t="shared" si="42"/>
        <v>1.7162969763002855</v>
      </c>
      <c r="Z128" s="99">
        <f t="shared" si="42"/>
        <v>1.7162969763002855</v>
      </c>
      <c r="AA128" s="99">
        <f t="shared" si="42"/>
        <v>1.7162969763002855</v>
      </c>
      <c r="AB128" s="99">
        <f t="shared" si="42"/>
        <v>1.7162969763002855</v>
      </c>
      <c r="AC128" s="99">
        <f t="shared" si="42"/>
        <v>1.7162969763002855</v>
      </c>
      <c r="AD128" s="99">
        <f t="shared" si="42"/>
        <v>1.7162969763002855</v>
      </c>
      <c r="AE128" s="140">
        <f t="shared" si="42"/>
        <v>1.7162969763002855</v>
      </c>
      <c r="AF128" s="99">
        <f t="shared" si="42"/>
        <v>1.7162969763002855</v>
      </c>
      <c r="AG128" s="99">
        <f t="shared" si="42"/>
        <v>1.7162969763002855</v>
      </c>
      <c r="AH128" s="99">
        <f t="shared" si="42"/>
        <v>1.7162969763002855</v>
      </c>
      <c r="AI128" s="99">
        <f t="shared" si="42"/>
        <v>1.7162969763002855</v>
      </c>
      <c r="AJ128" s="99">
        <f t="shared" si="42"/>
        <v>1.7162969763002855</v>
      </c>
      <c r="AK128" s="99">
        <f t="shared" si="42"/>
        <v>1.7162969763002855</v>
      </c>
      <c r="AL128" s="99">
        <f t="shared" si="42"/>
        <v>1.7162969763002855</v>
      </c>
      <c r="AM128" s="99">
        <f t="shared" si="42"/>
        <v>1.7162969763002855</v>
      </c>
      <c r="AN128" s="99">
        <f t="shared" si="42"/>
        <v>1.7162969763002855</v>
      </c>
      <c r="AO128" s="99">
        <f t="shared" si="42"/>
        <v>1.7162969763002855</v>
      </c>
      <c r="AP128" s="99">
        <f t="shared" si="42"/>
        <v>1.7162969763002855</v>
      </c>
      <c r="AQ128" s="99">
        <f t="shared" si="42"/>
        <v>1.7162969763002855</v>
      </c>
      <c r="AR128" s="99">
        <f t="shared" si="42"/>
        <v>1.7162969763002855</v>
      </c>
      <c r="AS128" s="99">
        <f t="shared" si="42"/>
        <v>1.7162969763002855</v>
      </c>
      <c r="AT128" s="99">
        <f t="shared" si="42"/>
        <v>1.7162969763002855</v>
      </c>
      <c r="AU128" s="99">
        <f t="shared" si="42"/>
        <v>1.7162969763002855</v>
      </c>
      <c r="AV128" s="99">
        <f t="shared" si="42"/>
        <v>1.7162969763002855</v>
      </c>
      <c r="AW128" s="99">
        <f t="shared" si="42"/>
        <v>1.7162969763002855</v>
      </c>
      <c r="AX128" s="99">
        <f t="shared" si="42"/>
        <v>1.7162969763002855</v>
      </c>
      <c r="AY128" s="99">
        <f t="shared" si="42"/>
        <v>1.7162969763002855</v>
      </c>
      <c r="AZ128" s="99">
        <f t="shared" si="42"/>
        <v>1.7162969763002855</v>
      </c>
      <c r="BA128" s="99">
        <f t="shared" si="42"/>
        <v>1.7162969763002855</v>
      </c>
      <c r="BB128" s="99">
        <f t="shared" si="42"/>
        <v>1.7162969763002855</v>
      </c>
      <c r="BC128" s="99">
        <f t="shared" si="42"/>
        <v>1.7162969763002855</v>
      </c>
      <c r="BD128" s="99">
        <f t="shared" si="42"/>
        <v>1.7162969763002855</v>
      </c>
      <c r="BE128" s="99">
        <f t="shared" si="42"/>
        <v>1.7162969763002855</v>
      </c>
      <c r="BF128" s="99">
        <f t="shared" si="42"/>
        <v>1.7162969763002855</v>
      </c>
      <c r="BG128" s="99">
        <f t="shared" si="42"/>
        <v>1.7162969763002855</v>
      </c>
      <c r="BH128" s="99">
        <f t="shared" si="42"/>
        <v>1.7162969763002855</v>
      </c>
      <c r="BI128" s="99">
        <f t="shared" si="42"/>
        <v>1.7162969763002855</v>
      </c>
      <c r="BJ128" s="99">
        <f t="shared" si="42"/>
        <v>1.7162969763002855</v>
      </c>
      <c r="BK128" s="99">
        <f t="shared" si="42"/>
        <v>1.7162969763002855</v>
      </c>
      <c r="BL128" s="99">
        <f t="shared" si="42"/>
        <v>1.7162969763002855</v>
      </c>
      <c r="BM128" s="99">
        <f t="shared" si="42"/>
        <v>1.7162969763002855</v>
      </c>
      <c r="BN128" s="99">
        <f t="shared" si="42"/>
        <v>1.7162969763002855</v>
      </c>
      <c r="BO128" s="99">
        <f t="shared" si="42"/>
        <v>1.7162969763002855</v>
      </c>
      <c r="BP128" s="26" t="s">
        <v>12</v>
      </c>
    </row>
    <row r="129" spans="2:68" x14ac:dyDescent="0.25">
      <c r="B129" s="12">
        <v>41</v>
      </c>
      <c r="C129" s="13" t="s">
        <v>98</v>
      </c>
      <c r="H129" s="99">
        <f t="shared" ref="H129:BO129" si="43">H$3*H46/100</f>
        <v>0</v>
      </c>
      <c r="I129" s="99">
        <f t="shared" si="43"/>
        <v>0</v>
      </c>
      <c r="J129" s="99">
        <f t="shared" si="43"/>
        <v>0</v>
      </c>
      <c r="K129" s="99">
        <f t="shared" si="43"/>
        <v>0</v>
      </c>
      <c r="L129" s="99">
        <f t="shared" si="43"/>
        <v>0</v>
      </c>
      <c r="M129" s="99">
        <f t="shared" si="43"/>
        <v>0</v>
      </c>
      <c r="N129" s="99">
        <f t="shared" si="43"/>
        <v>0</v>
      </c>
      <c r="O129" s="99">
        <f t="shared" si="43"/>
        <v>0</v>
      </c>
      <c r="P129" s="99">
        <f t="shared" si="43"/>
        <v>0</v>
      </c>
      <c r="Q129" s="99">
        <f t="shared" si="43"/>
        <v>0</v>
      </c>
      <c r="R129" s="99">
        <f t="shared" si="43"/>
        <v>0</v>
      </c>
      <c r="S129" s="99">
        <f t="shared" si="43"/>
        <v>0</v>
      </c>
      <c r="T129" s="99">
        <f t="shared" si="43"/>
        <v>0</v>
      </c>
      <c r="U129" s="99">
        <f t="shared" si="43"/>
        <v>0</v>
      </c>
      <c r="V129" s="99">
        <f t="shared" si="43"/>
        <v>6.2667442823824722</v>
      </c>
      <c r="W129" s="99">
        <f t="shared" si="43"/>
        <v>6.2667442823824722</v>
      </c>
      <c r="X129" s="99">
        <f t="shared" si="43"/>
        <v>6.2667442823824722</v>
      </c>
      <c r="Y129" s="99">
        <f t="shared" si="43"/>
        <v>6.2667442823824722</v>
      </c>
      <c r="Z129" s="99">
        <f t="shared" si="43"/>
        <v>6.2667442823824722</v>
      </c>
      <c r="AA129" s="99">
        <f t="shared" si="43"/>
        <v>6.2667442823824722</v>
      </c>
      <c r="AB129" s="99">
        <f t="shared" si="43"/>
        <v>6.2667442823824722</v>
      </c>
      <c r="AC129" s="99">
        <f t="shared" si="43"/>
        <v>6.2667442823824722</v>
      </c>
      <c r="AD129" s="99">
        <f t="shared" si="43"/>
        <v>6.2667442823824722</v>
      </c>
      <c r="AE129" s="140">
        <f t="shared" si="43"/>
        <v>6.2667442823824722</v>
      </c>
      <c r="AF129" s="99">
        <f t="shared" si="43"/>
        <v>6.2667442823824722</v>
      </c>
      <c r="AG129" s="99">
        <f t="shared" si="43"/>
        <v>6.2667442823824722</v>
      </c>
      <c r="AH129" s="99">
        <f t="shared" si="43"/>
        <v>6.2667442823824722</v>
      </c>
      <c r="AI129" s="99">
        <f t="shared" si="43"/>
        <v>6.2667442823824722</v>
      </c>
      <c r="AJ129" s="99">
        <f t="shared" si="43"/>
        <v>6.2667442823824722</v>
      </c>
      <c r="AK129" s="99">
        <f t="shared" si="43"/>
        <v>6.2667442823824722</v>
      </c>
      <c r="AL129" s="99">
        <f t="shared" si="43"/>
        <v>6.2667442823824722</v>
      </c>
      <c r="AM129" s="99">
        <f t="shared" si="43"/>
        <v>6.2667442823824722</v>
      </c>
      <c r="AN129" s="99">
        <f t="shared" si="43"/>
        <v>6.2667442823824722</v>
      </c>
      <c r="AO129" s="99">
        <f t="shared" si="43"/>
        <v>6.2667442823824722</v>
      </c>
      <c r="AP129" s="99">
        <f t="shared" si="43"/>
        <v>6.2667442823824722</v>
      </c>
      <c r="AQ129" s="99">
        <f t="shared" si="43"/>
        <v>6.2667442823824722</v>
      </c>
      <c r="AR129" s="99">
        <f t="shared" si="43"/>
        <v>6.2667442823824722</v>
      </c>
      <c r="AS129" s="99">
        <f t="shared" si="43"/>
        <v>6.2667442823824722</v>
      </c>
      <c r="AT129" s="99">
        <f t="shared" si="43"/>
        <v>6.2667442823824722</v>
      </c>
      <c r="AU129" s="99">
        <f t="shared" si="43"/>
        <v>6.2667442823824722</v>
      </c>
      <c r="AV129" s="99">
        <f t="shared" si="43"/>
        <v>6.2667442823824722</v>
      </c>
      <c r="AW129" s="99">
        <f t="shared" si="43"/>
        <v>6.2667442823824722</v>
      </c>
      <c r="AX129" s="99">
        <f t="shared" si="43"/>
        <v>6.2667442823824722</v>
      </c>
      <c r="AY129" s="99">
        <f t="shared" si="43"/>
        <v>6.2667442823824722</v>
      </c>
      <c r="AZ129" s="99">
        <f t="shared" si="43"/>
        <v>6.2667442823824722</v>
      </c>
      <c r="BA129" s="99">
        <f t="shared" si="43"/>
        <v>6.2667442823824722</v>
      </c>
      <c r="BB129" s="99">
        <f t="shared" si="43"/>
        <v>6.2667442823824722</v>
      </c>
      <c r="BC129" s="99">
        <f t="shared" si="43"/>
        <v>6.2667442823824722</v>
      </c>
      <c r="BD129" s="99">
        <f t="shared" si="43"/>
        <v>6.2667442823824722</v>
      </c>
      <c r="BE129" s="99">
        <f t="shared" si="43"/>
        <v>6.2667442823824722</v>
      </c>
      <c r="BF129" s="99">
        <f t="shared" si="43"/>
        <v>6.2667442823824722</v>
      </c>
      <c r="BG129" s="99">
        <f t="shared" si="43"/>
        <v>6.2667442823824722</v>
      </c>
      <c r="BH129" s="99">
        <f t="shared" si="43"/>
        <v>6.2667442823824722</v>
      </c>
      <c r="BI129" s="99">
        <f t="shared" si="43"/>
        <v>6.2667442823824722</v>
      </c>
      <c r="BJ129" s="99">
        <f t="shared" si="43"/>
        <v>6.2667442823824722</v>
      </c>
      <c r="BK129" s="99">
        <f t="shared" si="43"/>
        <v>6.2667442823824722</v>
      </c>
      <c r="BL129" s="99">
        <f t="shared" si="43"/>
        <v>6.2667442823824722</v>
      </c>
      <c r="BM129" s="99">
        <f t="shared" si="43"/>
        <v>6.2667442823824722</v>
      </c>
      <c r="BN129" s="99">
        <f t="shared" si="43"/>
        <v>6.2667442823824722</v>
      </c>
      <c r="BO129" s="99">
        <f t="shared" si="43"/>
        <v>6.2667442823824722</v>
      </c>
      <c r="BP129" s="26" t="s">
        <v>12</v>
      </c>
    </row>
    <row r="130" spans="2:68" x14ac:dyDescent="0.25">
      <c r="B130" s="12">
        <v>42</v>
      </c>
      <c r="C130" s="13" t="s">
        <v>100</v>
      </c>
      <c r="H130" s="99">
        <f t="shared" ref="H130:BO130" si="44">H$3*H47/100</f>
        <v>0</v>
      </c>
      <c r="I130" s="99">
        <f t="shared" si="44"/>
        <v>0</v>
      </c>
      <c r="J130" s="99">
        <f t="shared" si="44"/>
        <v>0</v>
      </c>
      <c r="K130" s="99">
        <f t="shared" si="44"/>
        <v>0</v>
      </c>
      <c r="L130" s="99">
        <f t="shared" si="44"/>
        <v>0</v>
      </c>
      <c r="M130" s="99">
        <f t="shared" si="44"/>
        <v>0</v>
      </c>
      <c r="N130" s="99">
        <f t="shared" si="44"/>
        <v>0</v>
      </c>
      <c r="O130" s="99">
        <f t="shared" si="44"/>
        <v>0</v>
      </c>
      <c r="P130" s="99">
        <f t="shared" si="44"/>
        <v>0</v>
      </c>
      <c r="Q130" s="99">
        <f t="shared" si="44"/>
        <v>0</v>
      </c>
      <c r="R130" s="99">
        <f t="shared" si="44"/>
        <v>0</v>
      </c>
      <c r="S130" s="99">
        <f t="shared" si="44"/>
        <v>0</v>
      </c>
      <c r="T130" s="99">
        <f t="shared" si="44"/>
        <v>0</v>
      </c>
      <c r="U130" s="99">
        <f t="shared" si="44"/>
        <v>0</v>
      </c>
      <c r="V130" s="99">
        <f t="shared" si="44"/>
        <v>3.02524001426033</v>
      </c>
      <c r="W130" s="99">
        <f t="shared" si="44"/>
        <v>3.02524001426033</v>
      </c>
      <c r="X130" s="99">
        <f t="shared" si="44"/>
        <v>3.02524001426033</v>
      </c>
      <c r="Y130" s="99">
        <f t="shared" si="44"/>
        <v>3.02524001426033</v>
      </c>
      <c r="Z130" s="99">
        <f t="shared" si="44"/>
        <v>3.02524001426033</v>
      </c>
      <c r="AA130" s="99">
        <f t="shared" si="44"/>
        <v>3.02524001426033</v>
      </c>
      <c r="AB130" s="99">
        <f t="shared" si="44"/>
        <v>3.02524001426033</v>
      </c>
      <c r="AC130" s="99">
        <f t="shared" si="44"/>
        <v>3.02524001426033</v>
      </c>
      <c r="AD130" s="99">
        <f t="shared" si="44"/>
        <v>3.02524001426033</v>
      </c>
      <c r="AE130" s="140">
        <f t="shared" si="44"/>
        <v>3.02524001426033</v>
      </c>
      <c r="AF130" s="99">
        <f t="shared" si="44"/>
        <v>3.02524001426033</v>
      </c>
      <c r="AG130" s="99">
        <f t="shared" si="44"/>
        <v>3.02524001426033</v>
      </c>
      <c r="AH130" s="99">
        <f t="shared" si="44"/>
        <v>3.02524001426033</v>
      </c>
      <c r="AI130" s="99">
        <f t="shared" si="44"/>
        <v>3.02524001426033</v>
      </c>
      <c r="AJ130" s="99">
        <f t="shared" si="44"/>
        <v>3.02524001426033</v>
      </c>
      <c r="AK130" s="99">
        <f t="shared" si="44"/>
        <v>3.02524001426033</v>
      </c>
      <c r="AL130" s="99">
        <f t="shared" si="44"/>
        <v>3.02524001426033</v>
      </c>
      <c r="AM130" s="99">
        <f t="shared" si="44"/>
        <v>3.02524001426033</v>
      </c>
      <c r="AN130" s="99">
        <f t="shared" si="44"/>
        <v>3.02524001426033</v>
      </c>
      <c r="AO130" s="99">
        <f t="shared" si="44"/>
        <v>3.02524001426033</v>
      </c>
      <c r="AP130" s="99">
        <f t="shared" si="44"/>
        <v>3.02524001426033</v>
      </c>
      <c r="AQ130" s="99">
        <f t="shared" si="44"/>
        <v>3.02524001426033</v>
      </c>
      <c r="AR130" s="99">
        <f t="shared" si="44"/>
        <v>3.02524001426033</v>
      </c>
      <c r="AS130" s="99">
        <f t="shared" si="44"/>
        <v>3.02524001426033</v>
      </c>
      <c r="AT130" s="99">
        <f t="shared" si="44"/>
        <v>3.02524001426033</v>
      </c>
      <c r="AU130" s="99">
        <f t="shared" si="44"/>
        <v>3.02524001426033</v>
      </c>
      <c r="AV130" s="99">
        <f t="shared" si="44"/>
        <v>3.02524001426033</v>
      </c>
      <c r="AW130" s="99">
        <f t="shared" si="44"/>
        <v>3.02524001426033</v>
      </c>
      <c r="AX130" s="99">
        <f t="shared" si="44"/>
        <v>3.02524001426033</v>
      </c>
      <c r="AY130" s="99">
        <f t="shared" si="44"/>
        <v>3.02524001426033</v>
      </c>
      <c r="AZ130" s="99">
        <f t="shared" si="44"/>
        <v>3.02524001426033</v>
      </c>
      <c r="BA130" s="99">
        <f t="shared" si="44"/>
        <v>3.02524001426033</v>
      </c>
      <c r="BB130" s="99">
        <f t="shared" si="44"/>
        <v>3.02524001426033</v>
      </c>
      <c r="BC130" s="99">
        <f t="shared" si="44"/>
        <v>3.02524001426033</v>
      </c>
      <c r="BD130" s="99">
        <f t="shared" si="44"/>
        <v>3.02524001426033</v>
      </c>
      <c r="BE130" s="99">
        <f t="shared" si="44"/>
        <v>3.02524001426033</v>
      </c>
      <c r="BF130" s="99">
        <f t="shared" si="44"/>
        <v>3.02524001426033</v>
      </c>
      <c r="BG130" s="99">
        <f t="shared" si="44"/>
        <v>3.02524001426033</v>
      </c>
      <c r="BH130" s="99">
        <f t="shared" si="44"/>
        <v>3.02524001426033</v>
      </c>
      <c r="BI130" s="99">
        <f t="shared" si="44"/>
        <v>3.02524001426033</v>
      </c>
      <c r="BJ130" s="99">
        <f t="shared" si="44"/>
        <v>3.02524001426033</v>
      </c>
      <c r="BK130" s="99">
        <f t="shared" si="44"/>
        <v>3.02524001426033</v>
      </c>
      <c r="BL130" s="99">
        <f t="shared" si="44"/>
        <v>3.02524001426033</v>
      </c>
      <c r="BM130" s="99">
        <f t="shared" si="44"/>
        <v>3.02524001426033</v>
      </c>
      <c r="BN130" s="99">
        <f t="shared" si="44"/>
        <v>3.02524001426033</v>
      </c>
      <c r="BO130" s="99">
        <f t="shared" si="44"/>
        <v>3.02524001426033</v>
      </c>
      <c r="BP130" s="26" t="s">
        <v>12</v>
      </c>
    </row>
    <row r="131" spans="2:68" x14ac:dyDescent="0.25">
      <c r="B131" s="12">
        <v>43</v>
      </c>
      <c r="C131" s="13" t="s">
        <v>102</v>
      </c>
      <c r="H131" s="99">
        <f t="shared" ref="H131:BO131" si="45">H$3*H48/100</f>
        <v>0</v>
      </c>
      <c r="I131" s="99">
        <f t="shared" si="45"/>
        <v>0</v>
      </c>
      <c r="J131" s="99">
        <f t="shared" si="45"/>
        <v>0</v>
      </c>
      <c r="K131" s="99">
        <f t="shared" si="45"/>
        <v>0</v>
      </c>
      <c r="L131" s="99">
        <f t="shared" si="45"/>
        <v>0</v>
      </c>
      <c r="M131" s="99">
        <f t="shared" si="45"/>
        <v>0</v>
      </c>
      <c r="N131" s="99">
        <f t="shared" si="45"/>
        <v>0</v>
      </c>
      <c r="O131" s="99">
        <f t="shared" si="45"/>
        <v>0</v>
      </c>
      <c r="P131" s="99">
        <f t="shared" si="45"/>
        <v>0</v>
      </c>
      <c r="Q131" s="99">
        <f t="shared" si="45"/>
        <v>0</v>
      </c>
      <c r="R131" s="99">
        <f t="shared" si="45"/>
        <v>0</v>
      </c>
      <c r="S131" s="99">
        <f t="shared" si="45"/>
        <v>0</v>
      </c>
      <c r="T131" s="99">
        <f t="shared" si="45"/>
        <v>0</v>
      </c>
      <c r="U131" s="99">
        <f t="shared" si="45"/>
        <v>0</v>
      </c>
      <c r="V131" s="99">
        <f t="shared" si="45"/>
        <v>0</v>
      </c>
      <c r="W131" s="99">
        <f t="shared" si="45"/>
        <v>0.78392417154357941</v>
      </c>
      <c r="X131" s="99">
        <f t="shared" si="45"/>
        <v>0.78392417154357941</v>
      </c>
      <c r="Y131" s="99">
        <f t="shared" si="45"/>
        <v>0.78392417154357941</v>
      </c>
      <c r="Z131" s="99">
        <f t="shared" si="45"/>
        <v>0.78392417154357941</v>
      </c>
      <c r="AA131" s="99">
        <f t="shared" si="45"/>
        <v>0.78392417154357941</v>
      </c>
      <c r="AB131" s="99">
        <f t="shared" si="45"/>
        <v>0.78392417154357941</v>
      </c>
      <c r="AC131" s="99">
        <f t="shared" si="45"/>
        <v>0.78392417154357941</v>
      </c>
      <c r="AD131" s="99">
        <f t="shared" si="45"/>
        <v>0.78392417154357941</v>
      </c>
      <c r="AE131" s="140">
        <f t="shared" si="45"/>
        <v>0.78392417154357941</v>
      </c>
      <c r="AF131" s="99">
        <f t="shared" si="45"/>
        <v>0.78392417154357941</v>
      </c>
      <c r="AG131" s="99">
        <f t="shared" si="45"/>
        <v>0.78392417154357941</v>
      </c>
      <c r="AH131" s="99">
        <f t="shared" si="45"/>
        <v>0.78392417154357941</v>
      </c>
      <c r="AI131" s="99">
        <f t="shared" si="45"/>
        <v>0.78392417154357941</v>
      </c>
      <c r="AJ131" s="99">
        <f t="shared" si="45"/>
        <v>0.78392417154357941</v>
      </c>
      <c r="AK131" s="99">
        <f t="shared" si="45"/>
        <v>0.78392417154357941</v>
      </c>
      <c r="AL131" s="99">
        <f t="shared" si="45"/>
        <v>0.78392417154357941</v>
      </c>
      <c r="AM131" s="99">
        <f t="shared" si="45"/>
        <v>0.78392417154357941</v>
      </c>
      <c r="AN131" s="99">
        <f t="shared" si="45"/>
        <v>0.78392417154357941</v>
      </c>
      <c r="AO131" s="99">
        <f t="shared" si="45"/>
        <v>0.78392417154357941</v>
      </c>
      <c r="AP131" s="99">
        <f t="shared" si="45"/>
        <v>0.78392417154357941</v>
      </c>
      <c r="AQ131" s="99">
        <f t="shared" si="45"/>
        <v>0.78392417154357941</v>
      </c>
      <c r="AR131" s="99">
        <f t="shared" si="45"/>
        <v>0.78392417154357941</v>
      </c>
      <c r="AS131" s="99">
        <f t="shared" si="45"/>
        <v>0.78392417154357941</v>
      </c>
      <c r="AT131" s="99">
        <f t="shared" si="45"/>
        <v>0.78392417154357941</v>
      </c>
      <c r="AU131" s="99">
        <f t="shared" si="45"/>
        <v>0.78392417154357941</v>
      </c>
      <c r="AV131" s="99">
        <f t="shared" si="45"/>
        <v>0.78392417154357941</v>
      </c>
      <c r="AW131" s="99">
        <f t="shared" si="45"/>
        <v>0.78392417154357941</v>
      </c>
      <c r="AX131" s="99">
        <f t="shared" si="45"/>
        <v>0.78392417154357941</v>
      </c>
      <c r="AY131" s="99">
        <f t="shared" si="45"/>
        <v>0.78392417154357941</v>
      </c>
      <c r="AZ131" s="99">
        <f t="shared" si="45"/>
        <v>0.78392417154357941</v>
      </c>
      <c r="BA131" s="99">
        <f t="shared" si="45"/>
        <v>0.78392417154357941</v>
      </c>
      <c r="BB131" s="99">
        <f t="shared" si="45"/>
        <v>0.78392417154357941</v>
      </c>
      <c r="BC131" s="99">
        <f t="shared" si="45"/>
        <v>0.78392417154357941</v>
      </c>
      <c r="BD131" s="99">
        <f t="shared" si="45"/>
        <v>0.78392417154357941</v>
      </c>
      <c r="BE131" s="99">
        <f t="shared" si="45"/>
        <v>0.78392417154357941</v>
      </c>
      <c r="BF131" s="99">
        <f t="shared" si="45"/>
        <v>0.78392417154357941</v>
      </c>
      <c r="BG131" s="99">
        <f t="shared" si="45"/>
        <v>0.78392417154357941</v>
      </c>
      <c r="BH131" s="99">
        <f t="shared" si="45"/>
        <v>0.78392417154357941</v>
      </c>
      <c r="BI131" s="99">
        <f t="shared" si="45"/>
        <v>0.78392417154357941</v>
      </c>
      <c r="BJ131" s="99">
        <f t="shared" si="45"/>
        <v>0.78392417154357941</v>
      </c>
      <c r="BK131" s="99">
        <f t="shared" si="45"/>
        <v>0.78392417154357941</v>
      </c>
      <c r="BL131" s="99">
        <f t="shared" si="45"/>
        <v>0.78392417154357941</v>
      </c>
      <c r="BM131" s="99">
        <f t="shared" si="45"/>
        <v>0.78392417154357941</v>
      </c>
      <c r="BN131" s="99">
        <f t="shared" si="45"/>
        <v>0.78392417154357941</v>
      </c>
      <c r="BO131" s="99">
        <f t="shared" si="45"/>
        <v>0.78392417154357941</v>
      </c>
      <c r="BP131" s="26" t="s">
        <v>12</v>
      </c>
    </row>
    <row r="132" spans="2:68" x14ac:dyDescent="0.25">
      <c r="B132" s="12">
        <v>44</v>
      </c>
      <c r="C132" s="13" t="s">
        <v>104</v>
      </c>
      <c r="H132" s="99">
        <f t="shared" ref="H132:BO132" si="46">H$3*H49/100</f>
        <v>0</v>
      </c>
      <c r="I132" s="99">
        <f t="shared" si="46"/>
        <v>0</v>
      </c>
      <c r="J132" s="99">
        <f t="shared" si="46"/>
        <v>0</v>
      </c>
      <c r="K132" s="99">
        <f t="shared" si="46"/>
        <v>0</v>
      </c>
      <c r="L132" s="99">
        <f t="shared" si="46"/>
        <v>0</v>
      </c>
      <c r="M132" s="99">
        <f t="shared" si="46"/>
        <v>0</v>
      </c>
      <c r="N132" s="99">
        <f t="shared" si="46"/>
        <v>0</v>
      </c>
      <c r="O132" s="99">
        <f t="shared" si="46"/>
        <v>0</v>
      </c>
      <c r="P132" s="99">
        <f t="shared" si="46"/>
        <v>0</v>
      </c>
      <c r="Q132" s="99">
        <f t="shared" si="46"/>
        <v>0</v>
      </c>
      <c r="R132" s="99">
        <f t="shared" si="46"/>
        <v>0</v>
      </c>
      <c r="S132" s="99">
        <f t="shared" si="46"/>
        <v>0</v>
      </c>
      <c r="T132" s="99">
        <f t="shared" si="46"/>
        <v>0</v>
      </c>
      <c r="U132" s="99">
        <f t="shared" si="46"/>
        <v>0</v>
      </c>
      <c r="V132" s="99">
        <f t="shared" si="46"/>
        <v>0</v>
      </c>
      <c r="W132" s="99">
        <f t="shared" si="46"/>
        <v>5.3508701602805138</v>
      </c>
      <c r="X132" s="99">
        <f t="shared" si="46"/>
        <v>5.3508701602805138</v>
      </c>
      <c r="Y132" s="99">
        <f t="shared" si="46"/>
        <v>5.3508701602805138</v>
      </c>
      <c r="Z132" s="99">
        <f t="shared" si="46"/>
        <v>5.3508701602805138</v>
      </c>
      <c r="AA132" s="99">
        <f t="shared" si="46"/>
        <v>5.3508701602805138</v>
      </c>
      <c r="AB132" s="99">
        <f t="shared" si="46"/>
        <v>5.3508701602805138</v>
      </c>
      <c r="AC132" s="99">
        <f t="shared" si="46"/>
        <v>5.3508701602805138</v>
      </c>
      <c r="AD132" s="99">
        <f t="shared" si="46"/>
        <v>5.3508701602805138</v>
      </c>
      <c r="AE132" s="140">
        <f t="shared" si="46"/>
        <v>5.3508701602805138</v>
      </c>
      <c r="AF132" s="99">
        <f t="shared" si="46"/>
        <v>5.3508701602805138</v>
      </c>
      <c r="AG132" s="99">
        <f t="shared" si="46"/>
        <v>5.3508701602805138</v>
      </c>
      <c r="AH132" s="99">
        <f t="shared" si="46"/>
        <v>5.3508701602805138</v>
      </c>
      <c r="AI132" s="99">
        <f t="shared" si="46"/>
        <v>5.3508701602805138</v>
      </c>
      <c r="AJ132" s="99">
        <f t="shared" si="46"/>
        <v>5.3508701602805138</v>
      </c>
      <c r="AK132" s="99">
        <f t="shared" si="46"/>
        <v>5.3508701602805138</v>
      </c>
      <c r="AL132" s="99">
        <f t="shared" si="46"/>
        <v>5.3508701602805138</v>
      </c>
      <c r="AM132" s="99">
        <f t="shared" si="46"/>
        <v>5.3508701602805138</v>
      </c>
      <c r="AN132" s="99">
        <f t="shared" si="46"/>
        <v>5.3508701602805138</v>
      </c>
      <c r="AO132" s="99">
        <f t="shared" si="46"/>
        <v>5.3508701602805138</v>
      </c>
      <c r="AP132" s="99">
        <f t="shared" si="46"/>
        <v>5.3508701602805138</v>
      </c>
      <c r="AQ132" s="99">
        <f t="shared" si="46"/>
        <v>5.3508701602805138</v>
      </c>
      <c r="AR132" s="99">
        <f t="shared" si="46"/>
        <v>5.3508701602805138</v>
      </c>
      <c r="AS132" s="99">
        <f t="shared" si="46"/>
        <v>5.3508701602805138</v>
      </c>
      <c r="AT132" s="99">
        <f t="shared" si="46"/>
        <v>5.3508701602805138</v>
      </c>
      <c r="AU132" s="99">
        <f t="shared" si="46"/>
        <v>5.3508701602805138</v>
      </c>
      <c r="AV132" s="99">
        <f t="shared" si="46"/>
        <v>5.3508701602805138</v>
      </c>
      <c r="AW132" s="99">
        <f t="shared" si="46"/>
        <v>5.3508701602805138</v>
      </c>
      <c r="AX132" s="99">
        <f t="shared" si="46"/>
        <v>5.3508701602805138</v>
      </c>
      <c r="AY132" s="99">
        <f t="shared" si="46"/>
        <v>5.3508701602805138</v>
      </c>
      <c r="AZ132" s="99">
        <f t="shared" si="46"/>
        <v>5.3508701602805138</v>
      </c>
      <c r="BA132" s="99">
        <f t="shared" si="46"/>
        <v>5.3508701602805138</v>
      </c>
      <c r="BB132" s="99">
        <f t="shared" si="46"/>
        <v>5.3508701602805138</v>
      </c>
      <c r="BC132" s="99">
        <f t="shared" si="46"/>
        <v>5.3508701602805138</v>
      </c>
      <c r="BD132" s="99">
        <f t="shared" si="46"/>
        <v>5.3508701602805138</v>
      </c>
      <c r="BE132" s="99">
        <f t="shared" si="46"/>
        <v>5.3508701602805138</v>
      </c>
      <c r="BF132" s="99">
        <f t="shared" si="46"/>
        <v>5.3508701602805138</v>
      </c>
      <c r="BG132" s="99">
        <f t="shared" si="46"/>
        <v>5.3508701602805138</v>
      </c>
      <c r="BH132" s="99">
        <f t="shared" si="46"/>
        <v>5.3508701602805138</v>
      </c>
      <c r="BI132" s="99">
        <f t="shared" si="46"/>
        <v>5.3508701602805138</v>
      </c>
      <c r="BJ132" s="99">
        <f t="shared" si="46"/>
        <v>5.3508701602805138</v>
      </c>
      <c r="BK132" s="99">
        <f t="shared" si="46"/>
        <v>5.3508701602805138</v>
      </c>
      <c r="BL132" s="99">
        <f t="shared" si="46"/>
        <v>5.3508701602805138</v>
      </c>
      <c r="BM132" s="99">
        <f t="shared" si="46"/>
        <v>5.3508701602805138</v>
      </c>
      <c r="BN132" s="99">
        <f t="shared" si="46"/>
        <v>5.3508701602805138</v>
      </c>
      <c r="BO132" s="99">
        <f t="shared" si="46"/>
        <v>5.3508701602805138</v>
      </c>
      <c r="BP132" s="26" t="s">
        <v>12</v>
      </c>
    </row>
    <row r="133" spans="2:68" x14ac:dyDescent="0.25">
      <c r="B133" s="12">
        <v>45</v>
      </c>
      <c r="C133" s="13" t="s">
        <v>106</v>
      </c>
      <c r="H133" s="99">
        <f t="shared" ref="H133:BO133" si="47">H$3*H50/100</f>
        <v>0</v>
      </c>
      <c r="I133" s="99">
        <f t="shared" si="47"/>
        <v>0</v>
      </c>
      <c r="J133" s="99">
        <f t="shared" si="47"/>
        <v>0</v>
      </c>
      <c r="K133" s="99">
        <f t="shared" si="47"/>
        <v>0</v>
      </c>
      <c r="L133" s="99">
        <f t="shared" si="47"/>
        <v>0</v>
      </c>
      <c r="M133" s="99">
        <f t="shared" si="47"/>
        <v>0</v>
      </c>
      <c r="N133" s="99">
        <f t="shared" si="47"/>
        <v>0</v>
      </c>
      <c r="O133" s="99">
        <f t="shared" si="47"/>
        <v>0</v>
      </c>
      <c r="P133" s="99">
        <f t="shared" si="47"/>
        <v>0</v>
      </c>
      <c r="Q133" s="99">
        <f t="shared" si="47"/>
        <v>0</v>
      </c>
      <c r="R133" s="99">
        <f t="shared" si="47"/>
        <v>0</v>
      </c>
      <c r="S133" s="99">
        <f t="shared" si="47"/>
        <v>0</v>
      </c>
      <c r="T133" s="99">
        <f t="shared" si="47"/>
        <v>0</v>
      </c>
      <c r="U133" s="99">
        <f t="shared" si="47"/>
        <v>0</v>
      </c>
      <c r="V133" s="99">
        <f t="shared" si="47"/>
        <v>0</v>
      </c>
      <c r="W133" s="99">
        <f t="shared" si="47"/>
        <v>4.3226042988677502</v>
      </c>
      <c r="X133" s="99">
        <f t="shared" si="47"/>
        <v>4.3226042988677502</v>
      </c>
      <c r="Y133" s="99">
        <f t="shared" si="47"/>
        <v>4.3226042988677502</v>
      </c>
      <c r="Z133" s="99">
        <f t="shared" si="47"/>
        <v>4.3226042988677502</v>
      </c>
      <c r="AA133" s="99">
        <f t="shared" si="47"/>
        <v>4.3226042988677502</v>
      </c>
      <c r="AB133" s="99">
        <f t="shared" si="47"/>
        <v>4.3226042988677502</v>
      </c>
      <c r="AC133" s="99">
        <f t="shared" si="47"/>
        <v>4.3226042988677502</v>
      </c>
      <c r="AD133" s="99">
        <f t="shared" si="47"/>
        <v>4.3226042988677502</v>
      </c>
      <c r="AE133" s="140">
        <f t="shared" si="47"/>
        <v>4.3226042988677502</v>
      </c>
      <c r="AF133" s="99">
        <f t="shared" si="47"/>
        <v>4.3226042988677502</v>
      </c>
      <c r="AG133" s="99">
        <f t="shared" si="47"/>
        <v>4.3226042988677502</v>
      </c>
      <c r="AH133" s="99">
        <f t="shared" si="47"/>
        <v>4.3226042988677502</v>
      </c>
      <c r="AI133" s="99">
        <f t="shared" si="47"/>
        <v>4.3226042988677502</v>
      </c>
      <c r="AJ133" s="99">
        <f t="shared" si="47"/>
        <v>4.3226042988677502</v>
      </c>
      <c r="AK133" s="99">
        <f t="shared" si="47"/>
        <v>4.3226042988677502</v>
      </c>
      <c r="AL133" s="99">
        <f t="shared" si="47"/>
        <v>4.3226042988677502</v>
      </c>
      <c r="AM133" s="99">
        <f t="shared" si="47"/>
        <v>4.3226042988677502</v>
      </c>
      <c r="AN133" s="99">
        <f t="shared" si="47"/>
        <v>4.3226042988677502</v>
      </c>
      <c r="AO133" s="99">
        <f t="shared" si="47"/>
        <v>4.3226042988677502</v>
      </c>
      <c r="AP133" s="99">
        <f t="shared" si="47"/>
        <v>4.3226042988677502</v>
      </c>
      <c r="AQ133" s="99">
        <f t="shared" si="47"/>
        <v>4.3226042988677502</v>
      </c>
      <c r="AR133" s="99">
        <f t="shared" si="47"/>
        <v>4.3226042988677502</v>
      </c>
      <c r="AS133" s="99">
        <f t="shared" si="47"/>
        <v>4.3226042988677502</v>
      </c>
      <c r="AT133" s="99">
        <f t="shared" si="47"/>
        <v>4.3226042988677502</v>
      </c>
      <c r="AU133" s="99">
        <f t="shared" si="47"/>
        <v>4.3226042988677502</v>
      </c>
      <c r="AV133" s="99">
        <f t="shared" si="47"/>
        <v>4.3226042988677502</v>
      </c>
      <c r="AW133" s="99">
        <f t="shared" si="47"/>
        <v>4.3226042988677502</v>
      </c>
      <c r="AX133" s="99">
        <f t="shared" si="47"/>
        <v>4.3226042988677502</v>
      </c>
      <c r="AY133" s="99">
        <f t="shared" si="47"/>
        <v>4.3226042988677502</v>
      </c>
      <c r="AZ133" s="99">
        <f t="shared" si="47"/>
        <v>4.3226042988677502</v>
      </c>
      <c r="BA133" s="99">
        <f t="shared" si="47"/>
        <v>4.3226042988677502</v>
      </c>
      <c r="BB133" s="99">
        <f t="shared" si="47"/>
        <v>4.3226042988677502</v>
      </c>
      <c r="BC133" s="99">
        <f t="shared" si="47"/>
        <v>4.3226042988677502</v>
      </c>
      <c r="BD133" s="99">
        <f t="shared" si="47"/>
        <v>4.3226042988677502</v>
      </c>
      <c r="BE133" s="99">
        <f t="shared" si="47"/>
        <v>4.3226042988677502</v>
      </c>
      <c r="BF133" s="99">
        <f t="shared" si="47"/>
        <v>4.3226042988677502</v>
      </c>
      <c r="BG133" s="99">
        <f t="shared" si="47"/>
        <v>4.3226042988677502</v>
      </c>
      <c r="BH133" s="99">
        <f t="shared" si="47"/>
        <v>4.3226042988677502</v>
      </c>
      <c r="BI133" s="99">
        <f t="shared" si="47"/>
        <v>4.3226042988677502</v>
      </c>
      <c r="BJ133" s="99">
        <f t="shared" si="47"/>
        <v>4.3226042988677502</v>
      </c>
      <c r="BK133" s="99">
        <f t="shared" si="47"/>
        <v>4.3226042988677502</v>
      </c>
      <c r="BL133" s="99">
        <f t="shared" si="47"/>
        <v>4.3226042988677502</v>
      </c>
      <c r="BM133" s="99">
        <f t="shared" si="47"/>
        <v>4.3226042988677502</v>
      </c>
      <c r="BN133" s="99">
        <f t="shared" si="47"/>
        <v>4.3226042988677502</v>
      </c>
      <c r="BO133" s="99">
        <f t="shared" si="47"/>
        <v>4.3226042988677502</v>
      </c>
      <c r="BP133" s="26" t="s">
        <v>12</v>
      </c>
    </row>
    <row r="134" spans="2:68" x14ac:dyDescent="0.25">
      <c r="B134" s="12">
        <v>46</v>
      </c>
      <c r="C134" s="13" t="s">
        <v>108</v>
      </c>
      <c r="H134" s="99">
        <f t="shared" ref="H134:BO134" si="48">H$3*H51/100</f>
        <v>0</v>
      </c>
      <c r="I134" s="99">
        <f t="shared" si="48"/>
        <v>0</v>
      </c>
      <c r="J134" s="99">
        <f t="shared" si="48"/>
        <v>0</v>
      </c>
      <c r="K134" s="99">
        <f t="shared" si="48"/>
        <v>0</v>
      </c>
      <c r="L134" s="99">
        <f t="shared" si="48"/>
        <v>0</v>
      </c>
      <c r="M134" s="99">
        <f t="shared" si="48"/>
        <v>0</v>
      </c>
      <c r="N134" s="99">
        <f t="shared" si="48"/>
        <v>0</v>
      </c>
      <c r="O134" s="99">
        <f t="shared" si="48"/>
        <v>0</v>
      </c>
      <c r="P134" s="99">
        <f t="shared" si="48"/>
        <v>0</v>
      </c>
      <c r="Q134" s="99">
        <f t="shared" si="48"/>
        <v>0</v>
      </c>
      <c r="R134" s="99">
        <f t="shared" si="48"/>
        <v>0</v>
      </c>
      <c r="S134" s="99">
        <f t="shared" si="48"/>
        <v>0</v>
      </c>
      <c r="T134" s="99">
        <f t="shared" si="48"/>
        <v>0</v>
      </c>
      <c r="U134" s="99">
        <f t="shared" si="48"/>
        <v>0</v>
      </c>
      <c r="V134" s="99">
        <f t="shared" si="48"/>
        <v>0</v>
      </c>
      <c r="W134" s="99">
        <f t="shared" si="48"/>
        <v>4.390687997353286</v>
      </c>
      <c r="X134" s="99">
        <f t="shared" si="48"/>
        <v>4.390687997353286</v>
      </c>
      <c r="Y134" s="99">
        <f t="shared" si="48"/>
        <v>4.390687997353286</v>
      </c>
      <c r="Z134" s="99">
        <f t="shared" si="48"/>
        <v>4.390687997353286</v>
      </c>
      <c r="AA134" s="99">
        <f t="shared" si="48"/>
        <v>4.390687997353286</v>
      </c>
      <c r="AB134" s="99">
        <f t="shared" si="48"/>
        <v>4.390687997353286</v>
      </c>
      <c r="AC134" s="99">
        <f t="shared" si="48"/>
        <v>4.390687997353286</v>
      </c>
      <c r="AD134" s="99">
        <f t="shared" si="48"/>
        <v>4.390687997353286</v>
      </c>
      <c r="AE134" s="140">
        <f t="shared" si="48"/>
        <v>4.390687997353286</v>
      </c>
      <c r="AF134" s="99">
        <f t="shared" si="48"/>
        <v>4.390687997353286</v>
      </c>
      <c r="AG134" s="99">
        <f t="shared" si="48"/>
        <v>4.390687997353286</v>
      </c>
      <c r="AH134" s="99">
        <f t="shared" si="48"/>
        <v>4.390687997353286</v>
      </c>
      <c r="AI134" s="99">
        <f t="shared" si="48"/>
        <v>4.390687997353286</v>
      </c>
      <c r="AJ134" s="99">
        <f t="shared" si="48"/>
        <v>4.390687997353286</v>
      </c>
      <c r="AK134" s="99">
        <f t="shared" si="48"/>
        <v>4.390687997353286</v>
      </c>
      <c r="AL134" s="99">
        <f t="shared" si="48"/>
        <v>4.390687997353286</v>
      </c>
      <c r="AM134" s="99">
        <f t="shared" si="48"/>
        <v>4.390687997353286</v>
      </c>
      <c r="AN134" s="99">
        <f t="shared" si="48"/>
        <v>4.390687997353286</v>
      </c>
      <c r="AO134" s="99">
        <f t="shared" si="48"/>
        <v>4.390687997353286</v>
      </c>
      <c r="AP134" s="99">
        <f t="shared" si="48"/>
        <v>4.390687997353286</v>
      </c>
      <c r="AQ134" s="99">
        <f t="shared" si="48"/>
        <v>4.390687997353286</v>
      </c>
      <c r="AR134" s="99">
        <f t="shared" si="48"/>
        <v>4.390687997353286</v>
      </c>
      <c r="AS134" s="99">
        <f t="shared" si="48"/>
        <v>4.390687997353286</v>
      </c>
      <c r="AT134" s="99">
        <f t="shared" si="48"/>
        <v>4.390687997353286</v>
      </c>
      <c r="AU134" s="99">
        <f t="shared" si="48"/>
        <v>4.390687997353286</v>
      </c>
      <c r="AV134" s="99">
        <f t="shared" si="48"/>
        <v>4.390687997353286</v>
      </c>
      <c r="AW134" s="99">
        <f t="shared" si="48"/>
        <v>4.390687997353286</v>
      </c>
      <c r="AX134" s="99">
        <f t="shared" si="48"/>
        <v>4.390687997353286</v>
      </c>
      <c r="AY134" s="99">
        <f t="shared" si="48"/>
        <v>4.390687997353286</v>
      </c>
      <c r="AZ134" s="99">
        <f t="shared" si="48"/>
        <v>4.390687997353286</v>
      </c>
      <c r="BA134" s="99">
        <f t="shared" si="48"/>
        <v>4.390687997353286</v>
      </c>
      <c r="BB134" s="99">
        <f t="shared" si="48"/>
        <v>4.390687997353286</v>
      </c>
      <c r="BC134" s="99">
        <f t="shared" si="48"/>
        <v>4.390687997353286</v>
      </c>
      <c r="BD134" s="99">
        <f t="shared" si="48"/>
        <v>4.390687997353286</v>
      </c>
      <c r="BE134" s="99">
        <f t="shared" si="48"/>
        <v>4.390687997353286</v>
      </c>
      <c r="BF134" s="99">
        <f t="shared" si="48"/>
        <v>4.390687997353286</v>
      </c>
      <c r="BG134" s="99">
        <f t="shared" si="48"/>
        <v>4.390687997353286</v>
      </c>
      <c r="BH134" s="99">
        <f t="shared" si="48"/>
        <v>4.390687997353286</v>
      </c>
      <c r="BI134" s="99">
        <f t="shared" si="48"/>
        <v>4.390687997353286</v>
      </c>
      <c r="BJ134" s="99">
        <f t="shared" si="48"/>
        <v>4.390687997353286</v>
      </c>
      <c r="BK134" s="99">
        <f t="shared" si="48"/>
        <v>4.390687997353286</v>
      </c>
      <c r="BL134" s="99">
        <f t="shared" si="48"/>
        <v>4.390687997353286</v>
      </c>
      <c r="BM134" s="99">
        <f t="shared" si="48"/>
        <v>4.390687997353286</v>
      </c>
      <c r="BN134" s="99">
        <f t="shared" si="48"/>
        <v>4.390687997353286</v>
      </c>
      <c r="BO134" s="99">
        <f t="shared" si="48"/>
        <v>4.390687997353286</v>
      </c>
      <c r="BP134" s="26" t="s">
        <v>12</v>
      </c>
    </row>
    <row r="135" spans="2:68" x14ac:dyDescent="0.25">
      <c r="B135" s="12">
        <v>47</v>
      </c>
      <c r="C135" s="13" t="s">
        <v>110</v>
      </c>
      <c r="H135" s="99">
        <f t="shared" ref="H135:BO135" si="49">H$3*H52/100</f>
        <v>0</v>
      </c>
      <c r="I135" s="99">
        <f t="shared" si="49"/>
        <v>0</v>
      </c>
      <c r="J135" s="99">
        <f t="shared" si="49"/>
        <v>0</v>
      </c>
      <c r="K135" s="99">
        <f t="shared" si="49"/>
        <v>0</v>
      </c>
      <c r="L135" s="99">
        <f t="shared" si="49"/>
        <v>0</v>
      </c>
      <c r="M135" s="99">
        <f t="shared" si="49"/>
        <v>0</v>
      </c>
      <c r="N135" s="99">
        <f t="shared" si="49"/>
        <v>0</v>
      </c>
      <c r="O135" s="99">
        <f t="shared" si="49"/>
        <v>0</v>
      </c>
      <c r="P135" s="99">
        <f t="shared" si="49"/>
        <v>0</v>
      </c>
      <c r="Q135" s="99">
        <f t="shared" si="49"/>
        <v>0</v>
      </c>
      <c r="R135" s="99">
        <f t="shared" si="49"/>
        <v>0</v>
      </c>
      <c r="S135" s="99">
        <f t="shared" si="49"/>
        <v>0</v>
      </c>
      <c r="T135" s="99">
        <f t="shared" si="49"/>
        <v>0</v>
      </c>
      <c r="U135" s="99">
        <f t="shared" si="49"/>
        <v>0</v>
      </c>
      <c r="V135" s="99">
        <f t="shared" si="49"/>
        <v>0</v>
      </c>
      <c r="W135" s="99">
        <f t="shared" si="49"/>
        <v>0</v>
      </c>
      <c r="X135" s="99">
        <f t="shared" si="49"/>
        <v>4.121728605017756</v>
      </c>
      <c r="Y135" s="99">
        <f t="shared" si="49"/>
        <v>4.121728605017756</v>
      </c>
      <c r="Z135" s="99">
        <f t="shared" si="49"/>
        <v>4.121728605017756</v>
      </c>
      <c r="AA135" s="99">
        <f t="shared" si="49"/>
        <v>4.121728605017756</v>
      </c>
      <c r="AB135" s="99">
        <f t="shared" si="49"/>
        <v>4.121728605017756</v>
      </c>
      <c r="AC135" s="99">
        <f t="shared" si="49"/>
        <v>4.121728605017756</v>
      </c>
      <c r="AD135" s="99">
        <f t="shared" si="49"/>
        <v>4.121728605017756</v>
      </c>
      <c r="AE135" s="140">
        <f t="shared" si="49"/>
        <v>4.121728605017756</v>
      </c>
      <c r="AF135" s="99">
        <f t="shared" si="49"/>
        <v>4.121728605017756</v>
      </c>
      <c r="AG135" s="99">
        <f t="shared" si="49"/>
        <v>4.121728605017756</v>
      </c>
      <c r="AH135" s="99">
        <f t="shared" si="49"/>
        <v>4.121728605017756</v>
      </c>
      <c r="AI135" s="99">
        <f t="shared" si="49"/>
        <v>4.121728605017756</v>
      </c>
      <c r="AJ135" s="99">
        <f t="shared" si="49"/>
        <v>4.121728605017756</v>
      </c>
      <c r="AK135" s="99">
        <f t="shared" si="49"/>
        <v>4.121728605017756</v>
      </c>
      <c r="AL135" s="99">
        <f t="shared" si="49"/>
        <v>4.121728605017756</v>
      </c>
      <c r="AM135" s="99">
        <f t="shared" si="49"/>
        <v>4.121728605017756</v>
      </c>
      <c r="AN135" s="99">
        <f t="shared" si="49"/>
        <v>4.121728605017756</v>
      </c>
      <c r="AO135" s="99">
        <f t="shared" si="49"/>
        <v>4.121728605017756</v>
      </c>
      <c r="AP135" s="99">
        <f t="shared" si="49"/>
        <v>4.121728605017756</v>
      </c>
      <c r="AQ135" s="99">
        <f t="shared" si="49"/>
        <v>4.121728605017756</v>
      </c>
      <c r="AR135" s="99">
        <f t="shared" si="49"/>
        <v>4.121728605017756</v>
      </c>
      <c r="AS135" s="99">
        <f t="shared" si="49"/>
        <v>4.121728605017756</v>
      </c>
      <c r="AT135" s="99">
        <f t="shared" si="49"/>
        <v>4.121728605017756</v>
      </c>
      <c r="AU135" s="99">
        <f t="shared" si="49"/>
        <v>4.121728605017756</v>
      </c>
      <c r="AV135" s="99">
        <f t="shared" si="49"/>
        <v>4.121728605017756</v>
      </c>
      <c r="AW135" s="99">
        <f t="shared" si="49"/>
        <v>4.121728605017756</v>
      </c>
      <c r="AX135" s="99">
        <f t="shared" si="49"/>
        <v>4.121728605017756</v>
      </c>
      <c r="AY135" s="99">
        <f t="shared" si="49"/>
        <v>4.121728605017756</v>
      </c>
      <c r="AZ135" s="99">
        <f t="shared" si="49"/>
        <v>4.121728605017756</v>
      </c>
      <c r="BA135" s="99">
        <f t="shared" si="49"/>
        <v>4.121728605017756</v>
      </c>
      <c r="BB135" s="99">
        <f t="shared" si="49"/>
        <v>4.121728605017756</v>
      </c>
      <c r="BC135" s="99">
        <f t="shared" si="49"/>
        <v>4.121728605017756</v>
      </c>
      <c r="BD135" s="99">
        <f t="shared" si="49"/>
        <v>4.121728605017756</v>
      </c>
      <c r="BE135" s="99">
        <f t="shared" si="49"/>
        <v>4.121728605017756</v>
      </c>
      <c r="BF135" s="99">
        <f t="shared" si="49"/>
        <v>4.121728605017756</v>
      </c>
      <c r="BG135" s="99">
        <f t="shared" si="49"/>
        <v>4.121728605017756</v>
      </c>
      <c r="BH135" s="99">
        <f t="shared" si="49"/>
        <v>4.121728605017756</v>
      </c>
      <c r="BI135" s="99">
        <f t="shared" si="49"/>
        <v>4.121728605017756</v>
      </c>
      <c r="BJ135" s="99">
        <f t="shared" si="49"/>
        <v>4.121728605017756</v>
      </c>
      <c r="BK135" s="99">
        <f t="shared" si="49"/>
        <v>4.121728605017756</v>
      </c>
      <c r="BL135" s="99">
        <f t="shared" si="49"/>
        <v>4.121728605017756</v>
      </c>
      <c r="BM135" s="99">
        <f t="shared" si="49"/>
        <v>4.121728605017756</v>
      </c>
      <c r="BN135" s="99">
        <f t="shared" si="49"/>
        <v>4.121728605017756</v>
      </c>
      <c r="BO135" s="99">
        <f t="shared" si="49"/>
        <v>4.121728605017756</v>
      </c>
      <c r="BP135" s="26" t="s">
        <v>12</v>
      </c>
    </row>
    <row r="136" spans="2:68" x14ac:dyDescent="0.25">
      <c r="B136" s="12">
        <v>48</v>
      </c>
      <c r="C136" s="13" t="s">
        <v>112</v>
      </c>
      <c r="H136" s="99">
        <f t="shared" ref="H136:BO136" si="50">H$3*H53/100</f>
        <v>0</v>
      </c>
      <c r="I136" s="99">
        <f t="shared" si="50"/>
        <v>0</v>
      </c>
      <c r="J136" s="99">
        <f t="shared" si="50"/>
        <v>0</v>
      </c>
      <c r="K136" s="99">
        <f t="shared" si="50"/>
        <v>0</v>
      </c>
      <c r="L136" s="99">
        <f t="shared" si="50"/>
        <v>0</v>
      </c>
      <c r="M136" s="99">
        <f t="shared" si="50"/>
        <v>0</v>
      </c>
      <c r="N136" s="99">
        <f t="shared" si="50"/>
        <v>0</v>
      </c>
      <c r="O136" s="99">
        <f t="shared" si="50"/>
        <v>0</v>
      </c>
      <c r="P136" s="99">
        <f t="shared" si="50"/>
        <v>0</v>
      </c>
      <c r="Q136" s="99">
        <f t="shared" si="50"/>
        <v>0</v>
      </c>
      <c r="R136" s="99">
        <f t="shared" si="50"/>
        <v>0</v>
      </c>
      <c r="S136" s="99">
        <f t="shared" si="50"/>
        <v>0</v>
      </c>
      <c r="T136" s="99">
        <f t="shared" si="50"/>
        <v>0</v>
      </c>
      <c r="U136" s="99">
        <f t="shared" si="50"/>
        <v>0</v>
      </c>
      <c r="V136" s="99">
        <f t="shared" si="50"/>
        <v>0</v>
      </c>
      <c r="W136" s="99">
        <f t="shared" si="50"/>
        <v>0</v>
      </c>
      <c r="X136" s="99">
        <f t="shared" si="50"/>
        <v>2.2804884510976748</v>
      </c>
      <c r="Y136" s="99">
        <f t="shared" si="50"/>
        <v>2.2804884510976748</v>
      </c>
      <c r="Z136" s="99">
        <f t="shared" si="50"/>
        <v>2.2804884510976748</v>
      </c>
      <c r="AA136" s="99">
        <f t="shared" si="50"/>
        <v>2.2804884510976748</v>
      </c>
      <c r="AB136" s="99">
        <f t="shared" si="50"/>
        <v>2.2804884510976748</v>
      </c>
      <c r="AC136" s="99">
        <f t="shared" si="50"/>
        <v>2.2804884510976748</v>
      </c>
      <c r="AD136" s="99">
        <f t="shared" si="50"/>
        <v>2.2804884510976748</v>
      </c>
      <c r="AE136" s="140">
        <f t="shared" si="50"/>
        <v>2.2804884510976748</v>
      </c>
      <c r="AF136" s="99">
        <f t="shared" si="50"/>
        <v>2.2804884510976748</v>
      </c>
      <c r="AG136" s="99">
        <f t="shared" si="50"/>
        <v>2.2804884510976748</v>
      </c>
      <c r="AH136" s="99">
        <f t="shared" si="50"/>
        <v>2.2804884510976748</v>
      </c>
      <c r="AI136" s="99">
        <f t="shared" si="50"/>
        <v>2.2804884510976748</v>
      </c>
      <c r="AJ136" s="99">
        <f t="shared" si="50"/>
        <v>2.2804884510976748</v>
      </c>
      <c r="AK136" s="99">
        <f t="shared" si="50"/>
        <v>2.2804884510976748</v>
      </c>
      <c r="AL136" s="99">
        <f t="shared" si="50"/>
        <v>2.2804884510976748</v>
      </c>
      <c r="AM136" s="99">
        <f t="shared" si="50"/>
        <v>2.2804884510976748</v>
      </c>
      <c r="AN136" s="99">
        <f t="shared" si="50"/>
        <v>2.2804884510976748</v>
      </c>
      <c r="AO136" s="99">
        <f t="shared" si="50"/>
        <v>2.2804884510976748</v>
      </c>
      <c r="AP136" s="99">
        <f t="shared" si="50"/>
        <v>2.2804884510976748</v>
      </c>
      <c r="AQ136" s="99">
        <f t="shared" si="50"/>
        <v>2.2804884510976748</v>
      </c>
      <c r="AR136" s="99">
        <f t="shared" si="50"/>
        <v>2.2804884510976748</v>
      </c>
      <c r="AS136" s="99">
        <f t="shared" si="50"/>
        <v>2.2804884510976748</v>
      </c>
      <c r="AT136" s="99">
        <f t="shared" si="50"/>
        <v>2.2804884510976748</v>
      </c>
      <c r="AU136" s="99">
        <f t="shared" si="50"/>
        <v>2.2804884510976748</v>
      </c>
      <c r="AV136" s="99">
        <f t="shared" si="50"/>
        <v>2.2804884510976748</v>
      </c>
      <c r="AW136" s="99">
        <f t="shared" si="50"/>
        <v>2.2804884510976748</v>
      </c>
      <c r="AX136" s="99">
        <f t="shared" si="50"/>
        <v>2.2804884510976748</v>
      </c>
      <c r="AY136" s="99">
        <f t="shared" si="50"/>
        <v>2.2804884510976748</v>
      </c>
      <c r="AZ136" s="99">
        <f t="shared" si="50"/>
        <v>2.2804884510976748</v>
      </c>
      <c r="BA136" s="99">
        <f t="shared" si="50"/>
        <v>2.2804884510976748</v>
      </c>
      <c r="BB136" s="99">
        <f t="shared" si="50"/>
        <v>2.2804884510976748</v>
      </c>
      <c r="BC136" s="99">
        <f t="shared" si="50"/>
        <v>2.2804884510976748</v>
      </c>
      <c r="BD136" s="99">
        <f t="shared" si="50"/>
        <v>2.2804884510976748</v>
      </c>
      <c r="BE136" s="99">
        <f t="shared" si="50"/>
        <v>2.2804884510976748</v>
      </c>
      <c r="BF136" s="99">
        <f t="shared" si="50"/>
        <v>2.2804884510976748</v>
      </c>
      <c r="BG136" s="99">
        <f t="shared" si="50"/>
        <v>2.2804884510976748</v>
      </c>
      <c r="BH136" s="99">
        <f t="shared" si="50"/>
        <v>2.2804884510976748</v>
      </c>
      <c r="BI136" s="99">
        <f t="shared" si="50"/>
        <v>2.2804884510976748</v>
      </c>
      <c r="BJ136" s="99">
        <f t="shared" si="50"/>
        <v>2.2804884510976748</v>
      </c>
      <c r="BK136" s="99">
        <f t="shared" si="50"/>
        <v>2.2804884510976748</v>
      </c>
      <c r="BL136" s="99">
        <f t="shared" si="50"/>
        <v>2.2804884510976748</v>
      </c>
      <c r="BM136" s="99">
        <f t="shared" si="50"/>
        <v>2.2804884510976748</v>
      </c>
      <c r="BN136" s="99">
        <f t="shared" si="50"/>
        <v>2.2804884510976748</v>
      </c>
      <c r="BO136" s="99">
        <f t="shared" si="50"/>
        <v>2.2804884510976748</v>
      </c>
      <c r="BP136" s="26" t="s">
        <v>12</v>
      </c>
    </row>
    <row r="137" spans="2:68" x14ac:dyDescent="0.25">
      <c r="B137" s="12">
        <v>49</v>
      </c>
      <c r="C137" s="13" t="s">
        <v>114</v>
      </c>
      <c r="H137" s="99">
        <f t="shared" ref="H137:BO137" si="51">H$3*H54/100</f>
        <v>0</v>
      </c>
      <c r="I137" s="99">
        <f t="shared" si="51"/>
        <v>0</v>
      </c>
      <c r="J137" s="99">
        <f t="shared" si="51"/>
        <v>0</v>
      </c>
      <c r="K137" s="99">
        <f t="shared" si="51"/>
        <v>0</v>
      </c>
      <c r="L137" s="99">
        <f t="shared" si="51"/>
        <v>0</v>
      </c>
      <c r="M137" s="99">
        <f t="shared" si="51"/>
        <v>0</v>
      </c>
      <c r="N137" s="99">
        <f t="shared" si="51"/>
        <v>0</v>
      </c>
      <c r="O137" s="99">
        <f t="shared" si="51"/>
        <v>0</v>
      </c>
      <c r="P137" s="99">
        <f t="shared" si="51"/>
        <v>0</v>
      </c>
      <c r="Q137" s="99">
        <f t="shared" si="51"/>
        <v>0</v>
      </c>
      <c r="R137" s="99">
        <f t="shared" si="51"/>
        <v>0</v>
      </c>
      <c r="S137" s="99">
        <f t="shared" si="51"/>
        <v>0</v>
      </c>
      <c r="T137" s="99">
        <f t="shared" si="51"/>
        <v>0</v>
      </c>
      <c r="U137" s="99">
        <f t="shared" si="51"/>
        <v>0</v>
      </c>
      <c r="V137" s="99">
        <f t="shared" si="51"/>
        <v>0</v>
      </c>
      <c r="W137" s="99">
        <f t="shared" si="51"/>
        <v>0</v>
      </c>
      <c r="X137" s="99">
        <f t="shared" si="51"/>
        <v>4.1755548960122555</v>
      </c>
      <c r="Y137" s="99">
        <f t="shared" si="51"/>
        <v>4.1755548960122555</v>
      </c>
      <c r="Z137" s="99">
        <f t="shared" si="51"/>
        <v>4.1755548960122555</v>
      </c>
      <c r="AA137" s="99">
        <f t="shared" si="51"/>
        <v>4.1755548960122555</v>
      </c>
      <c r="AB137" s="99">
        <f t="shared" si="51"/>
        <v>4.1755548960122555</v>
      </c>
      <c r="AC137" s="99">
        <f t="shared" si="51"/>
        <v>4.1755548960122555</v>
      </c>
      <c r="AD137" s="99">
        <f t="shared" si="51"/>
        <v>4.1755548960122555</v>
      </c>
      <c r="AE137" s="140">
        <f t="shared" si="51"/>
        <v>4.1755548960122555</v>
      </c>
      <c r="AF137" s="99">
        <f t="shared" si="51"/>
        <v>4.1755548960122555</v>
      </c>
      <c r="AG137" s="99">
        <f t="shared" si="51"/>
        <v>4.1755548960122555</v>
      </c>
      <c r="AH137" s="99">
        <f t="shared" si="51"/>
        <v>4.1755548960122555</v>
      </c>
      <c r="AI137" s="99">
        <f t="shared" si="51"/>
        <v>4.1755548960122555</v>
      </c>
      <c r="AJ137" s="99">
        <f t="shared" si="51"/>
        <v>4.1755548960122555</v>
      </c>
      <c r="AK137" s="99">
        <f t="shared" si="51"/>
        <v>4.1755548960122555</v>
      </c>
      <c r="AL137" s="99">
        <f t="shared" si="51"/>
        <v>4.1755548960122555</v>
      </c>
      <c r="AM137" s="99">
        <f t="shared" si="51"/>
        <v>4.1755548960122555</v>
      </c>
      <c r="AN137" s="99">
        <f t="shared" si="51"/>
        <v>4.1755548960122555</v>
      </c>
      <c r="AO137" s="99">
        <f t="shared" si="51"/>
        <v>4.1755548960122555</v>
      </c>
      <c r="AP137" s="99">
        <f t="shared" si="51"/>
        <v>4.1755548960122555</v>
      </c>
      <c r="AQ137" s="99">
        <f t="shared" si="51"/>
        <v>4.1755548960122555</v>
      </c>
      <c r="AR137" s="99">
        <f t="shared" si="51"/>
        <v>4.1755548960122555</v>
      </c>
      <c r="AS137" s="99">
        <f t="shared" si="51"/>
        <v>4.1755548960122555</v>
      </c>
      <c r="AT137" s="99">
        <f t="shared" si="51"/>
        <v>4.1755548960122555</v>
      </c>
      <c r="AU137" s="99">
        <f t="shared" si="51"/>
        <v>4.1755548960122555</v>
      </c>
      <c r="AV137" s="99">
        <f t="shared" si="51"/>
        <v>4.1755548960122555</v>
      </c>
      <c r="AW137" s="99">
        <f t="shared" si="51"/>
        <v>4.1755548960122555</v>
      </c>
      <c r="AX137" s="99">
        <f t="shared" si="51"/>
        <v>4.1755548960122555</v>
      </c>
      <c r="AY137" s="99">
        <f t="shared" si="51"/>
        <v>4.1755548960122555</v>
      </c>
      <c r="AZ137" s="99">
        <f t="shared" si="51"/>
        <v>4.1755548960122555</v>
      </c>
      <c r="BA137" s="99">
        <f t="shared" si="51"/>
        <v>4.1755548960122555</v>
      </c>
      <c r="BB137" s="99">
        <f t="shared" si="51"/>
        <v>4.1755548960122555</v>
      </c>
      <c r="BC137" s="99">
        <f t="shared" si="51"/>
        <v>4.1755548960122555</v>
      </c>
      <c r="BD137" s="99">
        <f t="shared" si="51"/>
        <v>4.1755548960122555</v>
      </c>
      <c r="BE137" s="99">
        <f t="shared" si="51"/>
        <v>4.1755548960122555</v>
      </c>
      <c r="BF137" s="99">
        <f t="shared" si="51"/>
        <v>4.1755548960122555</v>
      </c>
      <c r="BG137" s="99">
        <f t="shared" si="51"/>
        <v>4.1755548960122555</v>
      </c>
      <c r="BH137" s="99">
        <f t="shared" si="51"/>
        <v>4.1755548960122555</v>
      </c>
      <c r="BI137" s="99">
        <f t="shared" si="51"/>
        <v>4.1755548960122555</v>
      </c>
      <c r="BJ137" s="99">
        <f t="shared" si="51"/>
        <v>4.1755548960122555</v>
      </c>
      <c r="BK137" s="99">
        <f t="shared" si="51"/>
        <v>4.1755548960122555</v>
      </c>
      <c r="BL137" s="99">
        <f t="shared" si="51"/>
        <v>4.1755548960122555</v>
      </c>
      <c r="BM137" s="99">
        <f t="shared" si="51"/>
        <v>4.1755548960122555</v>
      </c>
      <c r="BN137" s="99">
        <f t="shared" si="51"/>
        <v>4.1755548960122555</v>
      </c>
      <c r="BO137" s="99">
        <f t="shared" si="51"/>
        <v>4.1755548960122555</v>
      </c>
      <c r="BP137" s="26" t="s">
        <v>12</v>
      </c>
    </row>
    <row r="138" spans="2:68" x14ac:dyDescent="0.25">
      <c r="B138" s="12">
        <v>50</v>
      </c>
      <c r="C138" s="13" t="s">
        <v>116</v>
      </c>
      <c r="H138" s="99">
        <f t="shared" ref="H138:BO138" si="52">H$3*H55/100</f>
        <v>0</v>
      </c>
      <c r="I138" s="99">
        <f t="shared" si="52"/>
        <v>0</v>
      </c>
      <c r="J138" s="99">
        <f t="shared" si="52"/>
        <v>0</v>
      </c>
      <c r="K138" s="99">
        <f t="shared" si="52"/>
        <v>0</v>
      </c>
      <c r="L138" s="99">
        <f t="shared" si="52"/>
        <v>0</v>
      </c>
      <c r="M138" s="99">
        <f t="shared" si="52"/>
        <v>0</v>
      </c>
      <c r="N138" s="99">
        <f t="shared" si="52"/>
        <v>0</v>
      </c>
      <c r="O138" s="99">
        <f t="shared" si="52"/>
        <v>0</v>
      </c>
      <c r="P138" s="99">
        <f t="shared" si="52"/>
        <v>0</v>
      </c>
      <c r="Q138" s="99">
        <f t="shared" si="52"/>
        <v>0</v>
      </c>
      <c r="R138" s="99">
        <f t="shared" si="52"/>
        <v>0</v>
      </c>
      <c r="S138" s="99">
        <f t="shared" si="52"/>
        <v>0</v>
      </c>
      <c r="T138" s="99">
        <f t="shared" si="52"/>
        <v>0</v>
      </c>
      <c r="U138" s="99">
        <f t="shared" si="52"/>
        <v>0</v>
      </c>
      <c r="V138" s="99">
        <f t="shared" si="52"/>
        <v>0</v>
      </c>
      <c r="W138" s="99">
        <f t="shared" si="52"/>
        <v>0</v>
      </c>
      <c r="X138" s="99">
        <f t="shared" si="52"/>
        <v>4.71298680714761</v>
      </c>
      <c r="Y138" s="99">
        <f t="shared" si="52"/>
        <v>4.71298680714761</v>
      </c>
      <c r="Z138" s="99">
        <f t="shared" si="52"/>
        <v>4.71298680714761</v>
      </c>
      <c r="AA138" s="99">
        <f t="shared" si="52"/>
        <v>4.71298680714761</v>
      </c>
      <c r="AB138" s="99">
        <f t="shared" si="52"/>
        <v>4.71298680714761</v>
      </c>
      <c r="AC138" s="99">
        <f t="shared" si="52"/>
        <v>4.71298680714761</v>
      </c>
      <c r="AD138" s="99">
        <f t="shared" si="52"/>
        <v>4.71298680714761</v>
      </c>
      <c r="AE138" s="140">
        <f t="shared" si="52"/>
        <v>4.71298680714761</v>
      </c>
      <c r="AF138" s="99">
        <f t="shared" si="52"/>
        <v>4.71298680714761</v>
      </c>
      <c r="AG138" s="99">
        <f t="shared" si="52"/>
        <v>4.71298680714761</v>
      </c>
      <c r="AH138" s="99">
        <f t="shared" si="52"/>
        <v>4.71298680714761</v>
      </c>
      <c r="AI138" s="99">
        <f t="shared" si="52"/>
        <v>4.71298680714761</v>
      </c>
      <c r="AJ138" s="99">
        <f t="shared" si="52"/>
        <v>4.71298680714761</v>
      </c>
      <c r="AK138" s="99">
        <f t="shared" si="52"/>
        <v>4.71298680714761</v>
      </c>
      <c r="AL138" s="99">
        <f t="shared" si="52"/>
        <v>4.71298680714761</v>
      </c>
      <c r="AM138" s="99">
        <f t="shared" si="52"/>
        <v>4.71298680714761</v>
      </c>
      <c r="AN138" s="99">
        <f t="shared" si="52"/>
        <v>4.71298680714761</v>
      </c>
      <c r="AO138" s="99">
        <f t="shared" si="52"/>
        <v>4.71298680714761</v>
      </c>
      <c r="AP138" s="99">
        <f t="shared" si="52"/>
        <v>4.71298680714761</v>
      </c>
      <c r="AQ138" s="99">
        <f t="shared" si="52"/>
        <v>4.71298680714761</v>
      </c>
      <c r="AR138" s="99">
        <f t="shared" si="52"/>
        <v>4.71298680714761</v>
      </c>
      <c r="AS138" s="99">
        <f t="shared" si="52"/>
        <v>4.71298680714761</v>
      </c>
      <c r="AT138" s="99">
        <f t="shared" si="52"/>
        <v>4.71298680714761</v>
      </c>
      <c r="AU138" s="99">
        <f t="shared" si="52"/>
        <v>4.71298680714761</v>
      </c>
      <c r="AV138" s="99">
        <f t="shared" si="52"/>
        <v>4.71298680714761</v>
      </c>
      <c r="AW138" s="99">
        <f t="shared" si="52"/>
        <v>4.71298680714761</v>
      </c>
      <c r="AX138" s="99">
        <f t="shared" si="52"/>
        <v>4.71298680714761</v>
      </c>
      <c r="AY138" s="99">
        <f t="shared" si="52"/>
        <v>4.71298680714761</v>
      </c>
      <c r="AZ138" s="99">
        <f t="shared" si="52"/>
        <v>4.71298680714761</v>
      </c>
      <c r="BA138" s="99">
        <f t="shared" si="52"/>
        <v>4.71298680714761</v>
      </c>
      <c r="BB138" s="99">
        <f t="shared" si="52"/>
        <v>4.71298680714761</v>
      </c>
      <c r="BC138" s="99">
        <f t="shared" si="52"/>
        <v>4.71298680714761</v>
      </c>
      <c r="BD138" s="99">
        <f t="shared" si="52"/>
        <v>4.71298680714761</v>
      </c>
      <c r="BE138" s="99">
        <f t="shared" si="52"/>
        <v>4.71298680714761</v>
      </c>
      <c r="BF138" s="99">
        <f t="shared" si="52"/>
        <v>4.71298680714761</v>
      </c>
      <c r="BG138" s="99">
        <f t="shared" si="52"/>
        <v>4.71298680714761</v>
      </c>
      <c r="BH138" s="99">
        <f t="shared" si="52"/>
        <v>4.71298680714761</v>
      </c>
      <c r="BI138" s="99">
        <f t="shared" si="52"/>
        <v>4.71298680714761</v>
      </c>
      <c r="BJ138" s="99">
        <f t="shared" si="52"/>
        <v>4.71298680714761</v>
      </c>
      <c r="BK138" s="99">
        <f t="shared" si="52"/>
        <v>4.71298680714761</v>
      </c>
      <c r="BL138" s="99">
        <f t="shared" si="52"/>
        <v>4.71298680714761</v>
      </c>
      <c r="BM138" s="99">
        <f t="shared" si="52"/>
        <v>4.71298680714761</v>
      </c>
      <c r="BN138" s="99">
        <f t="shared" si="52"/>
        <v>4.71298680714761</v>
      </c>
      <c r="BO138" s="99">
        <f t="shared" si="52"/>
        <v>4.71298680714761</v>
      </c>
      <c r="BP138" s="26" t="s">
        <v>12</v>
      </c>
    </row>
    <row r="139" spans="2:68" x14ac:dyDescent="0.25">
      <c r="B139" s="12">
        <v>51</v>
      </c>
      <c r="C139" s="13" t="s">
        <v>118</v>
      </c>
      <c r="H139" s="99">
        <f t="shared" ref="H139:BO139" si="53">H$3*H56/100</f>
        <v>0</v>
      </c>
      <c r="I139" s="99">
        <f t="shared" si="53"/>
        <v>0</v>
      </c>
      <c r="J139" s="99">
        <f t="shared" si="53"/>
        <v>0</v>
      </c>
      <c r="K139" s="99">
        <f t="shared" si="53"/>
        <v>0</v>
      </c>
      <c r="L139" s="99">
        <f t="shared" si="53"/>
        <v>0</v>
      </c>
      <c r="M139" s="99">
        <f t="shared" si="53"/>
        <v>0</v>
      </c>
      <c r="N139" s="99">
        <f t="shared" si="53"/>
        <v>0</v>
      </c>
      <c r="O139" s="99">
        <f t="shared" si="53"/>
        <v>0</v>
      </c>
      <c r="P139" s="99">
        <f t="shared" si="53"/>
        <v>0</v>
      </c>
      <c r="Q139" s="99">
        <f t="shared" si="53"/>
        <v>0</v>
      </c>
      <c r="R139" s="99">
        <f t="shared" si="53"/>
        <v>0</v>
      </c>
      <c r="S139" s="99">
        <f t="shared" si="53"/>
        <v>0</v>
      </c>
      <c r="T139" s="99">
        <f t="shared" si="53"/>
        <v>0</v>
      </c>
      <c r="U139" s="99">
        <f t="shared" si="53"/>
        <v>0</v>
      </c>
      <c r="V139" s="99">
        <f t="shared" si="53"/>
        <v>0</v>
      </c>
      <c r="W139" s="99">
        <f t="shared" si="53"/>
        <v>0</v>
      </c>
      <c r="X139" s="99">
        <f t="shared" si="53"/>
        <v>0</v>
      </c>
      <c r="Y139" s="99">
        <f t="shared" si="53"/>
        <v>4.376843540190964</v>
      </c>
      <c r="Z139" s="99">
        <f t="shared" si="53"/>
        <v>4.376843540190964</v>
      </c>
      <c r="AA139" s="99">
        <f t="shared" si="53"/>
        <v>4.376843540190964</v>
      </c>
      <c r="AB139" s="99">
        <f t="shared" si="53"/>
        <v>4.376843540190964</v>
      </c>
      <c r="AC139" s="99">
        <f t="shared" si="53"/>
        <v>4.376843540190964</v>
      </c>
      <c r="AD139" s="99">
        <f t="shared" si="53"/>
        <v>4.376843540190964</v>
      </c>
      <c r="AE139" s="140">
        <f t="shared" si="53"/>
        <v>4.376843540190964</v>
      </c>
      <c r="AF139" s="99">
        <f t="shared" si="53"/>
        <v>4.376843540190964</v>
      </c>
      <c r="AG139" s="99">
        <f t="shared" si="53"/>
        <v>4.376843540190964</v>
      </c>
      <c r="AH139" s="99">
        <f t="shared" si="53"/>
        <v>4.376843540190964</v>
      </c>
      <c r="AI139" s="99">
        <f t="shared" si="53"/>
        <v>4.376843540190964</v>
      </c>
      <c r="AJ139" s="99">
        <f t="shared" si="53"/>
        <v>4.376843540190964</v>
      </c>
      <c r="AK139" s="99">
        <f t="shared" si="53"/>
        <v>4.376843540190964</v>
      </c>
      <c r="AL139" s="99">
        <f t="shared" si="53"/>
        <v>4.376843540190964</v>
      </c>
      <c r="AM139" s="99">
        <f t="shared" si="53"/>
        <v>4.376843540190964</v>
      </c>
      <c r="AN139" s="99">
        <f t="shared" si="53"/>
        <v>4.376843540190964</v>
      </c>
      <c r="AO139" s="99">
        <f t="shared" si="53"/>
        <v>4.376843540190964</v>
      </c>
      <c r="AP139" s="99">
        <f t="shared" si="53"/>
        <v>4.376843540190964</v>
      </c>
      <c r="AQ139" s="99">
        <f t="shared" si="53"/>
        <v>4.376843540190964</v>
      </c>
      <c r="AR139" s="99">
        <f t="shared" si="53"/>
        <v>4.376843540190964</v>
      </c>
      <c r="AS139" s="99">
        <f t="shared" si="53"/>
        <v>4.376843540190964</v>
      </c>
      <c r="AT139" s="99">
        <f t="shared" si="53"/>
        <v>4.376843540190964</v>
      </c>
      <c r="AU139" s="99">
        <f t="shared" si="53"/>
        <v>4.376843540190964</v>
      </c>
      <c r="AV139" s="99">
        <f t="shared" si="53"/>
        <v>4.376843540190964</v>
      </c>
      <c r="AW139" s="99">
        <f t="shared" si="53"/>
        <v>4.376843540190964</v>
      </c>
      <c r="AX139" s="99">
        <f t="shared" si="53"/>
        <v>4.376843540190964</v>
      </c>
      <c r="AY139" s="99">
        <f t="shared" si="53"/>
        <v>4.376843540190964</v>
      </c>
      <c r="AZ139" s="99">
        <f t="shared" si="53"/>
        <v>4.376843540190964</v>
      </c>
      <c r="BA139" s="99">
        <f t="shared" si="53"/>
        <v>4.376843540190964</v>
      </c>
      <c r="BB139" s="99">
        <f t="shared" si="53"/>
        <v>4.376843540190964</v>
      </c>
      <c r="BC139" s="99">
        <f t="shared" si="53"/>
        <v>4.376843540190964</v>
      </c>
      <c r="BD139" s="99">
        <f t="shared" si="53"/>
        <v>4.376843540190964</v>
      </c>
      <c r="BE139" s="99">
        <f t="shared" si="53"/>
        <v>4.376843540190964</v>
      </c>
      <c r="BF139" s="99">
        <f t="shared" si="53"/>
        <v>4.376843540190964</v>
      </c>
      <c r="BG139" s="99">
        <f t="shared" si="53"/>
        <v>4.376843540190964</v>
      </c>
      <c r="BH139" s="99">
        <f t="shared" si="53"/>
        <v>4.376843540190964</v>
      </c>
      <c r="BI139" s="99">
        <f t="shared" si="53"/>
        <v>4.376843540190964</v>
      </c>
      <c r="BJ139" s="99">
        <f t="shared" si="53"/>
        <v>4.376843540190964</v>
      </c>
      <c r="BK139" s="99">
        <f t="shared" si="53"/>
        <v>4.376843540190964</v>
      </c>
      <c r="BL139" s="99">
        <f t="shared" si="53"/>
        <v>4.376843540190964</v>
      </c>
      <c r="BM139" s="99">
        <f t="shared" si="53"/>
        <v>4.376843540190964</v>
      </c>
      <c r="BN139" s="99">
        <f t="shared" si="53"/>
        <v>4.376843540190964</v>
      </c>
      <c r="BO139" s="99">
        <f t="shared" si="53"/>
        <v>4.376843540190964</v>
      </c>
      <c r="BP139" s="26" t="s">
        <v>12</v>
      </c>
    </row>
    <row r="140" spans="2:68" x14ac:dyDescent="0.25">
      <c r="B140" s="12">
        <v>52</v>
      </c>
      <c r="C140" s="13" t="s">
        <v>120</v>
      </c>
      <c r="H140" s="99">
        <f t="shared" ref="H140:BO140" si="54">H$3*H57/100</f>
        <v>0</v>
      </c>
      <c r="I140" s="99">
        <f t="shared" si="54"/>
        <v>0</v>
      </c>
      <c r="J140" s="99">
        <f t="shared" si="54"/>
        <v>0</v>
      </c>
      <c r="K140" s="99">
        <f t="shared" si="54"/>
        <v>0</v>
      </c>
      <c r="L140" s="99">
        <f t="shared" si="54"/>
        <v>0</v>
      </c>
      <c r="M140" s="99">
        <f t="shared" si="54"/>
        <v>0</v>
      </c>
      <c r="N140" s="99">
        <f t="shared" si="54"/>
        <v>0</v>
      </c>
      <c r="O140" s="99">
        <f t="shared" si="54"/>
        <v>0</v>
      </c>
      <c r="P140" s="99">
        <f t="shared" si="54"/>
        <v>0</v>
      </c>
      <c r="Q140" s="99">
        <f t="shared" si="54"/>
        <v>0</v>
      </c>
      <c r="R140" s="99">
        <f t="shared" si="54"/>
        <v>0</v>
      </c>
      <c r="S140" s="99">
        <f t="shared" si="54"/>
        <v>0</v>
      </c>
      <c r="T140" s="99">
        <f t="shared" si="54"/>
        <v>0</v>
      </c>
      <c r="U140" s="99">
        <f t="shared" si="54"/>
        <v>0</v>
      </c>
      <c r="V140" s="99">
        <f t="shared" si="54"/>
        <v>0</v>
      </c>
      <c r="W140" s="99">
        <f t="shared" si="54"/>
        <v>0</v>
      </c>
      <c r="X140" s="99">
        <f t="shared" si="54"/>
        <v>0</v>
      </c>
      <c r="Y140" s="99">
        <f t="shared" si="54"/>
        <v>3.2700504154979848</v>
      </c>
      <c r="Z140" s="99">
        <f t="shared" si="54"/>
        <v>3.2700504154979848</v>
      </c>
      <c r="AA140" s="99">
        <f t="shared" si="54"/>
        <v>3.2700504154979848</v>
      </c>
      <c r="AB140" s="99">
        <f t="shared" si="54"/>
        <v>3.2700504154979848</v>
      </c>
      <c r="AC140" s="99">
        <f t="shared" si="54"/>
        <v>3.2700504154979848</v>
      </c>
      <c r="AD140" s="99">
        <f t="shared" si="54"/>
        <v>3.2700504154979848</v>
      </c>
      <c r="AE140" s="140">
        <f t="shared" si="54"/>
        <v>3.2700504154979848</v>
      </c>
      <c r="AF140" s="99">
        <f t="shared" si="54"/>
        <v>3.2700504154979848</v>
      </c>
      <c r="AG140" s="99">
        <f t="shared" si="54"/>
        <v>3.2700504154979848</v>
      </c>
      <c r="AH140" s="99">
        <f t="shared" si="54"/>
        <v>3.2700504154979848</v>
      </c>
      <c r="AI140" s="99">
        <f t="shared" si="54"/>
        <v>3.2700504154979848</v>
      </c>
      <c r="AJ140" s="99">
        <f t="shared" si="54"/>
        <v>3.2700504154979848</v>
      </c>
      <c r="AK140" s="99">
        <f t="shared" si="54"/>
        <v>3.2700504154979848</v>
      </c>
      <c r="AL140" s="99">
        <f t="shared" si="54"/>
        <v>3.2700504154979848</v>
      </c>
      <c r="AM140" s="99">
        <f t="shared" si="54"/>
        <v>3.2700504154979848</v>
      </c>
      <c r="AN140" s="99">
        <f t="shared" si="54"/>
        <v>3.2700504154979848</v>
      </c>
      <c r="AO140" s="99">
        <f t="shared" si="54"/>
        <v>3.2700504154979848</v>
      </c>
      <c r="AP140" s="99">
        <f t="shared" si="54"/>
        <v>3.2700504154979848</v>
      </c>
      <c r="AQ140" s="99">
        <f t="shared" si="54"/>
        <v>3.2700504154979848</v>
      </c>
      <c r="AR140" s="99">
        <f t="shared" si="54"/>
        <v>3.2700504154979848</v>
      </c>
      <c r="AS140" s="99">
        <f t="shared" si="54"/>
        <v>3.2700504154979848</v>
      </c>
      <c r="AT140" s="99">
        <f t="shared" si="54"/>
        <v>3.2700504154979848</v>
      </c>
      <c r="AU140" s="99">
        <f t="shared" si="54"/>
        <v>3.2700504154979848</v>
      </c>
      <c r="AV140" s="99">
        <f t="shared" si="54"/>
        <v>3.2700504154979848</v>
      </c>
      <c r="AW140" s="99">
        <f t="shared" si="54"/>
        <v>3.2700504154979848</v>
      </c>
      <c r="AX140" s="99">
        <f t="shared" si="54"/>
        <v>3.2700504154979848</v>
      </c>
      <c r="AY140" s="99">
        <f t="shared" si="54"/>
        <v>3.2700504154979848</v>
      </c>
      <c r="AZ140" s="99">
        <f t="shared" si="54"/>
        <v>3.2700504154979848</v>
      </c>
      <c r="BA140" s="99">
        <f t="shared" si="54"/>
        <v>3.2700504154979848</v>
      </c>
      <c r="BB140" s="99">
        <f t="shared" si="54"/>
        <v>3.2700504154979848</v>
      </c>
      <c r="BC140" s="99">
        <f t="shared" si="54"/>
        <v>3.2700504154979848</v>
      </c>
      <c r="BD140" s="99">
        <f t="shared" si="54"/>
        <v>3.2700504154979848</v>
      </c>
      <c r="BE140" s="99">
        <f t="shared" si="54"/>
        <v>3.2700504154979848</v>
      </c>
      <c r="BF140" s="99">
        <f t="shared" si="54"/>
        <v>3.2700504154979848</v>
      </c>
      <c r="BG140" s="99">
        <f t="shared" si="54"/>
        <v>3.2700504154979848</v>
      </c>
      <c r="BH140" s="99">
        <f t="shared" si="54"/>
        <v>3.2700504154979848</v>
      </c>
      <c r="BI140" s="99">
        <f t="shared" si="54"/>
        <v>3.2700504154979848</v>
      </c>
      <c r="BJ140" s="99">
        <f t="shared" si="54"/>
        <v>3.2700504154979848</v>
      </c>
      <c r="BK140" s="99">
        <f t="shared" si="54"/>
        <v>3.2700504154979848</v>
      </c>
      <c r="BL140" s="99">
        <f t="shared" si="54"/>
        <v>3.2700504154979848</v>
      </c>
      <c r="BM140" s="99">
        <f t="shared" si="54"/>
        <v>3.2700504154979848</v>
      </c>
      <c r="BN140" s="99">
        <f t="shared" si="54"/>
        <v>3.2700504154979848</v>
      </c>
      <c r="BO140" s="99">
        <f t="shared" si="54"/>
        <v>3.2700504154979848</v>
      </c>
      <c r="BP140" s="26" t="s">
        <v>12</v>
      </c>
    </row>
    <row r="141" spans="2:68" x14ac:dyDescent="0.25">
      <c r="B141" s="12">
        <v>53</v>
      </c>
      <c r="C141" s="13" t="s">
        <v>122</v>
      </c>
      <c r="H141" s="99">
        <f t="shared" ref="H141:BO141" si="55">H$3*H58/100</f>
        <v>0</v>
      </c>
      <c r="I141" s="99">
        <f t="shared" si="55"/>
        <v>0</v>
      </c>
      <c r="J141" s="99">
        <f t="shared" si="55"/>
        <v>0</v>
      </c>
      <c r="K141" s="99">
        <f t="shared" si="55"/>
        <v>0</v>
      </c>
      <c r="L141" s="99">
        <f t="shared" si="55"/>
        <v>0</v>
      </c>
      <c r="M141" s="99">
        <f t="shared" si="55"/>
        <v>0</v>
      </c>
      <c r="N141" s="99">
        <f t="shared" si="55"/>
        <v>0</v>
      </c>
      <c r="O141" s="99">
        <f t="shared" si="55"/>
        <v>0</v>
      </c>
      <c r="P141" s="99">
        <f t="shared" si="55"/>
        <v>0</v>
      </c>
      <c r="Q141" s="99">
        <f t="shared" si="55"/>
        <v>0</v>
      </c>
      <c r="R141" s="99">
        <f t="shared" si="55"/>
        <v>0</v>
      </c>
      <c r="S141" s="99">
        <f t="shared" si="55"/>
        <v>0</v>
      </c>
      <c r="T141" s="99">
        <f t="shared" si="55"/>
        <v>0</v>
      </c>
      <c r="U141" s="99">
        <f t="shared" si="55"/>
        <v>0</v>
      </c>
      <c r="V141" s="99">
        <f t="shared" si="55"/>
        <v>0</v>
      </c>
      <c r="W141" s="99">
        <f t="shared" si="55"/>
        <v>0</v>
      </c>
      <c r="X141" s="99">
        <f t="shared" si="55"/>
        <v>0</v>
      </c>
      <c r="Y141" s="99">
        <f t="shared" si="55"/>
        <v>2.502872824260185</v>
      </c>
      <c r="Z141" s="99">
        <f t="shared" si="55"/>
        <v>2.502872824260185</v>
      </c>
      <c r="AA141" s="99">
        <f t="shared" si="55"/>
        <v>2.502872824260185</v>
      </c>
      <c r="AB141" s="99">
        <f t="shared" si="55"/>
        <v>2.502872824260185</v>
      </c>
      <c r="AC141" s="99">
        <f t="shared" si="55"/>
        <v>2.502872824260185</v>
      </c>
      <c r="AD141" s="99">
        <f t="shared" si="55"/>
        <v>2.502872824260185</v>
      </c>
      <c r="AE141" s="140">
        <f t="shared" si="55"/>
        <v>2.502872824260185</v>
      </c>
      <c r="AF141" s="99">
        <f t="shared" si="55"/>
        <v>2.502872824260185</v>
      </c>
      <c r="AG141" s="99">
        <f t="shared" si="55"/>
        <v>2.502872824260185</v>
      </c>
      <c r="AH141" s="99">
        <f t="shared" si="55"/>
        <v>2.502872824260185</v>
      </c>
      <c r="AI141" s="99">
        <f t="shared" si="55"/>
        <v>2.502872824260185</v>
      </c>
      <c r="AJ141" s="99">
        <f t="shared" si="55"/>
        <v>2.502872824260185</v>
      </c>
      <c r="AK141" s="99">
        <f t="shared" si="55"/>
        <v>2.502872824260185</v>
      </c>
      <c r="AL141" s="99">
        <f t="shared" si="55"/>
        <v>2.502872824260185</v>
      </c>
      <c r="AM141" s="99">
        <f t="shared" si="55"/>
        <v>2.502872824260185</v>
      </c>
      <c r="AN141" s="99">
        <f t="shared" si="55"/>
        <v>2.502872824260185</v>
      </c>
      <c r="AO141" s="99">
        <f t="shared" si="55"/>
        <v>2.502872824260185</v>
      </c>
      <c r="AP141" s="99">
        <f t="shared" si="55"/>
        <v>2.502872824260185</v>
      </c>
      <c r="AQ141" s="99">
        <f t="shared" si="55"/>
        <v>2.502872824260185</v>
      </c>
      <c r="AR141" s="99">
        <f t="shared" si="55"/>
        <v>2.502872824260185</v>
      </c>
      <c r="AS141" s="99">
        <f t="shared" si="55"/>
        <v>2.502872824260185</v>
      </c>
      <c r="AT141" s="99">
        <f t="shared" si="55"/>
        <v>2.502872824260185</v>
      </c>
      <c r="AU141" s="99">
        <f t="shared" si="55"/>
        <v>2.502872824260185</v>
      </c>
      <c r="AV141" s="99">
        <f t="shared" si="55"/>
        <v>2.502872824260185</v>
      </c>
      <c r="AW141" s="99">
        <f t="shared" si="55"/>
        <v>2.502872824260185</v>
      </c>
      <c r="AX141" s="99">
        <f t="shared" si="55"/>
        <v>2.502872824260185</v>
      </c>
      <c r="AY141" s="99">
        <f t="shared" si="55"/>
        <v>2.502872824260185</v>
      </c>
      <c r="AZ141" s="99">
        <f t="shared" si="55"/>
        <v>2.502872824260185</v>
      </c>
      <c r="BA141" s="99">
        <f t="shared" si="55"/>
        <v>2.502872824260185</v>
      </c>
      <c r="BB141" s="99">
        <f t="shared" si="55"/>
        <v>2.502872824260185</v>
      </c>
      <c r="BC141" s="99">
        <f t="shared" si="55"/>
        <v>2.502872824260185</v>
      </c>
      <c r="BD141" s="99">
        <f t="shared" si="55"/>
        <v>2.502872824260185</v>
      </c>
      <c r="BE141" s="99">
        <f t="shared" si="55"/>
        <v>2.502872824260185</v>
      </c>
      <c r="BF141" s="99">
        <f t="shared" si="55"/>
        <v>2.502872824260185</v>
      </c>
      <c r="BG141" s="99">
        <f t="shared" si="55"/>
        <v>2.502872824260185</v>
      </c>
      <c r="BH141" s="99">
        <f t="shared" si="55"/>
        <v>2.502872824260185</v>
      </c>
      <c r="BI141" s="99">
        <f t="shared" si="55"/>
        <v>2.502872824260185</v>
      </c>
      <c r="BJ141" s="99">
        <f t="shared" si="55"/>
        <v>2.502872824260185</v>
      </c>
      <c r="BK141" s="99">
        <f t="shared" si="55"/>
        <v>2.502872824260185</v>
      </c>
      <c r="BL141" s="99">
        <f t="shared" si="55"/>
        <v>2.502872824260185</v>
      </c>
      <c r="BM141" s="99">
        <f t="shared" si="55"/>
        <v>2.502872824260185</v>
      </c>
      <c r="BN141" s="99">
        <f t="shared" si="55"/>
        <v>2.502872824260185</v>
      </c>
      <c r="BO141" s="99">
        <f t="shared" si="55"/>
        <v>2.502872824260185</v>
      </c>
      <c r="BP141" s="26" t="s">
        <v>12</v>
      </c>
    </row>
    <row r="142" spans="2:68" x14ac:dyDescent="0.25">
      <c r="B142" s="12">
        <v>54</v>
      </c>
      <c r="C142" s="13" t="s">
        <v>124</v>
      </c>
      <c r="H142" s="99">
        <f t="shared" ref="H142:BO142" si="56">H$3*H59/100</f>
        <v>0</v>
      </c>
      <c r="I142" s="99">
        <f t="shared" si="56"/>
        <v>0</v>
      </c>
      <c r="J142" s="99">
        <f t="shared" si="56"/>
        <v>0</v>
      </c>
      <c r="K142" s="99">
        <f t="shared" si="56"/>
        <v>0</v>
      </c>
      <c r="L142" s="99">
        <f t="shared" si="56"/>
        <v>0</v>
      </c>
      <c r="M142" s="99">
        <f t="shared" si="56"/>
        <v>0</v>
      </c>
      <c r="N142" s="99">
        <f t="shared" si="56"/>
        <v>0</v>
      </c>
      <c r="O142" s="99">
        <f t="shared" si="56"/>
        <v>0</v>
      </c>
      <c r="P142" s="99">
        <f t="shared" si="56"/>
        <v>0</v>
      </c>
      <c r="Q142" s="99">
        <f t="shared" si="56"/>
        <v>0</v>
      </c>
      <c r="R142" s="99">
        <f t="shared" si="56"/>
        <v>0</v>
      </c>
      <c r="S142" s="99">
        <f t="shared" si="56"/>
        <v>0</v>
      </c>
      <c r="T142" s="99">
        <f t="shared" si="56"/>
        <v>0</v>
      </c>
      <c r="U142" s="99">
        <f t="shared" si="56"/>
        <v>0</v>
      </c>
      <c r="V142" s="99">
        <f t="shared" si="56"/>
        <v>0</v>
      </c>
      <c r="W142" s="99">
        <f t="shared" si="56"/>
        <v>0</v>
      </c>
      <c r="X142" s="99">
        <f t="shared" si="56"/>
        <v>0</v>
      </c>
      <c r="Y142" s="99">
        <f t="shared" si="56"/>
        <v>5.0137777873214544</v>
      </c>
      <c r="Z142" s="99">
        <f t="shared" si="56"/>
        <v>5.0137777873214544</v>
      </c>
      <c r="AA142" s="99">
        <f t="shared" si="56"/>
        <v>5.0137777873214544</v>
      </c>
      <c r="AB142" s="99">
        <f t="shared" si="56"/>
        <v>5.0137777873214544</v>
      </c>
      <c r="AC142" s="99">
        <f t="shared" si="56"/>
        <v>5.0137777873214544</v>
      </c>
      <c r="AD142" s="99">
        <f t="shared" si="56"/>
        <v>5.0137777873214544</v>
      </c>
      <c r="AE142" s="140">
        <f t="shared" si="56"/>
        <v>5.0137777873214544</v>
      </c>
      <c r="AF142" s="99">
        <f t="shared" si="56"/>
        <v>5.0137777873214544</v>
      </c>
      <c r="AG142" s="99">
        <f t="shared" si="56"/>
        <v>5.0137777873214544</v>
      </c>
      <c r="AH142" s="99">
        <f t="shared" si="56"/>
        <v>5.0137777873214544</v>
      </c>
      <c r="AI142" s="99">
        <f t="shared" si="56"/>
        <v>5.0137777873214544</v>
      </c>
      <c r="AJ142" s="99">
        <f t="shared" si="56"/>
        <v>5.0137777873214544</v>
      </c>
      <c r="AK142" s="99">
        <f t="shared" si="56"/>
        <v>5.0137777873214544</v>
      </c>
      <c r="AL142" s="99">
        <f t="shared" si="56"/>
        <v>5.0137777873214544</v>
      </c>
      <c r="AM142" s="99">
        <f t="shared" si="56"/>
        <v>5.0137777873214544</v>
      </c>
      <c r="AN142" s="99">
        <f t="shared" si="56"/>
        <v>5.0137777873214544</v>
      </c>
      <c r="AO142" s="99">
        <f t="shared" si="56"/>
        <v>5.0137777873214544</v>
      </c>
      <c r="AP142" s="99">
        <f t="shared" si="56"/>
        <v>5.0137777873214544</v>
      </c>
      <c r="AQ142" s="99">
        <f t="shared" si="56"/>
        <v>5.0137777873214544</v>
      </c>
      <c r="AR142" s="99">
        <f t="shared" si="56"/>
        <v>5.0137777873214544</v>
      </c>
      <c r="AS142" s="99">
        <f t="shared" si="56"/>
        <v>5.0137777873214544</v>
      </c>
      <c r="AT142" s="99">
        <f t="shared" si="56"/>
        <v>5.0137777873214544</v>
      </c>
      <c r="AU142" s="99">
        <f t="shared" si="56"/>
        <v>5.0137777873214544</v>
      </c>
      <c r="AV142" s="99">
        <f t="shared" si="56"/>
        <v>5.0137777873214544</v>
      </c>
      <c r="AW142" s="99">
        <f t="shared" si="56"/>
        <v>5.0137777873214544</v>
      </c>
      <c r="AX142" s="99">
        <f t="shared" si="56"/>
        <v>5.0137777873214544</v>
      </c>
      <c r="AY142" s="99">
        <f t="shared" si="56"/>
        <v>5.0137777873214544</v>
      </c>
      <c r="AZ142" s="99">
        <f t="shared" si="56"/>
        <v>5.0137777873214544</v>
      </c>
      <c r="BA142" s="99">
        <f t="shared" si="56"/>
        <v>5.0137777873214544</v>
      </c>
      <c r="BB142" s="99">
        <f t="shared" si="56"/>
        <v>5.0137777873214544</v>
      </c>
      <c r="BC142" s="99">
        <f t="shared" si="56"/>
        <v>5.0137777873214544</v>
      </c>
      <c r="BD142" s="99">
        <f t="shared" si="56"/>
        <v>5.0137777873214544</v>
      </c>
      <c r="BE142" s="99">
        <f t="shared" si="56"/>
        <v>5.0137777873214544</v>
      </c>
      <c r="BF142" s="99">
        <f t="shared" si="56"/>
        <v>5.0137777873214544</v>
      </c>
      <c r="BG142" s="99">
        <f t="shared" si="56"/>
        <v>5.0137777873214544</v>
      </c>
      <c r="BH142" s="99">
        <f t="shared" si="56"/>
        <v>5.0137777873214544</v>
      </c>
      <c r="BI142" s="99">
        <f t="shared" si="56"/>
        <v>5.0137777873214544</v>
      </c>
      <c r="BJ142" s="99">
        <f t="shared" si="56"/>
        <v>5.0137777873214544</v>
      </c>
      <c r="BK142" s="99">
        <f t="shared" si="56"/>
        <v>5.0137777873214544</v>
      </c>
      <c r="BL142" s="99">
        <f t="shared" si="56"/>
        <v>5.0137777873214544</v>
      </c>
      <c r="BM142" s="99">
        <f t="shared" si="56"/>
        <v>5.0137777873214544</v>
      </c>
      <c r="BN142" s="99">
        <f t="shared" si="56"/>
        <v>5.0137777873214544</v>
      </c>
      <c r="BO142" s="99">
        <f t="shared" si="56"/>
        <v>5.0137777873214544</v>
      </c>
      <c r="BP142" s="26" t="s">
        <v>12</v>
      </c>
    </row>
    <row r="143" spans="2:68" x14ac:dyDescent="0.25">
      <c r="B143" s="12">
        <v>55</v>
      </c>
      <c r="C143" s="13" t="s">
        <v>126</v>
      </c>
      <c r="H143" s="99">
        <f t="shared" ref="H143:BO143" si="57">H$3*H60/100</f>
        <v>0</v>
      </c>
      <c r="I143" s="99">
        <f t="shared" si="57"/>
        <v>0</v>
      </c>
      <c r="J143" s="99">
        <f t="shared" si="57"/>
        <v>0</v>
      </c>
      <c r="K143" s="99">
        <f t="shared" si="57"/>
        <v>0</v>
      </c>
      <c r="L143" s="99">
        <f t="shared" si="57"/>
        <v>0</v>
      </c>
      <c r="M143" s="99">
        <f t="shared" si="57"/>
        <v>0</v>
      </c>
      <c r="N143" s="99">
        <f t="shared" si="57"/>
        <v>0</v>
      </c>
      <c r="O143" s="99">
        <f t="shared" si="57"/>
        <v>0</v>
      </c>
      <c r="P143" s="99">
        <f t="shared" si="57"/>
        <v>0</v>
      </c>
      <c r="Q143" s="99">
        <f t="shared" si="57"/>
        <v>0</v>
      </c>
      <c r="R143" s="99">
        <f t="shared" si="57"/>
        <v>0</v>
      </c>
      <c r="S143" s="99">
        <f t="shared" si="57"/>
        <v>0</v>
      </c>
      <c r="T143" s="99">
        <f t="shared" si="57"/>
        <v>0</v>
      </c>
      <c r="U143" s="99">
        <f t="shared" si="57"/>
        <v>0</v>
      </c>
      <c r="V143" s="99">
        <f t="shared" si="57"/>
        <v>0</v>
      </c>
      <c r="W143" s="99">
        <f t="shared" si="57"/>
        <v>0</v>
      </c>
      <c r="X143" s="99">
        <f t="shared" si="57"/>
        <v>0</v>
      </c>
      <c r="Y143" s="99">
        <f t="shared" si="57"/>
        <v>0</v>
      </c>
      <c r="Z143" s="99">
        <f t="shared" si="57"/>
        <v>5.2466358893458649</v>
      </c>
      <c r="AA143" s="99">
        <f t="shared" si="57"/>
        <v>5.2466358893458649</v>
      </c>
      <c r="AB143" s="99">
        <f t="shared" si="57"/>
        <v>5.2466358893458649</v>
      </c>
      <c r="AC143" s="99">
        <f t="shared" si="57"/>
        <v>5.2466358893458649</v>
      </c>
      <c r="AD143" s="99">
        <f t="shared" si="57"/>
        <v>5.2466358893458649</v>
      </c>
      <c r="AE143" s="140">
        <f t="shared" si="57"/>
        <v>5.2466358893458649</v>
      </c>
      <c r="AF143" s="99">
        <f t="shared" si="57"/>
        <v>5.2466358893458649</v>
      </c>
      <c r="AG143" s="99">
        <f t="shared" si="57"/>
        <v>5.2466358893458649</v>
      </c>
      <c r="AH143" s="99">
        <f t="shared" si="57"/>
        <v>5.2466358893458649</v>
      </c>
      <c r="AI143" s="99">
        <f t="shared" si="57"/>
        <v>5.2466358893458649</v>
      </c>
      <c r="AJ143" s="99">
        <f t="shared" si="57"/>
        <v>5.2466358893458649</v>
      </c>
      <c r="AK143" s="99">
        <f t="shared" si="57"/>
        <v>5.2466358893458649</v>
      </c>
      <c r="AL143" s="99">
        <f t="shared" si="57"/>
        <v>5.2466358893458649</v>
      </c>
      <c r="AM143" s="99">
        <f t="shared" si="57"/>
        <v>5.2466358893458649</v>
      </c>
      <c r="AN143" s="99">
        <f t="shared" si="57"/>
        <v>5.2466358893458649</v>
      </c>
      <c r="AO143" s="99">
        <f t="shared" si="57"/>
        <v>5.2466358893458649</v>
      </c>
      <c r="AP143" s="99">
        <f t="shared" si="57"/>
        <v>5.2466358893458649</v>
      </c>
      <c r="AQ143" s="99">
        <f t="shared" si="57"/>
        <v>5.2466358893458649</v>
      </c>
      <c r="AR143" s="99">
        <f t="shared" si="57"/>
        <v>5.2466358893458649</v>
      </c>
      <c r="AS143" s="99">
        <f t="shared" si="57"/>
        <v>5.2466358893458649</v>
      </c>
      <c r="AT143" s="99">
        <f t="shared" si="57"/>
        <v>5.2466358893458649</v>
      </c>
      <c r="AU143" s="99">
        <f t="shared" si="57"/>
        <v>5.2466358893458649</v>
      </c>
      <c r="AV143" s="99">
        <f t="shared" si="57"/>
        <v>5.2466358893458649</v>
      </c>
      <c r="AW143" s="99">
        <f t="shared" si="57"/>
        <v>5.2466358893458649</v>
      </c>
      <c r="AX143" s="99">
        <f t="shared" si="57"/>
        <v>5.2466358893458649</v>
      </c>
      <c r="AY143" s="99">
        <f t="shared" si="57"/>
        <v>5.2466358893458649</v>
      </c>
      <c r="AZ143" s="99">
        <f t="shared" si="57"/>
        <v>5.2466358893458649</v>
      </c>
      <c r="BA143" s="99">
        <f t="shared" si="57"/>
        <v>5.2466358893458649</v>
      </c>
      <c r="BB143" s="99">
        <f t="shared" si="57"/>
        <v>5.2466358893458649</v>
      </c>
      <c r="BC143" s="99">
        <f t="shared" si="57"/>
        <v>5.2466358893458649</v>
      </c>
      <c r="BD143" s="99">
        <f t="shared" si="57"/>
        <v>5.2466358893458649</v>
      </c>
      <c r="BE143" s="99">
        <f t="shared" si="57"/>
        <v>5.2466358893458649</v>
      </c>
      <c r="BF143" s="99">
        <f t="shared" si="57"/>
        <v>5.2466358893458649</v>
      </c>
      <c r="BG143" s="99">
        <f t="shared" si="57"/>
        <v>5.2466358893458649</v>
      </c>
      <c r="BH143" s="99">
        <f t="shared" si="57"/>
        <v>5.2466358893458649</v>
      </c>
      <c r="BI143" s="99">
        <f t="shared" si="57"/>
        <v>5.2466358893458649</v>
      </c>
      <c r="BJ143" s="99">
        <f t="shared" si="57"/>
        <v>5.2466358893458649</v>
      </c>
      <c r="BK143" s="99">
        <f t="shared" si="57"/>
        <v>5.2466358893458649</v>
      </c>
      <c r="BL143" s="99">
        <f t="shared" si="57"/>
        <v>5.2466358893458649</v>
      </c>
      <c r="BM143" s="99">
        <f t="shared" si="57"/>
        <v>5.2466358893458649</v>
      </c>
      <c r="BN143" s="99">
        <f t="shared" si="57"/>
        <v>5.2466358893458649</v>
      </c>
      <c r="BO143" s="99">
        <f t="shared" si="57"/>
        <v>5.2466358893458649</v>
      </c>
      <c r="BP143" s="26" t="s">
        <v>12</v>
      </c>
    </row>
    <row r="144" spans="2:68" x14ac:dyDescent="0.25">
      <c r="B144" s="12">
        <v>56</v>
      </c>
      <c r="C144" s="13" t="s">
        <v>128</v>
      </c>
      <c r="H144" s="99">
        <f t="shared" ref="H144:BO144" si="58">H$3*H61/100</f>
        <v>0</v>
      </c>
      <c r="I144" s="99">
        <f t="shared" si="58"/>
        <v>0</v>
      </c>
      <c r="J144" s="99">
        <f t="shared" si="58"/>
        <v>0</v>
      </c>
      <c r="K144" s="99">
        <f t="shared" si="58"/>
        <v>0</v>
      </c>
      <c r="L144" s="99">
        <f t="shared" si="58"/>
        <v>0</v>
      </c>
      <c r="M144" s="99">
        <f t="shared" si="58"/>
        <v>0</v>
      </c>
      <c r="N144" s="99">
        <f t="shared" si="58"/>
        <v>0</v>
      </c>
      <c r="O144" s="99">
        <f t="shared" si="58"/>
        <v>0</v>
      </c>
      <c r="P144" s="99">
        <f t="shared" si="58"/>
        <v>0</v>
      </c>
      <c r="Q144" s="99">
        <f t="shared" si="58"/>
        <v>0</v>
      </c>
      <c r="R144" s="99">
        <f t="shared" si="58"/>
        <v>0</v>
      </c>
      <c r="S144" s="99">
        <f t="shared" si="58"/>
        <v>0</v>
      </c>
      <c r="T144" s="99">
        <f t="shared" si="58"/>
        <v>0</v>
      </c>
      <c r="U144" s="99">
        <f t="shared" si="58"/>
        <v>0</v>
      </c>
      <c r="V144" s="99">
        <f t="shared" si="58"/>
        <v>0</v>
      </c>
      <c r="W144" s="99">
        <f t="shared" si="58"/>
        <v>0</v>
      </c>
      <c r="X144" s="99">
        <f t="shared" si="58"/>
        <v>0</v>
      </c>
      <c r="Y144" s="99">
        <f t="shared" si="58"/>
        <v>0</v>
      </c>
      <c r="Z144" s="99">
        <f t="shared" si="58"/>
        <v>4.7609094378871726</v>
      </c>
      <c r="AA144" s="99">
        <f t="shared" si="58"/>
        <v>4.7609094378871726</v>
      </c>
      <c r="AB144" s="99">
        <f t="shared" si="58"/>
        <v>4.7609094378871726</v>
      </c>
      <c r="AC144" s="99">
        <f t="shared" si="58"/>
        <v>4.7609094378871726</v>
      </c>
      <c r="AD144" s="99">
        <f t="shared" si="58"/>
        <v>4.7609094378871726</v>
      </c>
      <c r="AE144" s="140">
        <f t="shared" si="58"/>
        <v>4.7609094378871726</v>
      </c>
      <c r="AF144" s="99">
        <f t="shared" si="58"/>
        <v>4.7609094378871726</v>
      </c>
      <c r="AG144" s="99">
        <f t="shared" si="58"/>
        <v>4.7609094378871726</v>
      </c>
      <c r="AH144" s="99">
        <f t="shared" si="58"/>
        <v>4.7609094378871726</v>
      </c>
      <c r="AI144" s="99">
        <f t="shared" si="58"/>
        <v>4.7609094378871726</v>
      </c>
      <c r="AJ144" s="99">
        <f t="shared" si="58"/>
        <v>4.7609094378871726</v>
      </c>
      <c r="AK144" s="99">
        <f t="shared" si="58"/>
        <v>4.7609094378871726</v>
      </c>
      <c r="AL144" s="99">
        <f t="shared" si="58"/>
        <v>4.7609094378871726</v>
      </c>
      <c r="AM144" s="99">
        <f t="shared" si="58"/>
        <v>4.7609094378871726</v>
      </c>
      <c r="AN144" s="99">
        <f t="shared" si="58"/>
        <v>4.7609094378871726</v>
      </c>
      <c r="AO144" s="99">
        <f t="shared" si="58"/>
        <v>4.7609094378871726</v>
      </c>
      <c r="AP144" s="99">
        <f t="shared" si="58"/>
        <v>4.7609094378871726</v>
      </c>
      <c r="AQ144" s="99">
        <f t="shared" si="58"/>
        <v>4.7609094378871726</v>
      </c>
      <c r="AR144" s="99">
        <f t="shared" si="58"/>
        <v>4.7609094378871726</v>
      </c>
      <c r="AS144" s="99">
        <f t="shared" si="58"/>
        <v>4.7609094378871726</v>
      </c>
      <c r="AT144" s="99">
        <f t="shared" si="58"/>
        <v>4.7609094378871726</v>
      </c>
      <c r="AU144" s="99">
        <f t="shared" si="58"/>
        <v>4.7609094378871726</v>
      </c>
      <c r="AV144" s="99">
        <f t="shared" si="58"/>
        <v>4.7609094378871726</v>
      </c>
      <c r="AW144" s="99">
        <f t="shared" si="58"/>
        <v>4.7609094378871726</v>
      </c>
      <c r="AX144" s="99">
        <f t="shared" si="58"/>
        <v>4.7609094378871726</v>
      </c>
      <c r="AY144" s="99">
        <f t="shared" si="58"/>
        <v>4.7609094378871726</v>
      </c>
      <c r="AZ144" s="99">
        <f t="shared" si="58"/>
        <v>4.7609094378871726</v>
      </c>
      <c r="BA144" s="99">
        <f t="shared" si="58"/>
        <v>4.7609094378871726</v>
      </c>
      <c r="BB144" s="99">
        <f t="shared" si="58"/>
        <v>4.7609094378871726</v>
      </c>
      <c r="BC144" s="99">
        <f t="shared" si="58"/>
        <v>4.7609094378871726</v>
      </c>
      <c r="BD144" s="99">
        <f t="shared" si="58"/>
        <v>4.7609094378871726</v>
      </c>
      <c r="BE144" s="99">
        <f t="shared" si="58"/>
        <v>4.7609094378871726</v>
      </c>
      <c r="BF144" s="99">
        <f t="shared" si="58"/>
        <v>4.7609094378871726</v>
      </c>
      <c r="BG144" s="99">
        <f t="shared" si="58"/>
        <v>4.7609094378871726</v>
      </c>
      <c r="BH144" s="99">
        <f t="shared" si="58"/>
        <v>4.7609094378871726</v>
      </c>
      <c r="BI144" s="99">
        <f t="shared" si="58"/>
        <v>4.7609094378871726</v>
      </c>
      <c r="BJ144" s="99">
        <f t="shared" si="58"/>
        <v>4.7609094378871726</v>
      </c>
      <c r="BK144" s="99">
        <f t="shared" si="58"/>
        <v>4.7609094378871726</v>
      </c>
      <c r="BL144" s="99">
        <f t="shared" si="58"/>
        <v>4.7609094378871726</v>
      </c>
      <c r="BM144" s="99">
        <f t="shared" si="58"/>
        <v>4.7609094378871726</v>
      </c>
      <c r="BN144" s="99">
        <f t="shared" si="58"/>
        <v>4.7609094378871726</v>
      </c>
      <c r="BO144" s="99">
        <f t="shared" si="58"/>
        <v>4.7609094378871726</v>
      </c>
      <c r="BP144" s="26" t="s">
        <v>12</v>
      </c>
    </row>
    <row r="145" spans="2:68" x14ac:dyDescent="0.25">
      <c r="B145" s="12">
        <v>57</v>
      </c>
      <c r="C145" s="13" t="s">
        <v>130</v>
      </c>
      <c r="H145" s="99">
        <f t="shared" ref="H145:BO145" si="59">H$3*H62/100</f>
        <v>0</v>
      </c>
      <c r="I145" s="99">
        <f t="shared" si="59"/>
        <v>0</v>
      </c>
      <c r="J145" s="99">
        <f t="shared" si="59"/>
        <v>0</v>
      </c>
      <c r="K145" s="99">
        <f t="shared" si="59"/>
        <v>0</v>
      </c>
      <c r="L145" s="99">
        <f t="shared" si="59"/>
        <v>0</v>
      </c>
      <c r="M145" s="99">
        <f t="shared" si="59"/>
        <v>0</v>
      </c>
      <c r="N145" s="99">
        <f t="shared" si="59"/>
        <v>0</v>
      </c>
      <c r="O145" s="99">
        <f t="shared" si="59"/>
        <v>0</v>
      </c>
      <c r="P145" s="99">
        <f t="shared" si="59"/>
        <v>0</v>
      </c>
      <c r="Q145" s="99">
        <f t="shared" si="59"/>
        <v>0</v>
      </c>
      <c r="R145" s="99">
        <f t="shared" si="59"/>
        <v>0</v>
      </c>
      <c r="S145" s="99">
        <f t="shared" si="59"/>
        <v>0</v>
      </c>
      <c r="T145" s="99">
        <f t="shared" si="59"/>
        <v>0</v>
      </c>
      <c r="U145" s="99">
        <f t="shared" si="59"/>
        <v>0</v>
      </c>
      <c r="V145" s="99">
        <f t="shared" si="59"/>
        <v>0</v>
      </c>
      <c r="W145" s="99">
        <f t="shared" si="59"/>
        <v>0</v>
      </c>
      <c r="X145" s="99">
        <f t="shared" si="59"/>
        <v>0</v>
      </c>
      <c r="Y145" s="99">
        <f t="shared" si="59"/>
        <v>0</v>
      </c>
      <c r="Z145" s="99">
        <f t="shared" si="59"/>
        <v>2.6739706359189874</v>
      </c>
      <c r="AA145" s="99">
        <f t="shared" si="59"/>
        <v>2.6739706359189874</v>
      </c>
      <c r="AB145" s="99">
        <f t="shared" si="59"/>
        <v>2.6739706359189874</v>
      </c>
      <c r="AC145" s="99">
        <f t="shared" si="59"/>
        <v>2.6739706359189874</v>
      </c>
      <c r="AD145" s="99">
        <f t="shared" si="59"/>
        <v>2.6739706359189874</v>
      </c>
      <c r="AE145" s="140">
        <f t="shared" si="59"/>
        <v>2.6739706359189874</v>
      </c>
      <c r="AF145" s="99">
        <f t="shared" si="59"/>
        <v>2.6739706359189874</v>
      </c>
      <c r="AG145" s="99">
        <f t="shared" si="59"/>
        <v>2.6739706359189874</v>
      </c>
      <c r="AH145" s="99">
        <f t="shared" si="59"/>
        <v>2.6739706359189874</v>
      </c>
      <c r="AI145" s="99">
        <f t="shared" si="59"/>
        <v>2.6739706359189874</v>
      </c>
      <c r="AJ145" s="99">
        <f t="shared" si="59"/>
        <v>2.6739706359189874</v>
      </c>
      <c r="AK145" s="99">
        <f t="shared" si="59"/>
        <v>2.6739706359189874</v>
      </c>
      <c r="AL145" s="99">
        <f t="shared" si="59"/>
        <v>2.6739706359189874</v>
      </c>
      <c r="AM145" s="99">
        <f t="shared" si="59"/>
        <v>2.6739706359189874</v>
      </c>
      <c r="AN145" s="99">
        <f t="shared" si="59"/>
        <v>2.6739706359189874</v>
      </c>
      <c r="AO145" s="99">
        <f t="shared" si="59"/>
        <v>2.6739706359189874</v>
      </c>
      <c r="AP145" s="99">
        <f t="shared" si="59"/>
        <v>2.6739706359189874</v>
      </c>
      <c r="AQ145" s="99">
        <f t="shared" si="59"/>
        <v>2.6739706359189874</v>
      </c>
      <c r="AR145" s="99">
        <f t="shared" si="59"/>
        <v>2.6739706359189874</v>
      </c>
      <c r="AS145" s="99">
        <f t="shared" si="59"/>
        <v>2.6739706359189874</v>
      </c>
      <c r="AT145" s="99">
        <f t="shared" si="59"/>
        <v>2.6739706359189874</v>
      </c>
      <c r="AU145" s="99">
        <f t="shared" si="59"/>
        <v>2.6739706359189874</v>
      </c>
      <c r="AV145" s="99">
        <f t="shared" si="59"/>
        <v>2.6739706359189874</v>
      </c>
      <c r="AW145" s="99">
        <f t="shared" si="59"/>
        <v>2.6739706359189874</v>
      </c>
      <c r="AX145" s="99">
        <f t="shared" si="59"/>
        <v>2.6739706359189874</v>
      </c>
      <c r="AY145" s="99">
        <f t="shared" si="59"/>
        <v>2.6739706359189874</v>
      </c>
      <c r="AZ145" s="99">
        <f t="shared" si="59"/>
        <v>2.6739706359189874</v>
      </c>
      <c r="BA145" s="99">
        <f t="shared" si="59"/>
        <v>2.6739706359189874</v>
      </c>
      <c r="BB145" s="99">
        <f t="shared" si="59"/>
        <v>2.6739706359189874</v>
      </c>
      <c r="BC145" s="99">
        <f t="shared" si="59"/>
        <v>2.6739706359189874</v>
      </c>
      <c r="BD145" s="99">
        <f t="shared" si="59"/>
        <v>2.6739706359189874</v>
      </c>
      <c r="BE145" s="99">
        <f t="shared" si="59"/>
        <v>2.6739706359189874</v>
      </c>
      <c r="BF145" s="99">
        <f t="shared" si="59"/>
        <v>2.6739706359189874</v>
      </c>
      <c r="BG145" s="99">
        <f t="shared" si="59"/>
        <v>2.6739706359189874</v>
      </c>
      <c r="BH145" s="99">
        <f t="shared" si="59"/>
        <v>2.6739706359189874</v>
      </c>
      <c r="BI145" s="99">
        <f t="shared" si="59"/>
        <v>2.6739706359189874</v>
      </c>
      <c r="BJ145" s="99">
        <f t="shared" si="59"/>
        <v>2.6739706359189874</v>
      </c>
      <c r="BK145" s="99">
        <f t="shared" si="59"/>
        <v>2.6739706359189874</v>
      </c>
      <c r="BL145" s="99">
        <f t="shared" si="59"/>
        <v>2.6739706359189874</v>
      </c>
      <c r="BM145" s="99">
        <f t="shared" si="59"/>
        <v>2.6739706359189874</v>
      </c>
      <c r="BN145" s="99">
        <f t="shared" si="59"/>
        <v>2.6739706359189874</v>
      </c>
      <c r="BO145" s="99">
        <f t="shared" si="59"/>
        <v>2.6739706359189874</v>
      </c>
      <c r="BP145" s="26" t="s">
        <v>12</v>
      </c>
    </row>
    <row r="146" spans="2:68" x14ac:dyDescent="0.25">
      <c r="B146" s="12">
        <v>58</v>
      </c>
      <c r="C146" s="13" t="s">
        <v>132</v>
      </c>
      <c r="H146" s="99">
        <f t="shared" ref="H146:BO146" si="60">H$3*H63/100</f>
        <v>0</v>
      </c>
      <c r="I146" s="99">
        <f t="shared" si="60"/>
        <v>0</v>
      </c>
      <c r="J146" s="99">
        <f t="shared" si="60"/>
        <v>0</v>
      </c>
      <c r="K146" s="99">
        <f t="shared" si="60"/>
        <v>0</v>
      </c>
      <c r="L146" s="99">
        <f t="shared" si="60"/>
        <v>0</v>
      </c>
      <c r="M146" s="99">
        <f t="shared" si="60"/>
        <v>0</v>
      </c>
      <c r="N146" s="99">
        <f t="shared" si="60"/>
        <v>0</v>
      </c>
      <c r="O146" s="99">
        <f t="shared" si="60"/>
        <v>0</v>
      </c>
      <c r="P146" s="99">
        <f t="shared" si="60"/>
        <v>0</v>
      </c>
      <c r="Q146" s="99">
        <f t="shared" si="60"/>
        <v>0</v>
      </c>
      <c r="R146" s="99">
        <f t="shared" si="60"/>
        <v>0</v>
      </c>
      <c r="S146" s="99">
        <f t="shared" si="60"/>
        <v>0</v>
      </c>
      <c r="T146" s="99">
        <f t="shared" si="60"/>
        <v>0</v>
      </c>
      <c r="U146" s="99">
        <f t="shared" si="60"/>
        <v>0</v>
      </c>
      <c r="V146" s="99">
        <f t="shared" si="60"/>
        <v>0</v>
      </c>
      <c r="W146" s="99">
        <f t="shared" si="60"/>
        <v>0</v>
      </c>
      <c r="X146" s="99">
        <f t="shared" si="60"/>
        <v>0</v>
      </c>
      <c r="Y146" s="99">
        <f t="shared" si="60"/>
        <v>0</v>
      </c>
      <c r="Z146" s="99">
        <f t="shared" si="60"/>
        <v>2.5492500351275988</v>
      </c>
      <c r="AA146" s="99">
        <f t="shared" si="60"/>
        <v>2.5492500351275988</v>
      </c>
      <c r="AB146" s="99">
        <f t="shared" si="60"/>
        <v>2.5492500351275988</v>
      </c>
      <c r="AC146" s="99">
        <f t="shared" si="60"/>
        <v>2.5492500351275988</v>
      </c>
      <c r="AD146" s="99">
        <f t="shared" si="60"/>
        <v>2.5492500351275988</v>
      </c>
      <c r="AE146" s="140">
        <f t="shared" si="60"/>
        <v>2.5492500351275988</v>
      </c>
      <c r="AF146" s="99">
        <f t="shared" si="60"/>
        <v>2.5492500351275988</v>
      </c>
      <c r="AG146" s="99">
        <f t="shared" si="60"/>
        <v>2.5492500351275988</v>
      </c>
      <c r="AH146" s="99">
        <f t="shared" si="60"/>
        <v>2.5492500351275988</v>
      </c>
      <c r="AI146" s="99">
        <f t="shared" si="60"/>
        <v>2.5492500351275988</v>
      </c>
      <c r="AJ146" s="99">
        <f t="shared" si="60"/>
        <v>2.5492500351275988</v>
      </c>
      <c r="AK146" s="99">
        <f t="shared" si="60"/>
        <v>2.5492500351275988</v>
      </c>
      <c r="AL146" s="99">
        <f t="shared" si="60"/>
        <v>2.5492500351275988</v>
      </c>
      <c r="AM146" s="99">
        <f t="shared" si="60"/>
        <v>2.5492500351275988</v>
      </c>
      <c r="AN146" s="99">
        <f t="shared" si="60"/>
        <v>2.5492500351275988</v>
      </c>
      <c r="AO146" s="99">
        <f t="shared" si="60"/>
        <v>2.5492500351275988</v>
      </c>
      <c r="AP146" s="99">
        <f t="shared" si="60"/>
        <v>2.5492500351275988</v>
      </c>
      <c r="AQ146" s="99">
        <f t="shared" si="60"/>
        <v>2.5492500351275988</v>
      </c>
      <c r="AR146" s="99">
        <f t="shared" si="60"/>
        <v>2.5492500351275988</v>
      </c>
      <c r="AS146" s="99">
        <f t="shared" si="60"/>
        <v>2.5492500351275988</v>
      </c>
      <c r="AT146" s="99">
        <f t="shared" si="60"/>
        <v>2.5492500351275988</v>
      </c>
      <c r="AU146" s="99">
        <f t="shared" si="60"/>
        <v>2.5492500351275988</v>
      </c>
      <c r="AV146" s="99">
        <f t="shared" si="60"/>
        <v>2.5492500351275988</v>
      </c>
      <c r="AW146" s="99">
        <f t="shared" si="60"/>
        <v>2.5492500351275988</v>
      </c>
      <c r="AX146" s="99">
        <f t="shared" si="60"/>
        <v>2.5492500351275988</v>
      </c>
      <c r="AY146" s="99">
        <f t="shared" si="60"/>
        <v>2.5492500351275988</v>
      </c>
      <c r="AZ146" s="99">
        <f t="shared" si="60"/>
        <v>2.5492500351275988</v>
      </c>
      <c r="BA146" s="99">
        <f t="shared" si="60"/>
        <v>2.5492500351275988</v>
      </c>
      <c r="BB146" s="99">
        <f t="shared" si="60"/>
        <v>2.5492500351275988</v>
      </c>
      <c r="BC146" s="99">
        <f t="shared" si="60"/>
        <v>2.5492500351275988</v>
      </c>
      <c r="BD146" s="99">
        <f t="shared" si="60"/>
        <v>2.5492500351275988</v>
      </c>
      <c r="BE146" s="99">
        <f t="shared" si="60"/>
        <v>2.5492500351275988</v>
      </c>
      <c r="BF146" s="99">
        <f t="shared" si="60"/>
        <v>2.5492500351275988</v>
      </c>
      <c r="BG146" s="99">
        <f t="shared" si="60"/>
        <v>2.5492500351275988</v>
      </c>
      <c r="BH146" s="99">
        <f t="shared" si="60"/>
        <v>2.5492500351275988</v>
      </c>
      <c r="BI146" s="99">
        <f t="shared" si="60"/>
        <v>2.5492500351275988</v>
      </c>
      <c r="BJ146" s="99">
        <f t="shared" si="60"/>
        <v>2.5492500351275988</v>
      </c>
      <c r="BK146" s="99">
        <f t="shared" si="60"/>
        <v>2.5492500351275988</v>
      </c>
      <c r="BL146" s="99">
        <f t="shared" si="60"/>
        <v>2.5492500351275988</v>
      </c>
      <c r="BM146" s="99">
        <f t="shared" si="60"/>
        <v>2.5492500351275988</v>
      </c>
      <c r="BN146" s="99">
        <f t="shared" si="60"/>
        <v>2.5492500351275988</v>
      </c>
      <c r="BO146" s="99">
        <f t="shared" si="60"/>
        <v>2.5492500351275988</v>
      </c>
      <c r="BP146" s="26" t="s">
        <v>12</v>
      </c>
    </row>
    <row r="147" spans="2:68" x14ac:dyDescent="0.25">
      <c r="B147" s="12">
        <v>59</v>
      </c>
      <c r="C147" s="13" t="s">
        <v>180</v>
      </c>
      <c r="H147" s="99">
        <f t="shared" ref="H147:BO147" si="61">H$3*H64/100</f>
        <v>0</v>
      </c>
      <c r="I147" s="99">
        <f t="shared" si="61"/>
        <v>0</v>
      </c>
      <c r="J147" s="99">
        <f t="shared" si="61"/>
        <v>0</v>
      </c>
      <c r="K147" s="99">
        <f t="shared" si="61"/>
        <v>0</v>
      </c>
      <c r="L147" s="99">
        <f t="shared" si="61"/>
        <v>0</v>
      </c>
      <c r="M147" s="99">
        <f t="shared" si="61"/>
        <v>0</v>
      </c>
      <c r="N147" s="99">
        <f t="shared" si="61"/>
        <v>0</v>
      </c>
      <c r="O147" s="99">
        <f t="shared" si="61"/>
        <v>0</v>
      </c>
      <c r="P147" s="99">
        <f t="shared" si="61"/>
        <v>0</v>
      </c>
      <c r="Q147" s="99">
        <f t="shared" si="61"/>
        <v>0</v>
      </c>
      <c r="R147" s="99">
        <f t="shared" si="61"/>
        <v>0</v>
      </c>
      <c r="S147" s="99">
        <f t="shared" si="61"/>
        <v>0</v>
      </c>
      <c r="T147" s="99">
        <f t="shared" si="61"/>
        <v>0</v>
      </c>
      <c r="U147" s="99">
        <f t="shared" si="61"/>
        <v>0</v>
      </c>
      <c r="V147" s="99">
        <f t="shared" si="61"/>
        <v>0</v>
      </c>
      <c r="W147" s="99">
        <f t="shared" si="61"/>
        <v>0</v>
      </c>
      <c r="X147" s="99">
        <f t="shared" si="61"/>
        <v>0</v>
      </c>
      <c r="Y147" s="99">
        <f t="shared" si="61"/>
        <v>0</v>
      </c>
      <c r="Z147" s="99">
        <f t="shared" si="61"/>
        <v>6.2667442823824722</v>
      </c>
      <c r="AA147" s="99">
        <f t="shared" si="61"/>
        <v>6.2667442823824722</v>
      </c>
      <c r="AB147" s="99">
        <f t="shared" si="61"/>
        <v>6.2667442823824722</v>
      </c>
      <c r="AC147" s="99">
        <f t="shared" si="61"/>
        <v>6.2667442823824722</v>
      </c>
      <c r="AD147" s="99">
        <f t="shared" si="61"/>
        <v>6.2667442823824722</v>
      </c>
      <c r="AE147" s="140">
        <f t="shared" si="61"/>
        <v>6.2667442823824722</v>
      </c>
      <c r="AF147" s="99">
        <f t="shared" si="61"/>
        <v>6.2667442823824722</v>
      </c>
      <c r="AG147" s="99">
        <f t="shared" si="61"/>
        <v>6.2667442823824722</v>
      </c>
      <c r="AH147" s="99">
        <f t="shared" si="61"/>
        <v>6.2667442823824722</v>
      </c>
      <c r="AI147" s="99">
        <f t="shared" si="61"/>
        <v>6.2667442823824722</v>
      </c>
      <c r="AJ147" s="99">
        <f t="shared" si="61"/>
        <v>6.2667442823824722</v>
      </c>
      <c r="AK147" s="99">
        <f t="shared" si="61"/>
        <v>6.2667442823824722</v>
      </c>
      <c r="AL147" s="99">
        <f t="shared" si="61"/>
        <v>6.2667442823824722</v>
      </c>
      <c r="AM147" s="99">
        <f t="shared" si="61"/>
        <v>6.2667442823824722</v>
      </c>
      <c r="AN147" s="99">
        <f t="shared" si="61"/>
        <v>6.2667442823824722</v>
      </c>
      <c r="AO147" s="99">
        <f t="shared" si="61"/>
        <v>6.2667442823824722</v>
      </c>
      <c r="AP147" s="99">
        <f t="shared" si="61"/>
        <v>6.2667442823824722</v>
      </c>
      <c r="AQ147" s="99">
        <f t="shared" si="61"/>
        <v>6.2667442823824722</v>
      </c>
      <c r="AR147" s="99">
        <f t="shared" si="61"/>
        <v>6.2667442823824722</v>
      </c>
      <c r="AS147" s="99">
        <f t="shared" si="61"/>
        <v>6.2667442823824722</v>
      </c>
      <c r="AT147" s="99">
        <f t="shared" si="61"/>
        <v>6.2667442823824722</v>
      </c>
      <c r="AU147" s="99">
        <f t="shared" si="61"/>
        <v>6.2667442823824722</v>
      </c>
      <c r="AV147" s="99">
        <f t="shared" si="61"/>
        <v>6.2667442823824722</v>
      </c>
      <c r="AW147" s="99">
        <f t="shared" si="61"/>
        <v>6.2667442823824722</v>
      </c>
      <c r="AX147" s="99">
        <f t="shared" si="61"/>
        <v>6.2667442823824722</v>
      </c>
      <c r="AY147" s="99">
        <f t="shared" si="61"/>
        <v>6.2667442823824722</v>
      </c>
      <c r="AZ147" s="99">
        <f t="shared" si="61"/>
        <v>6.2667442823824722</v>
      </c>
      <c r="BA147" s="99">
        <f t="shared" si="61"/>
        <v>6.2667442823824722</v>
      </c>
      <c r="BB147" s="99">
        <f t="shared" si="61"/>
        <v>6.2667442823824722</v>
      </c>
      <c r="BC147" s="99">
        <f t="shared" si="61"/>
        <v>6.2667442823824722</v>
      </c>
      <c r="BD147" s="99">
        <f t="shared" si="61"/>
        <v>6.2667442823824722</v>
      </c>
      <c r="BE147" s="99">
        <f t="shared" si="61"/>
        <v>6.2667442823824722</v>
      </c>
      <c r="BF147" s="99">
        <f t="shared" si="61"/>
        <v>6.2667442823824722</v>
      </c>
      <c r="BG147" s="99">
        <f t="shared" si="61"/>
        <v>6.2667442823824722</v>
      </c>
      <c r="BH147" s="99">
        <f t="shared" si="61"/>
        <v>6.2667442823824722</v>
      </c>
      <c r="BI147" s="99">
        <f t="shared" si="61"/>
        <v>6.2667442823824722</v>
      </c>
      <c r="BJ147" s="99">
        <f t="shared" si="61"/>
        <v>6.2667442823824722</v>
      </c>
      <c r="BK147" s="99">
        <f t="shared" si="61"/>
        <v>6.2667442823824722</v>
      </c>
      <c r="BL147" s="99">
        <f t="shared" si="61"/>
        <v>6.2667442823824722</v>
      </c>
      <c r="BM147" s="99">
        <f t="shared" si="61"/>
        <v>6.2667442823824722</v>
      </c>
      <c r="BN147" s="99">
        <f t="shared" si="61"/>
        <v>6.2667442823824722</v>
      </c>
      <c r="BO147" s="99">
        <f t="shared" si="61"/>
        <v>6.2667442823824722</v>
      </c>
      <c r="BP147" s="26" t="s">
        <v>12</v>
      </c>
    </row>
    <row r="148" spans="2:68" x14ac:dyDescent="0.25">
      <c r="B148" s="12">
        <v>60</v>
      </c>
      <c r="C148" s="13" t="s">
        <v>134</v>
      </c>
      <c r="H148" s="99">
        <f t="shared" ref="H148:BO148" si="62">H$3*H65/100</f>
        <v>0</v>
      </c>
      <c r="I148" s="99">
        <f t="shared" si="62"/>
        <v>0</v>
      </c>
      <c r="J148" s="99">
        <f t="shared" si="62"/>
        <v>0</v>
      </c>
      <c r="K148" s="99">
        <f t="shared" si="62"/>
        <v>0</v>
      </c>
      <c r="L148" s="99">
        <f t="shared" si="62"/>
        <v>0</v>
      </c>
      <c r="M148" s="99">
        <f t="shared" si="62"/>
        <v>0</v>
      </c>
      <c r="N148" s="99">
        <f t="shared" si="62"/>
        <v>0</v>
      </c>
      <c r="O148" s="99">
        <f t="shared" si="62"/>
        <v>0</v>
      </c>
      <c r="P148" s="99">
        <f t="shared" si="62"/>
        <v>0</v>
      </c>
      <c r="Q148" s="99">
        <f t="shared" si="62"/>
        <v>0</v>
      </c>
      <c r="R148" s="99">
        <f t="shared" si="62"/>
        <v>0</v>
      </c>
      <c r="S148" s="99">
        <f t="shared" si="62"/>
        <v>0</v>
      </c>
      <c r="T148" s="99">
        <f t="shared" si="62"/>
        <v>0</v>
      </c>
      <c r="U148" s="99">
        <f t="shared" si="62"/>
        <v>0</v>
      </c>
      <c r="V148" s="99">
        <f t="shared" si="62"/>
        <v>0</v>
      </c>
      <c r="W148" s="99">
        <f t="shared" si="62"/>
        <v>0</v>
      </c>
      <c r="X148" s="99">
        <f t="shared" si="62"/>
        <v>0</v>
      </c>
      <c r="Y148" s="99">
        <f t="shared" si="62"/>
        <v>0</v>
      </c>
      <c r="Z148" s="99">
        <f t="shared" si="62"/>
        <v>0</v>
      </c>
      <c r="AA148" s="99">
        <f t="shared" si="62"/>
        <v>4.3900732239241043</v>
      </c>
      <c r="AB148" s="99">
        <f t="shared" si="62"/>
        <v>4.3900732239241043</v>
      </c>
      <c r="AC148" s="99">
        <f t="shared" si="62"/>
        <v>4.3900732239241043</v>
      </c>
      <c r="AD148" s="99">
        <f t="shared" si="62"/>
        <v>4.3900732239241043</v>
      </c>
      <c r="AE148" s="140">
        <f t="shared" si="62"/>
        <v>4.3900732239241043</v>
      </c>
      <c r="AF148" s="99">
        <f t="shared" si="62"/>
        <v>4.3900732239241043</v>
      </c>
      <c r="AG148" s="99">
        <f t="shared" si="62"/>
        <v>4.3900732239241043</v>
      </c>
      <c r="AH148" s="99">
        <f t="shared" si="62"/>
        <v>4.3900732239241043</v>
      </c>
      <c r="AI148" s="99">
        <f t="shared" si="62"/>
        <v>4.3900732239241043</v>
      </c>
      <c r="AJ148" s="99">
        <f t="shared" si="62"/>
        <v>4.3900732239241043</v>
      </c>
      <c r="AK148" s="99">
        <f t="shared" si="62"/>
        <v>4.3900732239241043</v>
      </c>
      <c r="AL148" s="99">
        <f t="shared" si="62"/>
        <v>4.3900732239241043</v>
      </c>
      <c r="AM148" s="99">
        <f t="shared" si="62"/>
        <v>4.3900732239241043</v>
      </c>
      <c r="AN148" s="99">
        <f t="shared" si="62"/>
        <v>4.3900732239241043</v>
      </c>
      <c r="AO148" s="99">
        <f t="shared" si="62"/>
        <v>4.3900732239241043</v>
      </c>
      <c r="AP148" s="99">
        <f t="shared" si="62"/>
        <v>4.3900732239241043</v>
      </c>
      <c r="AQ148" s="99">
        <f t="shared" si="62"/>
        <v>4.3900732239241043</v>
      </c>
      <c r="AR148" s="99">
        <f t="shared" si="62"/>
        <v>4.3900732239241043</v>
      </c>
      <c r="AS148" s="99">
        <f t="shared" si="62"/>
        <v>4.3900732239241043</v>
      </c>
      <c r="AT148" s="99">
        <f t="shared" si="62"/>
        <v>4.3900732239241043</v>
      </c>
      <c r="AU148" s="99">
        <f t="shared" si="62"/>
        <v>4.3900732239241043</v>
      </c>
      <c r="AV148" s="99">
        <f t="shared" si="62"/>
        <v>4.3900732239241043</v>
      </c>
      <c r="AW148" s="99">
        <f t="shared" si="62"/>
        <v>4.3900732239241043</v>
      </c>
      <c r="AX148" s="99">
        <f t="shared" si="62"/>
        <v>4.3900732239241043</v>
      </c>
      <c r="AY148" s="99">
        <f t="shared" si="62"/>
        <v>4.3900732239241043</v>
      </c>
      <c r="AZ148" s="99">
        <f t="shared" si="62"/>
        <v>4.3900732239241043</v>
      </c>
      <c r="BA148" s="99">
        <f t="shared" si="62"/>
        <v>4.3900732239241043</v>
      </c>
      <c r="BB148" s="99">
        <f t="shared" si="62"/>
        <v>4.3900732239241043</v>
      </c>
      <c r="BC148" s="99">
        <f t="shared" si="62"/>
        <v>4.3900732239241043</v>
      </c>
      <c r="BD148" s="99">
        <f t="shared" si="62"/>
        <v>4.3900732239241043</v>
      </c>
      <c r="BE148" s="99">
        <f t="shared" si="62"/>
        <v>4.3900732239241043</v>
      </c>
      <c r="BF148" s="99">
        <f t="shared" si="62"/>
        <v>4.3900732239241043</v>
      </c>
      <c r="BG148" s="99">
        <f t="shared" si="62"/>
        <v>4.3900732239241043</v>
      </c>
      <c r="BH148" s="99">
        <f t="shared" si="62"/>
        <v>4.3900732239241043</v>
      </c>
      <c r="BI148" s="99">
        <f t="shared" si="62"/>
        <v>4.3900732239241043</v>
      </c>
      <c r="BJ148" s="99">
        <f t="shared" si="62"/>
        <v>4.3900732239241043</v>
      </c>
      <c r="BK148" s="99">
        <f t="shared" si="62"/>
        <v>4.3900732239241043</v>
      </c>
      <c r="BL148" s="99">
        <f t="shared" si="62"/>
        <v>4.3900732239241043</v>
      </c>
      <c r="BM148" s="99">
        <f t="shared" si="62"/>
        <v>4.3900732239241043</v>
      </c>
      <c r="BN148" s="99">
        <f t="shared" si="62"/>
        <v>4.3900732239241043</v>
      </c>
      <c r="BO148" s="99">
        <f t="shared" si="62"/>
        <v>4.3900732239241043</v>
      </c>
      <c r="BP148" s="26" t="s">
        <v>12</v>
      </c>
    </row>
    <row r="149" spans="2:68" x14ac:dyDescent="0.25">
      <c r="B149" s="12">
        <v>61</v>
      </c>
      <c r="C149" s="13" t="s">
        <v>136</v>
      </c>
      <c r="H149" s="99">
        <f t="shared" ref="H149:BO149" si="63">H$3*H66/100</f>
        <v>0</v>
      </c>
      <c r="I149" s="99">
        <f t="shared" si="63"/>
        <v>0</v>
      </c>
      <c r="J149" s="99">
        <f t="shared" si="63"/>
        <v>0</v>
      </c>
      <c r="K149" s="99">
        <f t="shared" si="63"/>
        <v>0</v>
      </c>
      <c r="L149" s="99">
        <f t="shared" si="63"/>
        <v>0</v>
      </c>
      <c r="M149" s="99">
        <f t="shared" si="63"/>
        <v>0</v>
      </c>
      <c r="N149" s="99">
        <f t="shared" si="63"/>
        <v>0</v>
      </c>
      <c r="O149" s="99">
        <f t="shared" si="63"/>
        <v>0</v>
      </c>
      <c r="P149" s="99">
        <f t="shared" si="63"/>
        <v>0</v>
      </c>
      <c r="Q149" s="99">
        <f t="shared" si="63"/>
        <v>0</v>
      </c>
      <c r="R149" s="99">
        <f t="shared" si="63"/>
        <v>0</v>
      </c>
      <c r="S149" s="99">
        <f t="shared" si="63"/>
        <v>0</v>
      </c>
      <c r="T149" s="99">
        <f t="shared" si="63"/>
        <v>0</v>
      </c>
      <c r="U149" s="99">
        <f t="shared" si="63"/>
        <v>0</v>
      </c>
      <c r="V149" s="99">
        <f t="shared" si="63"/>
        <v>0</v>
      </c>
      <c r="W149" s="99">
        <f t="shared" si="63"/>
        <v>0</v>
      </c>
      <c r="X149" s="99">
        <f t="shared" si="63"/>
        <v>0</v>
      </c>
      <c r="Y149" s="99">
        <f t="shared" si="63"/>
        <v>0</v>
      </c>
      <c r="Z149" s="99">
        <f t="shared" si="63"/>
        <v>0</v>
      </c>
      <c r="AA149" s="99">
        <f t="shared" si="63"/>
        <v>1.4738758028518302</v>
      </c>
      <c r="AB149" s="99">
        <f t="shared" si="63"/>
        <v>1.4738758028518302</v>
      </c>
      <c r="AC149" s="99">
        <f t="shared" si="63"/>
        <v>1.4738758028518302</v>
      </c>
      <c r="AD149" s="99">
        <f t="shared" si="63"/>
        <v>1.4738758028518302</v>
      </c>
      <c r="AE149" s="140">
        <f t="shared" si="63"/>
        <v>1.4738758028518302</v>
      </c>
      <c r="AF149" s="99">
        <f t="shared" si="63"/>
        <v>1.4738758028518302</v>
      </c>
      <c r="AG149" s="99">
        <f t="shared" si="63"/>
        <v>1.4738758028518302</v>
      </c>
      <c r="AH149" s="99">
        <f t="shared" si="63"/>
        <v>1.4738758028518302</v>
      </c>
      <c r="AI149" s="99">
        <f t="shared" si="63"/>
        <v>1.4738758028518302</v>
      </c>
      <c r="AJ149" s="99">
        <f t="shared" si="63"/>
        <v>1.4738758028518302</v>
      </c>
      <c r="AK149" s="99">
        <f t="shared" si="63"/>
        <v>1.4738758028518302</v>
      </c>
      <c r="AL149" s="99">
        <f t="shared" si="63"/>
        <v>1.4738758028518302</v>
      </c>
      <c r="AM149" s="99">
        <f t="shared" si="63"/>
        <v>1.4738758028518302</v>
      </c>
      <c r="AN149" s="99">
        <f t="shared" si="63"/>
        <v>1.4738758028518302</v>
      </c>
      <c r="AO149" s="99">
        <f t="shared" si="63"/>
        <v>1.4738758028518302</v>
      </c>
      <c r="AP149" s="99">
        <f t="shared" si="63"/>
        <v>1.4738758028518302</v>
      </c>
      <c r="AQ149" s="99">
        <f t="shared" si="63"/>
        <v>1.4738758028518302</v>
      </c>
      <c r="AR149" s="99">
        <f t="shared" si="63"/>
        <v>1.4738758028518302</v>
      </c>
      <c r="AS149" s="99">
        <f t="shared" si="63"/>
        <v>1.4738758028518302</v>
      </c>
      <c r="AT149" s="99">
        <f t="shared" si="63"/>
        <v>1.4738758028518302</v>
      </c>
      <c r="AU149" s="99">
        <f t="shared" si="63"/>
        <v>1.4738758028518302</v>
      </c>
      <c r="AV149" s="99">
        <f t="shared" si="63"/>
        <v>1.4738758028518302</v>
      </c>
      <c r="AW149" s="99">
        <f t="shared" si="63"/>
        <v>1.4738758028518302</v>
      </c>
      <c r="AX149" s="99">
        <f t="shared" si="63"/>
        <v>1.4738758028518302</v>
      </c>
      <c r="AY149" s="99">
        <f t="shared" si="63"/>
        <v>1.4738758028518302</v>
      </c>
      <c r="AZ149" s="99">
        <f t="shared" si="63"/>
        <v>1.4738758028518302</v>
      </c>
      <c r="BA149" s="99">
        <f t="shared" si="63"/>
        <v>1.4738758028518302</v>
      </c>
      <c r="BB149" s="99">
        <f t="shared" si="63"/>
        <v>1.4738758028518302</v>
      </c>
      <c r="BC149" s="99">
        <f t="shared" si="63"/>
        <v>1.4738758028518302</v>
      </c>
      <c r="BD149" s="99">
        <f t="shared" si="63"/>
        <v>1.4738758028518302</v>
      </c>
      <c r="BE149" s="99">
        <f t="shared" si="63"/>
        <v>1.4738758028518302</v>
      </c>
      <c r="BF149" s="99">
        <f t="shared" si="63"/>
        <v>1.4738758028518302</v>
      </c>
      <c r="BG149" s="99">
        <f t="shared" si="63"/>
        <v>1.4738758028518302</v>
      </c>
      <c r="BH149" s="99">
        <f t="shared" si="63"/>
        <v>1.4738758028518302</v>
      </c>
      <c r="BI149" s="99">
        <f t="shared" si="63"/>
        <v>1.4738758028518302</v>
      </c>
      <c r="BJ149" s="99">
        <f t="shared" si="63"/>
        <v>1.4738758028518302</v>
      </c>
      <c r="BK149" s="99">
        <f t="shared" si="63"/>
        <v>1.4738758028518302</v>
      </c>
      <c r="BL149" s="99">
        <f t="shared" si="63"/>
        <v>1.4738758028518302</v>
      </c>
      <c r="BM149" s="99">
        <f t="shared" si="63"/>
        <v>1.4738758028518302</v>
      </c>
      <c r="BN149" s="99">
        <f t="shared" si="63"/>
        <v>1.4738758028518302</v>
      </c>
      <c r="BO149" s="99">
        <f t="shared" si="63"/>
        <v>1.4738758028518302</v>
      </c>
      <c r="BP149" s="26" t="s">
        <v>12</v>
      </c>
    </row>
    <row r="150" spans="2:68" x14ac:dyDescent="0.25">
      <c r="B150" s="12">
        <v>62</v>
      </c>
      <c r="C150" s="13" t="s">
        <v>138</v>
      </c>
      <c r="H150" s="99">
        <f t="shared" ref="H150:BO150" si="64">H$3*H67/100</f>
        <v>0</v>
      </c>
      <c r="I150" s="99">
        <f t="shared" si="64"/>
        <v>0</v>
      </c>
      <c r="J150" s="99">
        <f t="shared" si="64"/>
        <v>0</v>
      </c>
      <c r="K150" s="99">
        <f t="shared" si="64"/>
        <v>0</v>
      </c>
      <c r="L150" s="99">
        <f t="shared" si="64"/>
        <v>0</v>
      </c>
      <c r="M150" s="99">
        <f t="shared" si="64"/>
        <v>0</v>
      </c>
      <c r="N150" s="99">
        <f t="shared" si="64"/>
        <v>0</v>
      </c>
      <c r="O150" s="99">
        <f t="shared" si="64"/>
        <v>0</v>
      </c>
      <c r="P150" s="99">
        <f t="shared" si="64"/>
        <v>0</v>
      </c>
      <c r="Q150" s="99">
        <f t="shared" si="64"/>
        <v>0</v>
      </c>
      <c r="R150" s="99">
        <f t="shared" si="64"/>
        <v>0</v>
      </c>
      <c r="S150" s="99">
        <f t="shared" si="64"/>
        <v>0</v>
      </c>
      <c r="T150" s="99">
        <f t="shared" si="64"/>
        <v>0</v>
      </c>
      <c r="U150" s="99">
        <f t="shared" si="64"/>
        <v>0</v>
      </c>
      <c r="V150" s="99">
        <f t="shared" si="64"/>
        <v>0</v>
      </c>
      <c r="W150" s="99">
        <f t="shared" si="64"/>
        <v>0</v>
      </c>
      <c r="X150" s="99">
        <f t="shared" si="64"/>
        <v>0</v>
      </c>
      <c r="Y150" s="99">
        <f t="shared" si="64"/>
        <v>0</v>
      </c>
      <c r="Z150" s="99">
        <f t="shared" si="64"/>
        <v>0</v>
      </c>
      <c r="AA150" s="99">
        <f t="shared" si="64"/>
        <v>3.2772621766398644</v>
      </c>
      <c r="AB150" s="99">
        <f t="shared" si="64"/>
        <v>3.2772621766398644</v>
      </c>
      <c r="AC150" s="99">
        <f t="shared" si="64"/>
        <v>3.2772621766398644</v>
      </c>
      <c r="AD150" s="99">
        <f t="shared" si="64"/>
        <v>3.2772621766398644</v>
      </c>
      <c r="AE150" s="140">
        <f t="shared" si="64"/>
        <v>3.2772621766398644</v>
      </c>
      <c r="AF150" s="99">
        <f t="shared" si="64"/>
        <v>3.2772621766398644</v>
      </c>
      <c r="AG150" s="99">
        <f t="shared" si="64"/>
        <v>3.2772621766398644</v>
      </c>
      <c r="AH150" s="99">
        <f t="shared" si="64"/>
        <v>3.2772621766398644</v>
      </c>
      <c r="AI150" s="99">
        <f t="shared" si="64"/>
        <v>3.2772621766398644</v>
      </c>
      <c r="AJ150" s="99">
        <f t="shared" si="64"/>
        <v>3.2772621766398644</v>
      </c>
      <c r="AK150" s="99">
        <f t="shared" si="64"/>
        <v>3.2772621766398644</v>
      </c>
      <c r="AL150" s="99">
        <f t="shared" si="64"/>
        <v>3.2772621766398644</v>
      </c>
      <c r="AM150" s="99">
        <f t="shared" si="64"/>
        <v>3.2772621766398644</v>
      </c>
      <c r="AN150" s="99">
        <f t="shared" si="64"/>
        <v>3.2772621766398644</v>
      </c>
      <c r="AO150" s="99">
        <f t="shared" si="64"/>
        <v>3.2772621766398644</v>
      </c>
      <c r="AP150" s="99">
        <f t="shared" si="64"/>
        <v>3.2772621766398644</v>
      </c>
      <c r="AQ150" s="99">
        <f t="shared" si="64"/>
        <v>3.2772621766398644</v>
      </c>
      <c r="AR150" s="99">
        <f t="shared" si="64"/>
        <v>3.2772621766398644</v>
      </c>
      <c r="AS150" s="99">
        <f t="shared" si="64"/>
        <v>3.2772621766398644</v>
      </c>
      <c r="AT150" s="99">
        <f t="shared" si="64"/>
        <v>3.2772621766398644</v>
      </c>
      <c r="AU150" s="99">
        <f t="shared" si="64"/>
        <v>3.2772621766398644</v>
      </c>
      <c r="AV150" s="99">
        <f t="shared" si="64"/>
        <v>3.2772621766398644</v>
      </c>
      <c r="AW150" s="99">
        <f t="shared" si="64"/>
        <v>3.2772621766398644</v>
      </c>
      <c r="AX150" s="99">
        <f t="shared" si="64"/>
        <v>3.2772621766398644</v>
      </c>
      <c r="AY150" s="99">
        <f t="shared" si="64"/>
        <v>3.2772621766398644</v>
      </c>
      <c r="AZ150" s="99">
        <f t="shared" si="64"/>
        <v>3.2772621766398644</v>
      </c>
      <c r="BA150" s="99">
        <f t="shared" si="64"/>
        <v>3.2772621766398644</v>
      </c>
      <c r="BB150" s="99">
        <f t="shared" si="64"/>
        <v>3.2772621766398644</v>
      </c>
      <c r="BC150" s="99">
        <f t="shared" si="64"/>
        <v>3.2772621766398644</v>
      </c>
      <c r="BD150" s="99">
        <f t="shared" si="64"/>
        <v>3.2772621766398644</v>
      </c>
      <c r="BE150" s="99">
        <f t="shared" si="64"/>
        <v>3.2772621766398644</v>
      </c>
      <c r="BF150" s="99">
        <f t="shared" si="64"/>
        <v>3.2772621766398644</v>
      </c>
      <c r="BG150" s="99">
        <f t="shared" si="64"/>
        <v>3.2772621766398644</v>
      </c>
      <c r="BH150" s="99">
        <f t="shared" si="64"/>
        <v>3.2772621766398644</v>
      </c>
      <c r="BI150" s="99">
        <f t="shared" si="64"/>
        <v>3.2772621766398644</v>
      </c>
      <c r="BJ150" s="99">
        <f t="shared" si="64"/>
        <v>3.2772621766398644</v>
      </c>
      <c r="BK150" s="99">
        <f t="shared" si="64"/>
        <v>3.2772621766398644</v>
      </c>
      <c r="BL150" s="99">
        <f t="shared" si="64"/>
        <v>3.2772621766398644</v>
      </c>
      <c r="BM150" s="99">
        <f t="shared" si="64"/>
        <v>3.2772621766398644</v>
      </c>
      <c r="BN150" s="99">
        <f t="shared" si="64"/>
        <v>3.2772621766398644</v>
      </c>
      <c r="BO150" s="99">
        <f t="shared" si="64"/>
        <v>3.2772621766398644</v>
      </c>
      <c r="BP150" s="26" t="s">
        <v>12</v>
      </c>
    </row>
    <row r="151" spans="2:68" x14ac:dyDescent="0.25">
      <c r="B151" s="12">
        <v>63</v>
      </c>
      <c r="C151" s="13" t="s">
        <v>140</v>
      </c>
      <c r="H151" s="99">
        <f t="shared" ref="H151:BO151" si="65">H$3*H68/100</f>
        <v>0</v>
      </c>
      <c r="I151" s="99">
        <f t="shared" si="65"/>
        <v>0</v>
      </c>
      <c r="J151" s="99">
        <f t="shared" si="65"/>
        <v>0</v>
      </c>
      <c r="K151" s="99">
        <f t="shared" si="65"/>
        <v>0</v>
      </c>
      <c r="L151" s="99">
        <f t="shared" si="65"/>
        <v>0</v>
      </c>
      <c r="M151" s="99">
        <f t="shared" si="65"/>
        <v>0</v>
      </c>
      <c r="N151" s="99">
        <f t="shared" si="65"/>
        <v>0</v>
      </c>
      <c r="O151" s="99">
        <f t="shared" si="65"/>
        <v>0</v>
      </c>
      <c r="P151" s="99">
        <f t="shared" si="65"/>
        <v>0</v>
      </c>
      <c r="Q151" s="99">
        <f t="shared" si="65"/>
        <v>0</v>
      </c>
      <c r="R151" s="99">
        <f t="shared" si="65"/>
        <v>0</v>
      </c>
      <c r="S151" s="99">
        <f t="shared" si="65"/>
        <v>0</v>
      </c>
      <c r="T151" s="99">
        <f t="shared" si="65"/>
        <v>0</v>
      </c>
      <c r="U151" s="99">
        <f t="shared" si="65"/>
        <v>0</v>
      </c>
      <c r="V151" s="99">
        <f t="shared" si="65"/>
        <v>0</v>
      </c>
      <c r="W151" s="99">
        <f t="shared" si="65"/>
        <v>0</v>
      </c>
      <c r="X151" s="99">
        <f t="shared" si="65"/>
        <v>0</v>
      </c>
      <c r="Y151" s="99">
        <f t="shared" si="65"/>
        <v>0</v>
      </c>
      <c r="Z151" s="99">
        <f t="shared" si="65"/>
        <v>0</v>
      </c>
      <c r="AA151" s="99">
        <f t="shared" si="65"/>
        <v>1.2978323587068652</v>
      </c>
      <c r="AB151" s="99">
        <f t="shared" si="65"/>
        <v>1.2978323587068652</v>
      </c>
      <c r="AC151" s="99">
        <f t="shared" si="65"/>
        <v>1.2978323587068652</v>
      </c>
      <c r="AD151" s="99">
        <f t="shared" si="65"/>
        <v>1.2978323587068652</v>
      </c>
      <c r="AE151" s="140">
        <f t="shared" si="65"/>
        <v>1.2978323587068652</v>
      </c>
      <c r="AF151" s="99">
        <f t="shared" si="65"/>
        <v>1.2978323587068652</v>
      </c>
      <c r="AG151" s="99">
        <f t="shared" si="65"/>
        <v>1.2978323587068652</v>
      </c>
      <c r="AH151" s="99">
        <f t="shared" si="65"/>
        <v>1.2978323587068652</v>
      </c>
      <c r="AI151" s="99">
        <f t="shared" si="65"/>
        <v>1.2978323587068652</v>
      </c>
      <c r="AJ151" s="99">
        <f t="shared" si="65"/>
        <v>1.2978323587068652</v>
      </c>
      <c r="AK151" s="99">
        <f t="shared" si="65"/>
        <v>1.2978323587068652</v>
      </c>
      <c r="AL151" s="99">
        <f t="shared" si="65"/>
        <v>1.2978323587068652</v>
      </c>
      <c r="AM151" s="99">
        <f t="shared" si="65"/>
        <v>1.2978323587068652</v>
      </c>
      <c r="AN151" s="99">
        <f t="shared" si="65"/>
        <v>1.2978323587068652</v>
      </c>
      <c r="AO151" s="99">
        <f t="shared" si="65"/>
        <v>1.2978323587068652</v>
      </c>
      <c r="AP151" s="99">
        <f t="shared" si="65"/>
        <v>1.2978323587068652</v>
      </c>
      <c r="AQ151" s="99">
        <f t="shared" si="65"/>
        <v>1.2978323587068652</v>
      </c>
      <c r="AR151" s="99">
        <f t="shared" si="65"/>
        <v>1.2978323587068652</v>
      </c>
      <c r="AS151" s="99">
        <f t="shared" si="65"/>
        <v>1.2978323587068652</v>
      </c>
      <c r="AT151" s="99">
        <f t="shared" si="65"/>
        <v>1.2978323587068652</v>
      </c>
      <c r="AU151" s="99">
        <f t="shared" si="65"/>
        <v>1.2978323587068652</v>
      </c>
      <c r="AV151" s="99">
        <f t="shared" si="65"/>
        <v>1.2978323587068652</v>
      </c>
      <c r="AW151" s="99">
        <f t="shared" si="65"/>
        <v>1.2978323587068652</v>
      </c>
      <c r="AX151" s="99">
        <f t="shared" si="65"/>
        <v>1.2978323587068652</v>
      </c>
      <c r="AY151" s="99">
        <f t="shared" si="65"/>
        <v>1.2978323587068652</v>
      </c>
      <c r="AZ151" s="99">
        <f t="shared" si="65"/>
        <v>1.2978323587068652</v>
      </c>
      <c r="BA151" s="99">
        <f t="shared" si="65"/>
        <v>1.2978323587068652</v>
      </c>
      <c r="BB151" s="99">
        <f t="shared" si="65"/>
        <v>1.2978323587068652</v>
      </c>
      <c r="BC151" s="99">
        <f t="shared" si="65"/>
        <v>1.2978323587068652</v>
      </c>
      <c r="BD151" s="99">
        <f t="shared" si="65"/>
        <v>1.2978323587068652</v>
      </c>
      <c r="BE151" s="99">
        <f t="shared" si="65"/>
        <v>1.2978323587068652</v>
      </c>
      <c r="BF151" s="99">
        <f t="shared" si="65"/>
        <v>1.2978323587068652</v>
      </c>
      <c r="BG151" s="99">
        <f t="shared" si="65"/>
        <v>1.2978323587068652</v>
      </c>
      <c r="BH151" s="99">
        <f t="shared" si="65"/>
        <v>1.2978323587068652</v>
      </c>
      <c r="BI151" s="99">
        <f t="shared" si="65"/>
        <v>1.2978323587068652</v>
      </c>
      <c r="BJ151" s="99">
        <f t="shared" si="65"/>
        <v>1.2978323587068652</v>
      </c>
      <c r="BK151" s="99">
        <f t="shared" si="65"/>
        <v>1.2978323587068652</v>
      </c>
      <c r="BL151" s="99">
        <f t="shared" si="65"/>
        <v>1.2978323587068652</v>
      </c>
      <c r="BM151" s="99">
        <f t="shared" si="65"/>
        <v>1.2978323587068652</v>
      </c>
      <c r="BN151" s="99">
        <f t="shared" si="65"/>
        <v>1.2978323587068652</v>
      </c>
      <c r="BO151" s="99">
        <f t="shared" si="65"/>
        <v>1.2978323587068652</v>
      </c>
      <c r="BP151" s="26" t="s">
        <v>12</v>
      </c>
    </row>
    <row r="152" spans="2:68" x14ac:dyDescent="0.25">
      <c r="B152" s="12">
        <v>64</v>
      </c>
      <c r="C152" s="13" t="s">
        <v>142</v>
      </c>
      <c r="H152" s="99">
        <f t="shared" ref="H152:BO152" si="66">H$3*H69/100</f>
        <v>0</v>
      </c>
      <c r="I152" s="99">
        <f t="shared" si="66"/>
        <v>0</v>
      </c>
      <c r="J152" s="99">
        <f t="shared" si="66"/>
        <v>0</v>
      </c>
      <c r="K152" s="99">
        <f t="shared" si="66"/>
        <v>0</v>
      </c>
      <c r="L152" s="99">
        <f t="shared" si="66"/>
        <v>0</v>
      </c>
      <c r="M152" s="99">
        <f t="shared" si="66"/>
        <v>0</v>
      </c>
      <c r="N152" s="99">
        <f t="shared" si="66"/>
        <v>0</v>
      </c>
      <c r="O152" s="99">
        <f t="shared" si="66"/>
        <v>0</v>
      </c>
      <c r="P152" s="99">
        <f t="shared" si="66"/>
        <v>0</v>
      </c>
      <c r="Q152" s="99">
        <f t="shared" si="66"/>
        <v>0</v>
      </c>
      <c r="R152" s="99">
        <f t="shared" si="66"/>
        <v>0</v>
      </c>
      <c r="S152" s="99">
        <f t="shared" si="66"/>
        <v>0</v>
      </c>
      <c r="T152" s="99">
        <f t="shared" si="66"/>
        <v>0</v>
      </c>
      <c r="U152" s="99">
        <f t="shared" si="66"/>
        <v>0</v>
      </c>
      <c r="V152" s="99">
        <f t="shared" si="66"/>
        <v>0</v>
      </c>
      <c r="W152" s="99">
        <f t="shared" si="66"/>
        <v>0</v>
      </c>
      <c r="X152" s="99">
        <f t="shared" si="66"/>
        <v>0</v>
      </c>
      <c r="Y152" s="99">
        <f t="shared" si="66"/>
        <v>0</v>
      </c>
      <c r="Z152" s="99">
        <f t="shared" si="66"/>
        <v>0</v>
      </c>
      <c r="AA152" s="99">
        <f t="shared" si="66"/>
        <v>3.6015556384849181</v>
      </c>
      <c r="AB152" s="99">
        <f t="shared" si="66"/>
        <v>3.6015556384849181</v>
      </c>
      <c r="AC152" s="99">
        <f t="shared" si="66"/>
        <v>3.6015556384849181</v>
      </c>
      <c r="AD152" s="99">
        <f t="shared" si="66"/>
        <v>3.6015556384849181</v>
      </c>
      <c r="AE152" s="140">
        <f t="shared" si="66"/>
        <v>3.6015556384849181</v>
      </c>
      <c r="AF152" s="99">
        <f t="shared" si="66"/>
        <v>3.6015556384849181</v>
      </c>
      <c r="AG152" s="99">
        <f t="shared" si="66"/>
        <v>3.6015556384849181</v>
      </c>
      <c r="AH152" s="99">
        <f t="shared" si="66"/>
        <v>3.6015556384849181</v>
      </c>
      <c r="AI152" s="99">
        <f t="shared" si="66"/>
        <v>3.6015556384849181</v>
      </c>
      <c r="AJ152" s="99">
        <f t="shared" si="66"/>
        <v>3.6015556384849181</v>
      </c>
      <c r="AK152" s="99">
        <f t="shared" si="66"/>
        <v>3.6015556384849181</v>
      </c>
      <c r="AL152" s="99">
        <f t="shared" si="66"/>
        <v>3.6015556384849181</v>
      </c>
      <c r="AM152" s="99">
        <f t="shared" si="66"/>
        <v>3.6015556384849181</v>
      </c>
      <c r="AN152" s="99">
        <f t="shared" si="66"/>
        <v>3.6015556384849181</v>
      </c>
      <c r="AO152" s="99">
        <f t="shared" si="66"/>
        <v>3.6015556384849181</v>
      </c>
      <c r="AP152" s="99">
        <f t="shared" si="66"/>
        <v>3.6015556384849181</v>
      </c>
      <c r="AQ152" s="99">
        <f t="shared" si="66"/>
        <v>3.6015556384849181</v>
      </c>
      <c r="AR152" s="99">
        <f t="shared" si="66"/>
        <v>3.6015556384849181</v>
      </c>
      <c r="AS152" s="99">
        <f t="shared" si="66"/>
        <v>3.6015556384849181</v>
      </c>
      <c r="AT152" s="99">
        <f t="shared" si="66"/>
        <v>3.6015556384849181</v>
      </c>
      <c r="AU152" s="99">
        <f t="shared" si="66"/>
        <v>3.6015556384849181</v>
      </c>
      <c r="AV152" s="99">
        <f t="shared" si="66"/>
        <v>3.6015556384849181</v>
      </c>
      <c r="AW152" s="99">
        <f t="shared" si="66"/>
        <v>3.6015556384849181</v>
      </c>
      <c r="AX152" s="99">
        <f t="shared" si="66"/>
        <v>3.6015556384849181</v>
      </c>
      <c r="AY152" s="99">
        <f t="shared" si="66"/>
        <v>3.6015556384849181</v>
      </c>
      <c r="AZ152" s="99">
        <f t="shared" si="66"/>
        <v>3.6015556384849181</v>
      </c>
      <c r="BA152" s="99">
        <f t="shared" si="66"/>
        <v>3.6015556384849181</v>
      </c>
      <c r="BB152" s="99">
        <f t="shared" si="66"/>
        <v>3.6015556384849181</v>
      </c>
      <c r="BC152" s="99">
        <f t="shared" si="66"/>
        <v>3.6015556384849181</v>
      </c>
      <c r="BD152" s="99">
        <f t="shared" si="66"/>
        <v>3.6015556384849181</v>
      </c>
      <c r="BE152" s="99">
        <f t="shared" si="66"/>
        <v>3.6015556384849181</v>
      </c>
      <c r="BF152" s="99">
        <f t="shared" si="66"/>
        <v>3.6015556384849181</v>
      </c>
      <c r="BG152" s="99">
        <f t="shared" si="66"/>
        <v>3.6015556384849181</v>
      </c>
      <c r="BH152" s="99">
        <f t="shared" si="66"/>
        <v>3.6015556384849181</v>
      </c>
      <c r="BI152" s="99">
        <f t="shared" si="66"/>
        <v>3.6015556384849181</v>
      </c>
      <c r="BJ152" s="99">
        <f t="shared" si="66"/>
        <v>3.6015556384849181</v>
      </c>
      <c r="BK152" s="99">
        <f t="shared" si="66"/>
        <v>3.6015556384849181</v>
      </c>
      <c r="BL152" s="99">
        <f t="shared" si="66"/>
        <v>3.6015556384849181</v>
      </c>
      <c r="BM152" s="99">
        <f t="shared" si="66"/>
        <v>3.6015556384849181</v>
      </c>
      <c r="BN152" s="99">
        <f t="shared" si="66"/>
        <v>3.6015556384849181</v>
      </c>
      <c r="BO152" s="99">
        <f t="shared" si="66"/>
        <v>3.6015556384849181</v>
      </c>
      <c r="BP152" s="26" t="s">
        <v>12</v>
      </c>
    </row>
    <row r="153" spans="2:68" x14ac:dyDescent="0.25">
      <c r="B153" s="12">
        <v>65</v>
      </c>
      <c r="C153" s="13" t="s">
        <v>144</v>
      </c>
      <c r="H153" s="99">
        <f t="shared" ref="H153:BO153" si="67">H$3*H70/100</f>
        <v>0</v>
      </c>
      <c r="I153" s="99">
        <f t="shared" si="67"/>
        <v>0</v>
      </c>
      <c r="J153" s="99">
        <f t="shared" si="67"/>
        <v>0</v>
      </c>
      <c r="K153" s="99">
        <f t="shared" si="67"/>
        <v>0</v>
      </c>
      <c r="L153" s="99">
        <f t="shared" si="67"/>
        <v>0</v>
      </c>
      <c r="M153" s="99">
        <f t="shared" si="67"/>
        <v>0</v>
      </c>
      <c r="N153" s="99">
        <f t="shared" si="67"/>
        <v>0</v>
      </c>
      <c r="O153" s="99">
        <f t="shared" si="67"/>
        <v>0</v>
      </c>
      <c r="P153" s="99">
        <f t="shared" si="67"/>
        <v>0</v>
      </c>
      <c r="Q153" s="99">
        <f t="shared" si="67"/>
        <v>0</v>
      </c>
      <c r="R153" s="99">
        <f t="shared" si="67"/>
        <v>0</v>
      </c>
      <c r="S153" s="99">
        <f t="shared" si="67"/>
        <v>0</v>
      </c>
      <c r="T153" s="99">
        <f t="shared" si="67"/>
        <v>0</v>
      </c>
      <c r="U153" s="99">
        <f t="shared" si="67"/>
        <v>0</v>
      </c>
      <c r="V153" s="99">
        <f t="shared" si="67"/>
        <v>0</v>
      </c>
      <c r="W153" s="99">
        <f t="shared" si="67"/>
        <v>0</v>
      </c>
      <c r="X153" s="99">
        <f t="shared" si="67"/>
        <v>0</v>
      </c>
      <c r="Y153" s="99">
        <f t="shared" si="67"/>
        <v>0</v>
      </c>
      <c r="Z153" s="99">
        <f t="shared" si="67"/>
        <v>0</v>
      </c>
      <c r="AA153" s="99">
        <f t="shared" si="67"/>
        <v>0</v>
      </c>
      <c r="AB153" s="99">
        <f t="shared" si="67"/>
        <v>1.5947402462835485</v>
      </c>
      <c r="AC153" s="99">
        <f t="shared" si="67"/>
        <v>1.5947402462835485</v>
      </c>
      <c r="AD153" s="99">
        <f t="shared" si="67"/>
        <v>1.5947402462835485</v>
      </c>
      <c r="AE153" s="140">
        <f t="shared" si="67"/>
        <v>1.5947402462835485</v>
      </c>
      <c r="AF153" s="99">
        <f t="shared" si="67"/>
        <v>1.5947402462835485</v>
      </c>
      <c r="AG153" s="99">
        <f t="shared" si="67"/>
        <v>1.5947402462835485</v>
      </c>
      <c r="AH153" s="99">
        <f t="shared" si="67"/>
        <v>1.5947402462835485</v>
      </c>
      <c r="AI153" s="99">
        <f t="shared" si="67"/>
        <v>1.5947402462835485</v>
      </c>
      <c r="AJ153" s="99">
        <f t="shared" si="67"/>
        <v>1.5947402462835485</v>
      </c>
      <c r="AK153" s="99">
        <f t="shared" si="67"/>
        <v>1.5947402462835485</v>
      </c>
      <c r="AL153" s="99">
        <f t="shared" si="67"/>
        <v>1.5947402462835485</v>
      </c>
      <c r="AM153" s="99">
        <f t="shared" si="67"/>
        <v>1.5947402462835485</v>
      </c>
      <c r="AN153" s="99">
        <f t="shared" si="67"/>
        <v>1.5947402462835485</v>
      </c>
      <c r="AO153" s="99">
        <f t="shared" si="67"/>
        <v>1.5947402462835485</v>
      </c>
      <c r="AP153" s="99">
        <f t="shared" si="67"/>
        <v>1.5947402462835485</v>
      </c>
      <c r="AQ153" s="99">
        <f t="shared" si="67"/>
        <v>1.5947402462835485</v>
      </c>
      <c r="AR153" s="99">
        <f t="shared" si="67"/>
        <v>1.5947402462835485</v>
      </c>
      <c r="AS153" s="99">
        <f t="shared" si="67"/>
        <v>1.5947402462835485</v>
      </c>
      <c r="AT153" s="99">
        <f t="shared" si="67"/>
        <v>1.5947402462835485</v>
      </c>
      <c r="AU153" s="99">
        <f t="shared" si="67"/>
        <v>1.5947402462835485</v>
      </c>
      <c r="AV153" s="99">
        <f t="shared" si="67"/>
        <v>1.5947402462835485</v>
      </c>
      <c r="AW153" s="99">
        <f t="shared" si="67"/>
        <v>1.5947402462835485</v>
      </c>
      <c r="AX153" s="99">
        <f t="shared" si="67"/>
        <v>1.5947402462835485</v>
      </c>
      <c r="AY153" s="99">
        <f t="shared" si="67"/>
        <v>1.5947402462835485</v>
      </c>
      <c r="AZ153" s="99">
        <f t="shared" si="67"/>
        <v>1.5947402462835485</v>
      </c>
      <c r="BA153" s="99">
        <f t="shared" si="67"/>
        <v>1.5947402462835485</v>
      </c>
      <c r="BB153" s="99">
        <f t="shared" si="67"/>
        <v>1.5947402462835485</v>
      </c>
      <c r="BC153" s="99">
        <f t="shared" si="67"/>
        <v>1.5947402462835485</v>
      </c>
      <c r="BD153" s="99">
        <f t="shared" si="67"/>
        <v>1.5947402462835485</v>
      </c>
      <c r="BE153" s="99">
        <f t="shared" si="67"/>
        <v>1.5947402462835485</v>
      </c>
      <c r="BF153" s="99">
        <f t="shared" si="67"/>
        <v>1.5947402462835485</v>
      </c>
      <c r="BG153" s="99">
        <f t="shared" si="67"/>
        <v>1.5947402462835485</v>
      </c>
      <c r="BH153" s="99">
        <f t="shared" si="67"/>
        <v>1.5947402462835485</v>
      </c>
      <c r="BI153" s="99">
        <f t="shared" si="67"/>
        <v>1.5947402462835485</v>
      </c>
      <c r="BJ153" s="99">
        <f t="shared" si="67"/>
        <v>1.5947402462835485</v>
      </c>
      <c r="BK153" s="99">
        <f t="shared" si="67"/>
        <v>1.5947402462835485</v>
      </c>
      <c r="BL153" s="99">
        <f t="shared" si="67"/>
        <v>1.5947402462835485</v>
      </c>
      <c r="BM153" s="99">
        <f t="shared" si="67"/>
        <v>1.5947402462835485</v>
      </c>
      <c r="BN153" s="99">
        <f t="shared" si="67"/>
        <v>1.5947402462835485</v>
      </c>
      <c r="BO153" s="99">
        <f t="shared" si="67"/>
        <v>1.5947402462835485</v>
      </c>
      <c r="BP153" s="26" t="s">
        <v>12</v>
      </c>
    </row>
    <row r="154" spans="2:68" x14ac:dyDescent="0.25">
      <c r="B154" s="12">
        <v>66</v>
      </c>
      <c r="C154" s="13" t="s">
        <v>146</v>
      </c>
      <c r="H154" s="99">
        <f t="shared" ref="H154:BO154" si="68">H$3*H71/100</f>
        <v>0</v>
      </c>
      <c r="I154" s="99">
        <f t="shared" si="68"/>
        <v>0</v>
      </c>
      <c r="J154" s="99">
        <f t="shared" si="68"/>
        <v>0</v>
      </c>
      <c r="K154" s="99">
        <f t="shared" si="68"/>
        <v>0</v>
      </c>
      <c r="L154" s="99">
        <f t="shared" si="68"/>
        <v>0</v>
      </c>
      <c r="M154" s="99">
        <f t="shared" si="68"/>
        <v>0</v>
      </c>
      <c r="N154" s="99">
        <f t="shared" si="68"/>
        <v>0</v>
      </c>
      <c r="O154" s="99">
        <f t="shared" si="68"/>
        <v>0</v>
      </c>
      <c r="P154" s="99">
        <f t="shared" si="68"/>
        <v>0</v>
      </c>
      <c r="Q154" s="99">
        <f t="shared" si="68"/>
        <v>0</v>
      </c>
      <c r="R154" s="99">
        <f t="shared" si="68"/>
        <v>0</v>
      </c>
      <c r="S154" s="99">
        <f t="shared" si="68"/>
        <v>0</v>
      </c>
      <c r="T154" s="99">
        <f t="shared" si="68"/>
        <v>0</v>
      </c>
      <c r="U154" s="99">
        <f t="shared" si="68"/>
        <v>0</v>
      </c>
      <c r="V154" s="99">
        <f t="shared" si="68"/>
        <v>0</v>
      </c>
      <c r="W154" s="99">
        <f t="shared" si="68"/>
        <v>0</v>
      </c>
      <c r="X154" s="99">
        <f t="shared" si="68"/>
        <v>0</v>
      </c>
      <c r="Y154" s="99">
        <f t="shared" si="68"/>
        <v>0</v>
      </c>
      <c r="Z154" s="99">
        <f t="shared" si="68"/>
        <v>0</v>
      </c>
      <c r="AA154" s="99">
        <f t="shared" si="68"/>
        <v>0</v>
      </c>
      <c r="AB154" s="99">
        <f t="shared" si="68"/>
        <v>1.8842770554619039</v>
      </c>
      <c r="AC154" s="99">
        <f t="shared" si="68"/>
        <v>1.8842770554619039</v>
      </c>
      <c r="AD154" s="99">
        <f t="shared" si="68"/>
        <v>1.8842770554619039</v>
      </c>
      <c r="AE154" s="140">
        <f t="shared" si="68"/>
        <v>1.8842770554619039</v>
      </c>
      <c r="AF154" s="99">
        <f t="shared" si="68"/>
        <v>1.8842770554619039</v>
      </c>
      <c r="AG154" s="99">
        <f t="shared" si="68"/>
        <v>1.8842770554619039</v>
      </c>
      <c r="AH154" s="99">
        <f t="shared" si="68"/>
        <v>1.8842770554619039</v>
      </c>
      <c r="AI154" s="99">
        <f t="shared" si="68"/>
        <v>1.8842770554619039</v>
      </c>
      <c r="AJ154" s="99">
        <f t="shared" si="68"/>
        <v>1.8842770554619039</v>
      </c>
      <c r="AK154" s="99">
        <f t="shared" si="68"/>
        <v>1.8842770554619039</v>
      </c>
      <c r="AL154" s="99">
        <f t="shared" si="68"/>
        <v>1.8842770554619039</v>
      </c>
      <c r="AM154" s="99">
        <f t="shared" si="68"/>
        <v>1.8842770554619039</v>
      </c>
      <c r="AN154" s="99">
        <f t="shared" si="68"/>
        <v>1.8842770554619039</v>
      </c>
      <c r="AO154" s="99">
        <f t="shared" si="68"/>
        <v>1.8842770554619039</v>
      </c>
      <c r="AP154" s="99">
        <f t="shared" si="68"/>
        <v>1.8842770554619039</v>
      </c>
      <c r="AQ154" s="99">
        <f t="shared" si="68"/>
        <v>1.8842770554619039</v>
      </c>
      <c r="AR154" s="99">
        <f t="shared" si="68"/>
        <v>1.8842770554619039</v>
      </c>
      <c r="AS154" s="99">
        <f t="shared" si="68"/>
        <v>1.8842770554619039</v>
      </c>
      <c r="AT154" s="99">
        <f t="shared" si="68"/>
        <v>1.8842770554619039</v>
      </c>
      <c r="AU154" s="99">
        <f t="shared" si="68"/>
        <v>1.8842770554619039</v>
      </c>
      <c r="AV154" s="99">
        <f t="shared" si="68"/>
        <v>1.8842770554619039</v>
      </c>
      <c r="AW154" s="99">
        <f t="shared" si="68"/>
        <v>1.8842770554619039</v>
      </c>
      <c r="AX154" s="99">
        <f t="shared" si="68"/>
        <v>1.8842770554619039</v>
      </c>
      <c r="AY154" s="99">
        <f t="shared" si="68"/>
        <v>1.8842770554619039</v>
      </c>
      <c r="AZ154" s="99">
        <f t="shared" si="68"/>
        <v>1.8842770554619039</v>
      </c>
      <c r="BA154" s="99">
        <f t="shared" si="68"/>
        <v>1.8842770554619039</v>
      </c>
      <c r="BB154" s="99">
        <f t="shared" si="68"/>
        <v>1.8842770554619039</v>
      </c>
      <c r="BC154" s="99">
        <f t="shared" si="68"/>
        <v>1.8842770554619039</v>
      </c>
      <c r="BD154" s="99">
        <f t="shared" si="68"/>
        <v>1.8842770554619039</v>
      </c>
      <c r="BE154" s="99">
        <f t="shared" si="68"/>
        <v>1.8842770554619039</v>
      </c>
      <c r="BF154" s="99">
        <f t="shared" si="68"/>
        <v>1.8842770554619039</v>
      </c>
      <c r="BG154" s="99">
        <f t="shared" si="68"/>
        <v>1.8842770554619039</v>
      </c>
      <c r="BH154" s="99">
        <f t="shared" si="68"/>
        <v>1.8842770554619039</v>
      </c>
      <c r="BI154" s="99">
        <f t="shared" si="68"/>
        <v>1.8842770554619039</v>
      </c>
      <c r="BJ154" s="99">
        <f t="shared" si="68"/>
        <v>1.8842770554619039</v>
      </c>
      <c r="BK154" s="99">
        <f t="shared" si="68"/>
        <v>1.8842770554619039</v>
      </c>
      <c r="BL154" s="99">
        <f t="shared" si="68"/>
        <v>1.8842770554619039</v>
      </c>
      <c r="BM154" s="99">
        <f t="shared" si="68"/>
        <v>1.8842770554619039</v>
      </c>
      <c r="BN154" s="99">
        <f t="shared" si="68"/>
        <v>1.8842770554619039</v>
      </c>
      <c r="BO154" s="99">
        <f t="shared" si="68"/>
        <v>1.8842770554619039</v>
      </c>
      <c r="BP154" s="26" t="s">
        <v>12</v>
      </c>
    </row>
    <row r="155" spans="2:68" x14ac:dyDescent="0.25">
      <c r="B155" s="12">
        <v>67</v>
      </c>
      <c r="C155" s="13" t="s">
        <v>148</v>
      </c>
      <c r="H155" s="99">
        <f t="shared" ref="H155:BO155" si="69">H$3*H72/100</f>
        <v>0</v>
      </c>
      <c r="I155" s="99">
        <f t="shared" si="69"/>
        <v>0</v>
      </c>
      <c r="J155" s="99">
        <f t="shared" si="69"/>
        <v>0</v>
      </c>
      <c r="K155" s="99">
        <f t="shared" si="69"/>
        <v>0</v>
      </c>
      <c r="L155" s="99">
        <f t="shared" si="69"/>
        <v>0</v>
      </c>
      <c r="M155" s="99">
        <f t="shared" si="69"/>
        <v>0</v>
      </c>
      <c r="N155" s="99">
        <f t="shared" si="69"/>
        <v>0</v>
      </c>
      <c r="O155" s="99">
        <f t="shared" si="69"/>
        <v>0</v>
      </c>
      <c r="P155" s="99">
        <f t="shared" si="69"/>
        <v>0</v>
      </c>
      <c r="Q155" s="99">
        <f t="shared" si="69"/>
        <v>0</v>
      </c>
      <c r="R155" s="99">
        <f t="shared" si="69"/>
        <v>0</v>
      </c>
      <c r="S155" s="99">
        <f t="shared" si="69"/>
        <v>0</v>
      </c>
      <c r="T155" s="99">
        <f t="shared" si="69"/>
        <v>0</v>
      </c>
      <c r="U155" s="99">
        <f t="shared" si="69"/>
        <v>0</v>
      </c>
      <c r="V155" s="99">
        <f t="shared" si="69"/>
        <v>0</v>
      </c>
      <c r="W155" s="99">
        <f t="shared" si="69"/>
        <v>0</v>
      </c>
      <c r="X155" s="99">
        <f t="shared" si="69"/>
        <v>0</v>
      </c>
      <c r="Y155" s="99">
        <f t="shared" si="69"/>
        <v>0</v>
      </c>
      <c r="Z155" s="99">
        <f t="shared" si="69"/>
        <v>0</v>
      </c>
      <c r="AA155" s="99">
        <f t="shared" si="69"/>
        <v>0</v>
      </c>
      <c r="AB155" s="99">
        <f t="shared" si="69"/>
        <v>0.89532049663609703</v>
      </c>
      <c r="AC155" s="99">
        <f t="shared" si="69"/>
        <v>0.89532049663609703</v>
      </c>
      <c r="AD155" s="99">
        <f t="shared" si="69"/>
        <v>0.89532049663609703</v>
      </c>
      <c r="AE155" s="140">
        <f t="shared" si="69"/>
        <v>0.89532049663609703</v>
      </c>
      <c r="AF155" s="99">
        <f t="shared" si="69"/>
        <v>0.89532049663609703</v>
      </c>
      <c r="AG155" s="99">
        <f t="shared" si="69"/>
        <v>0.89532049663609703</v>
      </c>
      <c r="AH155" s="99">
        <f t="shared" si="69"/>
        <v>0.89532049663609703</v>
      </c>
      <c r="AI155" s="99">
        <f t="shared" si="69"/>
        <v>0.89532049663609703</v>
      </c>
      <c r="AJ155" s="99">
        <f t="shared" si="69"/>
        <v>0.89532049663609703</v>
      </c>
      <c r="AK155" s="99">
        <f t="shared" si="69"/>
        <v>0.89532049663609703</v>
      </c>
      <c r="AL155" s="99">
        <f t="shared" si="69"/>
        <v>0.89532049663609703</v>
      </c>
      <c r="AM155" s="99">
        <f t="shared" si="69"/>
        <v>0.89532049663609703</v>
      </c>
      <c r="AN155" s="99">
        <f t="shared" si="69"/>
        <v>0.89532049663609703</v>
      </c>
      <c r="AO155" s="99">
        <f t="shared" si="69"/>
        <v>0.89532049663609703</v>
      </c>
      <c r="AP155" s="99">
        <f t="shared" si="69"/>
        <v>0.89532049663609703</v>
      </c>
      <c r="AQ155" s="99">
        <f t="shared" si="69"/>
        <v>0.89532049663609703</v>
      </c>
      <c r="AR155" s="99">
        <f t="shared" si="69"/>
        <v>0.89532049663609703</v>
      </c>
      <c r="AS155" s="99">
        <f t="shared" si="69"/>
        <v>0.89532049663609703</v>
      </c>
      <c r="AT155" s="99">
        <f t="shared" si="69"/>
        <v>0.89532049663609703</v>
      </c>
      <c r="AU155" s="99">
        <f t="shared" si="69"/>
        <v>0.89532049663609703</v>
      </c>
      <c r="AV155" s="99">
        <f t="shared" si="69"/>
        <v>0.89532049663609703</v>
      </c>
      <c r="AW155" s="99">
        <f t="shared" si="69"/>
        <v>0.89532049663609703</v>
      </c>
      <c r="AX155" s="99">
        <f t="shared" si="69"/>
        <v>0.89532049663609703</v>
      </c>
      <c r="AY155" s="99">
        <f t="shared" si="69"/>
        <v>0.89532049663609703</v>
      </c>
      <c r="AZ155" s="99">
        <f t="shared" si="69"/>
        <v>0.89532049663609703</v>
      </c>
      <c r="BA155" s="99">
        <f t="shared" si="69"/>
        <v>0.89532049663609703</v>
      </c>
      <c r="BB155" s="99">
        <f t="shared" si="69"/>
        <v>0.89532049663609703</v>
      </c>
      <c r="BC155" s="99">
        <f t="shared" si="69"/>
        <v>0.89532049663609703</v>
      </c>
      <c r="BD155" s="99">
        <f t="shared" si="69"/>
        <v>0.89532049663609703</v>
      </c>
      <c r="BE155" s="99">
        <f t="shared" si="69"/>
        <v>0.89532049663609703</v>
      </c>
      <c r="BF155" s="99">
        <f t="shared" si="69"/>
        <v>0.89532049663609703</v>
      </c>
      <c r="BG155" s="99">
        <f t="shared" si="69"/>
        <v>0.89532049663609703</v>
      </c>
      <c r="BH155" s="99">
        <f t="shared" si="69"/>
        <v>0.89532049663609703</v>
      </c>
      <c r="BI155" s="99">
        <f t="shared" si="69"/>
        <v>0.89532049663609703</v>
      </c>
      <c r="BJ155" s="99">
        <f t="shared" si="69"/>
        <v>0.89532049663609703</v>
      </c>
      <c r="BK155" s="99">
        <f t="shared" si="69"/>
        <v>0.89532049663609703</v>
      </c>
      <c r="BL155" s="99">
        <f t="shared" si="69"/>
        <v>0.89532049663609703</v>
      </c>
      <c r="BM155" s="99">
        <f t="shared" si="69"/>
        <v>0.89532049663609703</v>
      </c>
      <c r="BN155" s="99">
        <f t="shared" si="69"/>
        <v>0.89532049663609703</v>
      </c>
      <c r="BO155" s="99">
        <f t="shared" si="69"/>
        <v>0.89532049663609703</v>
      </c>
      <c r="BP155" s="26" t="s">
        <v>12</v>
      </c>
    </row>
    <row r="156" spans="2:68" x14ac:dyDescent="0.25">
      <c r="B156" s="12">
        <v>68</v>
      </c>
      <c r="C156" s="13" t="s">
        <v>150</v>
      </c>
      <c r="H156" s="99">
        <f t="shared" ref="H156:BO156" si="70">H$3*H73/100</f>
        <v>0</v>
      </c>
      <c r="I156" s="99">
        <f t="shared" si="70"/>
        <v>0</v>
      </c>
      <c r="J156" s="99">
        <f t="shared" si="70"/>
        <v>0</v>
      </c>
      <c r="K156" s="99">
        <f t="shared" si="70"/>
        <v>0</v>
      </c>
      <c r="L156" s="99">
        <f t="shared" si="70"/>
        <v>0</v>
      </c>
      <c r="M156" s="99">
        <f t="shared" si="70"/>
        <v>0</v>
      </c>
      <c r="N156" s="99">
        <f t="shared" si="70"/>
        <v>0</v>
      </c>
      <c r="O156" s="99">
        <f t="shared" si="70"/>
        <v>0</v>
      </c>
      <c r="P156" s="99">
        <f t="shared" si="70"/>
        <v>0</v>
      </c>
      <c r="Q156" s="99">
        <f t="shared" si="70"/>
        <v>0</v>
      </c>
      <c r="R156" s="99">
        <f t="shared" si="70"/>
        <v>0</v>
      </c>
      <c r="S156" s="99">
        <f t="shared" si="70"/>
        <v>0</v>
      </c>
      <c r="T156" s="99">
        <f t="shared" si="70"/>
        <v>0</v>
      </c>
      <c r="U156" s="99">
        <f t="shared" si="70"/>
        <v>0</v>
      </c>
      <c r="V156" s="99">
        <f t="shared" si="70"/>
        <v>0</v>
      </c>
      <c r="W156" s="99">
        <f t="shared" si="70"/>
        <v>0</v>
      </c>
      <c r="X156" s="99">
        <f t="shared" si="70"/>
        <v>0</v>
      </c>
      <c r="Y156" s="99">
        <f t="shared" si="70"/>
        <v>0</v>
      </c>
      <c r="Z156" s="99">
        <f t="shared" si="70"/>
        <v>0</v>
      </c>
      <c r="AA156" s="99">
        <f t="shared" si="70"/>
        <v>0</v>
      </c>
      <c r="AB156" s="99">
        <f t="shared" si="70"/>
        <v>2.3735764619252042</v>
      </c>
      <c r="AC156" s="99">
        <f t="shared" si="70"/>
        <v>2.3735764619252042</v>
      </c>
      <c r="AD156" s="99">
        <f t="shared" si="70"/>
        <v>2.3735764619252042</v>
      </c>
      <c r="AE156" s="140">
        <f t="shared" si="70"/>
        <v>2.3735764619252042</v>
      </c>
      <c r="AF156" s="99">
        <f t="shared" si="70"/>
        <v>2.3735764619252042</v>
      </c>
      <c r="AG156" s="99">
        <f t="shared" si="70"/>
        <v>2.3735764619252042</v>
      </c>
      <c r="AH156" s="99">
        <f t="shared" si="70"/>
        <v>2.3735764619252042</v>
      </c>
      <c r="AI156" s="99">
        <f t="shared" si="70"/>
        <v>2.3735764619252042</v>
      </c>
      <c r="AJ156" s="99">
        <f t="shared" si="70"/>
        <v>2.3735764619252042</v>
      </c>
      <c r="AK156" s="99">
        <f t="shared" si="70"/>
        <v>2.3735764619252042</v>
      </c>
      <c r="AL156" s="99">
        <f t="shared" si="70"/>
        <v>2.3735764619252042</v>
      </c>
      <c r="AM156" s="99">
        <f t="shared" si="70"/>
        <v>2.3735764619252042</v>
      </c>
      <c r="AN156" s="99">
        <f t="shared" si="70"/>
        <v>2.3735764619252042</v>
      </c>
      <c r="AO156" s="99">
        <f t="shared" si="70"/>
        <v>2.3735764619252042</v>
      </c>
      <c r="AP156" s="99">
        <f t="shared" si="70"/>
        <v>2.3735764619252042</v>
      </c>
      <c r="AQ156" s="99">
        <f t="shared" si="70"/>
        <v>2.3735764619252042</v>
      </c>
      <c r="AR156" s="99">
        <f t="shared" si="70"/>
        <v>2.3735764619252042</v>
      </c>
      <c r="AS156" s="99">
        <f t="shared" si="70"/>
        <v>2.3735764619252042</v>
      </c>
      <c r="AT156" s="99">
        <f t="shared" si="70"/>
        <v>2.3735764619252042</v>
      </c>
      <c r="AU156" s="99">
        <f t="shared" si="70"/>
        <v>2.3735764619252042</v>
      </c>
      <c r="AV156" s="99">
        <f t="shared" si="70"/>
        <v>2.3735764619252042</v>
      </c>
      <c r="AW156" s="99">
        <f t="shared" si="70"/>
        <v>2.3735764619252042</v>
      </c>
      <c r="AX156" s="99">
        <f t="shared" si="70"/>
        <v>2.3735764619252042</v>
      </c>
      <c r="AY156" s="99">
        <f t="shared" si="70"/>
        <v>2.3735764619252042</v>
      </c>
      <c r="AZ156" s="99">
        <f t="shared" si="70"/>
        <v>2.3735764619252042</v>
      </c>
      <c r="BA156" s="99">
        <f t="shared" si="70"/>
        <v>2.3735764619252042</v>
      </c>
      <c r="BB156" s="99">
        <f t="shared" si="70"/>
        <v>2.3735764619252042</v>
      </c>
      <c r="BC156" s="99">
        <f t="shared" si="70"/>
        <v>2.3735764619252042</v>
      </c>
      <c r="BD156" s="99">
        <f t="shared" si="70"/>
        <v>2.3735764619252042</v>
      </c>
      <c r="BE156" s="99">
        <f t="shared" si="70"/>
        <v>2.3735764619252042</v>
      </c>
      <c r="BF156" s="99">
        <f t="shared" si="70"/>
        <v>2.3735764619252042</v>
      </c>
      <c r="BG156" s="99">
        <f t="shared" si="70"/>
        <v>2.3735764619252042</v>
      </c>
      <c r="BH156" s="99">
        <f t="shared" si="70"/>
        <v>2.3735764619252042</v>
      </c>
      <c r="BI156" s="99">
        <f t="shared" si="70"/>
        <v>2.3735764619252042</v>
      </c>
      <c r="BJ156" s="99">
        <f t="shared" si="70"/>
        <v>2.3735764619252042</v>
      </c>
      <c r="BK156" s="99">
        <f t="shared" si="70"/>
        <v>2.3735764619252042</v>
      </c>
      <c r="BL156" s="99">
        <f t="shared" si="70"/>
        <v>2.3735764619252042</v>
      </c>
      <c r="BM156" s="99">
        <f t="shared" si="70"/>
        <v>2.3735764619252042</v>
      </c>
      <c r="BN156" s="99">
        <f t="shared" si="70"/>
        <v>2.3735764619252042</v>
      </c>
      <c r="BO156" s="99">
        <f t="shared" si="70"/>
        <v>2.3735764619252042</v>
      </c>
      <c r="BP156" s="26" t="s">
        <v>12</v>
      </c>
    </row>
    <row r="157" spans="2:68" x14ac:dyDescent="0.25">
      <c r="B157" s="12">
        <v>69</v>
      </c>
      <c r="C157" s="13" t="s">
        <v>152</v>
      </c>
      <c r="H157" s="99">
        <f t="shared" ref="H157:BO157" si="71">H$3*H74/100</f>
        <v>0</v>
      </c>
      <c r="I157" s="99">
        <f t="shared" si="71"/>
        <v>0</v>
      </c>
      <c r="J157" s="99">
        <f t="shared" si="71"/>
        <v>0</v>
      </c>
      <c r="K157" s="99">
        <f t="shared" si="71"/>
        <v>0</v>
      </c>
      <c r="L157" s="99">
        <f t="shared" si="71"/>
        <v>0</v>
      </c>
      <c r="M157" s="99">
        <f t="shared" si="71"/>
        <v>0</v>
      </c>
      <c r="N157" s="99">
        <f t="shared" si="71"/>
        <v>0</v>
      </c>
      <c r="O157" s="99">
        <f t="shared" si="71"/>
        <v>0</v>
      </c>
      <c r="P157" s="99">
        <f t="shared" si="71"/>
        <v>0</v>
      </c>
      <c r="Q157" s="99">
        <f t="shared" si="71"/>
        <v>0</v>
      </c>
      <c r="R157" s="99">
        <f t="shared" si="71"/>
        <v>0</v>
      </c>
      <c r="S157" s="99">
        <f t="shared" si="71"/>
        <v>0</v>
      </c>
      <c r="T157" s="99">
        <f t="shared" si="71"/>
        <v>0</v>
      </c>
      <c r="U157" s="99">
        <f t="shared" si="71"/>
        <v>0</v>
      </c>
      <c r="V157" s="99">
        <f t="shared" si="71"/>
        <v>0</v>
      </c>
      <c r="W157" s="99">
        <f t="shared" si="71"/>
        <v>0</v>
      </c>
      <c r="X157" s="99">
        <f t="shared" si="71"/>
        <v>0</v>
      </c>
      <c r="Y157" s="99">
        <f t="shared" si="71"/>
        <v>0</v>
      </c>
      <c r="Z157" s="99">
        <f t="shared" si="71"/>
        <v>0</v>
      </c>
      <c r="AA157" s="99">
        <f t="shared" si="71"/>
        <v>0</v>
      </c>
      <c r="AB157" s="99">
        <f t="shared" si="71"/>
        <v>0</v>
      </c>
      <c r="AC157" s="99">
        <f t="shared" si="71"/>
        <v>2.5906553580249878</v>
      </c>
      <c r="AD157" s="99">
        <f t="shared" si="71"/>
        <v>2.5906553580249878</v>
      </c>
      <c r="AE157" s="140">
        <f t="shared" si="71"/>
        <v>2.5906553580249878</v>
      </c>
      <c r="AF157" s="99">
        <f t="shared" si="71"/>
        <v>2.5906553580249878</v>
      </c>
      <c r="AG157" s="99">
        <f t="shared" si="71"/>
        <v>2.5906553580249878</v>
      </c>
      <c r="AH157" s="99">
        <f t="shared" si="71"/>
        <v>2.5906553580249878</v>
      </c>
      <c r="AI157" s="99">
        <f t="shared" si="71"/>
        <v>2.5906553580249878</v>
      </c>
      <c r="AJ157" s="99">
        <f t="shared" si="71"/>
        <v>2.5906553580249878</v>
      </c>
      <c r="AK157" s="99">
        <f t="shared" si="71"/>
        <v>2.5906553580249878</v>
      </c>
      <c r="AL157" s="99">
        <f t="shared" si="71"/>
        <v>2.5906553580249878</v>
      </c>
      <c r="AM157" s="99">
        <f t="shared" si="71"/>
        <v>2.5906553580249878</v>
      </c>
      <c r="AN157" s="99">
        <f t="shared" si="71"/>
        <v>2.5906553580249878</v>
      </c>
      <c r="AO157" s="99">
        <f t="shared" si="71"/>
        <v>2.5906553580249878</v>
      </c>
      <c r="AP157" s="99">
        <f t="shared" si="71"/>
        <v>2.5906553580249878</v>
      </c>
      <c r="AQ157" s="99">
        <f t="shared" si="71"/>
        <v>2.5906553580249878</v>
      </c>
      <c r="AR157" s="99">
        <f t="shared" si="71"/>
        <v>2.5906553580249878</v>
      </c>
      <c r="AS157" s="99">
        <f t="shared" si="71"/>
        <v>2.5906553580249878</v>
      </c>
      <c r="AT157" s="99">
        <f t="shared" si="71"/>
        <v>2.5906553580249878</v>
      </c>
      <c r="AU157" s="99">
        <f t="shared" si="71"/>
        <v>2.5906553580249878</v>
      </c>
      <c r="AV157" s="99">
        <f t="shared" si="71"/>
        <v>2.5906553580249878</v>
      </c>
      <c r="AW157" s="99">
        <f t="shared" si="71"/>
        <v>2.5906553580249878</v>
      </c>
      <c r="AX157" s="99">
        <f t="shared" si="71"/>
        <v>2.5906553580249878</v>
      </c>
      <c r="AY157" s="99">
        <f t="shared" si="71"/>
        <v>2.5906553580249878</v>
      </c>
      <c r="AZ157" s="99">
        <f t="shared" si="71"/>
        <v>2.5906553580249878</v>
      </c>
      <c r="BA157" s="99">
        <f t="shared" si="71"/>
        <v>2.5906553580249878</v>
      </c>
      <c r="BB157" s="99">
        <f t="shared" si="71"/>
        <v>2.5906553580249878</v>
      </c>
      <c r="BC157" s="99">
        <f t="shared" si="71"/>
        <v>2.5906553580249878</v>
      </c>
      <c r="BD157" s="99">
        <f t="shared" si="71"/>
        <v>2.5906553580249878</v>
      </c>
      <c r="BE157" s="99">
        <f t="shared" si="71"/>
        <v>2.5906553580249878</v>
      </c>
      <c r="BF157" s="99">
        <f t="shared" si="71"/>
        <v>2.5906553580249878</v>
      </c>
      <c r="BG157" s="99">
        <f t="shared" si="71"/>
        <v>2.5906553580249878</v>
      </c>
      <c r="BH157" s="99">
        <f t="shared" si="71"/>
        <v>2.5906553580249878</v>
      </c>
      <c r="BI157" s="99">
        <f t="shared" si="71"/>
        <v>2.5906553580249878</v>
      </c>
      <c r="BJ157" s="99">
        <f t="shared" si="71"/>
        <v>2.5906553580249878</v>
      </c>
      <c r="BK157" s="99">
        <f t="shared" si="71"/>
        <v>2.5906553580249878</v>
      </c>
      <c r="BL157" s="99">
        <f t="shared" si="71"/>
        <v>2.5906553580249878</v>
      </c>
      <c r="BM157" s="99">
        <f t="shared" si="71"/>
        <v>2.5906553580249878</v>
      </c>
      <c r="BN157" s="99">
        <f t="shared" si="71"/>
        <v>2.5906553580249878</v>
      </c>
      <c r="BO157" s="99">
        <f t="shared" si="71"/>
        <v>2.5906553580249878</v>
      </c>
      <c r="BP157" s="26" t="s">
        <v>12</v>
      </c>
    </row>
    <row r="158" spans="2:68" x14ac:dyDescent="0.25">
      <c r="B158" s="12">
        <v>70</v>
      </c>
      <c r="C158" s="13" t="s">
        <v>154</v>
      </c>
      <c r="H158" s="99">
        <f t="shared" ref="H158:BO158" si="72">H$3*H75/100</f>
        <v>0</v>
      </c>
      <c r="I158" s="99">
        <f t="shared" si="72"/>
        <v>0</v>
      </c>
      <c r="J158" s="99">
        <f t="shared" si="72"/>
        <v>0</v>
      </c>
      <c r="K158" s="99">
        <f t="shared" si="72"/>
        <v>0</v>
      </c>
      <c r="L158" s="99">
        <f t="shared" si="72"/>
        <v>0</v>
      </c>
      <c r="M158" s="99">
        <f t="shared" si="72"/>
        <v>0</v>
      </c>
      <c r="N158" s="99">
        <f t="shared" si="72"/>
        <v>0</v>
      </c>
      <c r="O158" s="99">
        <f t="shared" si="72"/>
        <v>0</v>
      </c>
      <c r="P158" s="99">
        <f t="shared" si="72"/>
        <v>0</v>
      </c>
      <c r="Q158" s="99">
        <f t="shared" si="72"/>
        <v>0</v>
      </c>
      <c r="R158" s="99">
        <f t="shared" si="72"/>
        <v>0</v>
      </c>
      <c r="S158" s="99">
        <f t="shared" si="72"/>
        <v>0</v>
      </c>
      <c r="T158" s="99">
        <f t="shared" si="72"/>
        <v>0</v>
      </c>
      <c r="U158" s="99">
        <f t="shared" si="72"/>
        <v>0</v>
      </c>
      <c r="V158" s="99">
        <f t="shared" si="72"/>
        <v>0</v>
      </c>
      <c r="W158" s="99">
        <f t="shared" si="72"/>
        <v>0</v>
      </c>
      <c r="X158" s="99">
        <f t="shared" si="72"/>
        <v>0</v>
      </c>
      <c r="Y158" s="99">
        <f t="shared" si="72"/>
        <v>0</v>
      </c>
      <c r="Z158" s="99">
        <f t="shared" si="72"/>
        <v>0</v>
      </c>
      <c r="AA158" s="99">
        <f t="shared" si="72"/>
        <v>0</v>
      </c>
      <c r="AB158" s="99">
        <f t="shared" si="72"/>
        <v>0</v>
      </c>
      <c r="AC158" s="99">
        <f t="shared" si="72"/>
        <v>3.0898201138535653</v>
      </c>
      <c r="AD158" s="99">
        <f t="shared" si="72"/>
        <v>3.0898201138535653</v>
      </c>
      <c r="AE158" s="140">
        <f t="shared" si="72"/>
        <v>3.0898201138535653</v>
      </c>
      <c r="AF158" s="99">
        <f t="shared" si="72"/>
        <v>3.0898201138535653</v>
      </c>
      <c r="AG158" s="99">
        <f t="shared" si="72"/>
        <v>3.0898201138535653</v>
      </c>
      <c r="AH158" s="99">
        <f t="shared" si="72"/>
        <v>3.0898201138535653</v>
      </c>
      <c r="AI158" s="99">
        <f t="shared" si="72"/>
        <v>3.0898201138535653</v>
      </c>
      <c r="AJ158" s="99">
        <f t="shared" si="72"/>
        <v>3.0898201138535653</v>
      </c>
      <c r="AK158" s="99">
        <f t="shared" si="72"/>
        <v>3.0898201138535653</v>
      </c>
      <c r="AL158" s="99">
        <f t="shared" si="72"/>
        <v>3.0898201138535653</v>
      </c>
      <c r="AM158" s="99">
        <f t="shared" si="72"/>
        <v>3.0898201138535653</v>
      </c>
      <c r="AN158" s="99">
        <f t="shared" si="72"/>
        <v>3.0898201138535653</v>
      </c>
      <c r="AO158" s="99">
        <f t="shared" si="72"/>
        <v>3.0898201138535653</v>
      </c>
      <c r="AP158" s="99">
        <f t="shared" si="72"/>
        <v>3.0898201138535653</v>
      </c>
      <c r="AQ158" s="99">
        <f t="shared" si="72"/>
        <v>3.0898201138535653</v>
      </c>
      <c r="AR158" s="99">
        <f t="shared" si="72"/>
        <v>3.0898201138535653</v>
      </c>
      <c r="AS158" s="99">
        <f t="shared" si="72"/>
        <v>3.0898201138535653</v>
      </c>
      <c r="AT158" s="99">
        <f t="shared" si="72"/>
        <v>3.0898201138535653</v>
      </c>
      <c r="AU158" s="99">
        <f t="shared" si="72"/>
        <v>3.0898201138535653</v>
      </c>
      <c r="AV158" s="99">
        <f t="shared" si="72"/>
        <v>3.0898201138535653</v>
      </c>
      <c r="AW158" s="99">
        <f t="shared" si="72"/>
        <v>3.0898201138535653</v>
      </c>
      <c r="AX158" s="99">
        <f t="shared" si="72"/>
        <v>3.0898201138535653</v>
      </c>
      <c r="AY158" s="99">
        <f t="shared" si="72"/>
        <v>3.0898201138535653</v>
      </c>
      <c r="AZ158" s="99">
        <f t="shared" si="72"/>
        <v>3.0898201138535653</v>
      </c>
      <c r="BA158" s="99">
        <f t="shared" si="72"/>
        <v>3.0898201138535653</v>
      </c>
      <c r="BB158" s="99">
        <f t="shared" si="72"/>
        <v>3.0898201138535653</v>
      </c>
      <c r="BC158" s="99">
        <f t="shared" si="72"/>
        <v>3.0898201138535653</v>
      </c>
      <c r="BD158" s="99">
        <f t="shared" si="72"/>
        <v>3.0898201138535653</v>
      </c>
      <c r="BE158" s="99">
        <f t="shared" si="72"/>
        <v>3.0898201138535653</v>
      </c>
      <c r="BF158" s="99">
        <f t="shared" si="72"/>
        <v>3.0898201138535653</v>
      </c>
      <c r="BG158" s="99">
        <f t="shared" si="72"/>
        <v>3.0898201138535653</v>
      </c>
      <c r="BH158" s="99">
        <f t="shared" si="72"/>
        <v>3.0898201138535653</v>
      </c>
      <c r="BI158" s="99">
        <f t="shared" si="72"/>
        <v>3.0898201138535653</v>
      </c>
      <c r="BJ158" s="99">
        <f t="shared" si="72"/>
        <v>3.0898201138535653</v>
      </c>
      <c r="BK158" s="99">
        <f t="shared" si="72"/>
        <v>3.0898201138535653</v>
      </c>
      <c r="BL158" s="99">
        <f t="shared" si="72"/>
        <v>3.0898201138535653</v>
      </c>
      <c r="BM158" s="99">
        <f t="shared" si="72"/>
        <v>3.0898201138535653</v>
      </c>
      <c r="BN158" s="99">
        <f t="shared" si="72"/>
        <v>3.0898201138535653</v>
      </c>
      <c r="BO158" s="99">
        <f t="shared" si="72"/>
        <v>3.0898201138535653</v>
      </c>
      <c r="BP158" s="26" t="s">
        <v>12</v>
      </c>
    </row>
    <row r="159" spans="2:68" x14ac:dyDescent="0.25">
      <c r="B159" s="12">
        <v>71</v>
      </c>
      <c r="C159" s="13" t="s">
        <v>156</v>
      </c>
      <c r="H159" s="99">
        <f t="shared" ref="H159:BO159" si="73">H$3*H76/100</f>
        <v>0</v>
      </c>
      <c r="I159" s="99">
        <f t="shared" si="73"/>
        <v>0</v>
      </c>
      <c r="J159" s="99">
        <f t="shared" si="73"/>
        <v>0</v>
      </c>
      <c r="K159" s="99">
        <f t="shared" si="73"/>
        <v>0</v>
      </c>
      <c r="L159" s="99">
        <f t="shared" si="73"/>
        <v>0</v>
      </c>
      <c r="M159" s="99">
        <f t="shared" si="73"/>
        <v>0</v>
      </c>
      <c r="N159" s="99">
        <f t="shared" si="73"/>
        <v>0</v>
      </c>
      <c r="O159" s="99">
        <f t="shared" si="73"/>
        <v>0</v>
      </c>
      <c r="P159" s="99">
        <f t="shared" si="73"/>
        <v>0</v>
      </c>
      <c r="Q159" s="99">
        <f t="shared" si="73"/>
        <v>0</v>
      </c>
      <c r="R159" s="99">
        <f t="shared" si="73"/>
        <v>0</v>
      </c>
      <c r="S159" s="99">
        <f t="shared" si="73"/>
        <v>0</v>
      </c>
      <c r="T159" s="99">
        <f t="shared" si="73"/>
        <v>0</v>
      </c>
      <c r="U159" s="99">
        <f t="shared" si="73"/>
        <v>0</v>
      </c>
      <c r="V159" s="99">
        <f t="shared" si="73"/>
        <v>0</v>
      </c>
      <c r="W159" s="99">
        <f t="shared" si="73"/>
        <v>0</v>
      </c>
      <c r="X159" s="99">
        <f t="shared" si="73"/>
        <v>0</v>
      </c>
      <c r="Y159" s="99">
        <f t="shared" si="73"/>
        <v>0</v>
      </c>
      <c r="Z159" s="99">
        <f t="shared" si="73"/>
        <v>0</v>
      </c>
      <c r="AA159" s="99">
        <f t="shared" si="73"/>
        <v>0</v>
      </c>
      <c r="AB159" s="99">
        <f t="shared" si="73"/>
        <v>0</v>
      </c>
      <c r="AC159" s="99">
        <f t="shared" si="73"/>
        <v>2.586388629474301</v>
      </c>
      <c r="AD159" s="99">
        <f t="shared" si="73"/>
        <v>2.586388629474301</v>
      </c>
      <c r="AE159" s="140">
        <f t="shared" si="73"/>
        <v>2.586388629474301</v>
      </c>
      <c r="AF159" s="99">
        <f t="shared" si="73"/>
        <v>2.586388629474301</v>
      </c>
      <c r="AG159" s="99">
        <f t="shared" si="73"/>
        <v>2.586388629474301</v>
      </c>
      <c r="AH159" s="99">
        <f t="shared" si="73"/>
        <v>2.586388629474301</v>
      </c>
      <c r="AI159" s="99">
        <f t="shared" si="73"/>
        <v>2.586388629474301</v>
      </c>
      <c r="AJ159" s="99">
        <f t="shared" si="73"/>
        <v>2.586388629474301</v>
      </c>
      <c r="AK159" s="99">
        <f t="shared" si="73"/>
        <v>2.586388629474301</v>
      </c>
      <c r="AL159" s="99">
        <f t="shared" si="73"/>
        <v>2.586388629474301</v>
      </c>
      <c r="AM159" s="99">
        <f t="shared" si="73"/>
        <v>2.586388629474301</v>
      </c>
      <c r="AN159" s="99">
        <f t="shared" si="73"/>
        <v>2.586388629474301</v>
      </c>
      <c r="AO159" s="99">
        <f t="shared" si="73"/>
        <v>2.586388629474301</v>
      </c>
      <c r="AP159" s="99">
        <f t="shared" si="73"/>
        <v>2.586388629474301</v>
      </c>
      <c r="AQ159" s="99">
        <f t="shared" si="73"/>
        <v>2.586388629474301</v>
      </c>
      <c r="AR159" s="99">
        <f t="shared" si="73"/>
        <v>2.586388629474301</v>
      </c>
      <c r="AS159" s="99">
        <f t="shared" si="73"/>
        <v>2.586388629474301</v>
      </c>
      <c r="AT159" s="99">
        <f t="shared" si="73"/>
        <v>2.586388629474301</v>
      </c>
      <c r="AU159" s="99">
        <f t="shared" si="73"/>
        <v>2.586388629474301</v>
      </c>
      <c r="AV159" s="99">
        <f t="shared" si="73"/>
        <v>2.586388629474301</v>
      </c>
      <c r="AW159" s="99">
        <f t="shared" si="73"/>
        <v>2.586388629474301</v>
      </c>
      <c r="AX159" s="99">
        <f t="shared" si="73"/>
        <v>2.586388629474301</v>
      </c>
      <c r="AY159" s="99">
        <f t="shared" si="73"/>
        <v>2.586388629474301</v>
      </c>
      <c r="AZ159" s="99">
        <f t="shared" si="73"/>
        <v>2.586388629474301</v>
      </c>
      <c r="BA159" s="99">
        <f t="shared" si="73"/>
        <v>2.586388629474301</v>
      </c>
      <c r="BB159" s="99">
        <f t="shared" si="73"/>
        <v>2.586388629474301</v>
      </c>
      <c r="BC159" s="99">
        <f t="shared" si="73"/>
        <v>2.586388629474301</v>
      </c>
      <c r="BD159" s="99">
        <f t="shared" si="73"/>
        <v>2.586388629474301</v>
      </c>
      <c r="BE159" s="99">
        <f t="shared" si="73"/>
        <v>2.586388629474301</v>
      </c>
      <c r="BF159" s="99">
        <f t="shared" si="73"/>
        <v>2.586388629474301</v>
      </c>
      <c r="BG159" s="99">
        <f t="shared" si="73"/>
        <v>2.586388629474301</v>
      </c>
      <c r="BH159" s="99">
        <f t="shared" si="73"/>
        <v>2.586388629474301</v>
      </c>
      <c r="BI159" s="99">
        <f t="shared" si="73"/>
        <v>2.586388629474301</v>
      </c>
      <c r="BJ159" s="99">
        <f t="shared" si="73"/>
        <v>2.586388629474301</v>
      </c>
      <c r="BK159" s="99">
        <f t="shared" si="73"/>
        <v>2.586388629474301</v>
      </c>
      <c r="BL159" s="99">
        <f t="shared" si="73"/>
        <v>2.586388629474301</v>
      </c>
      <c r="BM159" s="99">
        <f t="shared" si="73"/>
        <v>2.586388629474301</v>
      </c>
      <c r="BN159" s="99">
        <f t="shared" si="73"/>
        <v>2.586388629474301</v>
      </c>
      <c r="BO159" s="99">
        <f t="shared" si="73"/>
        <v>2.586388629474301</v>
      </c>
      <c r="BP159" s="26" t="s">
        <v>12</v>
      </c>
    </row>
    <row r="160" spans="2:68" x14ac:dyDescent="0.25">
      <c r="B160" s="12">
        <v>72</v>
      </c>
      <c r="C160" s="13" t="s">
        <v>158</v>
      </c>
      <c r="H160" s="99">
        <f t="shared" ref="H160:BO160" si="74">H$3*H77/100</f>
        <v>0</v>
      </c>
      <c r="I160" s="99">
        <f t="shared" si="74"/>
        <v>0</v>
      </c>
      <c r="J160" s="99">
        <f t="shared" si="74"/>
        <v>0</v>
      </c>
      <c r="K160" s="99">
        <f t="shared" si="74"/>
        <v>0</v>
      </c>
      <c r="L160" s="99">
        <f t="shared" si="74"/>
        <v>0</v>
      </c>
      <c r="M160" s="99">
        <f t="shared" si="74"/>
        <v>0</v>
      </c>
      <c r="N160" s="99">
        <f t="shared" si="74"/>
        <v>0</v>
      </c>
      <c r="O160" s="99">
        <f t="shared" si="74"/>
        <v>0</v>
      </c>
      <c r="P160" s="99">
        <f t="shared" si="74"/>
        <v>0</v>
      </c>
      <c r="Q160" s="99">
        <f t="shared" si="74"/>
        <v>0</v>
      </c>
      <c r="R160" s="99">
        <f t="shared" si="74"/>
        <v>0</v>
      </c>
      <c r="S160" s="99">
        <f t="shared" si="74"/>
        <v>0</v>
      </c>
      <c r="T160" s="99">
        <f t="shared" si="74"/>
        <v>0</v>
      </c>
      <c r="U160" s="99">
        <f t="shared" si="74"/>
        <v>0</v>
      </c>
      <c r="V160" s="99">
        <f t="shared" si="74"/>
        <v>0</v>
      </c>
      <c r="W160" s="99">
        <f t="shared" si="74"/>
        <v>0</v>
      </c>
      <c r="X160" s="99">
        <f t="shared" si="74"/>
        <v>0</v>
      </c>
      <c r="Y160" s="99">
        <f t="shared" si="74"/>
        <v>0</v>
      </c>
      <c r="Z160" s="99">
        <f t="shared" si="74"/>
        <v>0</v>
      </c>
      <c r="AA160" s="99">
        <f t="shared" si="74"/>
        <v>0</v>
      </c>
      <c r="AB160" s="99">
        <f t="shared" si="74"/>
        <v>0</v>
      </c>
      <c r="AC160" s="99">
        <f t="shared" si="74"/>
        <v>1.3085257329596554</v>
      </c>
      <c r="AD160" s="99">
        <f t="shared" si="74"/>
        <v>1.3085257329596554</v>
      </c>
      <c r="AE160" s="140">
        <f t="shared" si="74"/>
        <v>1.3085257329596554</v>
      </c>
      <c r="AF160" s="99">
        <f t="shared" si="74"/>
        <v>1.3085257329596554</v>
      </c>
      <c r="AG160" s="99">
        <f t="shared" si="74"/>
        <v>1.3085257329596554</v>
      </c>
      <c r="AH160" s="99">
        <f t="shared" si="74"/>
        <v>1.3085257329596554</v>
      </c>
      <c r="AI160" s="99">
        <f t="shared" si="74"/>
        <v>1.3085257329596554</v>
      </c>
      <c r="AJ160" s="99">
        <f t="shared" si="74"/>
        <v>1.3085257329596554</v>
      </c>
      <c r="AK160" s="99">
        <f t="shared" si="74"/>
        <v>1.3085257329596554</v>
      </c>
      <c r="AL160" s="99">
        <f t="shared" si="74"/>
        <v>1.3085257329596554</v>
      </c>
      <c r="AM160" s="99">
        <f t="shared" si="74"/>
        <v>1.3085257329596554</v>
      </c>
      <c r="AN160" s="99">
        <f t="shared" si="74"/>
        <v>1.3085257329596554</v>
      </c>
      <c r="AO160" s="99">
        <f t="shared" si="74"/>
        <v>1.3085257329596554</v>
      </c>
      <c r="AP160" s="99">
        <f t="shared" si="74"/>
        <v>1.3085257329596554</v>
      </c>
      <c r="AQ160" s="99">
        <f t="shared" si="74"/>
        <v>1.3085257329596554</v>
      </c>
      <c r="AR160" s="99">
        <f t="shared" si="74"/>
        <v>1.3085257329596554</v>
      </c>
      <c r="AS160" s="99">
        <f t="shared" si="74"/>
        <v>1.3085257329596554</v>
      </c>
      <c r="AT160" s="99">
        <f t="shared" si="74"/>
        <v>1.3085257329596554</v>
      </c>
      <c r="AU160" s="99">
        <f t="shared" si="74"/>
        <v>1.3085257329596554</v>
      </c>
      <c r="AV160" s="99">
        <f t="shared" si="74"/>
        <v>1.3085257329596554</v>
      </c>
      <c r="AW160" s="99">
        <f t="shared" si="74"/>
        <v>1.3085257329596554</v>
      </c>
      <c r="AX160" s="99">
        <f t="shared" si="74"/>
        <v>1.3085257329596554</v>
      </c>
      <c r="AY160" s="99">
        <f t="shared" si="74"/>
        <v>1.3085257329596554</v>
      </c>
      <c r="AZ160" s="99">
        <f t="shared" si="74"/>
        <v>1.3085257329596554</v>
      </c>
      <c r="BA160" s="99">
        <f t="shared" si="74"/>
        <v>1.3085257329596554</v>
      </c>
      <c r="BB160" s="99">
        <f t="shared" si="74"/>
        <v>1.3085257329596554</v>
      </c>
      <c r="BC160" s="99">
        <f t="shared" si="74"/>
        <v>1.3085257329596554</v>
      </c>
      <c r="BD160" s="99">
        <f t="shared" si="74"/>
        <v>1.3085257329596554</v>
      </c>
      <c r="BE160" s="99">
        <f t="shared" si="74"/>
        <v>1.3085257329596554</v>
      </c>
      <c r="BF160" s="99">
        <f t="shared" si="74"/>
        <v>1.3085257329596554</v>
      </c>
      <c r="BG160" s="99">
        <f t="shared" si="74"/>
        <v>1.3085257329596554</v>
      </c>
      <c r="BH160" s="99">
        <f t="shared" si="74"/>
        <v>1.3085257329596554</v>
      </c>
      <c r="BI160" s="99">
        <f t="shared" si="74"/>
        <v>1.3085257329596554</v>
      </c>
      <c r="BJ160" s="99">
        <f t="shared" si="74"/>
        <v>1.3085257329596554</v>
      </c>
      <c r="BK160" s="99">
        <f t="shared" si="74"/>
        <v>1.3085257329596554</v>
      </c>
      <c r="BL160" s="99">
        <f t="shared" si="74"/>
        <v>1.3085257329596554</v>
      </c>
      <c r="BM160" s="99">
        <f t="shared" si="74"/>
        <v>1.3085257329596554</v>
      </c>
      <c r="BN160" s="99">
        <f t="shared" si="74"/>
        <v>1.3085257329596554</v>
      </c>
      <c r="BO160" s="99">
        <f t="shared" si="74"/>
        <v>1.3085257329596554</v>
      </c>
      <c r="BP160" s="26" t="s">
        <v>12</v>
      </c>
    </row>
    <row r="161" spans="1:68" x14ac:dyDescent="0.25">
      <c r="B161" s="12">
        <v>73</v>
      </c>
      <c r="C161" s="13" t="s">
        <v>162</v>
      </c>
      <c r="H161" s="99">
        <f t="shared" ref="H161:BO161" si="75">H$3*H78/100</f>
        <v>0</v>
      </c>
      <c r="I161" s="99">
        <f t="shared" si="75"/>
        <v>0</v>
      </c>
      <c r="J161" s="99">
        <f t="shared" si="75"/>
        <v>0</v>
      </c>
      <c r="K161" s="99">
        <f t="shared" si="75"/>
        <v>0</v>
      </c>
      <c r="L161" s="99">
        <f t="shared" si="75"/>
        <v>0</v>
      </c>
      <c r="M161" s="99">
        <f t="shared" si="75"/>
        <v>0</v>
      </c>
      <c r="N161" s="99">
        <f t="shared" si="75"/>
        <v>0</v>
      </c>
      <c r="O161" s="99">
        <f t="shared" si="75"/>
        <v>0</v>
      </c>
      <c r="P161" s="99">
        <f t="shared" si="75"/>
        <v>0</v>
      </c>
      <c r="Q161" s="99">
        <f t="shared" si="75"/>
        <v>0</v>
      </c>
      <c r="R161" s="99">
        <f t="shared" si="75"/>
        <v>0</v>
      </c>
      <c r="S161" s="99">
        <f t="shared" si="75"/>
        <v>0</v>
      </c>
      <c r="T161" s="99">
        <f t="shared" si="75"/>
        <v>0</v>
      </c>
      <c r="U161" s="99">
        <f t="shared" si="75"/>
        <v>0</v>
      </c>
      <c r="V161" s="99">
        <f t="shared" si="75"/>
        <v>0</v>
      </c>
      <c r="W161" s="99">
        <f t="shared" si="75"/>
        <v>0</v>
      </c>
      <c r="X161" s="99">
        <f t="shared" si="75"/>
        <v>0</v>
      </c>
      <c r="Y161" s="99">
        <f t="shared" si="75"/>
        <v>0</v>
      </c>
      <c r="Z161" s="99">
        <f t="shared" si="75"/>
        <v>0</v>
      </c>
      <c r="AA161" s="99">
        <f t="shared" si="75"/>
        <v>0</v>
      </c>
      <c r="AB161" s="99">
        <f t="shared" si="75"/>
        <v>0</v>
      </c>
      <c r="AC161" s="99">
        <f t="shared" si="75"/>
        <v>0</v>
      </c>
      <c r="AD161" s="99">
        <f t="shared" si="75"/>
        <v>6.2667442823824722</v>
      </c>
      <c r="AE161" s="140">
        <f t="shared" si="75"/>
        <v>6.2667442823824722</v>
      </c>
      <c r="AF161" s="99">
        <f t="shared" si="75"/>
        <v>6.2667442823824722</v>
      </c>
      <c r="AG161" s="99">
        <f t="shared" si="75"/>
        <v>6.2667442823824722</v>
      </c>
      <c r="AH161" s="99">
        <f t="shared" si="75"/>
        <v>6.2667442823824722</v>
      </c>
      <c r="AI161" s="99">
        <f t="shared" si="75"/>
        <v>6.2667442823824722</v>
      </c>
      <c r="AJ161" s="99">
        <f t="shared" si="75"/>
        <v>6.2667442823824722</v>
      </c>
      <c r="AK161" s="99">
        <f t="shared" si="75"/>
        <v>6.2667442823824722</v>
      </c>
      <c r="AL161" s="99">
        <f t="shared" si="75"/>
        <v>6.2667442823824722</v>
      </c>
      <c r="AM161" s="99">
        <f t="shared" si="75"/>
        <v>6.2667442823824722</v>
      </c>
      <c r="AN161" s="99">
        <f t="shared" si="75"/>
        <v>6.2667442823824722</v>
      </c>
      <c r="AO161" s="99">
        <f t="shared" si="75"/>
        <v>6.2667442823824722</v>
      </c>
      <c r="AP161" s="99">
        <f t="shared" si="75"/>
        <v>6.2667442823824722</v>
      </c>
      <c r="AQ161" s="99">
        <f t="shared" si="75"/>
        <v>6.2667442823824722</v>
      </c>
      <c r="AR161" s="99">
        <f t="shared" si="75"/>
        <v>6.2667442823824722</v>
      </c>
      <c r="AS161" s="99">
        <f t="shared" si="75"/>
        <v>6.2667442823824722</v>
      </c>
      <c r="AT161" s="99">
        <f t="shared" si="75"/>
        <v>6.2667442823824722</v>
      </c>
      <c r="AU161" s="99">
        <f t="shared" si="75"/>
        <v>6.2667442823824722</v>
      </c>
      <c r="AV161" s="99">
        <f t="shared" si="75"/>
        <v>6.2667442823824722</v>
      </c>
      <c r="AW161" s="99">
        <f t="shared" si="75"/>
        <v>6.2667442823824722</v>
      </c>
      <c r="AX161" s="99">
        <f t="shared" si="75"/>
        <v>6.2667442823824722</v>
      </c>
      <c r="AY161" s="99">
        <f t="shared" si="75"/>
        <v>6.2667442823824722</v>
      </c>
      <c r="AZ161" s="99">
        <f t="shared" si="75"/>
        <v>6.2667442823824722</v>
      </c>
      <c r="BA161" s="99">
        <f t="shared" si="75"/>
        <v>6.2667442823824722</v>
      </c>
      <c r="BB161" s="99">
        <f t="shared" si="75"/>
        <v>6.2667442823824722</v>
      </c>
      <c r="BC161" s="99">
        <f t="shared" si="75"/>
        <v>6.2667442823824722</v>
      </c>
      <c r="BD161" s="99">
        <f t="shared" si="75"/>
        <v>6.2667442823824722</v>
      </c>
      <c r="BE161" s="99">
        <f t="shared" si="75"/>
        <v>6.2667442823824722</v>
      </c>
      <c r="BF161" s="99">
        <f t="shared" si="75"/>
        <v>6.2667442823824722</v>
      </c>
      <c r="BG161" s="99">
        <f t="shared" si="75"/>
        <v>6.2667442823824722</v>
      </c>
      <c r="BH161" s="99">
        <f t="shared" si="75"/>
        <v>6.2667442823824722</v>
      </c>
      <c r="BI161" s="99">
        <f t="shared" si="75"/>
        <v>6.2667442823824722</v>
      </c>
      <c r="BJ161" s="99">
        <f t="shared" si="75"/>
        <v>6.2667442823824722</v>
      </c>
      <c r="BK161" s="99">
        <f t="shared" si="75"/>
        <v>6.2667442823824722</v>
      </c>
      <c r="BL161" s="99">
        <f t="shared" si="75"/>
        <v>6.2667442823824722</v>
      </c>
      <c r="BM161" s="99">
        <f t="shared" si="75"/>
        <v>6.2667442823824722</v>
      </c>
      <c r="BN161" s="99">
        <f t="shared" si="75"/>
        <v>6.2667442823824722</v>
      </c>
      <c r="BO161" s="99">
        <f t="shared" si="75"/>
        <v>6.2667442823824722</v>
      </c>
      <c r="BP161" s="26" t="s">
        <v>12</v>
      </c>
    </row>
    <row r="162" spans="1:68" x14ac:dyDescent="0.25">
      <c r="B162" s="12">
        <v>74</v>
      </c>
      <c r="C162" s="13" t="s">
        <v>164</v>
      </c>
      <c r="H162" s="99">
        <f t="shared" ref="H162:BO162" si="76">H$3*H79/100</f>
        <v>0</v>
      </c>
      <c r="I162" s="99">
        <f t="shared" si="76"/>
        <v>0</v>
      </c>
      <c r="J162" s="99">
        <f t="shared" si="76"/>
        <v>0</v>
      </c>
      <c r="K162" s="99">
        <f t="shared" si="76"/>
        <v>0</v>
      </c>
      <c r="L162" s="99">
        <f t="shared" si="76"/>
        <v>0</v>
      </c>
      <c r="M162" s="99">
        <f t="shared" si="76"/>
        <v>0</v>
      </c>
      <c r="N162" s="99">
        <f t="shared" si="76"/>
        <v>0</v>
      </c>
      <c r="O162" s="99">
        <f t="shared" si="76"/>
        <v>0</v>
      </c>
      <c r="P162" s="99">
        <f t="shared" si="76"/>
        <v>0</v>
      </c>
      <c r="Q162" s="99">
        <f t="shared" si="76"/>
        <v>0</v>
      </c>
      <c r="R162" s="99">
        <f t="shared" si="76"/>
        <v>0</v>
      </c>
      <c r="S162" s="99">
        <f t="shared" si="76"/>
        <v>0</v>
      </c>
      <c r="T162" s="99">
        <f t="shared" si="76"/>
        <v>0</v>
      </c>
      <c r="U162" s="99">
        <f t="shared" si="76"/>
        <v>0</v>
      </c>
      <c r="V162" s="99">
        <f t="shared" si="76"/>
        <v>0</v>
      </c>
      <c r="W162" s="99">
        <f t="shared" si="76"/>
        <v>0</v>
      </c>
      <c r="X162" s="99">
        <f t="shared" si="76"/>
        <v>0</v>
      </c>
      <c r="Y162" s="99">
        <f t="shared" si="76"/>
        <v>0</v>
      </c>
      <c r="Z162" s="99">
        <f t="shared" si="76"/>
        <v>0</v>
      </c>
      <c r="AA162" s="99">
        <f t="shared" si="76"/>
        <v>0</v>
      </c>
      <c r="AB162" s="99">
        <f t="shared" si="76"/>
        <v>0</v>
      </c>
      <c r="AC162" s="99">
        <f t="shared" si="76"/>
        <v>0</v>
      </c>
      <c r="AD162" s="99">
        <f t="shared" si="76"/>
        <v>6.0541825615605127</v>
      </c>
      <c r="AE162" s="140">
        <f t="shared" si="76"/>
        <v>6.0541825615605127</v>
      </c>
      <c r="AF162" s="99">
        <f t="shared" si="76"/>
        <v>6.0541825615605127</v>
      </c>
      <c r="AG162" s="99">
        <f t="shared" si="76"/>
        <v>6.0541825615605127</v>
      </c>
      <c r="AH162" s="99">
        <f t="shared" si="76"/>
        <v>6.0541825615605127</v>
      </c>
      <c r="AI162" s="99">
        <f t="shared" si="76"/>
        <v>6.0541825615605127</v>
      </c>
      <c r="AJ162" s="99">
        <f t="shared" si="76"/>
        <v>6.0541825615605127</v>
      </c>
      <c r="AK162" s="99">
        <f t="shared" si="76"/>
        <v>6.0541825615605127</v>
      </c>
      <c r="AL162" s="99">
        <f t="shared" si="76"/>
        <v>6.0541825615605127</v>
      </c>
      <c r="AM162" s="99">
        <f t="shared" si="76"/>
        <v>6.0541825615605127</v>
      </c>
      <c r="AN162" s="99">
        <f t="shared" si="76"/>
        <v>6.0541825615605127</v>
      </c>
      <c r="AO162" s="99">
        <f t="shared" si="76"/>
        <v>6.0541825615605127</v>
      </c>
      <c r="AP162" s="99">
        <f t="shared" si="76"/>
        <v>6.0541825615605127</v>
      </c>
      <c r="AQ162" s="99">
        <f t="shared" si="76"/>
        <v>6.0541825615605127</v>
      </c>
      <c r="AR162" s="99">
        <f t="shared" si="76"/>
        <v>6.0541825615605127</v>
      </c>
      <c r="AS162" s="99">
        <f t="shared" si="76"/>
        <v>6.0541825615605127</v>
      </c>
      <c r="AT162" s="99">
        <f t="shared" si="76"/>
        <v>6.0541825615605127</v>
      </c>
      <c r="AU162" s="99">
        <f t="shared" si="76"/>
        <v>6.0541825615605127</v>
      </c>
      <c r="AV162" s="99">
        <f t="shared" si="76"/>
        <v>6.0541825615605127</v>
      </c>
      <c r="AW162" s="99">
        <f t="shared" si="76"/>
        <v>6.0541825615605127</v>
      </c>
      <c r="AX162" s="99">
        <f t="shared" si="76"/>
        <v>6.0541825615605127</v>
      </c>
      <c r="AY162" s="99">
        <f t="shared" si="76"/>
        <v>6.0541825615605127</v>
      </c>
      <c r="AZ162" s="99">
        <f t="shared" si="76"/>
        <v>6.0541825615605127</v>
      </c>
      <c r="BA162" s="99">
        <f t="shared" si="76"/>
        <v>6.0541825615605127</v>
      </c>
      <c r="BB162" s="99">
        <f t="shared" si="76"/>
        <v>6.0541825615605127</v>
      </c>
      <c r="BC162" s="99">
        <f t="shared" si="76"/>
        <v>6.0541825615605127</v>
      </c>
      <c r="BD162" s="99">
        <f t="shared" si="76"/>
        <v>6.0541825615605127</v>
      </c>
      <c r="BE162" s="99">
        <f t="shared" si="76"/>
        <v>6.0541825615605127</v>
      </c>
      <c r="BF162" s="99">
        <f t="shared" si="76"/>
        <v>6.0541825615605127</v>
      </c>
      <c r="BG162" s="99">
        <f t="shared" si="76"/>
        <v>6.0541825615605127</v>
      </c>
      <c r="BH162" s="99">
        <f t="shared" si="76"/>
        <v>6.0541825615605127</v>
      </c>
      <c r="BI162" s="99">
        <f t="shared" si="76"/>
        <v>6.0541825615605127</v>
      </c>
      <c r="BJ162" s="99">
        <f t="shared" si="76"/>
        <v>6.0541825615605127</v>
      </c>
      <c r="BK162" s="99">
        <f t="shared" si="76"/>
        <v>6.0541825615605127</v>
      </c>
      <c r="BL162" s="99">
        <f t="shared" si="76"/>
        <v>6.0541825615605127</v>
      </c>
      <c r="BM162" s="99">
        <f t="shared" si="76"/>
        <v>6.0541825615605127</v>
      </c>
      <c r="BN162" s="99">
        <f t="shared" si="76"/>
        <v>6.0541825615605127</v>
      </c>
      <c r="BO162" s="99">
        <f t="shared" si="76"/>
        <v>6.0541825615605127</v>
      </c>
      <c r="BP162" s="26" t="s">
        <v>12</v>
      </c>
    </row>
    <row r="163" spans="1:68" x14ac:dyDescent="0.25">
      <c r="B163" s="12">
        <v>75</v>
      </c>
      <c r="C163" s="13" t="s">
        <v>166</v>
      </c>
      <c r="H163" s="99">
        <f t="shared" ref="H163:BO163" si="77">H$3*H80/100</f>
        <v>0</v>
      </c>
      <c r="I163" s="99">
        <f t="shared" si="77"/>
        <v>0</v>
      </c>
      <c r="J163" s="99">
        <f t="shared" si="77"/>
        <v>0</v>
      </c>
      <c r="K163" s="99">
        <f t="shared" si="77"/>
        <v>0</v>
      </c>
      <c r="L163" s="99">
        <f t="shared" si="77"/>
        <v>0</v>
      </c>
      <c r="M163" s="99">
        <f t="shared" si="77"/>
        <v>0</v>
      </c>
      <c r="N163" s="99">
        <f t="shared" si="77"/>
        <v>0</v>
      </c>
      <c r="O163" s="99">
        <f t="shared" si="77"/>
        <v>0</v>
      </c>
      <c r="P163" s="99">
        <f t="shared" si="77"/>
        <v>0</v>
      </c>
      <c r="Q163" s="99">
        <f t="shared" si="77"/>
        <v>0</v>
      </c>
      <c r="R163" s="99">
        <f t="shared" si="77"/>
        <v>0</v>
      </c>
      <c r="S163" s="99">
        <f t="shared" si="77"/>
        <v>0</v>
      </c>
      <c r="T163" s="99">
        <f t="shared" si="77"/>
        <v>0</v>
      </c>
      <c r="U163" s="99">
        <f t="shared" si="77"/>
        <v>0</v>
      </c>
      <c r="V163" s="99">
        <f t="shared" si="77"/>
        <v>0</v>
      </c>
      <c r="W163" s="99">
        <f t="shared" si="77"/>
        <v>0</v>
      </c>
      <c r="X163" s="99">
        <f t="shared" si="77"/>
        <v>0</v>
      </c>
      <c r="Y163" s="99">
        <f t="shared" si="77"/>
        <v>0</v>
      </c>
      <c r="Z163" s="99">
        <f t="shared" si="77"/>
        <v>0</v>
      </c>
      <c r="AA163" s="99">
        <f t="shared" si="77"/>
        <v>0</v>
      </c>
      <c r="AB163" s="99">
        <f t="shared" si="77"/>
        <v>0</v>
      </c>
      <c r="AC163" s="99">
        <f t="shared" si="77"/>
        <v>0</v>
      </c>
      <c r="AD163" s="99">
        <f t="shared" si="77"/>
        <v>2.7909539198029245</v>
      </c>
      <c r="AE163" s="140">
        <f t="shared" si="77"/>
        <v>2.7909539198029245</v>
      </c>
      <c r="AF163" s="99">
        <f t="shared" si="77"/>
        <v>2.7909539198029245</v>
      </c>
      <c r="AG163" s="99">
        <f t="shared" si="77"/>
        <v>2.7909539198029245</v>
      </c>
      <c r="AH163" s="99">
        <f t="shared" si="77"/>
        <v>2.7909539198029245</v>
      </c>
      <c r="AI163" s="99">
        <f t="shared" si="77"/>
        <v>2.7909539198029245</v>
      </c>
      <c r="AJ163" s="99">
        <f t="shared" si="77"/>
        <v>2.7909539198029245</v>
      </c>
      <c r="AK163" s="99">
        <f t="shared" si="77"/>
        <v>2.7909539198029245</v>
      </c>
      <c r="AL163" s="99">
        <f t="shared" si="77"/>
        <v>2.7909539198029245</v>
      </c>
      <c r="AM163" s="99">
        <f t="shared" si="77"/>
        <v>2.7909539198029245</v>
      </c>
      <c r="AN163" s="99">
        <f t="shared" si="77"/>
        <v>2.7909539198029245</v>
      </c>
      <c r="AO163" s="99">
        <f t="shared" si="77"/>
        <v>2.7909539198029245</v>
      </c>
      <c r="AP163" s="99">
        <f t="shared" si="77"/>
        <v>2.7909539198029245</v>
      </c>
      <c r="AQ163" s="99">
        <f t="shared" si="77"/>
        <v>2.7909539198029245</v>
      </c>
      <c r="AR163" s="99">
        <f t="shared" si="77"/>
        <v>2.7909539198029245</v>
      </c>
      <c r="AS163" s="99">
        <f t="shared" si="77"/>
        <v>2.7909539198029245</v>
      </c>
      <c r="AT163" s="99">
        <f t="shared" si="77"/>
        <v>2.7909539198029245</v>
      </c>
      <c r="AU163" s="99">
        <f t="shared" si="77"/>
        <v>2.7909539198029245</v>
      </c>
      <c r="AV163" s="99">
        <f t="shared" si="77"/>
        <v>2.7909539198029245</v>
      </c>
      <c r="AW163" s="99">
        <f t="shared" si="77"/>
        <v>2.7909539198029245</v>
      </c>
      <c r="AX163" s="99">
        <f t="shared" si="77"/>
        <v>2.7909539198029245</v>
      </c>
      <c r="AY163" s="99">
        <f t="shared" si="77"/>
        <v>2.7909539198029245</v>
      </c>
      <c r="AZ163" s="99">
        <f t="shared" si="77"/>
        <v>2.7909539198029245</v>
      </c>
      <c r="BA163" s="99">
        <f t="shared" si="77"/>
        <v>2.7909539198029245</v>
      </c>
      <c r="BB163" s="99">
        <f t="shared" si="77"/>
        <v>2.7909539198029245</v>
      </c>
      <c r="BC163" s="99">
        <f t="shared" si="77"/>
        <v>2.7909539198029245</v>
      </c>
      <c r="BD163" s="99">
        <f t="shared" si="77"/>
        <v>2.7909539198029245</v>
      </c>
      <c r="BE163" s="99">
        <f t="shared" si="77"/>
        <v>2.7909539198029245</v>
      </c>
      <c r="BF163" s="99">
        <f t="shared" si="77"/>
        <v>2.7909539198029245</v>
      </c>
      <c r="BG163" s="99">
        <f t="shared" si="77"/>
        <v>2.7909539198029245</v>
      </c>
      <c r="BH163" s="99">
        <f t="shared" si="77"/>
        <v>2.7909539198029245</v>
      </c>
      <c r="BI163" s="99">
        <f t="shared" si="77"/>
        <v>2.7909539198029245</v>
      </c>
      <c r="BJ163" s="99">
        <f t="shared" si="77"/>
        <v>2.7909539198029245</v>
      </c>
      <c r="BK163" s="99">
        <f t="shared" si="77"/>
        <v>2.7909539198029245</v>
      </c>
      <c r="BL163" s="99">
        <f t="shared" si="77"/>
        <v>2.7909539198029245</v>
      </c>
      <c r="BM163" s="99">
        <f t="shared" si="77"/>
        <v>2.7909539198029245</v>
      </c>
      <c r="BN163" s="99">
        <f t="shared" si="77"/>
        <v>2.7909539198029245</v>
      </c>
      <c r="BO163" s="99">
        <f t="shared" si="77"/>
        <v>2.7909539198029245</v>
      </c>
      <c r="BP163" s="26" t="s">
        <v>12</v>
      </c>
    </row>
    <row r="164" spans="1:68" x14ac:dyDescent="0.25">
      <c r="B164" s="12">
        <v>76</v>
      </c>
      <c r="C164" s="13" t="s">
        <v>168</v>
      </c>
      <c r="H164" s="99">
        <f t="shared" ref="H164:BO164" si="78">H$3*H81/100</f>
        <v>0</v>
      </c>
      <c r="I164" s="99">
        <f t="shared" si="78"/>
        <v>0</v>
      </c>
      <c r="J164" s="99">
        <f t="shared" si="78"/>
        <v>0</v>
      </c>
      <c r="K164" s="99">
        <f t="shared" si="78"/>
        <v>0</v>
      </c>
      <c r="L164" s="99">
        <f t="shared" si="78"/>
        <v>0</v>
      </c>
      <c r="M164" s="99">
        <f t="shared" si="78"/>
        <v>0</v>
      </c>
      <c r="N164" s="99">
        <f t="shared" si="78"/>
        <v>0</v>
      </c>
      <c r="O164" s="99">
        <f t="shared" si="78"/>
        <v>0</v>
      </c>
      <c r="P164" s="99">
        <f t="shared" si="78"/>
        <v>0</v>
      </c>
      <c r="Q164" s="99">
        <f t="shared" si="78"/>
        <v>0</v>
      </c>
      <c r="R164" s="99">
        <f t="shared" si="78"/>
        <v>0</v>
      </c>
      <c r="S164" s="99">
        <f t="shared" si="78"/>
        <v>0</v>
      </c>
      <c r="T164" s="99">
        <f t="shared" si="78"/>
        <v>0</v>
      </c>
      <c r="U164" s="99">
        <f t="shared" si="78"/>
        <v>0</v>
      </c>
      <c r="V164" s="99">
        <f t="shared" si="78"/>
        <v>0</v>
      </c>
      <c r="W164" s="99">
        <f t="shared" si="78"/>
        <v>0</v>
      </c>
      <c r="X164" s="99">
        <f t="shared" si="78"/>
        <v>0</v>
      </c>
      <c r="Y164" s="99">
        <f t="shared" si="78"/>
        <v>0</v>
      </c>
      <c r="Z164" s="99">
        <f t="shared" si="78"/>
        <v>0</v>
      </c>
      <c r="AA164" s="99">
        <f t="shared" si="78"/>
        <v>0</v>
      </c>
      <c r="AB164" s="99">
        <f t="shared" si="78"/>
        <v>0</v>
      </c>
      <c r="AC164" s="99">
        <f t="shared" si="78"/>
        <v>0</v>
      </c>
      <c r="AD164" s="99">
        <f t="shared" si="78"/>
        <v>5.0329808272986556</v>
      </c>
      <c r="AE164" s="140">
        <f t="shared" si="78"/>
        <v>5.0329808272986556</v>
      </c>
      <c r="AF164" s="99">
        <f t="shared" si="78"/>
        <v>5.0329808272986556</v>
      </c>
      <c r="AG164" s="99">
        <f t="shared" si="78"/>
        <v>5.0329808272986556</v>
      </c>
      <c r="AH164" s="99">
        <f t="shared" si="78"/>
        <v>5.0329808272986556</v>
      </c>
      <c r="AI164" s="99">
        <f t="shared" si="78"/>
        <v>5.0329808272986556</v>
      </c>
      <c r="AJ164" s="99">
        <f t="shared" si="78"/>
        <v>5.0329808272986556</v>
      </c>
      <c r="AK164" s="99">
        <f t="shared" si="78"/>
        <v>5.0329808272986556</v>
      </c>
      <c r="AL164" s="99">
        <f t="shared" si="78"/>
        <v>5.0329808272986556</v>
      </c>
      <c r="AM164" s="99">
        <f t="shared" si="78"/>
        <v>5.0329808272986556</v>
      </c>
      <c r="AN164" s="99">
        <f t="shared" si="78"/>
        <v>5.0329808272986556</v>
      </c>
      <c r="AO164" s="99">
        <f t="shared" si="78"/>
        <v>5.0329808272986556</v>
      </c>
      <c r="AP164" s="99">
        <f t="shared" si="78"/>
        <v>5.0329808272986556</v>
      </c>
      <c r="AQ164" s="99">
        <f t="shared" si="78"/>
        <v>5.0329808272986556</v>
      </c>
      <c r="AR164" s="99">
        <f t="shared" si="78"/>
        <v>5.0329808272986556</v>
      </c>
      <c r="AS164" s="99">
        <f t="shared" si="78"/>
        <v>5.0329808272986556</v>
      </c>
      <c r="AT164" s="99">
        <f t="shared" si="78"/>
        <v>5.0329808272986556</v>
      </c>
      <c r="AU164" s="99">
        <f t="shared" si="78"/>
        <v>5.0329808272986556</v>
      </c>
      <c r="AV164" s="99">
        <f t="shared" si="78"/>
        <v>5.0329808272986556</v>
      </c>
      <c r="AW164" s="99">
        <f t="shared" si="78"/>
        <v>5.0329808272986556</v>
      </c>
      <c r="AX164" s="99">
        <f t="shared" si="78"/>
        <v>5.0329808272986556</v>
      </c>
      <c r="AY164" s="99">
        <f t="shared" si="78"/>
        <v>5.0329808272986556</v>
      </c>
      <c r="AZ164" s="99">
        <f t="shared" si="78"/>
        <v>5.0329808272986556</v>
      </c>
      <c r="BA164" s="99">
        <f t="shared" si="78"/>
        <v>5.0329808272986556</v>
      </c>
      <c r="BB164" s="99">
        <f t="shared" si="78"/>
        <v>5.0329808272986556</v>
      </c>
      <c r="BC164" s="99">
        <f t="shared" si="78"/>
        <v>5.0329808272986556</v>
      </c>
      <c r="BD164" s="99">
        <f t="shared" si="78"/>
        <v>5.0329808272986556</v>
      </c>
      <c r="BE164" s="99">
        <f t="shared" si="78"/>
        <v>5.0329808272986556</v>
      </c>
      <c r="BF164" s="99">
        <f t="shared" si="78"/>
        <v>5.0329808272986556</v>
      </c>
      <c r="BG164" s="99">
        <f t="shared" si="78"/>
        <v>5.0329808272986556</v>
      </c>
      <c r="BH164" s="99">
        <f t="shared" si="78"/>
        <v>5.0329808272986556</v>
      </c>
      <c r="BI164" s="99">
        <f t="shared" si="78"/>
        <v>5.0329808272986556</v>
      </c>
      <c r="BJ164" s="99">
        <f t="shared" si="78"/>
        <v>5.0329808272986556</v>
      </c>
      <c r="BK164" s="99">
        <f t="shared" si="78"/>
        <v>5.0329808272986556</v>
      </c>
      <c r="BL164" s="99">
        <f t="shared" si="78"/>
        <v>5.0329808272986556</v>
      </c>
      <c r="BM164" s="99">
        <f t="shared" si="78"/>
        <v>5.0329808272986556</v>
      </c>
      <c r="BN164" s="99">
        <f t="shared" si="78"/>
        <v>5.0329808272986556</v>
      </c>
      <c r="BO164" s="99">
        <f t="shared" si="78"/>
        <v>5.0329808272986556</v>
      </c>
      <c r="BP164" s="26" t="s">
        <v>12</v>
      </c>
    </row>
    <row r="165" spans="1:68" x14ac:dyDescent="0.25">
      <c r="B165" s="12">
        <v>77</v>
      </c>
      <c r="C165" s="13" t="s">
        <v>170</v>
      </c>
      <c r="H165" s="99">
        <f t="shared" ref="H165:BO165" si="79">H$3*H82/100</f>
        <v>0</v>
      </c>
      <c r="I165" s="99">
        <f t="shared" si="79"/>
        <v>0</v>
      </c>
      <c r="J165" s="99">
        <f t="shared" si="79"/>
        <v>0</v>
      </c>
      <c r="K165" s="99">
        <f t="shared" si="79"/>
        <v>0</v>
      </c>
      <c r="L165" s="99">
        <f t="shared" si="79"/>
        <v>0</v>
      </c>
      <c r="M165" s="99">
        <f t="shared" si="79"/>
        <v>0</v>
      </c>
      <c r="N165" s="99">
        <f t="shared" si="79"/>
        <v>0</v>
      </c>
      <c r="O165" s="99">
        <f t="shared" si="79"/>
        <v>0</v>
      </c>
      <c r="P165" s="99">
        <f t="shared" si="79"/>
        <v>0</v>
      </c>
      <c r="Q165" s="99">
        <f t="shared" si="79"/>
        <v>0</v>
      </c>
      <c r="R165" s="99">
        <f t="shared" si="79"/>
        <v>0</v>
      </c>
      <c r="S165" s="99">
        <f t="shared" si="79"/>
        <v>0</v>
      </c>
      <c r="T165" s="99">
        <f t="shared" si="79"/>
        <v>0</v>
      </c>
      <c r="U165" s="99">
        <f t="shared" si="79"/>
        <v>0</v>
      </c>
      <c r="V165" s="99">
        <f t="shared" si="79"/>
        <v>0</v>
      </c>
      <c r="W165" s="99">
        <f t="shared" si="79"/>
        <v>0</v>
      </c>
      <c r="X165" s="99">
        <f t="shared" si="79"/>
        <v>0</v>
      </c>
      <c r="Y165" s="99">
        <f t="shared" si="79"/>
        <v>0</v>
      </c>
      <c r="Z165" s="99">
        <f t="shared" si="79"/>
        <v>0</v>
      </c>
      <c r="AA165" s="99">
        <f t="shared" si="79"/>
        <v>0</v>
      </c>
      <c r="AB165" s="99">
        <f t="shared" si="79"/>
        <v>0</v>
      </c>
      <c r="AC165" s="99">
        <f t="shared" si="79"/>
        <v>0</v>
      </c>
      <c r="AD165" s="99">
        <f t="shared" si="79"/>
        <v>0</v>
      </c>
      <c r="AE165" s="140">
        <f t="shared" si="79"/>
        <v>1.7226868728219022</v>
      </c>
      <c r="AF165" s="99">
        <f t="shared" si="79"/>
        <v>1.7226868728219022</v>
      </c>
      <c r="AG165" s="99">
        <f t="shared" si="79"/>
        <v>1.7226868728219022</v>
      </c>
      <c r="AH165" s="99">
        <f t="shared" si="79"/>
        <v>1.7226868728219022</v>
      </c>
      <c r="AI165" s="99">
        <f t="shared" si="79"/>
        <v>1.7226868728219022</v>
      </c>
      <c r="AJ165" s="99">
        <f t="shared" si="79"/>
        <v>1.7226868728219022</v>
      </c>
      <c r="AK165" s="99">
        <f t="shared" si="79"/>
        <v>1.7226868728219022</v>
      </c>
      <c r="AL165" s="99">
        <f t="shared" si="79"/>
        <v>1.7226868728219022</v>
      </c>
      <c r="AM165" s="99">
        <f t="shared" si="79"/>
        <v>1.7226868728219022</v>
      </c>
      <c r="AN165" s="99">
        <f t="shared" si="79"/>
        <v>1.7226868728219022</v>
      </c>
      <c r="AO165" s="99">
        <f t="shared" si="79"/>
        <v>1.7226868728219022</v>
      </c>
      <c r="AP165" s="99">
        <f t="shared" si="79"/>
        <v>1.7226868728219022</v>
      </c>
      <c r="AQ165" s="99">
        <f t="shared" si="79"/>
        <v>1.7226868728219022</v>
      </c>
      <c r="AR165" s="99">
        <f t="shared" si="79"/>
        <v>1.7226868728219022</v>
      </c>
      <c r="AS165" s="99">
        <f t="shared" si="79"/>
        <v>1.7226868728219022</v>
      </c>
      <c r="AT165" s="99">
        <f t="shared" si="79"/>
        <v>1.7226868728219022</v>
      </c>
      <c r="AU165" s="99">
        <f t="shared" si="79"/>
        <v>1.7226868728219022</v>
      </c>
      <c r="AV165" s="99">
        <f t="shared" si="79"/>
        <v>1.7226868728219022</v>
      </c>
      <c r="AW165" s="99">
        <f t="shared" si="79"/>
        <v>1.7226868728219022</v>
      </c>
      <c r="AX165" s="99">
        <f t="shared" si="79"/>
        <v>1.7226868728219022</v>
      </c>
      <c r="AY165" s="99">
        <f t="shared" si="79"/>
        <v>1.7226868728219022</v>
      </c>
      <c r="AZ165" s="99">
        <f t="shared" si="79"/>
        <v>1.7226868728219022</v>
      </c>
      <c r="BA165" s="99">
        <f t="shared" si="79"/>
        <v>1.7226868728219022</v>
      </c>
      <c r="BB165" s="99">
        <f t="shared" si="79"/>
        <v>1.7226868728219022</v>
      </c>
      <c r="BC165" s="99">
        <f t="shared" si="79"/>
        <v>1.7226868728219022</v>
      </c>
      <c r="BD165" s="99">
        <f t="shared" si="79"/>
        <v>1.7226868728219022</v>
      </c>
      <c r="BE165" s="99">
        <f t="shared" si="79"/>
        <v>1.7226868728219022</v>
      </c>
      <c r="BF165" s="99">
        <f t="shared" si="79"/>
        <v>1.7226868728219022</v>
      </c>
      <c r="BG165" s="99">
        <f t="shared" si="79"/>
        <v>1.7226868728219022</v>
      </c>
      <c r="BH165" s="99">
        <f t="shared" si="79"/>
        <v>1.7226868728219022</v>
      </c>
      <c r="BI165" s="99">
        <f t="shared" si="79"/>
        <v>1.7226868728219022</v>
      </c>
      <c r="BJ165" s="99">
        <f t="shared" si="79"/>
        <v>1.7226868728219022</v>
      </c>
      <c r="BK165" s="99">
        <f t="shared" si="79"/>
        <v>1.7226868728219022</v>
      </c>
      <c r="BL165" s="99">
        <f t="shared" si="79"/>
        <v>1.7226868728219022</v>
      </c>
      <c r="BM165" s="99">
        <f t="shared" si="79"/>
        <v>1.7226868728219022</v>
      </c>
      <c r="BN165" s="99">
        <f t="shared" si="79"/>
        <v>1.7226868728219022</v>
      </c>
      <c r="BO165" s="99">
        <f t="shared" si="79"/>
        <v>1.7226868728219022</v>
      </c>
      <c r="BP165" s="26" t="s">
        <v>12</v>
      </c>
    </row>
    <row r="166" spans="1:68" x14ac:dyDescent="0.25">
      <c r="B166" s="12">
        <v>78</v>
      </c>
      <c r="C166" s="13" t="s">
        <v>172</v>
      </c>
      <c r="H166" s="99">
        <f t="shared" ref="H166:BO166" si="80">H$3*H83/100</f>
        <v>0</v>
      </c>
      <c r="I166" s="99">
        <f t="shared" si="80"/>
        <v>0</v>
      </c>
      <c r="J166" s="99">
        <f t="shared" si="80"/>
        <v>0</v>
      </c>
      <c r="K166" s="99">
        <f t="shared" si="80"/>
        <v>0</v>
      </c>
      <c r="L166" s="99">
        <f t="shared" si="80"/>
        <v>0</v>
      </c>
      <c r="M166" s="99">
        <f t="shared" si="80"/>
        <v>0</v>
      </c>
      <c r="N166" s="99">
        <f t="shared" si="80"/>
        <v>0</v>
      </c>
      <c r="O166" s="99">
        <f t="shared" si="80"/>
        <v>0</v>
      </c>
      <c r="P166" s="99">
        <f t="shared" si="80"/>
        <v>0</v>
      </c>
      <c r="Q166" s="99">
        <f t="shared" si="80"/>
        <v>0</v>
      </c>
      <c r="R166" s="99">
        <f t="shared" si="80"/>
        <v>0</v>
      </c>
      <c r="S166" s="99">
        <f t="shared" si="80"/>
        <v>0</v>
      </c>
      <c r="T166" s="99">
        <f t="shared" si="80"/>
        <v>0</v>
      </c>
      <c r="U166" s="99">
        <f t="shared" si="80"/>
        <v>0</v>
      </c>
      <c r="V166" s="99">
        <f t="shared" si="80"/>
        <v>0</v>
      </c>
      <c r="W166" s="99">
        <f t="shared" si="80"/>
        <v>0</v>
      </c>
      <c r="X166" s="99">
        <f t="shared" si="80"/>
        <v>0</v>
      </c>
      <c r="Y166" s="99">
        <f t="shared" si="80"/>
        <v>0</v>
      </c>
      <c r="Z166" s="99">
        <f t="shared" si="80"/>
        <v>0</v>
      </c>
      <c r="AA166" s="99">
        <f t="shared" si="80"/>
        <v>0</v>
      </c>
      <c r="AB166" s="99">
        <f t="shared" si="80"/>
        <v>0</v>
      </c>
      <c r="AC166" s="99">
        <f t="shared" si="80"/>
        <v>0</v>
      </c>
      <c r="AD166" s="99">
        <f t="shared" si="80"/>
        <v>0</v>
      </c>
      <c r="AE166" s="140">
        <f t="shared" si="80"/>
        <v>2.9384814656084717</v>
      </c>
      <c r="AF166" s="99">
        <f t="shared" si="80"/>
        <v>2.9384814656084717</v>
      </c>
      <c r="AG166" s="99">
        <f t="shared" si="80"/>
        <v>2.9384814656084717</v>
      </c>
      <c r="AH166" s="99">
        <f t="shared" si="80"/>
        <v>2.9384814656084717</v>
      </c>
      <c r="AI166" s="99">
        <f t="shared" si="80"/>
        <v>2.9384814656084717</v>
      </c>
      <c r="AJ166" s="99">
        <f t="shared" si="80"/>
        <v>2.9384814656084717</v>
      </c>
      <c r="AK166" s="99">
        <f t="shared" si="80"/>
        <v>2.9384814656084717</v>
      </c>
      <c r="AL166" s="99">
        <f t="shared" si="80"/>
        <v>2.9384814656084717</v>
      </c>
      <c r="AM166" s="99">
        <f t="shared" si="80"/>
        <v>2.9384814656084717</v>
      </c>
      <c r="AN166" s="99">
        <f t="shared" si="80"/>
        <v>2.9384814656084717</v>
      </c>
      <c r="AO166" s="99">
        <f t="shared" si="80"/>
        <v>2.9384814656084717</v>
      </c>
      <c r="AP166" s="99">
        <f t="shared" si="80"/>
        <v>2.9384814656084717</v>
      </c>
      <c r="AQ166" s="99">
        <f t="shared" si="80"/>
        <v>2.9384814656084717</v>
      </c>
      <c r="AR166" s="99">
        <f t="shared" si="80"/>
        <v>2.9384814656084717</v>
      </c>
      <c r="AS166" s="99">
        <f t="shared" si="80"/>
        <v>2.9384814656084717</v>
      </c>
      <c r="AT166" s="99">
        <f t="shared" si="80"/>
        <v>2.9384814656084717</v>
      </c>
      <c r="AU166" s="99">
        <f t="shared" si="80"/>
        <v>2.9384814656084717</v>
      </c>
      <c r="AV166" s="99">
        <f t="shared" si="80"/>
        <v>2.9384814656084717</v>
      </c>
      <c r="AW166" s="99">
        <f t="shared" si="80"/>
        <v>2.9384814656084717</v>
      </c>
      <c r="AX166" s="99">
        <f t="shared" si="80"/>
        <v>2.9384814656084717</v>
      </c>
      <c r="AY166" s="99">
        <f t="shared" si="80"/>
        <v>2.9384814656084717</v>
      </c>
      <c r="AZ166" s="99">
        <f t="shared" si="80"/>
        <v>2.9384814656084717</v>
      </c>
      <c r="BA166" s="99">
        <f t="shared" si="80"/>
        <v>2.9384814656084717</v>
      </c>
      <c r="BB166" s="99">
        <f t="shared" si="80"/>
        <v>2.9384814656084717</v>
      </c>
      <c r="BC166" s="99">
        <f t="shared" si="80"/>
        <v>2.9384814656084717</v>
      </c>
      <c r="BD166" s="99">
        <f t="shared" si="80"/>
        <v>2.9384814656084717</v>
      </c>
      <c r="BE166" s="99">
        <f t="shared" si="80"/>
        <v>2.9384814656084717</v>
      </c>
      <c r="BF166" s="99">
        <f t="shared" si="80"/>
        <v>2.9384814656084717</v>
      </c>
      <c r="BG166" s="99">
        <f t="shared" si="80"/>
        <v>2.9384814656084717</v>
      </c>
      <c r="BH166" s="99">
        <f t="shared" si="80"/>
        <v>2.9384814656084717</v>
      </c>
      <c r="BI166" s="99">
        <f t="shared" si="80"/>
        <v>2.9384814656084717</v>
      </c>
      <c r="BJ166" s="99">
        <f t="shared" si="80"/>
        <v>2.9384814656084717</v>
      </c>
      <c r="BK166" s="99">
        <f t="shared" si="80"/>
        <v>2.9384814656084717</v>
      </c>
      <c r="BL166" s="99">
        <f t="shared" si="80"/>
        <v>2.9384814656084717</v>
      </c>
      <c r="BM166" s="99">
        <f t="shared" si="80"/>
        <v>2.9384814656084717</v>
      </c>
      <c r="BN166" s="99">
        <f t="shared" si="80"/>
        <v>2.9384814656084717</v>
      </c>
      <c r="BO166" s="99">
        <f t="shared" si="80"/>
        <v>2.9384814656084717</v>
      </c>
      <c r="BP166" s="26" t="s">
        <v>12</v>
      </c>
    </row>
    <row r="167" spans="1:68" x14ac:dyDescent="0.25">
      <c r="B167" s="12">
        <v>79</v>
      </c>
      <c r="C167" s="13" t="s">
        <v>174</v>
      </c>
      <c r="H167" s="99">
        <f t="shared" ref="H167:BO167" si="81">H$3*H84/100</f>
        <v>0</v>
      </c>
      <c r="I167" s="99">
        <f t="shared" si="81"/>
        <v>0</v>
      </c>
      <c r="J167" s="99">
        <f t="shared" si="81"/>
        <v>0</v>
      </c>
      <c r="K167" s="99">
        <f t="shared" si="81"/>
        <v>0</v>
      </c>
      <c r="L167" s="99">
        <f t="shared" si="81"/>
        <v>0</v>
      </c>
      <c r="M167" s="99">
        <f t="shared" si="81"/>
        <v>0</v>
      </c>
      <c r="N167" s="99">
        <f t="shared" si="81"/>
        <v>0</v>
      </c>
      <c r="O167" s="99">
        <f t="shared" si="81"/>
        <v>0</v>
      </c>
      <c r="P167" s="99">
        <f t="shared" si="81"/>
        <v>0</v>
      </c>
      <c r="Q167" s="99">
        <f t="shared" si="81"/>
        <v>0</v>
      </c>
      <c r="R167" s="99">
        <f t="shared" si="81"/>
        <v>0</v>
      </c>
      <c r="S167" s="99">
        <f t="shared" si="81"/>
        <v>0</v>
      </c>
      <c r="T167" s="99">
        <f t="shared" si="81"/>
        <v>0</v>
      </c>
      <c r="U167" s="99">
        <f t="shared" si="81"/>
        <v>0</v>
      </c>
      <c r="V167" s="99">
        <f t="shared" si="81"/>
        <v>0</v>
      </c>
      <c r="W167" s="99">
        <f t="shared" si="81"/>
        <v>0</v>
      </c>
      <c r="X167" s="99">
        <f t="shared" si="81"/>
        <v>0</v>
      </c>
      <c r="Y167" s="99">
        <f t="shared" si="81"/>
        <v>0</v>
      </c>
      <c r="Z167" s="99">
        <f t="shared" si="81"/>
        <v>0</v>
      </c>
      <c r="AA167" s="99">
        <f t="shared" si="81"/>
        <v>0</v>
      </c>
      <c r="AB167" s="99">
        <f t="shared" si="81"/>
        <v>0</v>
      </c>
      <c r="AC167" s="99">
        <f t="shared" si="81"/>
        <v>0</v>
      </c>
      <c r="AD167" s="99">
        <f t="shared" si="81"/>
        <v>0</v>
      </c>
      <c r="AE167" s="140">
        <f t="shared" si="81"/>
        <v>1.2455210686096825</v>
      </c>
      <c r="AF167" s="99">
        <f t="shared" si="81"/>
        <v>1.2455210686096825</v>
      </c>
      <c r="AG167" s="99">
        <f t="shared" si="81"/>
        <v>1.2455210686096825</v>
      </c>
      <c r="AH167" s="99">
        <f t="shared" si="81"/>
        <v>1.2455210686096825</v>
      </c>
      <c r="AI167" s="99">
        <f t="shared" si="81"/>
        <v>1.2455210686096825</v>
      </c>
      <c r="AJ167" s="99">
        <f t="shared" si="81"/>
        <v>1.2455210686096825</v>
      </c>
      <c r="AK167" s="99">
        <f t="shared" si="81"/>
        <v>1.2455210686096825</v>
      </c>
      <c r="AL167" s="99">
        <f t="shared" si="81"/>
        <v>1.2455210686096825</v>
      </c>
      <c r="AM167" s="99">
        <f t="shared" si="81"/>
        <v>1.2455210686096825</v>
      </c>
      <c r="AN167" s="99">
        <f t="shared" si="81"/>
        <v>1.2455210686096825</v>
      </c>
      <c r="AO167" s="99">
        <f t="shared" si="81"/>
        <v>1.2455210686096825</v>
      </c>
      <c r="AP167" s="99">
        <f t="shared" si="81"/>
        <v>1.2455210686096825</v>
      </c>
      <c r="AQ167" s="99">
        <f t="shared" si="81"/>
        <v>1.2455210686096825</v>
      </c>
      <c r="AR167" s="99">
        <f t="shared" si="81"/>
        <v>1.2455210686096825</v>
      </c>
      <c r="AS167" s="99">
        <f t="shared" si="81"/>
        <v>1.2455210686096825</v>
      </c>
      <c r="AT167" s="99">
        <f t="shared" si="81"/>
        <v>1.2455210686096825</v>
      </c>
      <c r="AU167" s="99">
        <f t="shared" si="81"/>
        <v>1.2455210686096825</v>
      </c>
      <c r="AV167" s="99">
        <f t="shared" si="81"/>
        <v>1.2455210686096825</v>
      </c>
      <c r="AW167" s="99">
        <f t="shared" si="81"/>
        <v>1.2455210686096825</v>
      </c>
      <c r="AX167" s="99">
        <f t="shared" si="81"/>
        <v>1.2455210686096825</v>
      </c>
      <c r="AY167" s="99">
        <f t="shared" si="81"/>
        <v>1.2455210686096825</v>
      </c>
      <c r="AZ167" s="99">
        <f t="shared" si="81"/>
        <v>1.2455210686096825</v>
      </c>
      <c r="BA167" s="99">
        <f t="shared" si="81"/>
        <v>1.2455210686096825</v>
      </c>
      <c r="BB167" s="99">
        <f t="shared" si="81"/>
        <v>1.2455210686096825</v>
      </c>
      <c r="BC167" s="99">
        <f t="shared" si="81"/>
        <v>1.2455210686096825</v>
      </c>
      <c r="BD167" s="99">
        <f t="shared" si="81"/>
        <v>1.2455210686096825</v>
      </c>
      <c r="BE167" s="99">
        <f t="shared" si="81"/>
        <v>1.2455210686096825</v>
      </c>
      <c r="BF167" s="99">
        <f t="shared" si="81"/>
        <v>1.2455210686096825</v>
      </c>
      <c r="BG167" s="99">
        <f t="shared" si="81"/>
        <v>1.2455210686096825</v>
      </c>
      <c r="BH167" s="99">
        <f t="shared" si="81"/>
        <v>1.2455210686096825</v>
      </c>
      <c r="BI167" s="99">
        <f t="shared" si="81"/>
        <v>1.2455210686096825</v>
      </c>
      <c r="BJ167" s="99">
        <f t="shared" si="81"/>
        <v>1.2455210686096825</v>
      </c>
      <c r="BK167" s="99">
        <f t="shared" si="81"/>
        <v>1.2455210686096825</v>
      </c>
      <c r="BL167" s="99">
        <f t="shared" si="81"/>
        <v>1.2455210686096825</v>
      </c>
      <c r="BM167" s="99">
        <f t="shared" si="81"/>
        <v>1.2455210686096825</v>
      </c>
      <c r="BN167" s="99">
        <f t="shared" si="81"/>
        <v>1.2455210686096825</v>
      </c>
      <c r="BO167" s="99">
        <f t="shared" si="81"/>
        <v>1.2455210686096825</v>
      </c>
      <c r="BP167" s="26" t="s">
        <v>12</v>
      </c>
    </row>
    <row r="168" spans="1:68" x14ac:dyDescent="0.25">
      <c r="B168" s="12">
        <v>80</v>
      </c>
      <c r="C168" s="13" t="s">
        <v>176</v>
      </c>
      <c r="H168" s="99">
        <f t="shared" ref="H168:BO168" si="82">H$3*H85/100</f>
        <v>0</v>
      </c>
      <c r="I168" s="99">
        <f t="shared" si="82"/>
        <v>0</v>
      </c>
      <c r="J168" s="99">
        <f t="shared" si="82"/>
        <v>0</v>
      </c>
      <c r="K168" s="99">
        <f t="shared" si="82"/>
        <v>0</v>
      </c>
      <c r="L168" s="99">
        <f t="shared" si="82"/>
        <v>0</v>
      </c>
      <c r="M168" s="99">
        <f t="shared" si="82"/>
        <v>0</v>
      </c>
      <c r="N168" s="99">
        <f t="shared" si="82"/>
        <v>0</v>
      </c>
      <c r="O168" s="99">
        <f t="shared" si="82"/>
        <v>0</v>
      </c>
      <c r="P168" s="99">
        <f t="shared" si="82"/>
        <v>0</v>
      </c>
      <c r="Q168" s="99">
        <f t="shared" si="82"/>
        <v>0</v>
      </c>
      <c r="R168" s="99">
        <f t="shared" si="82"/>
        <v>0</v>
      </c>
      <c r="S168" s="99">
        <f t="shared" si="82"/>
        <v>0</v>
      </c>
      <c r="T168" s="99">
        <f t="shared" si="82"/>
        <v>0</v>
      </c>
      <c r="U168" s="99">
        <f t="shared" si="82"/>
        <v>0</v>
      </c>
      <c r="V168" s="99">
        <f t="shared" si="82"/>
        <v>0</v>
      </c>
      <c r="W168" s="99">
        <f t="shared" si="82"/>
        <v>0</v>
      </c>
      <c r="X168" s="99">
        <f t="shared" si="82"/>
        <v>0</v>
      </c>
      <c r="Y168" s="99">
        <f t="shared" si="82"/>
        <v>0</v>
      </c>
      <c r="Z168" s="99">
        <f t="shared" si="82"/>
        <v>0</v>
      </c>
      <c r="AA168" s="99">
        <f t="shared" si="82"/>
        <v>0</v>
      </c>
      <c r="AB168" s="99">
        <f t="shared" si="82"/>
        <v>0</v>
      </c>
      <c r="AC168" s="99">
        <f t="shared" si="82"/>
        <v>0</v>
      </c>
      <c r="AD168" s="99">
        <f t="shared" si="82"/>
        <v>0</v>
      </c>
      <c r="AE168" s="140">
        <f t="shared" si="82"/>
        <v>1.7520012480083365</v>
      </c>
      <c r="AF168" s="99">
        <f t="shared" si="82"/>
        <v>1.7520012480083365</v>
      </c>
      <c r="AG168" s="99">
        <f t="shared" si="82"/>
        <v>1.7520012480083365</v>
      </c>
      <c r="AH168" s="99">
        <f t="shared" si="82"/>
        <v>1.7520012480083365</v>
      </c>
      <c r="AI168" s="99">
        <f t="shared" si="82"/>
        <v>1.7520012480083365</v>
      </c>
      <c r="AJ168" s="99">
        <f t="shared" si="82"/>
        <v>1.7520012480083365</v>
      </c>
      <c r="AK168" s="99">
        <f t="shared" si="82"/>
        <v>1.7520012480083365</v>
      </c>
      <c r="AL168" s="99">
        <f t="shared" si="82"/>
        <v>1.7520012480083365</v>
      </c>
      <c r="AM168" s="99">
        <f t="shared" si="82"/>
        <v>1.7520012480083365</v>
      </c>
      <c r="AN168" s="99">
        <f t="shared" si="82"/>
        <v>1.7520012480083365</v>
      </c>
      <c r="AO168" s="99">
        <f t="shared" si="82"/>
        <v>1.7520012480083365</v>
      </c>
      <c r="AP168" s="99">
        <f t="shared" si="82"/>
        <v>1.7520012480083365</v>
      </c>
      <c r="AQ168" s="99">
        <f t="shared" si="82"/>
        <v>1.7520012480083365</v>
      </c>
      <c r="AR168" s="99">
        <f t="shared" si="82"/>
        <v>1.7520012480083365</v>
      </c>
      <c r="AS168" s="99">
        <f t="shared" si="82"/>
        <v>1.7520012480083365</v>
      </c>
      <c r="AT168" s="99">
        <f t="shared" si="82"/>
        <v>1.7520012480083365</v>
      </c>
      <c r="AU168" s="99">
        <f t="shared" si="82"/>
        <v>1.7520012480083365</v>
      </c>
      <c r="AV168" s="99">
        <f t="shared" si="82"/>
        <v>1.7520012480083365</v>
      </c>
      <c r="AW168" s="99">
        <f t="shared" si="82"/>
        <v>1.7520012480083365</v>
      </c>
      <c r="AX168" s="99">
        <f t="shared" si="82"/>
        <v>1.7520012480083365</v>
      </c>
      <c r="AY168" s="99">
        <f t="shared" si="82"/>
        <v>1.7520012480083365</v>
      </c>
      <c r="AZ168" s="99">
        <f t="shared" si="82"/>
        <v>1.7520012480083365</v>
      </c>
      <c r="BA168" s="99">
        <f t="shared" si="82"/>
        <v>1.7520012480083365</v>
      </c>
      <c r="BB168" s="99">
        <f t="shared" si="82"/>
        <v>1.7520012480083365</v>
      </c>
      <c r="BC168" s="99">
        <f t="shared" si="82"/>
        <v>1.7520012480083365</v>
      </c>
      <c r="BD168" s="99">
        <f t="shared" si="82"/>
        <v>1.7520012480083365</v>
      </c>
      <c r="BE168" s="99">
        <f t="shared" si="82"/>
        <v>1.7520012480083365</v>
      </c>
      <c r="BF168" s="99">
        <f t="shared" si="82"/>
        <v>1.7520012480083365</v>
      </c>
      <c r="BG168" s="99">
        <f t="shared" si="82"/>
        <v>1.7520012480083365</v>
      </c>
      <c r="BH168" s="99">
        <f t="shared" si="82"/>
        <v>1.7520012480083365</v>
      </c>
      <c r="BI168" s="99">
        <f t="shared" si="82"/>
        <v>1.7520012480083365</v>
      </c>
      <c r="BJ168" s="99">
        <f t="shared" si="82"/>
        <v>1.7520012480083365</v>
      </c>
      <c r="BK168" s="99">
        <f t="shared" si="82"/>
        <v>1.7520012480083365</v>
      </c>
      <c r="BL168" s="99">
        <f t="shared" si="82"/>
        <v>1.7520012480083365</v>
      </c>
      <c r="BM168" s="99">
        <f t="shared" si="82"/>
        <v>1.7520012480083365</v>
      </c>
      <c r="BN168" s="99">
        <f t="shared" si="82"/>
        <v>1.7520012480083365</v>
      </c>
      <c r="BO168" s="99">
        <f t="shared" si="82"/>
        <v>1.7520012480083365</v>
      </c>
      <c r="BP168" s="26" t="s">
        <v>12</v>
      </c>
    </row>
    <row r="169" spans="1:68" s="47" customFormat="1" x14ac:dyDescent="0.25">
      <c r="B169" s="48"/>
      <c r="C169" s="49" t="s">
        <v>178</v>
      </c>
      <c r="H169" s="51">
        <f>SUM(H89:H168)</f>
        <v>0</v>
      </c>
      <c r="I169" s="51">
        <f t="shared" ref="I169:BO169" si="83">SUM(I89:I168)</f>
        <v>0</v>
      </c>
      <c r="J169" s="51">
        <f t="shared" si="83"/>
        <v>0</v>
      </c>
      <c r="K169" s="51">
        <f t="shared" si="83"/>
        <v>0</v>
      </c>
      <c r="L169" s="51">
        <f t="shared" si="83"/>
        <v>0</v>
      </c>
      <c r="M169" s="51">
        <f t="shared" si="83"/>
        <v>0</v>
      </c>
      <c r="N169" s="51">
        <f t="shared" si="83"/>
        <v>24.01484214433308</v>
      </c>
      <c r="O169" s="51">
        <f t="shared" si="83"/>
        <v>41.133448211682406</v>
      </c>
      <c r="P169" s="51">
        <f t="shared" si="83"/>
        <v>60.318944172602485</v>
      </c>
      <c r="Q169" s="51">
        <f t="shared" si="83"/>
        <v>72.599221324774263</v>
      </c>
      <c r="R169" s="51">
        <f t="shared" si="83"/>
        <v>86.67145763995579</v>
      </c>
      <c r="S169" s="51">
        <f t="shared" si="83"/>
        <v>91.390090650671922</v>
      </c>
      <c r="T169" s="51">
        <f t="shared" si="83"/>
        <v>112.51650923621851</v>
      </c>
      <c r="U169" s="51">
        <f t="shared" si="83"/>
        <v>139.74870559546082</v>
      </c>
      <c r="V169" s="51">
        <f t="shared" si="83"/>
        <v>163.27024214159997</v>
      </c>
      <c r="W169" s="51">
        <f t="shared" si="83"/>
        <v>178.11832876964513</v>
      </c>
      <c r="X169" s="51">
        <f t="shared" si="83"/>
        <v>193.40908752892042</v>
      </c>
      <c r="Y169" s="51">
        <f t="shared" si="83"/>
        <v>208.57263209619103</v>
      </c>
      <c r="Z169" s="51">
        <f t="shared" si="83"/>
        <v>230.07014237685308</v>
      </c>
      <c r="AA169" s="51">
        <f t="shared" si="83"/>
        <v>244.11074157746066</v>
      </c>
      <c r="AB169" s="51">
        <f t="shared" si="83"/>
        <v>250.8586558377674</v>
      </c>
      <c r="AC169" s="51">
        <f t="shared" si="83"/>
        <v>260.43404567207989</v>
      </c>
      <c r="AD169" s="51">
        <f t="shared" si="83"/>
        <v>280.57890726312451</v>
      </c>
      <c r="AE169" s="72">
        <f t="shared" si="83"/>
        <v>288.23759791817287</v>
      </c>
      <c r="AF169" s="51">
        <f t="shared" si="83"/>
        <v>288.23759791817287</v>
      </c>
      <c r="AG169" s="51">
        <f t="shared" si="83"/>
        <v>288.23759791817287</v>
      </c>
      <c r="AH169" s="51">
        <f t="shared" si="83"/>
        <v>288.23759791817287</v>
      </c>
      <c r="AI169" s="51">
        <f t="shared" si="83"/>
        <v>288.23759791817287</v>
      </c>
      <c r="AJ169" s="51">
        <f t="shared" si="83"/>
        <v>288.23759791817287</v>
      </c>
      <c r="AK169" s="51">
        <f t="shared" si="83"/>
        <v>288.23759791817287</v>
      </c>
      <c r="AL169" s="51">
        <f t="shared" si="83"/>
        <v>288.23759791817287</v>
      </c>
      <c r="AM169" s="51">
        <f t="shared" si="83"/>
        <v>288.23759791817287</v>
      </c>
      <c r="AN169" s="51">
        <f t="shared" si="83"/>
        <v>288.23759791817287</v>
      </c>
      <c r="AO169" s="51">
        <f t="shared" si="83"/>
        <v>288.23759791817287</v>
      </c>
      <c r="AP169" s="51">
        <f t="shared" si="83"/>
        <v>288.23759791817287</v>
      </c>
      <c r="AQ169" s="51">
        <f t="shared" si="83"/>
        <v>288.23759791817287</v>
      </c>
      <c r="AR169" s="51">
        <f t="shared" si="83"/>
        <v>288.23759791817287</v>
      </c>
      <c r="AS169" s="51">
        <f t="shared" si="83"/>
        <v>288.23759791817287</v>
      </c>
      <c r="AT169" s="51">
        <f t="shared" si="83"/>
        <v>288.23759791817287</v>
      </c>
      <c r="AU169" s="51">
        <f t="shared" si="83"/>
        <v>288.23759791817287</v>
      </c>
      <c r="AV169" s="51">
        <f t="shared" si="83"/>
        <v>288.23759791817287</v>
      </c>
      <c r="AW169" s="51">
        <f t="shared" si="83"/>
        <v>288.23759791817287</v>
      </c>
      <c r="AX169" s="51">
        <f t="shared" si="83"/>
        <v>288.23759791817287</v>
      </c>
      <c r="AY169" s="51">
        <f t="shared" si="83"/>
        <v>288.23759791817287</v>
      </c>
      <c r="AZ169" s="51">
        <f t="shared" si="83"/>
        <v>288.23759791817287</v>
      </c>
      <c r="BA169" s="51">
        <f t="shared" si="83"/>
        <v>288.23759791817287</v>
      </c>
      <c r="BB169" s="51">
        <f t="shared" si="83"/>
        <v>288.23759791817287</v>
      </c>
      <c r="BC169" s="51">
        <f t="shared" si="83"/>
        <v>288.23759791817287</v>
      </c>
      <c r="BD169" s="51">
        <f t="shared" si="83"/>
        <v>288.23759791817287</v>
      </c>
      <c r="BE169" s="51">
        <f t="shared" si="83"/>
        <v>288.23759791817287</v>
      </c>
      <c r="BF169" s="51">
        <f t="shared" si="83"/>
        <v>288.23759791817287</v>
      </c>
      <c r="BG169" s="51">
        <f t="shared" si="83"/>
        <v>288.23759791817287</v>
      </c>
      <c r="BH169" s="51">
        <f t="shared" si="83"/>
        <v>288.23759791817287</v>
      </c>
      <c r="BI169" s="51">
        <f t="shared" si="83"/>
        <v>288.23759791817287</v>
      </c>
      <c r="BJ169" s="51">
        <f t="shared" si="83"/>
        <v>288.23759791817287</v>
      </c>
      <c r="BK169" s="51">
        <f t="shared" si="83"/>
        <v>288.23759791817287</v>
      </c>
      <c r="BL169" s="51">
        <f t="shared" si="83"/>
        <v>288.23759791817287</v>
      </c>
      <c r="BM169" s="51">
        <f t="shared" si="83"/>
        <v>288.23759791817287</v>
      </c>
      <c r="BN169" s="51">
        <f t="shared" si="83"/>
        <v>288.23759791817287</v>
      </c>
      <c r="BO169" s="51">
        <f t="shared" si="83"/>
        <v>288.23759791817287</v>
      </c>
      <c r="BP169" s="50" t="s">
        <v>12</v>
      </c>
    </row>
    <row r="170" spans="1:68" x14ac:dyDescent="0.25">
      <c r="BP170" s="26" t="s">
        <v>12</v>
      </c>
    </row>
    <row r="171" spans="1:68" s="40" customFormat="1" x14ac:dyDescent="0.25">
      <c r="A171" s="36"/>
      <c r="B171" s="37"/>
      <c r="C171" s="40" t="s">
        <v>181</v>
      </c>
      <c r="D171" s="38"/>
      <c r="E171" s="38"/>
      <c r="F171" s="39"/>
      <c r="G171" s="3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41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BP171" s="42" t="s">
        <v>12</v>
      </c>
    </row>
    <row r="172" spans="1:68" x14ac:dyDescent="0.25">
      <c r="B172" s="12"/>
      <c r="C172" s="1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31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26" t="s">
        <v>12</v>
      </c>
    </row>
    <row r="173" spans="1:68" x14ac:dyDescent="0.25">
      <c r="B173" s="12"/>
      <c r="C173" s="13" t="s">
        <v>182</v>
      </c>
      <c r="I173" s="1"/>
      <c r="J173" s="1"/>
      <c r="K173" s="1"/>
      <c r="L173" s="1"/>
      <c r="M173" s="1"/>
      <c r="N173" s="1">
        <f>Resumo!E7</f>
        <v>1</v>
      </c>
      <c r="O173" s="1">
        <f>Resumo!F7</f>
        <v>1</v>
      </c>
      <c r="P173" s="1">
        <f>Resumo!G7</f>
        <v>1</v>
      </c>
      <c r="Q173" s="1">
        <f>Resumo!H7</f>
        <v>1</v>
      </c>
      <c r="R173" s="1">
        <f>Resumo!I7</f>
        <v>1</v>
      </c>
      <c r="S173" s="1">
        <f>Resumo!J7</f>
        <v>1</v>
      </c>
      <c r="T173" s="1">
        <f>Resumo!K7</f>
        <v>1</v>
      </c>
      <c r="U173" s="1">
        <f>Resumo!L7</f>
        <v>0.99276353129998685</v>
      </c>
      <c r="V173" s="1">
        <f>Resumo!M7</f>
        <v>0.99429021892026981</v>
      </c>
      <c r="W173" s="1">
        <f>Resumo!N7</f>
        <v>0.99533001158801748</v>
      </c>
      <c r="X173" s="1">
        <f>Resumo!O7</f>
        <v>0.99612211814092499</v>
      </c>
      <c r="Y173" s="1">
        <f>Resumo!P7</f>
        <v>0.99670515674105631</v>
      </c>
      <c r="Z173" s="1">
        <f>Resumo!Q7</f>
        <v>0.99714333424139601</v>
      </c>
      <c r="AA173" s="1">
        <f>Resumo!R7</f>
        <v>0.99747402334909518</v>
      </c>
      <c r="AB173" s="1">
        <f>Resumo!S7</f>
        <v>0.99771417937216422</v>
      </c>
      <c r="AC173" s="1">
        <f>Resumo!T7</f>
        <v>0.99362744695238925</v>
      </c>
      <c r="AD173" s="1">
        <f>Resumo!U7</f>
        <v>0.99414353626280239</v>
      </c>
      <c r="AE173" s="137">
        <f>Resumo!V7</f>
        <v>0.99440065808645683</v>
      </c>
      <c r="AF173" s="1">
        <f>Resumo!W7</f>
        <v>0.99084220727939631</v>
      </c>
      <c r="AG173" s="1">
        <f>Resumo!X7</f>
        <v>0.99270509490616732</v>
      </c>
      <c r="AH173" s="1">
        <f>Resumo!Y7</f>
        <v>0.99287353594021321</v>
      </c>
      <c r="AI173" s="1">
        <f>Resumo!Z7</f>
        <v>0.99300100443153327</v>
      </c>
      <c r="AJ173" s="1">
        <f>Resumo!AA7</f>
        <v>0.99328850761897058</v>
      </c>
      <c r="AK173" s="1">
        <f>Resumo!AB7</f>
        <v>0.99352129648594545</v>
      </c>
      <c r="AL173" s="1">
        <f>Resumo!AC7</f>
        <v>0.99359968923974229</v>
      </c>
      <c r="AM173" s="1">
        <f>Resumo!AD7</f>
        <v>0.99376926702669266</v>
      </c>
      <c r="AN173" s="1">
        <f>Resumo!AE7</f>
        <v>0.9938334317530666</v>
      </c>
      <c r="AO173" s="1">
        <f>Resumo!AF7</f>
        <v>0.99646874226098114</v>
      </c>
      <c r="AP173" s="1">
        <f>Resumo!AG7</f>
        <v>0.99646423609659629</v>
      </c>
      <c r="AQ173" s="1">
        <f>Resumo!AH7</f>
        <v>0.99645499122251624</v>
      </c>
      <c r="AR173" s="1">
        <f>Resumo!AI7</f>
        <v>0.99942650976549796</v>
      </c>
      <c r="AS173" s="1">
        <f>Resumo!AJ7</f>
        <v>0.99943750638171713</v>
      </c>
      <c r="AT173" s="1">
        <f>Resumo!AK7</f>
        <v>0.99944622368864755</v>
      </c>
      <c r="AU173" s="1">
        <f>Resumo!AL7</f>
        <v>0.9994533581995293</v>
      </c>
      <c r="AV173" s="1">
        <f>Resumo!AM7</f>
        <v>0.99931049323503984</v>
      </c>
      <c r="AW173" s="1">
        <f>Resumo!AN7</f>
        <v>0.99932432161766427</v>
      </c>
      <c r="AX173" s="1">
        <f>Resumo!AO7</f>
        <v>0.99935442285296561</v>
      </c>
      <c r="AY173" s="1">
        <f>Resumo!AP7</f>
        <v>0.99936944567170882</v>
      </c>
      <c r="AZ173" s="1">
        <f>Resumo!AQ7</f>
        <v>0.99965511414006536</v>
      </c>
      <c r="BA173" s="1">
        <f>Resumo!AR7</f>
        <v>0.99965668631215576</v>
      </c>
      <c r="BB173" s="1">
        <f>Resumo!AS7</f>
        <v>0.99965681627874403</v>
      </c>
      <c r="BC173" s="1">
        <f>Resumo!AT7</f>
        <v>0.99974232426454335</v>
      </c>
      <c r="BD173" s="1">
        <f>Resumo!AU7</f>
        <v>0.99982388065947758</v>
      </c>
      <c r="BE173" s="1">
        <f>Resumo!AV7</f>
        <v>0.99990105620049174</v>
      </c>
      <c r="BF173" s="1">
        <f>Resumo!AW7</f>
        <v>0.99994544900029259</v>
      </c>
      <c r="BG173" s="1">
        <f>Resumo!AX7</f>
        <v>0.99994544900029259</v>
      </c>
      <c r="BH173" s="1">
        <f>Resumo!AY7</f>
        <v>0.99994885626941998</v>
      </c>
      <c r="BI173" s="1">
        <f>Resumo!AZ7</f>
        <v>0.99994885626941998</v>
      </c>
      <c r="BJ173" s="1">
        <f>Resumo!BA7</f>
        <v>0.99995780819313995</v>
      </c>
      <c r="BK173" s="1">
        <f>Resumo!BB7</f>
        <v>0.99992562950289765</v>
      </c>
      <c r="BL173" s="1">
        <f>Resumo!BC7</f>
        <v>0.9998840989257054</v>
      </c>
      <c r="BM173" s="1">
        <f>Resumo!BD7</f>
        <v>0.99990555726587793</v>
      </c>
      <c r="BN173" s="1">
        <f>Resumo!BE7</f>
        <v>0.99992595452577271</v>
      </c>
      <c r="BO173" s="1">
        <f>Resumo!BF7</f>
        <v>0.99994535740507418</v>
      </c>
      <c r="BP173" s="26" t="s">
        <v>12</v>
      </c>
    </row>
    <row r="174" spans="1:68" x14ac:dyDescent="0.25">
      <c r="B174" s="12"/>
      <c r="C174" s="13" t="s">
        <v>183</v>
      </c>
      <c r="H174" s="5"/>
      <c r="I174" s="5"/>
      <c r="J174" s="5"/>
      <c r="K174" s="5"/>
      <c r="L174" s="5"/>
      <c r="M174" s="5"/>
      <c r="N174" s="155">
        <f>IF(N1&lt;=12,N169/2,N169*N173)</f>
        <v>12.00742107216654</v>
      </c>
      <c r="O174" s="155">
        <f t="shared" ref="O174:BO174" si="84">IF(O1&lt;=12,O169/2,O169*O173)</f>
        <v>20.566724105841203</v>
      </c>
      <c r="P174" s="155">
        <f t="shared" si="84"/>
        <v>30.159472086301243</v>
      </c>
      <c r="Q174" s="155">
        <f t="shared" si="84"/>
        <v>36.299610662387131</v>
      </c>
      <c r="R174" s="155">
        <f t="shared" si="84"/>
        <v>43.335728819977895</v>
      </c>
      <c r="S174" s="155">
        <f t="shared" si="84"/>
        <v>45.695045325335961</v>
      </c>
      <c r="T174" s="155">
        <f t="shared" si="84"/>
        <v>56.258254618109255</v>
      </c>
      <c r="U174" s="155">
        <f t="shared" si="84"/>
        <v>69.87435279773041</v>
      </c>
      <c r="V174" s="155">
        <f t="shared" si="84"/>
        <v>81.635121070799983</v>
      </c>
      <c r="W174" s="155">
        <f t="shared" si="84"/>
        <v>89.059164384822566</v>
      </c>
      <c r="X174" s="155">
        <f t="shared" si="84"/>
        <v>96.704543764460212</v>
      </c>
      <c r="Y174" s="155">
        <f t="shared" si="84"/>
        <v>104.28631604809551</v>
      </c>
      <c r="Z174" s="5">
        <f t="shared" si="84"/>
        <v>229.41290887904799</v>
      </c>
      <c r="AA174" s="5">
        <f t="shared" si="84"/>
        <v>243.49412354400093</v>
      </c>
      <c r="AB174" s="5">
        <f t="shared" si="84"/>
        <v>250.28523794758229</v>
      </c>
      <c r="AC174" s="5">
        <f t="shared" si="84"/>
        <v>258.77441590063069</v>
      </c>
      <c r="AD174" s="5">
        <f t="shared" si="84"/>
        <v>278.93570706731549</v>
      </c>
      <c r="AE174" s="31">
        <f t="shared" si="84"/>
        <v>286.62365705509063</v>
      </c>
      <c r="AF174" s="5">
        <f t="shared" si="84"/>
        <v>285.59797774215355</v>
      </c>
      <c r="AG174" s="5">
        <f t="shared" si="84"/>
        <v>286.13493199688548</v>
      </c>
      <c r="AH174" s="5">
        <f t="shared" si="84"/>
        <v>286.18348303592973</v>
      </c>
      <c r="AI174" s="5">
        <f t="shared" si="84"/>
        <v>286.22022424767806</v>
      </c>
      <c r="AJ174" s="5">
        <f t="shared" si="84"/>
        <v>286.30309347581886</v>
      </c>
      <c r="AK174" s="5">
        <f t="shared" si="84"/>
        <v>286.37019197965776</v>
      </c>
      <c r="AL174" s="5">
        <f t="shared" si="84"/>
        <v>286.39278771870636</v>
      </c>
      <c r="AM174" s="5">
        <f t="shared" si="84"/>
        <v>286.44166641267719</v>
      </c>
      <c r="AN174" s="5">
        <f t="shared" si="84"/>
        <v>286.46016109927831</v>
      </c>
      <c r="AO174" s="5">
        <f t="shared" si="84"/>
        <v>287.2197566698481</v>
      </c>
      <c r="AP174" s="5">
        <f t="shared" si="84"/>
        <v>287.21845782384997</v>
      </c>
      <c r="AQ174" s="5">
        <f t="shared" si="84"/>
        <v>287.21579310355213</v>
      </c>
      <c r="AR174" s="5">
        <f t="shared" si="84"/>
        <v>288.07229647055044</v>
      </c>
      <c r="AS174" s="5">
        <f t="shared" si="84"/>
        <v>288.07546610879473</v>
      </c>
      <c r="AT174" s="5">
        <f t="shared" si="84"/>
        <v>288.07797876440463</v>
      </c>
      <c r="AU174" s="5">
        <f t="shared" si="84"/>
        <v>288.0800351986835</v>
      </c>
      <c r="AV174" s="5">
        <f t="shared" si="84"/>
        <v>288.0388561444924</v>
      </c>
      <c r="AW174" s="5">
        <f t="shared" si="84"/>
        <v>288.04284200428316</v>
      </c>
      <c r="AX174" s="5">
        <f t="shared" si="84"/>
        <v>288.0515183120408</v>
      </c>
      <c r="AY174" s="5">
        <f t="shared" si="84"/>
        <v>288.05584845322932</v>
      </c>
      <c r="AZ174" s="5">
        <f t="shared" si="84"/>
        <v>288.13818884634935</v>
      </c>
      <c r="BA174" s="5">
        <f t="shared" si="84"/>
        <v>288.13864200545623</v>
      </c>
      <c r="BB174" s="5">
        <f t="shared" si="84"/>
        <v>288.13867946671343</v>
      </c>
      <c r="BC174" s="5">
        <f t="shared" si="84"/>
        <v>288.16332608314303</v>
      </c>
      <c r="BD174" s="5">
        <f t="shared" si="84"/>
        <v>288.18683370251375</v>
      </c>
      <c r="BE174" s="5">
        <f t="shared" si="84"/>
        <v>288.20907859507372</v>
      </c>
      <c r="BF174" s="5">
        <f t="shared" si="84"/>
        <v>288.22187426905316</v>
      </c>
      <c r="BG174" s="5">
        <f t="shared" si="84"/>
        <v>288.22187426905316</v>
      </c>
      <c r="BH174" s="5">
        <f t="shared" si="84"/>
        <v>288.2228563721219</v>
      </c>
      <c r="BI174" s="5">
        <f t="shared" si="84"/>
        <v>288.2228563721219</v>
      </c>
      <c r="BJ174" s="5">
        <f t="shared" si="84"/>
        <v>288.22543665311167</v>
      </c>
      <c r="BK174" s="5">
        <f t="shared" si="84"/>
        <v>288.21616154473213</v>
      </c>
      <c r="BL174" s="5">
        <f t="shared" si="84"/>
        <v>288.20419087092205</v>
      </c>
      <c r="BM174" s="5">
        <f t="shared" si="84"/>
        <v>288.2103759713487</v>
      </c>
      <c r="BN174" s="5">
        <f t="shared" si="84"/>
        <v>288.21625522854487</v>
      </c>
      <c r="BO174" s="5">
        <f t="shared" si="84"/>
        <v>288.22184786786744</v>
      </c>
      <c r="BP174" s="26" t="s">
        <v>12</v>
      </c>
    </row>
    <row r="175" spans="1:68" x14ac:dyDescent="0.25">
      <c r="B175" s="12"/>
      <c r="C175" s="13" t="s">
        <v>184</v>
      </c>
      <c r="H175" s="5"/>
      <c r="I175" s="5"/>
      <c r="J175" s="5"/>
      <c r="K175" s="5"/>
      <c r="L175" s="5"/>
      <c r="M175" s="5"/>
      <c r="N175" s="5">
        <f t="shared" ref="N175:X175" si="85">IF(N1=12,SUM(C174:N174)*2*N173-SUM(C174:N174),0)</f>
        <v>0</v>
      </c>
      <c r="O175" s="5">
        <f t="shared" si="85"/>
        <v>0</v>
      </c>
      <c r="P175" s="5">
        <f t="shared" si="85"/>
        <v>0</v>
      </c>
      <c r="Q175" s="5">
        <f t="shared" si="85"/>
        <v>0</v>
      </c>
      <c r="R175" s="5">
        <f t="shared" si="85"/>
        <v>0</v>
      </c>
      <c r="S175" s="5">
        <f t="shared" si="85"/>
        <v>0</v>
      </c>
      <c r="T175" s="5">
        <f t="shared" si="85"/>
        <v>0</v>
      </c>
      <c r="U175" s="5">
        <f t="shared" si="85"/>
        <v>0</v>
      </c>
      <c r="V175" s="5">
        <f t="shared" si="85"/>
        <v>0</v>
      </c>
      <c r="W175" s="5">
        <f t="shared" si="85"/>
        <v>0</v>
      </c>
      <c r="X175" s="5">
        <f t="shared" si="85"/>
        <v>0</v>
      </c>
      <c r="Y175" s="5">
        <f>IF(Y1=12,SUM(N174:Y174)*2*Y173-SUM(N174:Y174),0)</f>
        <v>681.36200900384711</v>
      </c>
      <c r="Z175" s="5">
        <f t="shared" ref="Z175:BO175" si="86">IF(Z1=12,SUM(O174:Z174)*2*Z173-SUM(O174:Z174),0)</f>
        <v>0</v>
      </c>
      <c r="AA175" s="5">
        <f t="shared" si="86"/>
        <v>0</v>
      </c>
      <c r="AB175" s="5">
        <f t="shared" si="86"/>
        <v>0</v>
      </c>
      <c r="AC175" s="5">
        <f t="shared" si="86"/>
        <v>0</v>
      </c>
      <c r="AD175" s="5">
        <f>IF(AD1=12,SUM(S174:AD174)*2*AD173-SUM(S174:AD174),0)</f>
        <v>0</v>
      </c>
      <c r="AE175" s="31">
        <f t="shared" si="86"/>
        <v>0</v>
      </c>
      <c r="AF175" s="5">
        <f t="shared" si="86"/>
        <v>0</v>
      </c>
      <c r="AG175" s="5">
        <f t="shared" si="86"/>
        <v>0</v>
      </c>
      <c r="AH175" s="5">
        <f t="shared" si="86"/>
        <v>0</v>
      </c>
      <c r="AI175" s="5">
        <f t="shared" si="86"/>
        <v>0</v>
      </c>
      <c r="AJ175" s="5">
        <f t="shared" si="86"/>
        <v>0</v>
      </c>
      <c r="AK175" s="5">
        <f t="shared" si="86"/>
        <v>0</v>
      </c>
      <c r="AL175" s="5">
        <f t="shared" si="86"/>
        <v>0</v>
      </c>
      <c r="AM175" s="5">
        <f t="shared" si="86"/>
        <v>0</v>
      </c>
      <c r="AN175" s="5">
        <f t="shared" si="86"/>
        <v>0</v>
      </c>
      <c r="AO175" s="5">
        <f t="shared" si="86"/>
        <v>0</v>
      </c>
      <c r="AP175" s="5">
        <f t="shared" si="86"/>
        <v>0</v>
      </c>
      <c r="AQ175" s="5">
        <f t="shared" si="86"/>
        <v>0</v>
      </c>
      <c r="AR175" s="5">
        <f t="shared" si="86"/>
        <v>0</v>
      </c>
      <c r="AS175" s="5">
        <f t="shared" si="86"/>
        <v>0</v>
      </c>
      <c r="AT175" s="5">
        <f t="shared" si="86"/>
        <v>0</v>
      </c>
      <c r="AU175" s="5">
        <f t="shared" si="86"/>
        <v>0</v>
      </c>
      <c r="AV175" s="5">
        <f t="shared" si="86"/>
        <v>0</v>
      </c>
      <c r="AW175" s="5">
        <f t="shared" si="86"/>
        <v>0</v>
      </c>
      <c r="AX175" s="5">
        <f t="shared" si="86"/>
        <v>0</v>
      </c>
      <c r="AY175" s="5">
        <f t="shared" si="86"/>
        <v>0</v>
      </c>
      <c r="AZ175" s="5">
        <f t="shared" si="86"/>
        <v>0</v>
      </c>
      <c r="BA175" s="5">
        <f t="shared" si="86"/>
        <v>0</v>
      </c>
      <c r="BB175" s="5">
        <f t="shared" si="86"/>
        <v>0</v>
      </c>
      <c r="BC175" s="5">
        <f t="shared" si="86"/>
        <v>0</v>
      </c>
      <c r="BD175" s="5">
        <f t="shared" si="86"/>
        <v>0</v>
      </c>
      <c r="BE175" s="5">
        <f t="shared" si="86"/>
        <v>0</v>
      </c>
      <c r="BF175" s="5">
        <f t="shared" si="86"/>
        <v>0</v>
      </c>
      <c r="BG175" s="5">
        <f t="shared" si="86"/>
        <v>0</v>
      </c>
      <c r="BH175" s="5">
        <f t="shared" si="86"/>
        <v>0</v>
      </c>
      <c r="BI175" s="5">
        <f t="shared" si="86"/>
        <v>0</v>
      </c>
      <c r="BJ175" s="5">
        <f t="shared" si="86"/>
        <v>0</v>
      </c>
      <c r="BK175" s="5">
        <f t="shared" si="86"/>
        <v>0</v>
      </c>
      <c r="BL175" s="5">
        <f t="shared" si="86"/>
        <v>0</v>
      </c>
      <c r="BM175" s="5">
        <f t="shared" si="86"/>
        <v>0</v>
      </c>
      <c r="BN175" s="5">
        <f t="shared" si="86"/>
        <v>0</v>
      </c>
      <c r="BO175" s="5">
        <f t="shared" si="86"/>
        <v>0</v>
      </c>
      <c r="BP175" s="26" t="s">
        <v>12</v>
      </c>
    </row>
    <row r="176" spans="1:68" s="156" customFormat="1" x14ac:dyDescent="0.25">
      <c r="B176" s="157"/>
      <c r="C176" s="158" t="s">
        <v>185</v>
      </c>
      <c r="H176" s="159"/>
      <c r="I176" s="159"/>
      <c r="J176" s="159"/>
      <c r="K176" s="159"/>
      <c r="L176" s="159"/>
      <c r="M176" s="159"/>
      <c r="N176" s="159">
        <f>SUM(N174:N175)</f>
        <v>12.00742107216654</v>
      </c>
      <c r="O176" s="159">
        <f t="shared" ref="O176:BO176" si="87">SUM(O174:O175)</f>
        <v>20.566724105841203</v>
      </c>
      <c r="P176" s="159">
        <f t="shared" si="87"/>
        <v>30.159472086301243</v>
      </c>
      <c r="Q176" s="159">
        <f t="shared" si="87"/>
        <v>36.299610662387131</v>
      </c>
      <c r="R176" s="159">
        <f t="shared" si="87"/>
        <v>43.335728819977895</v>
      </c>
      <c r="S176" s="159">
        <f t="shared" si="87"/>
        <v>45.695045325335961</v>
      </c>
      <c r="T176" s="159">
        <f t="shared" si="87"/>
        <v>56.258254618109255</v>
      </c>
      <c r="U176" s="159">
        <f t="shared" si="87"/>
        <v>69.87435279773041</v>
      </c>
      <c r="V176" s="159">
        <f t="shared" si="87"/>
        <v>81.635121070799983</v>
      </c>
      <c r="W176" s="159">
        <f t="shared" si="87"/>
        <v>89.059164384822566</v>
      </c>
      <c r="X176" s="159">
        <f t="shared" si="87"/>
        <v>96.704543764460212</v>
      </c>
      <c r="Y176" s="159">
        <f t="shared" si="87"/>
        <v>785.64832505194261</v>
      </c>
      <c r="Z176" s="159">
        <f t="shared" si="87"/>
        <v>229.41290887904799</v>
      </c>
      <c r="AA176" s="159">
        <f t="shared" si="87"/>
        <v>243.49412354400093</v>
      </c>
      <c r="AB176" s="159">
        <f t="shared" si="87"/>
        <v>250.28523794758229</v>
      </c>
      <c r="AC176" s="159">
        <f t="shared" si="87"/>
        <v>258.77441590063069</v>
      </c>
      <c r="AD176" s="159">
        <f t="shared" si="87"/>
        <v>278.93570706731549</v>
      </c>
      <c r="AE176" s="160">
        <f t="shared" si="87"/>
        <v>286.62365705509063</v>
      </c>
      <c r="AF176" s="159">
        <f t="shared" si="87"/>
        <v>285.59797774215355</v>
      </c>
      <c r="AG176" s="159">
        <f t="shared" si="87"/>
        <v>286.13493199688548</v>
      </c>
      <c r="AH176" s="159">
        <f t="shared" si="87"/>
        <v>286.18348303592973</v>
      </c>
      <c r="AI176" s="159">
        <f t="shared" si="87"/>
        <v>286.22022424767806</v>
      </c>
      <c r="AJ176" s="159">
        <f t="shared" si="87"/>
        <v>286.30309347581886</v>
      </c>
      <c r="AK176" s="159">
        <f t="shared" si="87"/>
        <v>286.37019197965776</v>
      </c>
      <c r="AL176" s="159">
        <f t="shared" si="87"/>
        <v>286.39278771870636</v>
      </c>
      <c r="AM176" s="159">
        <f t="shared" si="87"/>
        <v>286.44166641267719</v>
      </c>
      <c r="AN176" s="159">
        <f t="shared" si="87"/>
        <v>286.46016109927831</v>
      </c>
      <c r="AO176" s="159">
        <f t="shared" si="87"/>
        <v>287.2197566698481</v>
      </c>
      <c r="AP176" s="159">
        <f t="shared" si="87"/>
        <v>287.21845782384997</v>
      </c>
      <c r="AQ176" s="159">
        <f t="shared" si="87"/>
        <v>287.21579310355213</v>
      </c>
      <c r="AR176" s="159">
        <f t="shared" si="87"/>
        <v>288.07229647055044</v>
      </c>
      <c r="AS176" s="159">
        <f t="shared" si="87"/>
        <v>288.07546610879473</v>
      </c>
      <c r="AT176" s="159">
        <f t="shared" si="87"/>
        <v>288.07797876440463</v>
      </c>
      <c r="AU176" s="159">
        <f t="shared" si="87"/>
        <v>288.0800351986835</v>
      </c>
      <c r="AV176" s="159">
        <f t="shared" si="87"/>
        <v>288.0388561444924</v>
      </c>
      <c r="AW176" s="159">
        <f t="shared" si="87"/>
        <v>288.04284200428316</v>
      </c>
      <c r="AX176" s="159">
        <f t="shared" si="87"/>
        <v>288.0515183120408</v>
      </c>
      <c r="AY176" s="159">
        <f t="shared" si="87"/>
        <v>288.05584845322932</v>
      </c>
      <c r="AZ176" s="159">
        <f t="shared" si="87"/>
        <v>288.13818884634935</v>
      </c>
      <c r="BA176" s="159">
        <f t="shared" si="87"/>
        <v>288.13864200545623</v>
      </c>
      <c r="BB176" s="159">
        <f t="shared" si="87"/>
        <v>288.13867946671343</v>
      </c>
      <c r="BC176" s="159">
        <f t="shared" si="87"/>
        <v>288.16332608314303</v>
      </c>
      <c r="BD176" s="159">
        <f t="shared" si="87"/>
        <v>288.18683370251375</v>
      </c>
      <c r="BE176" s="159">
        <f t="shared" si="87"/>
        <v>288.20907859507372</v>
      </c>
      <c r="BF176" s="159">
        <f t="shared" si="87"/>
        <v>288.22187426905316</v>
      </c>
      <c r="BG176" s="159">
        <f t="shared" si="87"/>
        <v>288.22187426905316</v>
      </c>
      <c r="BH176" s="159">
        <f t="shared" si="87"/>
        <v>288.2228563721219</v>
      </c>
      <c r="BI176" s="159">
        <f t="shared" si="87"/>
        <v>288.2228563721219</v>
      </c>
      <c r="BJ176" s="159">
        <f t="shared" si="87"/>
        <v>288.22543665311167</v>
      </c>
      <c r="BK176" s="159">
        <f t="shared" si="87"/>
        <v>288.21616154473213</v>
      </c>
      <c r="BL176" s="159">
        <f t="shared" si="87"/>
        <v>288.20419087092205</v>
      </c>
      <c r="BM176" s="159">
        <f t="shared" si="87"/>
        <v>288.2103759713487</v>
      </c>
      <c r="BN176" s="159">
        <f t="shared" si="87"/>
        <v>288.21625522854487</v>
      </c>
      <c r="BO176" s="159">
        <f t="shared" si="87"/>
        <v>288.22184786786744</v>
      </c>
      <c r="BP176" s="161" t="s">
        <v>12</v>
      </c>
    </row>
    <row r="177" spans="7:68" x14ac:dyDescent="0.25">
      <c r="G177" s="8"/>
      <c r="AE177" s="30"/>
      <c r="AF177" s="33"/>
      <c r="AG177" s="33"/>
      <c r="AH177" s="33"/>
      <c r="AI177" s="33"/>
      <c r="AJ177" s="154"/>
      <c r="BP177" s="26" t="s">
        <v>12</v>
      </c>
    </row>
    <row r="178" spans="7:68" x14ac:dyDescent="0.25">
      <c r="AJ178" s="154"/>
      <c r="BP178" s="26" t="s">
        <v>12</v>
      </c>
    </row>
    <row r="179" spans="7:68" x14ac:dyDescent="0.25">
      <c r="BP179" s="26" t="s">
        <v>12</v>
      </c>
    </row>
    <row r="180" spans="7:68" x14ac:dyDescent="0.25">
      <c r="BP180" s="26" t="s">
        <v>12</v>
      </c>
    </row>
    <row r="181" spans="7:68" x14ac:dyDescent="0.25">
      <c r="BP181" s="26" t="s">
        <v>12</v>
      </c>
    </row>
    <row r="182" spans="7:68" x14ac:dyDescent="0.25">
      <c r="BP182" s="26" t="s">
        <v>12</v>
      </c>
    </row>
    <row r="183" spans="7:68" x14ac:dyDescent="0.25">
      <c r="BP183" s="26" t="s">
        <v>12</v>
      </c>
    </row>
    <row r="184" spans="7:68" x14ac:dyDescent="0.25">
      <c r="BP184" s="26" t="s">
        <v>12</v>
      </c>
    </row>
    <row r="185" spans="7:68" x14ac:dyDescent="0.25">
      <c r="BP185" s="26" t="s">
        <v>12</v>
      </c>
    </row>
    <row r="186" spans="7:68" x14ac:dyDescent="0.25">
      <c r="BP186" s="26" t="s">
        <v>12</v>
      </c>
    </row>
    <row r="187" spans="7:68" x14ac:dyDescent="0.25">
      <c r="BP187" s="26" t="s">
        <v>12</v>
      </c>
    </row>
    <row r="188" spans="7:68" x14ac:dyDescent="0.25">
      <c r="BP188" s="26" t="s"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0"/>
  <sheetViews>
    <sheetView showGridLines="0" zoomScaleNormal="100" workbookViewId="0">
      <pane xSplit="7" ySplit="5" topLeftCell="H6" activePane="bottomRight" state="frozen"/>
      <selection pane="topRight" activeCell="J1" sqref="J1"/>
      <selection pane="bottomLeft" activeCell="A7" sqref="A7"/>
      <selection pane="bottomRight" activeCell="F6" sqref="F6"/>
    </sheetView>
  </sheetViews>
  <sheetFormatPr defaultRowHeight="15" x14ac:dyDescent="0.25"/>
  <cols>
    <col min="1" max="1" width="2.140625" customWidth="1"/>
    <col min="2" max="2" width="3" customWidth="1"/>
    <col min="3" max="3" width="13.5703125" customWidth="1"/>
    <col min="5" max="5" width="13.140625" customWidth="1"/>
    <col min="6" max="6" width="16.85546875" bestFit="1" customWidth="1"/>
    <col min="7" max="7" width="9.5703125" customWidth="1"/>
    <col min="8" max="8" width="9.7109375" bestFit="1" customWidth="1"/>
    <col min="9" max="9" width="6.7109375" bestFit="1" customWidth="1"/>
    <col min="10" max="10" width="7.5703125" bestFit="1" customWidth="1"/>
    <col min="11" max="11" width="7.140625" bestFit="1" customWidth="1"/>
    <col min="12" max="12" width="7.42578125" bestFit="1" customWidth="1"/>
    <col min="13" max="13" width="7" bestFit="1" customWidth="1"/>
    <col min="14" max="14" width="11.140625" bestFit="1" customWidth="1"/>
    <col min="15" max="15" width="9" bestFit="1" customWidth="1"/>
    <col min="16" max="16" width="8.42578125" bestFit="1" customWidth="1"/>
    <col min="17" max="20" width="9.5703125" bestFit="1" customWidth="1"/>
    <col min="21" max="30" width="11.140625" style="11" bestFit="1" customWidth="1"/>
    <col min="31" max="31" width="11.140625" style="27" bestFit="1" customWidth="1"/>
    <col min="32" max="46" width="11.140625" style="11" bestFit="1" customWidth="1"/>
    <col min="47" max="67" width="11.140625" bestFit="1" customWidth="1"/>
    <col min="68" max="68" width="2" style="26" bestFit="1" customWidth="1"/>
  </cols>
  <sheetData>
    <row r="1" spans="1:68" s="69" customFormat="1" x14ac:dyDescent="0.25">
      <c r="H1" s="148">
        <v>1</v>
      </c>
      <c r="I1" s="148">
        <f>H1+1</f>
        <v>2</v>
      </c>
      <c r="J1" s="148">
        <f t="shared" ref="J1:AV1" si="0">I1+1</f>
        <v>3</v>
      </c>
      <c r="K1" s="148">
        <f t="shared" si="0"/>
        <v>4</v>
      </c>
      <c r="L1" s="148">
        <f t="shared" si="0"/>
        <v>5</v>
      </c>
      <c r="M1" s="148">
        <f t="shared" si="0"/>
        <v>6</v>
      </c>
      <c r="N1" s="149">
        <f t="shared" si="0"/>
        <v>7</v>
      </c>
      <c r="O1" s="149">
        <f t="shared" si="0"/>
        <v>8</v>
      </c>
      <c r="P1" s="149">
        <f t="shared" si="0"/>
        <v>9</v>
      </c>
      <c r="Q1" s="149">
        <f t="shared" si="0"/>
        <v>10</v>
      </c>
      <c r="R1" s="149">
        <f t="shared" si="0"/>
        <v>11</v>
      </c>
      <c r="S1" s="149">
        <f t="shared" si="0"/>
        <v>12</v>
      </c>
      <c r="T1" s="148">
        <f t="shared" si="0"/>
        <v>13</v>
      </c>
      <c r="U1" s="148">
        <f t="shared" si="0"/>
        <v>14</v>
      </c>
      <c r="V1" s="148">
        <f t="shared" si="0"/>
        <v>15</v>
      </c>
      <c r="W1" s="148">
        <f t="shared" si="0"/>
        <v>16</v>
      </c>
      <c r="X1" s="148">
        <f t="shared" si="0"/>
        <v>17</v>
      </c>
      <c r="Y1" s="148">
        <f t="shared" si="0"/>
        <v>18</v>
      </c>
      <c r="Z1" s="149">
        <f t="shared" si="0"/>
        <v>19</v>
      </c>
      <c r="AA1" s="149">
        <f t="shared" si="0"/>
        <v>20</v>
      </c>
      <c r="AB1" s="149">
        <f t="shared" si="0"/>
        <v>21</v>
      </c>
      <c r="AC1" s="149">
        <f t="shared" si="0"/>
        <v>22</v>
      </c>
      <c r="AD1" s="149">
        <f t="shared" si="0"/>
        <v>23</v>
      </c>
      <c r="AE1" s="152">
        <f t="shared" si="0"/>
        <v>24</v>
      </c>
      <c r="AF1" s="69">
        <f t="shared" si="0"/>
        <v>25</v>
      </c>
      <c r="AG1" s="69">
        <f t="shared" si="0"/>
        <v>26</v>
      </c>
      <c r="AH1" s="69">
        <f t="shared" si="0"/>
        <v>27</v>
      </c>
      <c r="AI1" s="69">
        <f t="shared" si="0"/>
        <v>28</v>
      </c>
      <c r="AJ1" s="69">
        <f t="shared" si="0"/>
        <v>29</v>
      </c>
      <c r="AK1" s="75">
        <f t="shared" si="0"/>
        <v>30</v>
      </c>
      <c r="AL1" s="69">
        <f t="shared" si="0"/>
        <v>31</v>
      </c>
      <c r="AM1" s="69">
        <f t="shared" si="0"/>
        <v>32</v>
      </c>
      <c r="AN1" s="69">
        <f t="shared" si="0"/>
        <v>33</v>
      </c>
      <c r="AO1" s="69">
        <f t="shared" si="0"/>
        <v>34</v>
      </c>
      <c r="AP1" s="69">
        <f t="shared" si="0"/>
        <v>35</v>
      </c>
      <c r="AQ1" s="69">
        <f t="shared" si="0"/>
        <v>36</v>
      </c>
      <c r="AR1" s="69">
        <f t="shared" si="0"/>
        <v>37</v>
      </c>
      <c r="AS1" s="69">
        <f t="shared" si="0"/>
        <v>38</v>
      </c>
      <c r="AT1" s="69">
        <f t="shared" si="0"/>
        <v>39</v>
      </c>
      <c r="AU1" s="69">
        <f t="shared" si="0"/>
        <v>40</v>
      </c>
      <c r="AV1" s="69">
        <f t="shared" si="0"/>
        <v>41</v>
      </c>
      <c r="BP1" s="79" t="s">
        <v>12</v>
      </c>
    </row>
    <row r="2" spans="1:68" s="69" customFormat="1" x14ac:dyDescent="0.25">
      <c r="A2" s="75"/>
      <c r="B2" s="75"/>
      <c r="C2" s="75"/>
      <c r="D2" s="75"/>
      <c r="E2" s="75"/>
      <c r="F2" s="75"/>
      <c r="G2" s="75"/>
      <c r="H2" s="150">
        <v>44197</v>
      </c>
      <c r="I2" s="150">
        <v>44228</v>
      </c>
      <c r="J2" s="150">
        <v>44256</v>
      </c>
      <c r="K2" s="150">
        <v>44287</v>
      </c>
      <c r="L2" s="150">
        <v>44317</v>
      </c>
      <c r="M2" s="150">
        <v>44348</v>
      </c>
      <c r="N2" s="151">
        <v>44378</v>
      </c>
      <c r="O2" s="151">
        <v>44409</v>
      </c>
      <c r="P2" s="151">
        <v>44440</v>
      </c>
      <c r="Q2" s="151">
        <v>44470</v>
      </c>
      <c r="R2" s="151">
        <v>44501</v>
      </c>
      <c r="S2" s="151">
        <v>44531</v>
      </c>
      <c r="T2" s="150">
        <v>44562</v>
      </c>
      <c r="U2" s="150">
        <v>44593</v>
      </c>
      <c r="V2" s="150">
        <v>44621</v>
      </c>
      <c r="W2" s="150">
        <v>44652</v>
      </c>
      <c r="X2" s="150">
        <v>44682</v>
      </c>
      <c r="Y2" s="150">
        <v>44713</v>
      </c>
      <c r="Z2" s="151">
        <v>44743</v>
      </c>
      <c r="AA2" s="151">
        <v>44774</v>
      </c>
      <c r="AB2" s="151">
        <v>44805</v>
      </c>
      <c r="AC2" s="151">
        <v>44835</v>
      </c>
      <c r="AD2" s="151">
        <v>44866</v>
      </c>
      <c r="AE2" s="153">
        <v>44896</v>
      </c>
      <c r="AF2" s="76">
        <v>44927</v>
      </c>
      <c r="AG2" s="76">
        <v>44958</v>
      </c>
      <c r="AH2" s="76">
        <v>44986</v>
      </c>
      <c r="AI2" s="76">
        <v>45017</v>
      </c>
      <c r="AJ2" s="76">
        <v>45047</v>
      </c>
      <c r="AK2" s="78">
        <v>45078</v>
      </c>
      <c r="AL2" s="76">
        <v>45108</v>
      </c>
      <c r="AM2" s="76">
        <v>45139</v>
      </c>
      <c r="AN2" s="76">
        <v>45170</v>
      </c>
      <c r="AO2" s="76">
        <v>45200</v>
      </c>
      <c r="AP2" s="76">
        <v>45231</v>
      </c>
      <c r="AQ2" s="76">
        <v>45261</v>
      </c>
      <c r="AR2" s="76">
        <v>45292</v>
      </c>
      <c r="AS2" s="76">
        <v>45323</v>
      </c>
      <c r="AT2" s="76">
        <v>45352</v>
      </c>
      <c r="AU2" s="76">
        <v>45383</v>
      </c>
      <c r="AV2" s="76">
        <v>45413</v>
      </c>
      <c r="AW2" s="76">
        <v>45444</v>
      </c>
      <c r="AX2" s="76">
        <v>45474</v>
      </c>
      <c r="AY2" s="76">
        <v>45505</v>
      </c>
      <c r="AZ2" s="76">
        <v>45536</v>
      </c>
      <c r="BA2" s="76">
        <v>45566</v>
      </c>
      <c r="BB2" s="76">
        <v>45597</v>
      </c>
      <c r="BC2" s="76">
        <v>45627</v>
      </c>
      <c r="BD2" s="76">
        <v>45658</v>
      </c>
      <c r="BE2" s="76">
        <v>45689</v>
      </c>
      <c r="BF2" s="76">
        <v>45717</v>
      </c>
      <c r="BG2" s="76">
        <v>45748</v>
      </c>
      <c r="BH2" s="76">
        <v>45778</v>
      </c>
      <c r="BI2" s="76">
        <v>45809</v>
      </c>
      <c r="BJ2" s="76">
        <v>45839</v>
      </c>
      <c r="BK2" s="76">
        <v>45870</v>
      </c>
      <c r="BL2" s="76">
        <v>45901</v>
      </c>
      <c r="BM2" s="76">
        <v>45931</v>
      </c>
      <c r="BN2" s="76">
        <v>45962</v>
      </c>
      <c r="BO2" s="76">
        <v>45992</v>
      </c>
      <c r="BP2" s="79" t="s">
        <v>12</v>
      </c>
    </row>
    <row r="3" spans="1:68" s="21" customFormat="1" x14ac:dyDescent="0.25">
      <c r="A3" s="20"/>
      <c r="B3" s="197"/>
      <c r="C3" s="20"/>
      <c r="D3" s="20"/>
      <c r="E3" s="20"/>
      <c r="F3" s="20"/>
      <c r="G3" s="97"/>
      <c r="H3" s="21">
        <f>24*31/8760</f>
        <v>8.4931506849315067E-2</v>
      </c>
      <c r="I3" s="21">
        <f>24*28/8760</f>
        <v>7.6712328767123292E-2</v>
      </c>
      <c r="J3" s="21">
        <f>24*31/8760</f>
        <v>8.4931506849315067E-2</v>
      </c>
      <c r="K3" s="21">
        <f>24*30/8760</f>
        <v>8.2191780821917804E-2</v>
      </c>
      <c r="L3" s="21">
        <f t="shared" ref="L3:S3" si="1">24*31/8760</f>
        <v>8.4931506849315067E-2</v>
      </c>
      <c r="M3" s="21">
        <f>24*30/8760</f>
        <v>8.2191780821917804E-2</v>
      </c>
      <c r="N3" s="21">
        <f t="shared" si="1"/>
        <v>8.4931506849315067E-2</v>
      </c>
      <c r="O3" s="21">
        <f t="shared" si="1"/>
        <v>8.4931506849315067E-2</v>
      </c>
      <c r="P3" s="21">
        <f>24*30/8760</f>
        <v>8.2191780821917804E-2</v>
      </c>
      <c r="Q3" s="21">
        <f t="shared" si="1"/>
        <v>8.4931506849315067E-2</v>
      </c>
      <c r="R3" s="21">
        <f>24*30/8760</f>
        <v>8.2191780821917804E-2</v>
      </c>
      <c r="S3" s="21">
        <f t="shared" si="1"/>
        <v>8.4931506849315067E-2</v>
      </c>
      <c r="T3" s="23">
        <f t="shared" ref="T3:AQ3" si="2">H3</f>
        <v>8.4931506849315067E-2</v>
      </c>
      <c r="U3" s="23">
        <f t="shared" si="2"/>
        <v>7.6712328767123292E-2</v>
      </c>
      <c r="V3" s="23">
        <f t="shared" si="2"/>
        <v>8.4931506849315067E-2</v>
      </c>
      <c r="W3" s="23">
        <f t="shared" si="2"/>
        <v>8.2191780821917804E-2</v>
      </c>
      <c r="X3" s="23">
        <f t="shared" si="2"/>
        <v>8.4931506849315067E-2</v>
      </c>
      <c r="Y3" s="23">
        <f t="shared" si="2"/>
        <v>8.2191780821917804E-2</v>
      </c>
      <c r="Z3" s="23">
        <f t="shared" si="2"/>
        <v>8.4931506849315067E-2</v>
      </c>
      <c r="AA3" s="23">
        <f t="shared" si="2"/>
        <v>8.4931506849315067E-2</v>
      </c>
      <c r="AB3" s="23">
        <f t="shared" si="2"/>
        <v>8.2191780821917804E-2</v>
      </c>
      <c r="AC3" s="23">
        <f t="shared" si="2"/>
        <v>8.4931506849315067E-2</v>
      </c>
      <c r="AD3" s="23">
        <f t="shared" si="2"/>
        <v>8.2191780821917804E-2</v>
      </c>
      <c r="AE3" s="23">
        <f t="shared" si="2"/>
        <v>8.4931506849315067E-2</v>
      </c>
      <c r="AF3" s="23">
        <f t="shared" si="2"/>
        <v>8.4931506849315067E-2</v>
      </c>
      <c r="AG3" s="23">
        <f t="shared" si="2"/>
        <v>7.6712328767123292E-2</v>
      </c>
      <c r="AH3" s="23">
        <f t="shared" si="2"/>
        <v>8.4931506849315067E-2</v>
      </c>
      <c r="AI3" s="23">
        <f t="shared" si="2"/>
        <v>8.2191780821917804E-2</v>
      </c>
      <c r="AJ3" s="23">
        <f t="shared" si="2"/>
        <v>8.4931506849315067E-2</v>
      </c>
      <c r="AK3" s="23">
        <f t="shared" si="2"/>
        <v>8.2191780821917804E-2</v>
      </c>
      <c r="AL3" s="23">
        <f t="shared" si="2"/>
        <v>8.4931506849315067E-2</v>
      </c>
      <c r="AM3" s="23">
        <f t="shared" si="2"/>
        <v>8.4931506849315067E-2</v>
      </c>
      <c r="AN3" s="23">
        <f t="shared" si="2"/>
        <v>8.2191780821917804E-2</v>
      </c>
      <c r="AO3" s="23">
        <f t="shared" si="2"/>
        <v>8.4931506849315067E-2</v>
      </c>
      <c r="AP3" s="23">
        <f t="shared" si="2"/>
        <v>8.2191780821917804E-2</v>
      </c>
      <c r="AQ3" s="23">
        <f t="shared" si="2"/>
        <v>8.4931506849315067E-2</v>
      </c>
      <c r="AR3" s="21">
        <f>24*31/8774</f>
        <v>8.4795988146797355E-2</v>
      </c>
      <c r="AS3" s="21">
        <f>24*29/8774</f>
        <v>7.9325279234100751E-2</v>
      </c>
      <c r="AT3" s="21">
        <f>24*31/8774</f>
        <v>8.4795988146797355E-2</v>
      </c>
      <c r="AU3" s="21">
        <f>24*30/8774</f>
        <v>8.2060633690449053E-2</v>
      </c>
      <c r="AV3" s="21">
        <f>24*31/8774</f>
        <v>8.4795988146797355E-2</v>
      </c>
      <c r="AW3" s="21">
        <f>24*30/8774</f>
        <v>8.2060633690449053E-2</v>
      </c>
      <c r="AX3" s="21">
        <f>24*31/8774</f>
        <v>8.4795988146797355E-2</v>
      </c>
      <c r="AY3" s="21">
        <f>24*31/8774</f>
        <v>8.4795988146797355E-2</v>
      </c>
      <c r="AZ3" s="21">
        <f>24*30/8774</f>
        <v>8.2060633690449053E-2</v>
      </c>
      <c r="BA3" s="21">
        <f>24*31/8774</f>
        <v>8.4795988146797355E-2</v>
      </c>
      <c r="BB3" s="21">
        <f>24*30/8774</f>
        <v>8.2060633690449053E-2</v>
      </c>
      <c r="BC3" s="21">
        <f>24*31/8774</f>
        <v>8.4795988146797355E-2</v>
      </c>
      <c r="BD3" s="23">
        <f>H3</f>
        <v>8.4931506849315067E-2</v>
      </c>
      <c r="BE3" s="23">
        <f t="shared" ref="BE3:BO3" si="3">I3</f>
        <v>7.6712328767123292E-2</v>
      </c>
      <c r="BF3" s="23">
        <f t="shared" si="3"/>
        <v>8.4931506849315067E-2</v>
      </c>
      <c r="BG3" s="23">
        <f t="shared" si="3"/>
        <v>8.2191780821917804E-2</v>
      </c>
      <c r="BH3" s="23">
        <f t="shared" si="3"/>
        <v>8.4931506849315067E-2</v>
      </c>
      <c r="BI3" s="23">
        <f t="shared" si="3"/>
        <v>8.2191780821917804E-2</v>
      </c>
      <c r="BJ3" s="23">
        <f t="shared" si="3"/>
        <v>8.4931506849315067E-2</v>
      </c>
      <c r="BK3" s="23">
        <f t="shared" si="3"/>
        <v>8.4931506849315067E-2</v>
      </c>
      <c r="BL3" s="23">
        <f t="shared" si="3"/>
        <v>8.2191780821917804E-2</v>
      </c>
      <c r="BM3" s="23">
        <f t="shared" si="3"/>
        <v>8.4931506849315067E-2</v>
      </c>
      <c r="BN3" s="23">
        <f t="shared" si="3"/>
        <v>8.2191780821917804E-2</v>
      </c>
      <c r="BO3" s="23">
        <f t="shared" si="3"/>
        <v>8.4931506849315067E-2</v>
      </c>
      <c r="BP3" s="26" t="s">
        <v>12</v>
      </c>
    </row>
    <row r="4" spans="1:68" s="184" customFormat="1" x14ac:dyDescent="0.25">
      <c r="A4" s="183"/>
      <c r="B4" s="198"/>
      <c r="C4" s="183"/>
      <c r="D4" s="183"/>
      <c r="E4" s="183"/>
      <c r="F4" s="183"/>
      <c r="G4" s="183"/>
    </row>
    <row r="5" spans="1:68" x14ac:dyDescent="0.25">
      <c r="A5" s="11"/>
      <c r="B5" s="16"/>
      <c r="C5" s="16" t="s">
        <v>15</v>
      </c>
      <c r="D5" s="16" t="s">
        <v>16</v>
      </c>
      <c r="E5" s="16" t="s">
        <v>186</v>
      </c>
      <c r="F5" s="16" t="s">
        <v>187</v>
      </c>
      <c r="G5" s="16" t="s">
        <v>188</v>
      </c>
      <c r="H5" s="25" t="s">
        <v>189</v>
      </c>
      <c r="N5" s="145" t="s">
        <v>190</v>
      </c>
      <c r="O5" s="146" t="s">
        <v>191</v>
      </c>
      <c r="P5" s="146" t="s">
        <v>192</v>
      </c>
      <c r="Q5" s="146" t="s">
        <v>193</v>
      </c>
      <c r="R5" s="146" t="s">
        <v>194</v>
      </c>
      <c r="S5" s="146" t="s">
        <v>195</v>
      </c>
      <c r="T5" s="146" t="s">
        <v>196</v>
      </c>
      <c r="U5" s="147" t="s">
        <v>197</v>
      </c>
      <c r="V5" s="33"/>
      <c r="W5" s="33"/>
      <c r="X5" s="33"/>
      <c r="Y5" s="33"/>
      <c r="Z5" s="33"/>
      <c r="AA5" s="24"/>
      <c r="AB5" s="24"/>
      <c r="AC5" s="24"/>
      <c r="AD5" s="24"/>
      <c r="AE5" s="30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BP5" s="26" t="s">
        <v>12</v>
      </c>
    </row>
    <row r="6" spans="1:68" s="11" customFormat="1" x14ac:dyDescent="0.25">
      <c r="B6" s="12">
        <v>1</v>
      </c>
      <c r="C6" s="13" t="s">
        <v>18</v>
      </c>
      <c r="D6" s="13" t="s">
        <v>105</v>
      </c>
      <c r="E6" s="200">
        <v>72.01160798271259</v>
      </c>
      <c r="F6" s="32">
        <f>'[1]BD Geral'!$T$6</f>
        <v>0.18130539887187752</v>
      </c>
      <c r="G6" s="18">
        <f>F6*E6*8760</f>
        <v>114371.37738430825</v>
      </c>
      <c r="H6" s="33"/>
      <c r="I6" s="33"/>
      <c r="J6" s="33"/>
      <c r="K6" s="33"/>
      <c r="L6" s="33"/>
      <c r="M6" s="33"/>
      <c r="N6" s="33">
        <f t="shared" ref="N6:N10" si="4">M6+1</f>
        <v>1</v>
      </c>
      <c r="O6" s="33">
        <f t="shared" ref="O6:O15" si="5">N6+1</f>
        <v>2</v>
      </c>
      <c r="P6" s="33">
        <f t="shared" ref="P6:P20" si="6">O6+1</f>
        <v>3</v>
      </c>
      <c r="Q6" s="33">
        <f t="shared" ref="Q6:Q24" si="7">P6+1</f>
        <v>4</v>
      </c>
      <c r="R6" s="33">
        <f t="shared" ref="R6:R28" si="8">Q6+1</f>
        <v>5</v>
      </c>
      <c r="S6" s="33">
        <f t="shared" ref="S6:BO6" si="9">R6+1</f>
        <v>6</v>
      </c>
      <c r="T6" s="33">
        <f t="shared" ref="T6:T37" si="10">S6+1</f>
        <v>7</v>
      </c>
      <c r="U6" s="33">
        <f t="shared" ref="U6:U42" si="11">T6+1</f>
        <v>8</v>
      </c>
      <c r="V6" s="33">
        <f t="shared" ref="V6:V47" si="12">U6+1</f>
        <v>9</v>
      </c>
      <c r="W6" s="33">
        <f t="shared" ref="W6:W51" si="13">V6+1</f>
        <v>10</v>
      </c>
      <c r="X6" s="33">
        <f t="shared" ref="X6:X55" si="14">W6+1</f>
        <v>11</v>
      </c>
      <c r="Y6" s="33">
        <f t="shared" ref="Y6:Y59" si="15">X6+1</f>
        <v>12</v>
      </c>
      <c r="Z6" s="33">
        <f t="shared" ref="Z6:AA69" si="16">Y6+1</f>
        <v>13</v>
      </c>
      <c r="AA6" s="33">
        <f t="shared" ref="AA6:AA59" si="17">Z6+1</f>
        <v>14</v>
      </c>
      <c r="AB6" s="33">
        <f t="shared" ref="AB6:AB69" si="18">AA6+1</f>
        <v>15</v>
      </c>
      <c r="AC6" s="33">
        <f t="shared" ref="AC6:AC69" si="19">AB6+1</f>
        <v>16</v>
      </c>
      <c r="AD6" s="33">
        <f t="shared" ref="AD6:AD69" si="20">AC6+1</f>
        <v>17</v>
      </c>
      <c r="AE6" s="31">
        <f t="shared" ref="AE6:AE69" si="21">AD6+1</f>
        <v>18</v>
      </c>
      <c r="AF6" s="33">
        <f t="shared" si="9"/>
        <v>19</v>
      </c>
      <c r="AG6" s="33">
        <f t="shared" si="9"/>
        <v>20</v>
      </c>
      <c r="AH6" s="33">
        <f t="shared" si="9"/>
        <v>21</v>
      </c>
      <c r="AI6" s="33">
        <f t="shared" si="9"/>
        <v>22</v>
      </c>
      <c r="AJ6" s="33">
        <f t="shared" si="9"/>
        <v>23</v>
      </c>
      <c r="AK6" s="33">
        <f t="shared" si="9"/>
        <v>24</v>
      </c>
      <c r="AL6" s="33">
        <f t="shared" si="9"/>
        <v>25</v>
      </c>
      <c r="AM6" s="33">
        <f t="shared" si="9"/>
        <v>26</v>
      </c>
      <c r="AN6" s="33">
        <f t="shared" si="9"/>
        <v>27</v>
      </c>
      <c r="AO6" s="33">
        <f t="shared" si="9"/>
        <v>28</v>
      </c>
      <c r="AP6" s="33">
        <f t="shared" si="9"/>
        <v>29</v>
      </c>
      <c r="AQ6" s="33">
        <f t="shared" si="9"/>
        <v>30</v>
      </c>
      <c r="AR6" s="33">
        <f t="shared" si="9"/>
        <v>31</v>
      </c>
      <c r="AS6" s="33">
        <f t="shared" si="9"/>
        <v>32</v>
      </c>
      <c r="AT6" s="33">
        <f t="shared" si="9"/>
        <v>33</v>
      </c>
      <c r="AU6" s="33">
        <f t="shared" si="9"/>
        <v>34</v>
      </c>
      <c r="AV6" s="33">
        <f t="shared" si="9"/>
        <v>35</v>
      </c>
      <c r="AW6" s="33">
        <f t="shared" si="9"/>
        <v>36</v>
      </c>
      <c r="AX6" s="33">
        <f t="shared" si="9"/>
        <v>37</v>
      </c>
      <c r="AY6" s="33">
        <f t="shared" si="9"/>
        <v>38</v>
      </c>
      <c r="AZ6" s="33">
        <f t="shared" si="9"/>
        <v>39</v>
      </c>
      <c r="BA6" s="33">
        <f t="shared" si="9"/>
        <v>40</v>
      </c>
      <c r="BB6" s="33">
        <f t="shared" si="9"/>
        <v>41</v>
      </c>
      <c r="BC6" s="33">
        <f t="shared" si="9"/>
        <v>42</v>
      </c>
      <c r="BD6" s="33">
        <f t="shared" si="9"/>
        <v>43</v>
      </c>
      <c r="BE6" s="33">
        <f t="shared" si="9"/>
        <v>44</v>
      </c>
      <c r="BF6" s="33">
        <f t="shared" si="9"/>
        <v>45</v>
      </c>
      <c r="BG6" s="33">
        <f t="shared" si="9"/>
        <v>46</v>
      </c>
      <c r="BH6" s="33">
        <f t="shared" si="9"/>
        <v>47</v>
      </c>
      <c r="BI6" s="33">
        <f t="shared" si="9"/>
        <v>48</v>
      </c>
      <c r="BJ6" s="33">
        <f t="shared" si="9"/>
        <v>49</v>
      </c>
      <c r="BK6" s="33">
        <f t="shared" si="9"/>
        <v>50</v>
      </c>
      <c r="BL6" s="33">
        <f t="shared" si="9"/>
        <v>51</v>
      </c>
      <c r="BM6" s="33">
        <f t="shared" si="9"/>
        <v>52</v>
      </c>
      <c r="BN6" s="33">
        <f t="shared" si="9"/>
        <v>53</v>
      </c>
      <c r="BO6" s="33">
        <f t="shared" si="9"/>
        <v>54</v>
      </c>
      <c r="BP6" s="119" t="s">
        <v>12</v>
      </c>
    </row>
    <row r="7" spans="1:68" s="11" customFormat="1" x14ac:dyDescent="0.25">
      <c r="B7" s="12">
        <v>2</v>
      </c>
      <c r="C7" s="13" t="s">
        <v>20</v>
      </c>
      <c r="D7" s="13" t="s">
        <v>107</v>
      </c>
      <c r="E7" s="200">
        <v>44.743866785305713</v>
      </c>
      <c r="F7" s="32">
        <f>F6</f>
        <v>0.18130539887187752</v>
      </c>
      <c r="G7" s="18">
        <f t="shared" ref="G7:G70" si="22">F7*E7*8760</f>
        <v>71063.788423720835</v>
      </c>
      <c r="H7" s="33"/>
      <c r="I7" s="33"/>
      <c r="J7" s="33"/>
      <c r="K7" s="33"/>
      <c r="L7" s="33"/>
      <c r="M7" s="33"/>
      <c r="N7" s="33">
        <f t="shared" si="4"/>
        <v>1</v>
      </c>
      <c r="O7" s="33">
        <f t="shared" si="5"/>
        <v>2</v>
      </c>
      <c r="P7" s="33">
        <f t="shared" si="6"/>
        <v>3</v>
      </c>
      <c r="Q7" s="33">
        <f t="shared" si="7"/>
        <v>4</v>
      </c>
      <c r="R7" s="33">
        <f t="shared" si="8"/>
        <v>5</v>
      </c>
      <c r="S7" s="33">
        <f t="shared" ref="S7:S32" si="23">R7+1</f>
        <v>6</v>
      </c>
      <c r="T7" s="33">
        <f t="shared" si="10"/>
        <v>7</v>
      </c>
      <c r="U7" s="33">
        <f t="shared" si="11"/>
        <v>8</v>
      </c>
      <c r="V7" s="33">
        <f t="shared" si="12"/>
        <v>9</v>
      </c>
      <c r="W7" s="33">
        <f t="shared" si="13"/>
        <v>10</v>
      </c>
      <c r="X7" s="33">
        <f t="shared" si="14"/>
        <v>11</v>
      </c>
      <c r="Y7" s="33">
        <f t="shared" si="15"/>
        <v>12</v>
      </c>
      <c r="Z7" s="33">
        <f t="shared" si="16"/>
        <v>13</v>
      </c>
      <c r="AA7" s="33">
        <f t="shared" si="17"/>
        <v>14</v>
      </c>
      <c r="AB7" s="33">
        <f t="shared" si="18"/>
        <v>15</v>
      </c>
      <c r="AC7" s="33">
        <f t="shared" si="19"/>
        <v>16</v>
      </c>
      <c r="AD7" s="33">
        <f t="shared" si="20"/>
        <v>17</v>
      </c>
      <c r="AE7" s="31">
        <f t="shared" si="21"/>
        <v>18</v>
      </c>
      <c r="AF7" s="33">
        <f t="shared" ref="AF7:BO7" si="24">AE7+1</f>
        <v>19</v>
      </c>
      <c r="AG7" s="33">
        <f t="shared" si="24"/>
        <v>20</v>
      </c>
      <c r="AH7" s="33">
        <f t="shared" si="24"/>
        <v>21</v>
      </c>
      <c r="AI7" s="33">
        <f t="shared" si="24"/>
        <v>22</v>
      </c>
      <c r="AJ7" s="33">
        <f t="shared" si="24"/>
        <v>23</v>
      </c>
      <c r="AK7" s="33">
        <f t="shared" si="24"/>
        <v>24</v>
      </c>
      <c r="AL7" s="33">
        <f t="shared" si="24"/>
        <v>25</v>
      </c>
      <c r="AM7" s="33">
        <f t="shared" si="24"/>
        <v>26</v>
      </c>
      <c r="AN7" s="33">
        <f t="shared" si="24"/>
        <v>27</v>
      </c>
      <c r="AO7" s="33">
        <f t="shared" si="24"/>
        <v>28</v>
      </c>
      <c r="AP7" s="33">
        <f t="shared" si="24"/>
        <v>29</v>
      </c>
      <c r="AQ7" s="33">
        <f t="shared" si="24"/>
        <v>30</v>
      </c>
      <c r="AR7" s="33">
        <f t="shared" si="24"/>
        <v>31</v>
      </c>
      <c r="AS7" s="33">
        <f t="shared" si="24"/>
        <v>32</v>
      </c>
      <c r="AT7" s="33">
        <f t="shared" si="24"/>
        <v>33</v>
      </c>
      <c r="AU7" s="33">
        <f t="shared" si="24"/>
        <v>34</v>
      </c>
      <c r="AV7" s="33">
        <f t="shared" si="24"/>
        <v>35</v>
      </c>
      <c r="AW7" s="33">
        <f t="shared" si="24"/>
        <v>36</v>
      </c>
      <c r="AX7" s="33">
        <f t="shared" si="24"/>
        <v>37</v>
      </c>
      <c r="AY7" s="33">
        <f t="shared" si="24"/>
        <v>38</v>
      </c>
      <c r="AZ7" s="33">
        <f t="shared" si="24"/>
        <v>39</v>
      </c>
      <c r="BA7" s="33">
        <f t="shared" si="24"/>
        <v>40</v>
      </c>
      <c r="BB7" s="33">
        <f t="shared" si="24"/>
        <v>41</v>
      </c>
      <c r="BC7" s="33">
        <f t="shared" si="24"/>
        <v>42</v>
      </c>
      <c r="BD7" s="33">
        <f t="shared" si="24"/>
        <v>43</v>
      </c>
      <c r="BE7" s="33">
        <f t="shared" si="24"/>
        <v>44</v>
      </c>
      <c r="BF7" s="33">
        <f t="shared" si="24"/>
        <v>45</v>
      </c>
      <c r="BG7" s="33">
        <f t="shared" si="24"/>
        <v>46</v>
      </c>
      <c r="BH7" s="33">
        <f t="shared" si="24"/>
        <v>47</v>
      </c>
      <c r="BI7" s="33">
        <f t="shared" si="24"/>
        <v>48</v>
      </c>
      <c r="BJ7" s="33">
        <f t="shared" si="24"/>
        <v>49</v>
      </c>
      <c r="BK7" s="33">
        <f t="shared" si="24"/>
        <v>50</v>
      </c>
      <c r="BL7" s="33">
        <f t="shared" si="24"/>
        <v>51</v>
      </c>
      <c r="BM7" s="33">
        <f t="shared" si="24"/>
        <v>52</v>
      </c>
      <c r="BN7" s="33">
        <f t="shared" si="24"/>
        <v>53</v>
      </c>
      <c r="BO7" s="33">
        <f t="shared" si="24"/>
        <v>54</v>
      </c>
      <c r="BP7" s="119" t="s">
        <v>12</v>
      </c>
    </row>
    <row r="8" spans="1:68" s="11" customFormat="1" x14ac:dyDescent="0.25">
      <c r="B8" s="12">
        <v>3</v>
      </c>
      <c r="C8" s="13" t="s">
        <v>22</v>
      </c>
      <c r="D8" s="13" t="s">
        <v>109</v>
      </c>
      <c r="E8" s="200">
        <v>72.564250667344609</v>
      </c>
      <c r="F8" s="32">
        <f t="shared" ref="F8:F71" si="25">F7</f>
        <v>0.18130539887187752</v>
      </c>
      <c r="G8" s="18">
        <f t="shared" si="22"/>
        <v>115249.10400107673</v>
      </c>
      <c r="H8" s="33"/>
      <c r="I8" s="33"/>
      <c r="J8" s="33"/>
      <c r="K8" s="33"/>
      <c r="L8" s="33"/>
      <c r="M8" s="33"/>
      <c r="N8" s="33">
        <f t="shared" si="4"/>
        <v>1</v>
      </c>
      <c r="O8" s="33">
        <f t="shared" si="5"/>
        <v>2</v>
      </c>
      <c r="P8" s="33">
        <f t="shared" si="6"/>
        <v>3</v>
      </c>
      <c r="Q8" s="33">
        <f t="shared" si="7"/>
        <v>4</v>
      </c>
      <c r="R8" s="33">
        <f t="shared" si="8"/>
        <v>5</v>
      </c>
      <c r="S8" s="33">
        <f t="shared" si="23"/>
        <v>6</v>
      </c>
      <c r="T8" s="33">
        <f t="shared" si="10"/>
        <v>7</v>
      </c>
      <c r="U8" s="33">
        <f t="shared" si="11"/>
        <v>8</v>
      </c>
      <c r="V8" s="33">
        <f t="shared" si="12"/>
        <v>9</v>
      </c>
      <c r="W8" s="33">
        <f t="shared" si="13"/>
        <v>10</v>
      </c>
      <c r="X8" s="33">
        <f t="shared" si="14"/>
        <v>11</v>
      </c>
      <c r="Y8" s="33">
        <f t="shared" si="15"/>
        <v>12</v>
      </c>
      <c r="Z8" s="33">
        <f t="shared" si="16"/>
        <v>13</v>
      </c>
      <c r="AA8" s="33">
        <f t="shared" si="17"/>
        <v>14</v>
      </c>
      <c r="AB8" s="33">
        <f t="shared" si="18"/>
        <v>15</v>
      </c>
      <c r="AC8" s="33">
        <f t="shared" si="19"/>
        <v>16</v>
      </c>
      <c r="AD8" s="33">
        <f t="shared" si="20"/>
        <v>17</v>
      </c>
      <c r="AE8" s="31">
        <f t="shared" si="21"/>
        <v>18</v>
      </c>
      <c r="AF8" s="33">
        <f t="shared" ref="AF8:BO8" si="26">AE8+1</f>
        <v>19</v>
      </c>
      <c r="AG8" s="33">
        <f t="shared" si="26"/>
        <v>20</v>
      </c>
      <c r="AH8" s="33">
        <f t="shared" si="26"/>
        <v>21</v>
      </c>
      <c r="AI8" s="33">
        <f t="shared" si="26"/>
        <v>22</v>
      </c>
      <c r="AJ8" s="33">
        <f t="shared" si="26"/>
        <v>23</v>
      </c>
      <c r="AK8" s="33">
        <f t="shared" si="26"/>
        <v>24</v>
      </c>
      <c r="AL8" s="33">
        <f t="shared" si="26"/>
        <v>25</v>
      </c>
      <c r="AM8" s="33">
        <f t="shared" si="26"/>
        <v>26</v>
      </c>
      <c r="AN8" s="33">
        <f t="shared" si="26"/>
        <v>27</v>
      </c>
      <c r="AO8" s="33">
        <f t="shared" si="26"/>
        <v>28</v>
      </c>
      <c r="AP8" s="33">
        <f t="shared" si="26"/>
        <v>29</v>
      </c>
      <c r="AQ8" s="33">
        <f t="shared" si="26"/>
        <v>30</v>
      </c>
      <c r="AR8" s="33">
        <f t="shared" si="26"/>
        <v>31</v>
      </c>
      <c r="AS8" s="33">
        <f t="shared" si="26"/>
        <v>32</v>
      </c>
      <c r="AT8" s="33">
        <f t="shared" si="26"/>
        <v>33</v>
      </c>
      <c r="AU8" s="33">
        <f t="shared" si="26"/>
        <v>34</v>
      </c>
      <c r="AV8" s="33">
        <f t="shared" si="26"/>
        <v>35</v>
      </c>
      <c r="AW8" s="33">
        <f t="shared" si="26"/>
        <v>36</v>
      </c>
      <c r="AX8" s="33">
        <f t="shared" si="26"/>
        <v>37</v>
      </c>
      <c r="AY8" s="33">
        <f t="shared" si="26"/>
        <v>38</v>
      </c>
      <c r="AZ8" s="33">
        <f t="shared" si="26"/>
        <v>39</v>
      </c>
      <c r="BA8" s="33">
        <f t="shared" si="26"/>
        <v>40</v>
      </c>
      <c r="BB8" s="33">
        <f t="shared" si="26"/>
        <v>41</v>
      </c>
      <c r="BC8" s="33">
        <f t="shared" si="26"/>
        <v>42</v>
      </c>
      <c r="BD8" s="33">
        <f t="shared" si="26"/>
        <v>43</v>
      </c>
      <c r="BE8" s="33">
        <f t="shared" si="26"/>
        <v>44</v>
      </c>
      <c r="BF8" s="33">
        <f t="shared" si="26"/>
        <v>45</v>
      </c>
      <c r="BG8" s="33">
        <f t="shared" si="26"/>
        <v>46</v>
      </c>
      <c r="BH8" s="33">
        <f t="shared" si="26"/>
        <v>47</v>
      </c>
      <c r="BI8" s="33">
        <f t="shared" si="26"/>
        <v>48</v>
      </c>
      <c r="BJ8" s="33">
        <f t="shared" si="26"/>
        <v>49</v>
      </c>
      <c r="BK8" s="33">
        <f t="shared" si="26"/>
        <v>50</v>
      </c>
      <c r="BL8" s="33">
        <f t="shared" si="26"/>
        <v>51</v>
      </c>
      <c r="BM8" s="33">
        <f t="shared" si="26"/>
        <v>52</v>
      </c>
      <c r="BN8" s="33">
        <f t="shared" si="26"/>
        <v>53</v>
      </c>
      <c r="BO8" s="33">
        <f t="shared" si="26"/>
        <v>54</v>
      </c>
      <c r="BP8" s="119" t="s">
        <v>12</v>
      </c>
    </row>
    <row r="9" spans="1:68" s="11" customFormat="1" x14ac:dyDescent="0.25">
      <c r="B9" s="12">
        <v>4</v>
      </c>
      <c r="C9" s="13" t="s">
        <v>24</v>
      </c>
      <c r="D9" s="13" t="s">
        <v>111</v>
      </c>
      <c r="E9" s="200">
        <v>23.332655395957797</v>
      </c>
      <c r="F9" s="32">
        <f t="shared" si="25"/>
        <v>0.18130539887187752</v>
      </c>
      <c r="G9" s="18">
        <f t="shared" si="22"/>
        <v>37057.746805344737</v>
      </c>
      <c r="H9" s="33"/>
      <c r="I9" s="33"/>
      <c r="J9" s="33"/>
      <c r="K9" s="33"/>
      <c r="L9" s="33"/>
      <c r="M9" s="33"/>
      <c r="N9" s="33">
        <f t="shared" si="4"/>
        <v>1</v>
      </c>
      <c r="O9" s="33">
        <f t="shared" si="5"/>
        <v>2</v>
      </c>
      <c r="P9" s="33">
        <f t="shared" si="6"/>
        <v>3</v>
      </c>
      <c r="Q9" s="33">
        <f t="shared" si="7"/>
        <v>4</v>
      </c>
      <c r="R9" s="33">
        <f t="shared" si="8"/>
        <v>5</v>
      </c>
      <c r="S9" s="33">
        <f t="shared" si="23"/>
        <v>6</v>
      </c>
      <c r="T9" s="33">
        <f t="shared" si="10"/>
        <v>7</v>
      </c>
      <c r="U9" s="33">
        <f t="shared" si="11"/>
        <v>8</v>
      </c>
      <c r="V9" s="33">
        <f t="shared" si="12"/>
        <v>9</v>
      </c>
      <c r="W9" s="33">
        <f t="shared" si="13"/>
        <v>10</v>
      </c>
      <c r="X9" s="33">
        <f t="shared" si="14"/>
        <v>11</v>
      </c>
      <c r="Y9" s="33">
        <f t="shared" si="15"/>
        <v>12</v>
      </c>
      <c r="Z9" s="33">
        <f t="shared" si="16"/>
        <v>13</v>
      </c>
      <c r="AA9" s="33">
        <f t="shared" si="17"/>
        <v>14</v>
      </c>
      <c r="AB9" s="33">
        <f t="shared" si="18"/>
        <v>15</v>
      </c>
      <c r="AC9" s="33">
        <f t="shared" si="19"/>
        <v>16</v>
      </c>
      <c r="AD9" s="33">
        <f t="shared" si="20"/>
        <v>17</v>
      </c>
      <c r="AE9" s="31">
        <f t="shared" si="21"/>
        <v>18</v>
      </c>
      <c r="AF9" s="33">
        <f t="shared" ref="AF9:BO10" si="27">AE9+1</f>
        <v>19</v>
      </c>
      <c r="AG9" s="33">
        <f t="shared" si="27"/>
        <v>20</v>
      </c>
      <c r="AH9" s="33">
        <f t="shared" si="27"/>
        <v>21</v>
      </c>
      <c r="AI9" s="33">
        <f t="shared" si="27"/>
        <v>22</v>
      </c>
      <c r="AJ9" s="33">
        <f t="shared" si="27"/>
        <v>23</v>
      </c>
      <c r="AK9" s="33">
        <f t="shared" si="27"/>
        <v>24</v>
      </c>
      <c r="AL9" s="33">
        <f t="shared" si="27"/>
        <v>25</v>
      </c>
      <c r="AM9" s="33">
        <f t="shared" si="27"/>
        <v>26</v>
      </c>
      <c r="AN9" s="33">
        <f t="shared" si="27"/>
        <v>27</v>
      </c>
      <c r="AO9" s="33">
        <f t="shared" si="27"/>
        <v>28</v>
      </c>
      <c r="AP9" s="33">
        <f t="shared" si="27"/>
        <v>29</v>
      </c>
      <c r="AQ9" s="33">
        <f t="shared" si="27"/>
        <v>30</v>
      </c>
      <c r="AR9" s="33">
        <f t="shared" si="27"/>
        <v>31</v>
      </c>
      <c r="AS9" s="33">
        <f t="shared" si="27"/>
        <v>32</v>
      </c>
      <c r="AT9" s="33">
        <f t="shared" si="27"/>
        <v>33</v>
      </c>
      <c r="AU9" s="33">
        <f t="shared" si="27"/>
        <v>34</v>
      </c>
      <c r="AV9" s="33">
        <f t="shared" si="27"/>
        <v>35</v>
      </c>
      <c r="AW9" s="33">
        <f t="shared" si="27"/>
        <v>36</v>
      </c>
      <c r="AX9" s="33">
        <f t="shared" si="27"/>
        <v>37</v>
      </c>
      <c r="AY9" s="33">
        <f t="shared" si="27"/>
        <v>38</v>
      </c>
      <c r="AZ9" s="33">
        <f t="shared" si="27"/>
        <v>39</v>
      </c>
      <c r="BA9" s="33">
        <f t="shared" si="27"/>
        <v>40</v>
      </c>
      <c r="BB9" s="33">
        <f t="shared" si="27"/>
        <v>41</v>
      </c>
      <c r="BC9" s="33">
        <f t="shared" si="27"/>
        <v>42</v>
      </c>
      <c r="BD9" s="33">
        <f t="shared" si="27"/>
        <v>43</v>
      </c>
      <c r="BE9" s="33">
        <f t="shared" si="27"/>
        <v>44</v>
      </c>
      <c r="BF9" s="33">
        <f t="shared" si="27"/>
        <v>45</v>
      </c>
      <c r="BG9" s="33">
        <f t="shared" si="27"/>
        <v>46</v>
      </c>
      <c r="BH9" s="33">
        <f t="shared" si="27"/>
        <v>47</v>
      </c>
      <c r="BI9" s="33">
        <f t="shared" si="27"/>
        <v>48</v>
      </c>
      <c r="BJ9" s="33">
        <f t="shared" si="27"/>
        <v>49</v>
      </c>
      <c r="BK9" s="33">
        <f t="shared" si="27"/>
        <v>50</v>
      </c>
      <c r="BL9" s="33">
        <f t="shared" si="27"/>
        <v>51</v>
      </c>
      <c r="BM9" s="33">
        <f t="shared" si="27"/>
        <v>52</v>
      </c>
      <c r="BN9" s="33">
        <f t="shared" si="27"/>
        <v>53</v>
      </c>
      <c r="BO9" s="33">
        <f t="shared" si="27"/>
        <v>54</v>
      </c>
      <c r="BP9" s="119" t="s">
        <v>12</v>
      </c>
    </row>
    <row r="10" spans="1:68" s="11" customFormat="1" x14ac:dyDescent="0.25">
      <c r="B10" s="12">
        <v>5</v>
      </c>
      <c r="C10" s="13" t="s">
        <v>26</v>
      </c>
      <c r="D10" s="13" t="s">
        <v>113</v>
      </c>
      <c r="E10" s="200">
        <v>74.755734079064439</v>
      </c>
      <c r="F10" s="32">
        <f t="shared" si="25"/>
        <v>0.18130539887187752</v>
      </c>
      <c r="G10" s="18">
        <f t="shared" si="22"/>
        <v>118729.69530204352</v>
      </c>
      <c r="H10" s="33"/>
      <c r="I10" s="33"/>
      <c r="J10" s="33"/>
      <c r="K10" s="33"/>
      <c r="L10" s="33"/>
      <c r="M10" s="33"/>
      <c r="N10" s="33">
        <f t="shared" si="4"/>
        <v>1</v>
      </c>
      <c r="O10" s="33">
        <f t="shared" si="5"/>
        <v>2</v>
      </c>
      <c r="P10" s="33">
        <f t="shared" si="6"/>
        <v>3</v>
      </c>
      <c r="Q10" s="33">
        <f t="shared" si="7"/>
        <v>4</v>
      </c>
      <c r="R10" s="33">
        <f t="shared" si="8"/>
        <v>5</v>
      </c>
      <c r="S10" s="33">
        <f t="shared" si="23"/>
        <v>6</v>
      </c>
      <c r="T10" s="33">
        <f t="shared" si="10"/>
        <v>7</v>
      </c>
      <c r="U10" s="33">
        <f t="shared" si="11"/>
        <v>8</v>
      </c>
      <c r="V10" s="33">
        <f t="shared" si="12"/>
        <v>9</v>
      </c>
      <c r="W10" s="33">
        <f t="shared" si="13"/>
        <v>10</v>
      </c>
      <c r="X10" s="33">
        <f t="shared" si="14"/>
        <v>11</v>
      </c>
      <c r="Y10" s="33">
        <f t="shared" si="15"/>
        <v>12</v>
      </c>
      <c r="Z10" s="33">
        <f t="shared" si="16"/>
        <v>13</v>
      </c>
      <c r="AA10" s="33">
        <f t="shared" si="17"/>
        <v>14</v>
      </c>
      <c r="AB10" s="33">
        <f t="shared" si="18"/>
        <v>15</v>
      </c>
      <c r="AC10" s="33">
        <f t="shared" si="19"/>
        <v>16</v>
      </c>
      <c r="AD10" s="33">
        <f t="shared" si="20"/>
        <v>17</v>
      </c>
      <c r="AE10" s="31">
        <f t="shared" si="21"/>
        <v>18</v>
      </c>
      <c r="AF10" s="33">
        <f t="shared" si="27"/>
        <v>19</v>
      </c>
      <c r="AG10" s="33">
        <f t="shared" si="27"/>
        <v>20</v>
      </c>
      <c r="AH10" s="33">
        <f t="shared" si="27"/>
        <v>21</v>
      </c>
      <c r="AI10" s="33">
        <f t="shared" si="27"/>
        <v>22</v>
      </c>
      <c r="AJ10" s="33">
        <f t="shared" si="27"/>
        <v>23</v>
      </c>
      <c r="AK10" s="33">
        <f t="shared" si="27"/>
        <v>24</v>
      </c>
      <c r="AL10" s="33">
        <f t="shared" si="27"/>
        <v>25</v>
      </c>
      <c r="AM10" s="33">
        <f t="shared" si="27"/>
        <v>26</v>
      </c>
      <c r="AN10" s="33">
        <f t="shared" si="27"/>
        <v>27</v>
      </c>
      <c r="AO10" s="33">
        <f t="shared" si="27"/>
        <v>28</v>
      </c>
      <c r="AP10" s="33">
        <f t="shared" si="27"/>
        <v>29</v>
      </c>
      <c r="AQ10" s="33">
        <f t="shared" si="27"/>
        <v>30</v>
      </c>
      <c r="AR10" s="33">
        <f t="shared" si="27"/>
        <v>31</v>
      </c>
      <c r="AS10" s="33">
        <f t="shared" si="27"/>
        <v>32</v>
      </c>
      <c r="AT10" s="33">
        <f t="shared" si="27"/>
        <v>33</v>
      </c>
      <c r="AU10" s="33">
        <f t="shared" si="27"/>
        <v>34</v>
      </c>
      <c r="AV10" s="33">
        <f t="shared" si="27"/>
        <v>35</v>
      </c>
      <c r="AW10" s="33">
        <f t="shared" si="27"/>
        <v>36</v>
      </c>
      <c r="AX10" s="33">
        <f t="shared" si="27"/>
        <v>37</v>
      </c>
      <c r="AY10" s="33">
        <f t="shared" si="27"/>
        <v>38</v>
      </c>
      <c r="AZ10" s="33">
        <f t="shared" si="27"/>
        <v>39</v>
      </c>
      <c r="BA10" s="33">
        <f t="shared" si="27"/>
        <v>40</v>
      </c>
      <c r="BB10" s="33">
        <f t="shared" si="27"/>
        <v>41</v>
      </c>
      <c r="BC10" s="33">
        <f t="shared" si="27"/>
        <v>42</v>
      </c>
      <c r="BD10" s="33">
        <f t="shared" si="27"/>
        <v>43</v>
      </c>
      <c r="BE10" s="33">
        <f t="shared" si="27"/>
        <v>44</v>
      </c>
      <c r="BF10" s="33">
        <f t="shared" si="27"/>
        <v>45</v>
      </c>
      <c r="BG10" s="33">
        <f t="shared" si="27"/>
        <v>46</v>
      </c>
      <c r="BH10" s="33">
        <f t="shared" si="27"/>
        <v>47</v>
      </c>
      <c r="BI10" s="33">
        <f t="shared" si="27"/>
        <v>48</v>
      </c>
      <c r="BJ10" s="33">
        <f t="shared" si="27"/>
        <v>49</v>
      </c>
      <c r="BK10" s="33">
        <f t="shared" si="27"/>
        <v>50</v>
      </c>
      <c r="BL10" s="33">
        <f t="shared" si="27"/>
        <v>51</v>
      </c>
      <c r="BM10" s="33">
        <f t="shared" si="27"/>
        <v>52</v>
      </c>
      <c r="BN10" s="33">
        <f t="shared" si="27"/>
        <v>53</v>
      </c>
      <c r="BO10" s="33">
        <f t="shared" si="27"/>
        <v>54</v>
      </c>
      <c r="BP10" s="119" t="s">
        <v>12</v>
      </c>
    </row>
    <row r="11" spans="1:68" s="11" customFormat="1" x14ac:dyDescent="0.25">
      <c r="B11" s="12">
        <v>6</v>
      </c>
      <c r="C11" s="13" t="s">
        <v>28</v>
      </c>
      <c r="D11" s="13" t="s">
        <v>115</v>
      </c>
      <c r="E11" s="200">
        <v>57.14452777424686</v>
      </c>
      <c r="F11" s="32">
        <f t="shared" si="25"/>
        <v>0.18130539887187752</v>
      </c>
      <c r="G11" s="18">
        <f t="shared" si="22"/>
        <v>90758.955876745022</v>
      </c>
      <c r="H11" s="33"/>
      <c r="I11" s="33"/>
      <c r="J11" s="33"/>
      <c r="K11" s="33"/>
      <c r="L11" s="33"/>
      <c r="M11" s="33"/>
      <c r="N11" s="33"/>
      <c r="O11" s="33">
        <f t="shared" si="5"/>
        <v>1</v>
      </c>
      <c r="P11" s="33">
        <f t="shared" si="6"/>
        <v>2</v>
      </c>
      <c r="Q11" s="33">
        <f t="shared" si="7"/>
        <v>3</v>
      </c>
      <c r="R11" s="33">
        <f t="shared" si="8"/>
        <v>4</v>
      </c>
      <c r="S11" s="33">
        <f t="shared" si="23"/>
        <v>5</v>
      </c>
      <c r="T11" s="33">
        <f t="shared" si="10"/>
        <v>6</v>
      </c>
      <c r="U11" s="33">
        <f t="shared" si="11"/>
        <v>7</v>
      </c>
      <c r="V11" s="33">
        <f t="shared" si="12"/>
        <v>8</v>
      </c>
      <c r="W11" s="33">
        <f t="shared" si="13"/>
        <v>9</v>
      </c>
      <c r="X11" s="33">
        <f t="shared" si="14"/>
        <v>10</v>
      </c>
      <c r="Y11" s="33">
        <f t="shared" si="15"/>
        <v>11</v>
      </c>
      <c r="Z11" s="33">
        <f t="shared" si="16"/>
        <v>12</v>
      </c>
      <c r="AA11" s="33">
        <f t="shared" si="17"/>
        <v>13</v>
      </c>
      <c r="AB11" s="33">
        <f t="shared" si="18"/>
        <v>14</v>
      </c>
      <c r="AC11" s="33">
        <f t="shared" si="19"/>
        <v>15</v>
      </c>
      <c r="AD11" s="33">
        <f t="shared" si="20"/>
        <v>16</v>
      </c>
      <c r="AE11" s="31">
        <f t="shared" si="21"/>
        <v>17</v>
      </c>
      <c r="AF11" s="33">
        <f t="shared" ref="AF11:BO11" si="28">AE11+1</f>
        <v>18</v>
      </c>
      <c r="AG11" s="33">
        <f t="shared" si="28"/>
        <v>19</v>
      </c>
      <c r="AH11" s="33">
        <f t="shared" si="28"/>
        <v>20</v>
      </c>
      <c r="AI11" s="33">
        <f t="shared" si="28"/>
        <v>21</v>
      </c>
      <c r="AJ11" s="33">
        <f t="shared" si="28"/>
        <v>22</v>
      </c>
      <c r="AK11" s="33">
        <f t="shared" si="28"/>
        <v>23</v>
      </c>
      <c r="AL11" s="33">
        <f t="shared" si="28"/>
        <v>24</v>
      </c>
      <c r="AM11" s="33">
        <f t="shared" si="28"/>
        <v>25</v>
      </c>
      <c r="AN11" s="33">
        <f t="shared" si="28"/>
        <v>26</v>
      </c>
      <c r="AO11" s="33">
        <f t="shared" si="28"/>
        <v>27</v>
      </c>
      <c r="AP11" s="33">
        <f t="shared" si="28"/>
        <v>28</v>
      </c>
      <c r="AQ11" s="33">
        <f t="shared" si="28"/>
        <v>29</v>
      </c>
      <c r="AR11" s="33">
        <f t="shared" si="28"/>
        <v>30</v>
      </c>
      <c r="AS11" s="33">
        <f t="shared" si="28"/>
        <v>31</v>
      </c>
      <c r="AT11" s="33">
        <f t="shared" si="28"/>
        <v>32</v>
      </c>
      <c r="AU11" s="33">
        <f t="shared" si="28"/>
        <v>33</v>
      </c>
      <c r="AV11" s="33">
        <f t="shared" si="28"/>
        <v>34</v>
      </c>
      <c r="AW11" s="33">
        <f t="shared" si="28"/>
        <v>35</v>
      </c>
      <c r="AX11" s="33">
        <f t="shared" si="28"/>
        <v>36</v>
      </c>
      <c r="AY11" s="33">
        <f t="shared" si="28"/>
        <v>37</v>
      </c>
      <c r="AZ11" s="33">
        <f t="shared" si="28"/>
        <v>38</v>
      </c>
      <c r="BA11" s="33">
        <f t="shared" si="28"/>
        <v>39</v>
      </c>
      <c r="BB11" s="33">
        <f t="shared" si="28"/>
        <v>40</v>
      </c>
      <c r="BC11" s="33">
        <f t="shared" si="28"/>
        <v>41</v>
      </c>
      <c r="BD11" s="33">
        <f t="shared" si="28"/>
        <v>42</v>
      </c>
      <c r="BE11" s="33">
        <f t="shared" si="28"/>
        <v>43</v>
      </c>
      <c r="BF11" s="33">
        <f t="shared" si="28"/>
        <v>44</v>
      </c>
      <c r="BG11" s="33">
        <f t="shared" si="28"/>
        <v>45</v>
      </c>
      <c r="BH11" s="33">
        <f t="shared" si="28"/>
        <v>46</v>
      </c>
      <c r="BI11" s="33">
        <f t="shared" si="28"/>
        <v>47</v>
      </c>
      <c r="BJ11" s="33">
        <f t="shared" si="28"/>
        <v>48</v>
      </c>
      <c r="BK11" s="33">
        <f t="shared" si="28"/>
        <v>49</v>
      </c>
      <c r="BL11" s="33">
        <f t="shared" si="28"/>
        <v>50</v>
      </c>
      <c r="BM11" s="33">
        <f t="shared" si="28"/>
        <v>51</v>
      </c>
      <c r="BN11" s="33">
        <f t="shared" si="28"/>
        <v>52</v>
      </c>
      <c r="BO11" s="33">
        <f t="shared" si="28"/>
        <v>53</v>
      </c>
      <c r="BP11" s="119" t="s">
        <v>12</v>
      </c>
    </row>
    <row r="12" spans="1:68" s="11" customFormat="1" x14ac:dyDescent="0.25">
      <c r="B12" s="12">
        <v>7</v>
      </c>
      <c r="C12" s="13" t="s">
        <v>30</v>
      </c>
      <c r="D12" s="13" t="s">
        <v>117</v>
      </c>
      <c r="E12" s="200">
        <v>12.525028600483029</v>
      </c>
      <c r="F12" s="32">
        <f t="shared" si="25"/>
        <v>0.18130539887187752</v>
      </c>
      <c r="G12" s="18">
        <f t="shared" si="22"/>
        <v>19892.692483120103</v>
      </c>
      <c r="H12" s="33"/>
      <c r="I12" s="33"/>
      <c r="J12" s="33"/>
      <c r="K12" s="33"/>
      <c r="L12" s="33"/>
      <c r="M12" s="33"/>
      <c r="N12" s="33"/>
      <c r="O12" s="33">
        <f t="shared" si="5"/>
        <v>1</v>
      </c>
      <c r="P12" s="33">
        <f t="shared" si="6"/>
        <v>2</v>
      </c>
      <c r="Q12" s="33">
        <f t="shared" si="7"/>
        <v>3</v>
      </c>
      <c r="R12" s="33">
        <f t="shared" si="8"/>
        <v>4</v>
      </c>
      <c r="S12" s="33">
        <f t="shared" si="23"/>
        <v>5</v>
      </c>
      <c r="T12" s="33">
        <f t="shared" si="10"/>
        <v>6</v>
      </c>
      <c r="U12" s="33">
        <f t="shared" si="11"/>
        <v>7</v>
      </c>
      <c r="V12" s="33">
        <f t="shared" si="12"/>
        <v>8</v>
      </c>
      <c r="W12" s="33">
        <f t="shared" si="13"/>
        <v>9</v>
      </c>
      <c r="X12" s="33">
        <f t="shared" si="14"/>
        <v>10</v>
      </c>
      <c r="Y12" s="33">
        <f t="shared" si="15"/>
        <v>11</v>
      </c>
      <c r="Z12" s="33">
        <f t="shared" si="16"/>
        <v>12</v>
      </c>
      <c r="AA12" s="33">
        <f t="shared" si="17"/>
        <v>13</v>
      </c>
      <c r="AB12" s="33">
        <f t="shared" si="18"/>
        <v>14</v>
      </c>
      <c r="AC12" s="33">
        <f t="shared" si="19"/>
        <v>15</v>
      </c>
      <c r="AD12" s="33">
        <f t="shared" si="20"/>
        <v>16</v>
      </c>
      <c r="AE12" s="31">
        <f t="shared" si="21"/>
        <v>17</v>
      </c>
      <c r="AF12" s="33">
        <f t="shared" ref="AF12:BO12" si="29">AE12+1</f>
        <v>18</v>
      </c>
      <c r="AG12" s="33">
        <f t="shared" si="29"/>
        <v>19</v>
      </c>
      <c r="AH12" s="33">
        <f t="shared" si="29"/>
        <v>20</v>
      </c>
      <c r="AI12" s="33">
        <f t="shared" si="29"/>
        <v>21</v>
      </c>
      <c r="AJ12" s="33">
        <f t="shared" si="29"/>
        <v>22</v>
      </c>
      <c r="AK12" s="33">
        <f t="shared" si="29"/>
        <v>23</v>
      </c>
      <c r="AL12" s="33">
        <f t="shared" si="29"/>
        <v>24</v>
      </c>
      <c r="AM12" s="33">
        <f t="shared" si="29"/>
        <v>25</v>
      </c>
      <c r="AN12" s="33">
        <f t="shared" si="29"/>
        <v>26</v>
      </c>
      <c r="AO12" s="33">
        <f t="shared" si="29"/>
        <v>27</v>
      </c>
      <c r="AP12" s="33">
        <f t="shared" si="29"/>
        <v>28</v>
      </c>
      <c r="AQ12" s="33">
        <f t="shared" si="29"/>
        <v>29</v>
      </c>
      <c r="AR12" s="33">
        <f t="shared" si="29"/>
        <v>30</v>
      </c>
      <c r="AS12" s="33">
        <f t="shared" si="29"/>
        <v>31</v>
      </c>
      <c r="AT12" s="33">
        <f t="shared" si="29"/>
        <v>32</v>
      </c>
      <c r="AU12" s="33">
        <f t="shared" si="29"/>
        <v>33</v>
      </c>
      <c r="AV12" s="33">
        <f t="shared" si="29"/>
        <v>34</v>
      </c>
      <c r="AW12" s="33">
        <f t="shared" si="29"/>
        <v>35</v>
      </c>
      <c r="AX12" s="33">
        <f t="shared" si="29"/>
        <v>36</v>
      </c>
      <c r="AY12" s="33">
        <f t="shared" si="29"/>
        <v>37</v>
      </c>
      <c r="AZ12" s="33">
        <f t="shared" si="29"/>
        <v>38</v>
      </c>
      <c r="BA12" s="33">
        <f t="shared" si="29"/>
        <v>39</v>
      </c>
      <c r="BB12" s="33">
        <f t="shared" si="29"/>
        <v>40</v>
      </c>
      <c r="BC12" s="33">
        <f t="shared" si="29"/>
        <v>41</v>
      </c>
      <c r="BD12" s="33">
        <f t="shared" si="29"/>
        <v>42</v>
      </c>
      <c r="BE12" s="33">
        <f t="shared" si="29"/>
        <v>43</v>
      </c>
      <c r="BF12" s="33">
        <f t="shared" si="29"/>
        <v>44</v>
      </c>
      <c r="BG12" s="33">
        <f t="shared" si="29"/>
        <v>45</v>
      </c>
      <c r="BH12" s="33">
        <f t="shared" si="29"/>
        <v>46</v>
      </c>
      <c r="BI12" s="33">
        <f t="shared" si="29"/>
        <v>47</v>
      </c>
      <c r="BJ12" s="33">
        <f t="shared" si="29"/>
        <v>48</v>
      </c>
      <c r="BK12" s="33">
        <f t="shared" si="29"/>
        <v>49</v>
      </c>
      <c r="BL12" s="33">
        <f t="shared" si="29"/>
        <v>50</v>
      </c>
      <c r="BM12" s="33">
        <f t="shared" si="29"/>
        <v>51</v>
      </c>
      <c r="BN12" s="33">
        <f t="shared" si="29"/>
        <v>52</v>
      </c>
      <c r="BO12" s="33">
        <f t="shared" si="29"/>
        <v>53</v>
      </c>
      <c r="BP12" s="119" t="s">
        <v>12</v>
      </c>
    </row>
    <row r="13" spans="1:68" s="11" customFormat="1" x14ac:dyDescent="0.25">
      <c r="B13" s="12">
        <v>8</v>
      </c>
      <c r="C13" s="13" t="s">
        <v>32</v>
      </c>
      <c r="D13" s="13" t="s">
        <v>119</v>
      </c>
      <c r="E13" s="200">
        <v>75</v>
      </c>
      <c r="F13" s="32">
        <f t="shared" si="25"/>
        <v>0.18130539887187752</v>
      </c>
      <c r="G13" s="18">
        <f t="shared" si="22"/>
        <v>119117.64705882352</v>
      </c>
      <c r="H13" s="33"/>
      <c r="I13" s="33"/>
      <c r="J13" s="33"/>
      <c r="K13" s="33"/>
      <c r="L13" s="33"/>
      <c r="M13" s="33"/>
      <c r="N13" s="33"/>
      <c r="O13" s="33">
        <f t="shared" si="5"/>
        <v>1</v>
      </c>
      <c r="P13" s="33">
        <f t="shared" si="6"/>
        <v>2</v>
      </c>
      <c r="Q13" s="33">
        <f t="shared" si="7"/>
        <v>3</v>
      </c>
      <c r="R13" s="33">
        <f t="shared" si="8"/>
        <v>4</v>
      </c>
      <c r="S13" s="33">
        <f t="shared" si="23"/>
        <v>5</v>
      </c>
      <c r="T13" s="33">
        <f t="shared" si="10"/>
        <v>6</v>
      </c>
      <c r="U13" s="33">
        <f t="shared" si="11"/>
        <v>7</v>
      </c>
      <c r="V13" s="33">
        <f t="shared" si="12"/>
        <v>8</v>
      </c>
      <c r="W13" s="33">
        <f t="shared" si="13"/>
        <v>9</v>
      </c>
      <c r="X13" s="33">
        <f t="shared" si="14"/>
        <v>10</v>
      </c>
      <c r="Y13" s="33">
        <f t="shared" si="15"/>
        <v>11</v>
      </c>
      <c r="Z13" s="33">
        <f t="shared" si="16"/>
        <v>12</v>
      </c>
      <c r="AA13" s="33">
        <f t="shared" si="17"/>
        <v>13</v>
      </c>
      <c r="AB13" s="33">
        <f t="shared" si="18"/>
        <v>14</v>
      </c>
      <c r="AC13" s="33">
        <f t="shared" si="19"/>
        <v>15</v>
      </c>
      <c r="AD13" s="33">
        <f t="shared" si="20"/>
        <v>16</v>
      </c>
      <c r="AE13" s="31">
        <f t="shared" si="21"/>
        <v>17</v>
      </c>
      <c r="AF13" s="33">
        <f t="shared" ref="AF13:BO13" si="30">AE13+1</f>
        <v>18</v>
      </c>
      <c r="AG13" s="33">
        <f t="shared" si="30"/>
        <v>19</v>
      </c>
      <c r="AH13" s="33">
        <f t="shared" si="30"/>
        <v>20</v>
      </c>
      <c r="AI13" s="33">
        <f t="shared" si="30"/>
        <v>21</v>
      </c>
      <c r="AJ13" s="33">
        <f t="shared" si="30"/>
        <v>22</v>
      </c>
      <c r="AK13" s="33">
        <f t="shared" si="30"/>
        <v>23</v>
      </c>
      <c r="AL13" s="33">
        <f t="shared" si="30"/>
        <v>24</v>
      </c>
      <c r="AM13" s="33">
        <f t="shared" si="30"/>
        <v>25</v>
      </c>
      <c r="AN13" s="33">
        <f t="shared" si="30"/>
        <v>26</v>
      </c>
      <c r="AO13" s="33">
        <f t="shared" si="30"/>
        <v>27</v>
      </c>
      <c r="AP13" s="33">
        <f t="shared" si="30"/>
        <v>28</v>
      </c>
      <c r="AQ13" s="33">
        <f t="shared" si="30"/>
        <v>29</v>
      </c>
      <c r="AR13" s="33">
        <f t="shared" si="30"/>
        <v>30</v>
      </c>
      <c r="AS13" s="33">
        <f t="shared" si="30"/>
        <v>31</v>
      </c>
      <c r="AT13" s="33">
        <f t="shared" si="30"/>
        <v>32</v>
      </c>
      <c r="AU13" s="33">
        <f t="shared" si="30"/>
        <v>33</v>
      </c>
      <c r="AV13" s="33">
        <f t="shared" si="30"/>
        <v>34</v>
      </c>
      <c r="AW13" s="33">
        <f t="shared" si="30"/>
        <v>35</v>
      </c>
      <c r="AX13" s="33">
        <f t="shared" si="30"/>
        <v>36</v>
      </c>
      <c r="AY13" s="33">
        <f t="shared" si="30"/>
        <v>37</v>
      </c>
      <c r="AZ13" s="33">
        <f t="shared" si="30"/>
        <v>38</v>
      </c>
      <c r="BA13" s="33">
        <f t="shared" si="30"/>
        <v>39</v>
      </c>
      <c r="BB13" s="33">
        <f t="shared" si="30"/>
        <v>40</v>
      </c>
      <c r="BC13" s="33">
        <f t="shared" si="30"/>
        <v>41</v>
      </c>
      <c r="BD13" s="33">
        <f t="shared" si="30"/>
        <v>42</v>
      </c>
      <c r="BE13" s="33">
        <f t="shared" si="30"/>
        <v>43</v>
      </c>
      <c r="BF13" s="33">
        <f t="shared" si="30"/>
        <v>44</v>
      </c>
      <c r="BG13" s="33">
        <f t="shared" si="30"/>
        <v>45</v>
      </c>
      <c r="BH13" s="33">
        <f t="shared" si="30"/>
        <v>46</v>
      </c>
      <c r="BI13" s="33">
        <f t="shared" si="30"/>
        <v>47</v>
      </c>
      <c r="BJ13" s="33">
        <f t="shared" si="30"/>
        <v>48</v>
      </c>
      <c r="BK13" s="33">
        <f t="shared" si="30"/>
        <v>49</v>
      </c>
      <c r="BL13" s="33">
        <f t="shared" si="30"/>
        <v>50</v>
      </c>
      <c r="BM13" s="33">
        <f t="shared" si="30"/>
        <v>51</v>
      </c>
      <c r="BN13" s="33">
        <f t="shared" si="30"/>
        <v>52</v>
      </c>
      <c r="BO13" s="33">
        <f t="shared" si="30"/>
        <v>53</v>
      </c>
      <c r="BP13" s="119" t="s">
        <v>12</v>
      </c>
    </row>
    <row r="14" spans="1:68" s="11" customFormat="1" x14ac:dyDescent="0.25">
      <c r="B14" s="12">
        <v>9</v>
      </c>
      <c r="C14" s="13" t="s">
        <v>34</v>
      </c>
      <c r="D14" s="13" t="s">
        <v>121</v>
      </c>
      <c r="E14" s="200">
        <v>18.598901741451634</v>
      </c>
      <c r="F14" s="32">
        <f t="shared" si="25"/>
        <v>0.18130539887187752</v>
      </c>
      <c r="G14" s="18">
        <f t="shared" si="22"/>
        <v>29539.432177599654</v>
      </c>
      <c r="H14" s="33"/>
      <c r="I14" s="33"/>
      <c r="J14" s="33"/>
      <c r="K14" s="33"/>
      <c r="L14" s="33"/>
      <c r="M14" s="33"/>
      <c r="N14" s="33"/>
      <c r="O14" s="33">
        <f t="shared" si="5"/>
        <v>1</v>
      </c>
      <c r="P14" s="33">
        <f t="shared" si="6"/>
        <v>2</v>
      </c>
      <c r="Q14" s="33">
        <f t="shared" si="7"/>
        <v>3</v>
      </c>
      <c r="R14" s="33">
        <f t="shared" si="8"/>
        <v>4</v>
      </c>
      <c r="S14" s="33">
        <f t="shared" si="23"/>
        <v>5</v>
      </c>
      <c r="T14" s="33">
        <f t="shared" si="10"/>
        <v>6</v>
      </c>
      <c r="U14" s="33">
        <f t="shared" si="11"/>
        <v>7</v>
      </c>
      <c r="V14" s="33">
        <f t="shared" si="12"/>
        <v>8</v>
      </c>
      <c r="W14" s="33">
        <f t="shared" si="13"/>
        <v>9</v>
      </c>
      <c r="X14" s="33">
        <f t="shared" si="14"/>
        <v>10</v>
      </c>
      <c r="Y14" s="33">
        <f t="shared" si="15"/>
        <v>11</v>
      </c>
      <c r="Z14" s="33">
        <f t="shared" si="16"/>
        <v>12</v>
      </c>
      <c r="AA14" s="33">
        <f t="shared" si="17"/>
        <v>13</v>
      </c>
      <c r="AB14" s="33">
        <f t="shared" si="18"/>
        <v>14</v>
      </c>
      <c r="AC14" s="33">
        <f t="shared" si="19"/>
        <v>15</v>
      </c>
      <c r="AD14" s="33">
        <f t="shared" si="20"/>
        <v>16</v>
      </c>
      <c r="AE14" s="31">
        <f t="shared" si="21"/>
        <v>17</v>
      </c>
      <c r="AF14" s="33">
        <f t="shared" ref="AF14:BO14" si="31">AE14+1</f>
        <v>18</v>
      </c>
      <c r="AG14" s="33">
        <f t="shared" si="31"/>
        <v>19</v>
      </c>
      <c r="AH14" s="33">
        <f t="shared" si="31"/>
        <v>20</v>
      </c>
      <c r="AI14" s="33">
        <f t="shared" si="31"/>
        <v>21</v>
      </c>
      <c r="AJ14" s="33">
        <f t="shared" si="31"/>
        <v>22</v>
      </c>
      <c r="AK14" s="33">
        <f t="shared" si="31"/>
        <v>23</v>
      </c>
      <c r="AL14" s="33">
        <f t="shared" si="31"/>
        <v>24</v>
      </c>
      <c r="AM14" s="33">
        <f t="shared" si="31"/>
        <v>25</v>
      </c>
      <c r="AN14" s="33">
        <f t="shared" si="31"/>
        <v>26</v>
      </c>
      <c r="AO14" s="33">
        <f t="shared" si="31"/>
        <v>27</v>
      </c>
      <c r="AP14" s="33">
        <f t="shared" si="31"/>
        <v>28</v>
      </c>
      <c r="AQ14" s="33">
        <f t="shared" si="31"/>
        <v>29</v>
      </c>
      <c r="AR14" s="33">
        <f t="shared" si="31"/>
        <v>30</v>
      </c>
      <c r="AS14" s="33">
        <f t="shared" si="31"/>
        <v>31</v>
      </c>
      <c r="AT14" s="33">
        <f t="shared" si="31"/>
        <v>32</v>
      </c>
      <c r="AU14" s="33">
        <f t="shared" si="31"/>
        <v>33</v>
      </c>
      <c r="AV14" s="33">
        <f t="shared" si="31"/>
        <v>34</v>
      </c>
      <c r="AW14" s="33">
        <f t="shared" si="31"/>
        <v>35</v>
      </c>
      <c r="AX14" s="33">
        <f t="shared" si="31"/>
        <v>36</v>
      </c>
      <c r="AY14" s="33">
        <f t="shared" si="31"/>
        <v>37</v>
      </c>
      <c r="AZ14" s="33">
        <f t="shared" si="31"/>
        <v>38</v>
      </c>
      <c r="BA14" s="33">
        <f t="shared" si="31"/>
        <v>39</v>
      </c>
      <c r="BB14" s="33">
        <f t="shared" si="31"/>
        <v>40</v>
      </c>
      <c r="BC14" s="33">
        <f t="shared" si="31"/>
        <v>41</v>
      </c>
      <c r="BD14" s="33">
        <f t="shared" si="31"/>
        <v>42</v>
      </c>
      <c r="BE14" s="33">
        <f t="shared" si="31"/>
        <v>43</v>
      </c>
      <c r="BF14" s="33">
        <f t="shared" si="31"/>
        <v>44</v>
      </c>
      <c r="BG14" s="33">
        <f t="shared" si="31"/>
        <v>45</v>
      </c>
      <c r="BH14" s="33">
        <f t="shared" si="31"/>
        <v>46</v>
      </c>
      <c r="BI14" s="33">
        <f t="shared" si="31"/>
        <v>47</v>
      </c>
      <c r="BJ14" s="33">
        <f t="shared" si="31"/>
        <v>48</v>
      </c>
      <c r="BK14" s="33">
        <f t="shared" si="31"/>
        <v>49</v>
      </c>
      <c r="BL14" s="33">
        <f t="shared" si="31"/>
        <v>50</v>
      </c>
      <c r="BM14" s="33">
        <f t="shared" si="31"/>
        <v>51</v>
      </c>
      <c r="BN14" s="33">
        <f t="shared" si="31"/>
        <v>52</v>
      </c>
      <c r="BO14" s="33">
        <f t="shared" si="31"/>
        <v>53</v>
      </c>
      <c r="BP14" s="119" t="s">
        <v>12</v>
      </c>
    </row>
    <row r="15" spans="1:68" s="11" customFormat="1" x14ac:dyDescent="0.25">
      <c r="B15" s="12">
        <v>10</v>
      </c>
      <c r="C15" s="13" t="s">
        <v>36</v>
      </c>
      <c r="D15" s="13" t="s">
        <v>123</v>
      </c>
      <c r="E15" s="200">
        <v>41.605938731409687</v>
      </c>
      <c r="F15" s="32">
        <f t="shared" si="25"/>
        <v>0.18130539887187752</v>
      </c>
      <c r="G15" s="18">
        <f t="shared" si="22"/>
        <v>66080.020338121263</v>
      </c>
      <c r="H15" s="33"/>
      <c r="I15" s="33"/>
      <c r="J15" s="33"/>
      <c r="K15" s="33"/>
      <c r="L15" s="33"/>
      <c r="M15" s="33"/>
      <c r="N15" s="33"/>
      <c r="O15" s="33">
        <f t="shared" si="5"/>
        <v>1</v>
      </c>
      <c r="P15" s="33">
        <f t="shared" si="6"/>
        <v>2</v>
      </c>
      <c r="Q15" s="33">
        <f t="shared" si="7"/>
        <v>3</v>
      </c>
      <c r="R15" s="33">
        <f t="shared" si="8"/>
        <v>4</v>
      </c>
      <c r="S15" s="33">
        <f t="shared" si="23"/>
        <v>5</v>
      </c>
      <c r="T15" s="33">
        <f t="shared" si="10"/>
        <v>6</v>
      </c>
      <c r="U15" s="33">
        <f t="shared" si="11"/>
        <v>7</v>
      </c>
      <c r="V15" s="33">
        <f t="shared" si="12"/>
        <v>8</v>
      </c>
      <c r="W15" s="33">
        <f t="shared" si="13"/>
        <v>9</v>
      </c>
      <c r="X15" s="33">
        <f t="shared" si="14"/>
        <v>10</v>
      </c>
      <c r="Y15" s="33">
        <f t="shared" si="15"/>
        <v>11</v>
      </c>
      <c r="Z15" s="33">
        <f t="shared" si="16"/>
        <v>12</v>
      </c>
      <c r="AA15" s="33">
        <f t="shared" si="17"/>
        <v>13</v>
      </c>
      <c r="AB15" s="33">
        <f t="shared" si="18"/>
        <v>14</v>
      </c>
      <c r="AC15" s="33">
        <f t="shared" si="19"/>
        <v>15</v>
      </c>
      <c r="AD15" s="33">
        <f t="shared" si="20"/>
        <v>16</v>
      </c>
      <c r="AE15" s="31">
        <f t="shared" si="21"/>
        <v>17</v>
      </c>
      <c r="AF15" s="33">
        <f t="shared" ref="AF15:BO15" si="32">AE15+1</f>
        <v>18</v>
      </c>
      <c r="AG15" s="33">
        <f t="shared" si="32"/>
        <v>19</v>
      </c>
      <c r="AH15" s="33">
        <f t="shared" si="32"/>
        <v>20</v>
      </c>
      <c r="AI15" s="33">
        <f t="shared" si="32"/>
        <v>21</v>
      </c>
      <c r="AJ15" s="33">
        <f t="shared" si="32"/>
        <v>22</v>
      </c>
      <c r="AK15" s="33">
        <f t="shared" si="32"/>
        <v>23</v>
      </c>
      <c r="AL15" s="33">
        <f t="shared" si="32"/>
        <v>24</v>
      </c>
      <c r="AM15" s="33">
        <f t="shared" si="32"/>
        <v>25</v>
      </c>
      <c r="AN15" s="33">
        <f t="shared" si="32"/>
        <v>26</v>
      </c>
      <c r="AO15" s="33">
        <f t="shared" si="32"/>
        <v>27</v>
      </c>
      <c r="AP15" s="33">
        <f t="shared" si="32"/>
        <v>28</v>
      </c>
      <c r="AQ15" s="33">
        <f t="shared" si="32"/>
        <v>29</v>
      </c>
      <c r="AR15" s="33">
        <f t="shared" si="32"/>
        <v>30</v>
      </c>
      <c r="AS15" s="33">
        <f t="shared" si="32"/>
        <v>31</v>
      </c>
      <c r="AT15" s="33">
        <f t="shared" si="32"/>
        <v>32</v>
      </c>
      <c r="AU15" s="33">
        <f t="shared" si="32"/>
        <v>33</v>
      </c>
      <c r="AV15" s="33">
        <f t="shared" si="32"/>
        <v>34</v>
      </c>
      <c r="AW15" s="33">
        <f t="shared" si="32"/>
        <v>35</v>
      </c>
      <c r="AX15" s="33">
        <f t="shared" si="32"/>
        <v>36</v>
      </c>
      <c r="AY15" s="33">
        <f t="shared" si="32"/>
        <v>37</v>
      </c>
      <c r="AZ15" s="33">
        <f t="shared" si="32"/>
        <v>38</v>
      </c>
      <c r="BA15" s="33">
        <f t="shared" si="32"/>
        <v>39</v>
      </c>
      <c r="BB15" s="33">
        <f t="shared" si="32"/>
        <v>40</v>
      </c>
      <c r="BC15" s="33">
        <f t="shared" si="32"/>
        <v>41</v>
      </c>
      <c r="BD15" s="33">
        <f t="shared" si="32"/>
        <v>42</v>
      </c>
      <c r="BE15" s="33">
        <f t="shared" si="32"/>
        <v>43</v>
      </c>
      <c r="BF15" s="33">
        <f t="shared" si="32"/>
        <v>44</v>
      </c>
      <c r="BG15" s="33">
        <f t="shared" si="32"/>
        <v>45</v>
      </c>
      <c r="BH15" s="33">
        <f t="shared" si="32"/>
        <v>46</v>
      </c>
      <c r="BI15" s="33">
        <f t="shared" si="32"/>
        <v>47</v>
      </c>
      <c r="BJ15" s="33">
        <f t="shared" si="32"/>
        <v>48</v>
      </c>
      <c r="BK15" s="33">
        <f t="shared" si="32"/>
        <v>49</v>
      </c>
      <c r="BL15" s="33">
        <f t="shared" si="32"/>
        <v>50</v>
      </c>
      <c r="BM15" s="33">
        <f t="shared" si="32"/>
        <v>51</v>
      </c>
      <c r="BN15" s="33">
        <f t="shared" si="32"/>
        <v>52</v>
      </c>
      <c r="BO15" s="33">
        <f t="shared" si="32"/>
        <v>53</v>
      </c>
      <c r="BP15" s="119" t="s">
        <v>12</v>
      </c>
    </row>
    <row r="16" spans="1:68" s="11" customFormat="1" x14ac:dyDescent="0.25">
      <c r="B16" s="12">
        <v>11</v>
      </c>
      <c r="C16" s="13" t="s">
        <v>38</v>
      </c>
      <c r="D16" s="13" t="s">
        <v>125</v>
      </c>
      <c r="E16" s="200">
        <v>29.642811745265032</v>
      </c>
      <c r="F16" s="32">
        <f t="shared" si="25"/>
        <v>0.18130539887187752</v>
      </c>
      <c r="G16" s="18">
        <f t="shared" si="22"/>
        <v>47079.759830715047</v>
      </c>
      <c r="H16" s="33"/>
      <c r="I16" s="33"/>
      <c r="J16" s="33"/>
      <c r="K16" s="33"/>
      <c r="L16" s="33"/>
      <c r="M16" s="33"/>
      <c r="N16" s="33"/>
      <c r="O16" s="33"/>
      <c r="P16" s="33">
        <f t="shared" si="6"/>
        <v>1</v>
      </c>
      <c r="Q16" s="33">
        <f t="shared" si="7"/>
        <v>2</v>
      </c>
      <c r="R16" s="33">
        <f t="shared" si="8"/>
        <v>3</v>
      </c>
      <c r="S16" s="33">
        <f t="shared" si="23"/>
        <v>4</v>
      </c>
      <c r="T16" s="33">
        <f t="shared" si="10"/>
        <v>5</v>
      </c>
      <c r="U16" s="33">
        <f t="shared" si="11"/>
        <v>6</v>
      </c>
      <c r="V16" s="33">
        <f t="shared" si="12"/>
        <v>7</v>
      </c>
      <c r="W16" s="33">
        <f t="shared" si="13"/>
        <v>8</v>
      </c>
      <c r="X16" s="33">
        <f t="shared" si="14"/>
        <v>9</v>
      </c>
      <c r="Y16" s="33">
        <f t="shared" si="15"/>
        <v>10</v>
      </c>
      <c r="Z16" s="33">
        <f t="shared" si="16"/>
        <v>11</v>
      </c>
      <c r="AA16" s="33">
        <f t="shared" si="17"/>
        <v>12</v>
      </c>
      <c r="AB16" s="33">
        <f t="shared" si="18"/>
        <v>13</v>
      </c>
      <c r="AC16" s="33">
        <f t="shared" si="19"/>
        <v>14</v>
      </c>
      <c r="AD16" s="33">
        <f t="shared" si="20"/>
        <v>15</v>
      </c>
      <c r="AE16" s="31">
        <f t="shared" si="21"/>
        <v>16</v>
      </c>
      <c r="AF16" s="33">
        <f t="shared" ref="AF16:BO16" si="33">AE16+1</f>
        <v>17</v>
      </c>
      <c r="AG16" s="33">
        <f t="shared" si="33"/>
        <v>18</v>
      </c>
      <c r="AH16" s="33">
        <f t="shared" si="33"/>
        <v>19</v>
      </c>
      <c r="AI16" s="33">
        <f t="shared" si="33"/>
        <v>20</v>
      </c>
      <c r="AJ16" s="33">
        <f t="shared" si="33"/>
        <v>21</v>
      </c>
      <c r="AK16" s="33">
        <f t="shared" si="33"/>
        <v>22</v>
      </c>
      <c r="AL16" s="33">
        <f t="shared" si="33"/>
        <v>23</v>
      </c>
      <c r="AM16" s="33">
        <f t="shared" si="33"/>
        <v>24</v>
      </c>
      <c r="AN16" s="33">
        <f t="shared" si="33"/>
        <v>25</v>
      </c>
      <c r="AO16" s="33">
        <f t="shared" si="33"/>
        <v>26</v>
      </c>
      <c r="AP16" s="33">
        <f t="shared" si="33"/>
        <v>27</v>
      </c>
      <c r="AQ16" s="33">
        <f t="shared" si="33"/>
        <v>28</v>
      </c>
      <c r="AR16" s="33">
        <f t="shared" si="33"/>
        <v>29</v>
      </c>
      <c r="AS16" s="33">
        <f t="shared" si="33"/>
        <v>30</v>
      </c>
      <c r="AT16" s="33">
        <f t="shared" si="33"/>
        <v>31</v>
      </c>
      <c r="AU16" s="33">
        <f t="shared" si="33"/>
        <v>32</v>
      </c>
      <c r="AV16" s="33">
        <f t="shared" si="33"/>
        <v>33</v>
      </c>
      <c r="AW16" s="33">
        <f t="shared" si="33"/>
        <v>34</v>
      </c>
      <c r="AX16" s="33">
        <f t="shared" si="33"/>
        <v>35</v>
      </c>
      <c r="AY16" s="33">
        <f t="shared" si="33"/>
        <v>36</v>
      </c>
      <c r="AZ16" s="33">
        <f t="shared" si="33"/>
        <v>37</v>
      </c>
      <c r="BA16" s="33">
        <f t="shared" si="33"/>
        <v>38</v>
      </c>
      <c r="BB16" s="33">
        <f t="shared" si="33"/>
        <v>39</v>
      </c>
      <c r="BC16" s="33">
        <f t="shared" si="33"/>
        <v>40</v>
      </c>
      <c r="BD16" s="33">
        <f t="shared" si="33"/>
        <v>41</v>
      </c>
      <c r="BE16" s="33">
        <f t="shared" si="33"/>
        <v>42</v>
      </c>
      <c r="BF16" s="33">
        <f t="shared" si="33"/>
        <v>43</v>
      </c>
      <c r="BG16" s="33">
        <f t="shared" si="33"/>
        <v>44</v>
      </c>
      <c r="BH16" s="33">
        <f t="shared" si="33"/>
        <v>45</v>
      </c>
      <c r="BI16" s="33">
        <f t="shared" si="33"/>
        <v>46</v>
      </c>
      <c r="BJ16" s="33">
        <f t="shared" si="33"/>
        <v>47</v>
      </c>
      <c r="BK16" s="33">
        <f t="shared" si="33"/>
        <v>48</v>
      </c>
      <c r="BL16" s="33">
        <f t="shared" si="33"/>
        <v>49</v>
      </c>
      <c r="BM16" s="33">
        <f t="shared" si="33"/>
        <v>50</v>
      </c>
      <c r="BN16" s="33">
        <f t="shared" si="33"/>
        <v>51</v>
      </c>
      <c r="BO16" s="33">
        <f t="shared" si="33"/>
        <v>52</v>
      </c>
      <c r="BP16" s="119" t="s">
        <v>12</v>
      </c>
    </row>
    <row r="17" spans="2:68" s="11" customFormat="1" x14ac:dyDescent="0.25">
      <c r="B17" s="12">
        <v>12</v>
      </c>
      <c r="C17" s="13" t="s">
        <v>40</v>
      </c>
      <c r="D17" s="13" t="s">
        <v>127</v>
      </c>
      <c r="E17" s="200">
        <v>75</v>
      </c>
      <c r="F17" s="32">
        <f t="shared" si="25"/>
        <v>0.18130539887187752</v>
      </c>
      <c r="G17" s="18">
        <f t="shared" si="22"/>
        <v>119117.64705882352</v>
      </c>
      <c r="H17" s="33"/>
      <c r="I17" s="33"/>
      <c r="J17" s="33"/>
      <c r="K17" s="33"/>
      <c r="L17" s="33"/>
      <c r="M17" s="33"/>
      <c r="N17" s="33"/>
      <c r="O17" s="33"/>
      <c r="P17" s="33">
        <f t="shared" si="6"/>
        <v>1</v>
      </c>
      <c r="Q17" s="33">
        <f t="shared" si="7"/>
        <v>2</v>
      </c>
      <c r="R17" s="33">
        <f t="shared" si="8"/>
        <v>3</v>
      </c>
      <c r="S17" s="33">
        <f t="shared" si="23"/>
        <v>4</v>
      </c>
      <c r="T17" s="33">
        <f t="shared" si="10"/>
        <v>5</v>
      </c>
      <c r="U17" s="33">
        <f t="shared" si="11"/>
        <v>6</v>
      </c>
      <c r="V17" s="33">
        <f t="shared" si="12"/>
        <v>7</v>
      </c>
      <c r="W17" s="33">
        <f t="shared" si="13"/>
        <v>8</v>
      </c>
      <c r="X17" s="33">
        <f t="shared" si="14"/>
        <v>9</v>
      </c>
      <c r="Y17" s="33">
        <f t="shared" si="15"/>
        <v>10</v>
      </c>
      <c r="Z17" s="33">
        <f t="shared" si="16"/>
        <v>11</v>
      </c>
      <c r="AA17" s="33">
        <f t="shared" si="17"/>
        <v>12</v>
      </c>
      <c r="AB17" s="33">
        <f t="shared" si="18"/>
        <v>13</v>
      </c>
      <c r="AC17" s="33">
        <f t="shared" si="19"/>
        <v>14</v>
      </c>
      <c r="AD17" s="33">
        <f t="shared" si="20"/>
        <v>15</v>
      </c>
      <c r="AE17" s="31">
        <f t="shared" si="21"/>
        <v>16</v>
      </c>
      <c r="AF17" s="33">
        <f t="shared" ref="AF17:BO17" si="34">AE17+1</f>
        <v>17</v>
      </c>
      <c r="AG17" s="33">
        <f t="shared" si="34"/>
        <v>18</v>
      </c>
      <c r="AH17" s="33">
        <f t="shared" si="34"/>
        <v>19</v>
      </c>
      <c r="AI17" s="33">
        <f t="shared" si="34"/>
        <v>20</v>
      </c>
      <c r="AJ17" s="33">
        <f t="shared" si="34"/>
        <v>21</v>
      </c>
      <c r="AK17" s="33">
        <f t="shared" si="34"/>
        <v>22</v>
      </c>
      <c r="AL17" s="33">
        <f t="shared" si="34"/>
        <v>23</v>
      </c>
      <c r="AM17" s="33">
        <f t="shared" si="34"/>
        <v>24</v>
      </c>
      <c r="AN17" s="33">
        <f t="shared" si="34"/>
        <v>25</v>
      </c>
      <c r="AO17" s="33">
        <f t="shared" si="34"/>
        <v>26</v>
      </c>
      <c r="AP17" s="33">
        <f t="shared" si="34"/>
        <v>27</v>
      </c>
      <c r="AQ17" s="33">
        <f t="shared" si="34"/>
        <v>28</v>
      </c>
      <c r="AR17" s="33">
        <f t="shared" si="34"/>
        <v>29</v>
      </c>
      <c r="AS17" s="33">
        <f t="shared" si="34"/>
        <v>30</v>
      </c>
      <c r="AT17" s="33">
        <f t="shared" si="34"/>
        <v>31</v>
      </c>
      <c r="AU17" s="33">
        <f t="shared" si="34"/>
        <v>32</v>
      </c>
      <c r="AV17" s="33">
        <f t="shared" si="34"/>
        <v>33</v>
      </c>
      <c r="AW17" s="33">
        <f t="shared" si="34"/>
        <v>34</v>
      </c>
      <c r="AX17" s="33">
        <f t="shared" si="34"/>
        <v>35</v>
      </c>
      <c r="AY17" s="33">
        <f t="shared" si="34"/>
        <v>36</v>
      </c>
      <c r="AZ17" s="33">
        <f t="shared" si="34"/>
        <v>37</v>
      </c>
      <c r="BA17" s="33">
        <f t="shared" si="34"/>
        <v>38</v>
      </c>
      <c r="BB17" s="33">
        <f t="shared" si="34"/>
        <v>39</v>
      </c>
      <c r="BC17" s="33">
        <f t="shared" si="34"/>
        <v>40</v>
      </c>
      <c r="BD17" s="33">
        <f t="shared" si="34"/>
        <v>41</v>
      </c>
      <c r="BE17" s="33">
        <f t="shared" si="34"/>
        <v>42</v>
      </c>
      <c r="BF17" s="33">
        <f t="shared" si="34"/>
        <v>43</v>
      </c>
      <c r="BG17" s="33">
        <f t="shared" si="34"/>
        <v>44</v>
      </c>
      <c r="BH17" s="33">
        <f t="shared" si="34"/>
        <v>45</v>
      </c>
      <c r="BI17" s="33">
        <f t="shared" si="34"/>
        <v>46</v>
      </c>
      <c r="BJ17" s="33">
        <f t="shared" si="34"/>
        <v>47</v>
      </c>
      <c r="BK17" s="33">
        <f t="shared" si="34"/>
        <v>48</v>
      </c>
      <c r="BL17" s="33">
        <f t="shared" si="34"/>
        <v>49</v>
      </c>
      <c r="BM17" s="33">
        <f t="shared" si="34"/>
        <v>50</v>
      </c>
      <c r="BN17" s="33">
        <f t="shared" si="34"/>
        <v>51</v>
      </c>
      <c r="BO17" s="33">
        <f t="shared" si="34"/>
        <v>52</v>
      </c>
      <c r="BP17" s="119" t="s">
        <v>12</v>
      </c>
    </row>
    <row r="18" spans="2:68" s="11" customFormat="1" x14ac:dyDescent="0.25">
      <c r="B18" s="12">
        <v>13</v>
      </c>
      <c r="C18" s="13" t="s">
        <v>42</v>
      </c>
      <c r="D18" s="13" t="s">
        <v>129</v>
      </c>
      <c r="E18" s="200">
        <v>18.105300622854962</v>
      </c>
      <c r="F18" s="32">
        <f t="shared" si="25"/>
        <v>0.18130539887187752</v>
      </c>
      <c r="G18" s="18">
        <f t="shared" si="22"/>
        <v>28755.477459828468</v>
      </c>
      <c r="H18" s="33"/>
      <c r="I18" s="33"/>
      <c r="J18" s="33"/>
      <c r="K18" s="33"/>
      <c r="L18" s="33"/>
      <c r="M18" s="33"/>
      <c r="N18" s="33"/>
      <c r="O18" s="33"/>
      <c r="P18" s="33">
        <f t="shared" si="6"/>
        <v>1</v>
      </c>
      <c r="Q18" s="33">
        <f t="shared" si="7"/>
        <v>2</v>
      </c>
      <c r="R18" s="33">
        <f t="shared" si="8"/>
        <v>3</v>
      </c>
      <c r="S18" s="33">
        <f t="shared" si="23"/>
        <v>4</v>
      </c>
      <c r="T18" s="33">
        <f t="shared" si="10"/>
        <v>5</v>
      </c>
      <c r="U18" s="33">
        <f t="shared" si="11"/>
        <v>6</v>
      </c>
      <c r="V18" s="33">
        <f t="shared" si="12"/>
        <v>7</v>
      </c>
      <c r="W18" s="33">
        <f t="shared" si="13"/>
        <v>8</v>
      </c>
      <c r="X18" s="33">
        <f t="shared" si="14"/>
        <v>9</v>
      </c>
      <c r="Y18" s="33">
        <f t="shared" si="15"/>
        <v>10</v>
      </c>
      <c r="Z18" s="33">
        <f t="shared" si="16"/>
        <v>11</v>
      </c>
      <c r="AA18" s="33">
        <f t="shared" si="17"/>
        <v>12</v>
      </c>
      <c r="AB18" s="33">
        <f t="shared" si="18"/>
        <v>13</v>
      </c>
      <c r="AC18" s="33">
        <f t="shared" si="19"/>
        <v>14</v>
      </c>
      <c r="AD18" s="33">
        <f t="shared" si="20"/>
        <v>15</v>
      </c>
      <c r="AE18" s="31">
        <f t="shared" si="21"/>
        <v>16</v>
      </c>
      <c r="AF18" s="33">
        <f t="shared" ref="AF18:BO18" si="35">AE18+1</f>
        <v>17</v>
      </c>
      <c r="AG18" s="33">
        <f t="shared" si="35"/>
        <v>18</v>
      </c>
      <c r="AH18" s="33">
        <f t="shared" si="35"/>
        <v>19</v>
      </c>
      <c r="AI18" s="33">
        <f t="shared" si="35"/>
        <v>20</v>
      </c>
      <c r="AJ18" s="33">
        <f t="shared" si="35"/>
        <v>21</v>
      </c>
      <c r="AK18" s="33">
        <f t="shared" si="35"/>
        <v>22</v>
      </c>
      <c r="AL18" s="33">
        <f t="shared" si="35"/>
        <v>23</v>
      </c>
      <c r="AM18" s="33">
        <f t="shared" si="35"/>
        <v>24</v>
      </c>
      <c r="AN18" s="33">
        <f t="shared" si="35"/>
        <v>25</v>
      </c>
      <c r="AO18" s="33">
        <f t="shared" si="35"/>
        <v>26</v>
      </c>
      <c r="AP18" s="33">
        <f t="shared" si="35"/>
        <v>27</v>
      </c>
      <c r="AQ18" s="33">
        <f t="shared" si="35"/>
        <v>28</v>
      </c>
      <c r="AR18" s="33">
        <f t="shared" si="35"/>
        <v>29</v>
      </c>
      <c r="AS18" s="33">
        <f t="shared" si="35"/>
        <v>30</v>
      </c>
      <c r="AT18" s="33">
        <f t="shared" si="35"/>
        <v>31</v>
      </c>
      <c r="AU18" s="33">
        <f t="shared" si="35"/>
        <v>32</v>
      </c>
      <c r="AV18" s="33">
        <f t="shared" si="35"/>
        <v>33</v>
      </c>
      <c r="AW18" s="33">
        <f t="shared" si="35"/>
        <v>34</v>
      </c>
      <c r="AX18" s="33">
        <f t="shared" si="35"/>
        <v>35</v>
      </c>
      <c r="AY18" s="33">
        <f t="shared" si="35"/>
        <v>36</v>
      </c>
      <c r="AZ18" s="33">
        <f t="shared" si="35"/>
        <v>37</v>
      </c>
      <c r="BA18" s="33">
        <f t="shared" si="35"/>
        <v>38</v>
      </c>
      <c r="BB18" s="33">
        <f t="shared" si="35"/>
        <v>39</v>
      </c>
      <c r="BC18" s="33">
        <f t="shared" si="35"/>
        <v>40</v>
      </c>
      <c r="BD18" s="33">
        <f t="shared" si="35"/>
        <v>41</v>
      </c>
      <c r="BE18" s="33">
        <f t="shared" si="35"/>
        <v>42</v>
      </c>
      <c r="BF18" s="33">
        <f t="shared" si="35"/>
        <v>43</v>
      </c>
      <c r="BG18" s="33">
        <f t="shared" si="35"/>
        <v>44</v>
      </c>
      <c r="BH18" s="33">
        <f t="shared" si="35"/>
        <v>45</v>
      </c>
      <c r="BI18" s="33">
        <f t="shared" si="35"/>
        <v>46</v>
      </c>
      <c r="BJ18" s="33">
        <f t="shared" si="35"/>
        <v>47</v>
      </c>
      <c r="BK18" s="33">
        <f t="shared" si="35"/>
        <v>48</v>
      </c>
      <c r="BL18" s="33">
        <f t="shared" si="35"/>
        <v>49</v>
      </c>
      <c r="BM18" s="33">
        <f t="shared" si="35"/>
        <v>50</v>
      </c>
      <c r="BN18" s="33">
        <f t="shared" si="35"/>
        <v>51</v>
      </c>
      <c r="BO18" s="33">
        <f t="shared" si="35"/>
        <v>52</v>
      </c>
      <c r="BP18" s="119" t="s">
        <v>12</v>
      </c>
    </row>
    <row r="19" spans="2:68" s="11" customFormat="1" x14ac:dyDescent="0.25">
      <c r="B19" s="12">
        <v>14</v>
      </c>
      <c r="C19" s="13" t="s">
        <v>44</v>
      </c>
      <c r="D19" s="13" t="s">
        <v>131</v>
      </c>
      <c r="E19" s="200">
        <v>71.982305834498533</v>
      </c>
      <c r="F19" s="32">
        <f t="shared" si="25"/>
        <v>0.18130539887187752</v>
      </c>
      <c r="G19" s="18">
        <f t="shared" si="22"/>
        <v>114324.8386783212</v>
      </c>
      <c r="H19" s="33"/>
      <c r="I19" s="33"/>
      <c r="J19" s="33"/>
      <c r="K19" s="33"/>
      <c r="L19" s="33"/>
      <c r="M19" s="33"/>
      <c r="N19" s="33"/>
      <c r="O19" s="33"/>
      <c r="P19" s="33">
        <f t="shared" si="6"/>
        <v>1</v>
      </c>
      <c r="Q19" s="33">
        <f t="shared" si="7"/>
        <v>2</v>
      </c>
      <c r="R19" s="33">
        <f t="shared" si="8"/>
        <v>3</v>
      </c>
      <c r="S19" s="33">
        <f t="shared" si="23"/>
        <v>4</v>
      </c>
      <c r="T19" s="33">
        <f t="shared" si="10"/>
        <v>5</v>
      </c>
      <c r="U19" s="33">
        <f t="shared" si="11"/>
        <v>6</v>
      </c>
      <c r="V19" s="33">
        <f t="shared" si="12"/>
        <v>7</v>
      </c>
      <c r="W19" s="33">
        <f t="shared" si="13"/>
        <v>8</v>
      </c>
      <c r="X19" s="33">
        <f t="shared" si="14"/>
        <v>9</v>
      </c>
      <c r="Y19" s="33">
        <f t="shared" si="15"/>
        <v>10</v>
      </c>
      <c r="Z19" s="33">
        <f t="shared" si="16"/>
        <v>11</v>
      </c>
      <c r="AA19" s="33">
        <f t="shared" si="17"/>
        <v>12</v>
      </c>
      <c r="AB19" s="33">
        <f t="shared" si="18"/>
        <v>13</v>
      </c>
      <c r="AC19" s="33">
        <f t="shared" si="19"/>
        <v>14</v>
      </c>
      <c r="AD19" s="33">
        <f t="shared" si="20"/>
        <v>15</v>
      </c>
      <c r="AE19" s="31">
        <f t="shared" si="21"/>
        <v>16</v>
      </c>
      <c r="AF19" s="33">
        <f t="shared" ref="AF19:BO19" si="36">AE19+1</f>
        <v>17</v>
      </c>
      <c r="AG19" s="33">
        <f t="shared" si="36"/>
        <v>18</v>
      </c>
      <c r="AH19" s="33">
        <f t="shared" si="36"/>
        <v>19</v>
      </c>
      <c r="AI19" s="33">
        <f t="shared" si="36"/>
        <v>20</v>
      </c>
      <c r="AJ19" s="33">
        <f t="shared" si="36"/>
        <v>21</v>
      </c>
      <c r="AK19" s="33">
        <f t="shared" si="36"/>
        <v>22</v>
      </c>
      <c r="AL19" s="33">
        <f t="shared" si="36"/>
        <v>23</v>
      </c>
      <c r="AM19" s="33">
        <f t="shared" si="36"/>
        <v>24</v>
      </c>
      <c r="AN19" s="33">
        <f t="shared" si="36"/>
        <v>25</v>
      </c>
      <c r="AO19" s="33">
        <f t="shared" si="36"/>
        <v>26</v>
      </c>
      <c r="AP19" s="33">
        <f t="shared" si="36"/>
        <v>27</v>
      </c>
      <c r="AQ19" s="33">
        <f t="shared" si="36"/>
        <v>28</v>
      </c>
      <c r="AR19" s="33">
        <f t="shared" si="36"/>
        <v>29</v>
      </c>
      <c r="AS19" s="33">
        <f t="shared" si="36"/>
        <v>30</v>
      </c>
      <c r="AT19" s="33">
        <f t="shared" si="36"/>
        <v>31</v>
      </c>
      <c r="AU19" s="33">
        <f t="shared" si="36"/>
        <v>32</v>
      </c>
      <c r="AV19" s="33">
        <f t="shared" si="36"/>
        <v>33</v>
      </c>
      <c r="AW19" s="33">
        <f t="shared" si="36"/>
        <v>34</v>
      </c>
      <c r="AX19" s="33">
        <f t="shared" si="36"/>
        <v>35</v>
      </c>
      <c r="AY19" s="33">
        <f t="shared" si="36"/>
        <v>36</v>
      </c>
      <c r="AZ19" s="33">
        <f t="shared" si="36"/>
        <v>37</v>
      </c>
      <c r="BA19" s="33">
        <f t="shared" si="36"/>
        <v>38</v>
      </c>
      <c r="BB19" s="33">
        <f t="shared" si="36"/>
        <v>39</v>
      </c>
      <c r="BC19" s="33">
        <f t="shared" si="36"/>
        <v>40</v>
      </c>
      <c r="BD19" s="33">
        <f t="shared" si="36"/>
        <v>41</v>
      </c>
      <c r="BE19" s="33">
        <f t="shared" si="36"/>
        <v>42</v>
      </c>
      <c r="BF19" s="33">
        <f t="shared" si="36"/>
        <v>43</v>
      </c>
      <c r="BG19" s="33">
        <f t="shared" si="36"/>
        <v>44</v>
      </c>
      <c r="BH19" s="33">
        <f t="shared" si="36"/>
        <v>45</v>
      </c>
      <c r="BI19" s="33">
        <f t="shared" si="36"/>
        <v>46</v>
      </c>
      <c r="BJ19" s="33">
        <f t="shared" si="36"/>
        <v>47</v>
      </c>
      <c r="BK19" s="33">
        <f t="shared" si="36"/>
        <v>48</v>
      </c>
      <c r="BL19" s="33">
        <f t="shared" si="36"/>
        <v>49</v>
      </c>
      <c r="BM19" s="33">
        <f t="shared" si="36"/>
        <v>50</v>
      </c>
      <c r="BN19" s="33">
        <f t="shared" si="36"/>
        <v>51</v>
      </c>
      <c r="BO19" s="33">
        <f t="shared" si="36"/>
        <v>52</v>
      </c>
      <c r="BP19" s="119" t="s">
        <v>12</v>
      </c>
    </row>
    <row r="20" spans="2:68" s="11" customFormat="1" x14ac:dyDescent="0.25">
      <c r="B20" s="12">
        <v>15</v>
      </c>
      <c r="C20" s="13" t="s">
        <v>46</v>
      </c>
      <c r="D20" s="13" t="s">
        <v>133</v>
      </c>
      <c r="E20" s="200">
        <v>34.880386424304049</v>
      </c>
      <c r="F20" s="32">
        <f t="shared" si="25"/>
        <v>0.18130539887187752</v>
      </c>
      <c r="G20" s="18">
        <f t="shared" si="22"/>
        <v>55398.260791541725</v>
      </c>
      <c r="H20" s="33"/>
      <c r="I20" s="33"/>
      <c r="J20" s="33"/>
      <c r="K20" s="33"/>
      <c r="L20" s="33"/>
      <c r="M20" s="33"/>
      <c r="N20" s="33"/>
      <c r="O20" s="33"/>
      <c r="P20" s="33">
        <f t="shared" si="6"/>
        <v>1</v>
      </c>
      <c r="Q20" s="33">
        <f t="shared" si="7"/>
        <v>2</v>
      </c>
      <c r="R20" s="33">
        <f t="shared" si="8"/>
        <v>3</v>
      </c>
      <c r="S20" s="33">
        <f t="shared" si="23"/>
        <v>4</v>
      </c>
      <c r="T20" s="33">
        <f t="shared" si="10"/>
        <v>5</v>
      </c>
      <c r="U20" s="33">
        <f t="shared" si="11"/>
        <v>6</v>
      </c>
      <c r="V20" s="33">
        <f t="shared" si="12"/>
        <v>7</v>
      </c>
      <c r="W20" s="33">
        <f t="shared" si="13"/>
        <v>8</v>
      </c>
      <c r="X20" s="33">
        <f t="shared" si="14"/>
        <v>9</v>
      </c>
      <c r="Y20" s="33">
        <f t="shared" si="15"/>
        <v>10</v>
      </c>
      <c r="Z20" s="33">
        <f t="shared" si="16"/>
        <v>11</v>
      </c>
      <c r="AA20" s="33">
        <f t="shared" si="17"/>
        <v>12</v>
      </c>
      <c r="AB20" s="33">
        <f t="shared" si="18"/>
        <v>13</v>
      </c>
      <c r="AC20" s="33">
        <f t="shared" si="19"/>
        <v>14</v>
      </c>
      <c r="AD20" s="33">
        <f t="shared" si="20"/>
        <v>15</v>
      </c>
      <c r="AE20" s="31">
        <f t="shared" si="21"/>
        <v>16</v>
      </c>
      <c r="AF20" s="33">
        <f t="shared" ref="AF20:BO20" si="37">AE20+1</f>
        <v>17</v>
      </c>
      <c r="AG20" s="33">
        <f t="shared" si="37"/>
        <v>18</v>
      </c>
      <c r="AH20" s="33">
        <f t="shared" si="37"/>
        <v>19</v>
      </c>
      <c r="AI20" s="33">
        <f t="shared" si="37"/>
        <v>20</v>
      </c>
      <c r="AJ20" s="33">
        <f t="shared" si="37"/>
        <v>21</v>
      </c>
      <c r="AK20" s="33">
        <f t="shared" si="37"/>
        <v>22</v>
      </c>
      <c r="AL20" s="33">
        <f t="shared" si="37"/>
        <v>23</v>
      </c>
      <c r="AM20" s="33">
        <f t="shared" si="37"/>
        <v>24</v>
      </c>
      <c r="AN20" s="33">
        <f t="shared" si="37"/>
        <v>25</v>
      </c>
      <c r="AO20" s="33">
        <f t="shared" si="37"/>
        <v>26</v>
      </c>
      <c r="AP20" s="33">
        <f t="shared" si="37"/>
        <v>27</v>
      </c>
      <c r="AQ20" s="33">
        <f t="shared" si="37"/>
        <v>28</v>
      </c>
      <c r="AR20" s="33">
        <f t="shared" si="37"/>
        <v>29</v>
      </c>
      <c r="AS20" s="33">
        <f t="shared" si="37"/>
        <v>30</v>
      </c>
      <c r="AT20" s="33">
        <f t="shared" si="37"/>
        <v>31</v>
      </c>
      <c r="AU20" s="33">
        <f t="shared" si="37"/>
        <v>32</v>
      </c>
      <c r="AV20" s="33">
        <f t="shared" si="37"/>
        <v>33</v>
      </c>
      <c r="AW20" s="33">
        <f t="shared" si="37"/>
        <v>34</v>
      </c>
      <c r="AX20" s="33">
        <f t="shared" si="37"/>
        <v>35</v>
      </c>
      <c r="AY20" s="33">
        <f t="shared" si="37"/>
        <v>36</v>
      </c>
      <c r="AZ20" s="33">
        <f t="shared" si="37"/>
        <v>37</v>
      </c>
      <c r="BA20" s="33">
        <f t="shared" si="37"/>
        <v>38</v>
      </c>
      <c r="BB20" s="33">
        <f t="shared" si="37"/>
        <v>39</v>
      </c>
      <c r="BC20" s="33">
        <f t="shared" si="37"/>
        <v>40</v>
      </c>
      <c r="BD20" s="33">
        <f t="shared" si="37"/>
        <v>41</v>
      </c>
      <c r="BE20" s="33">
        <f t="shared" si="37"/>
        <v>42</v>
      </c>
      <c r="BF20" s="33">
        <f t="shared" si="37"/>
        <v>43</v>
      </c>
      <c r="BG20" s="33">
        <f t="shared" si="37"/>
        <v>44</v>
      </c>
      <c r="BH20" s="33">
        <f t="shared" si="37"/>
        <v>45</v>
      </c>
      <c r="BI20" s="33">
        <f t="shared" si="37"/>
        <v>46</v>
      </c>
      <c r="BJ20" s="33">
        <f t="shared" si="37"/>
        <v>47</v>
      </c>
      <c r="BK20" s="33">
        <f t="shared" si="37"/>
        <v>48</v>
      </c>
      <c r="BL20" s="33">
        <f t="shared" si="37"/>
        <v>49</v>
      </c>
      <c r="BM20" s="33">
        <f t="shared" si="37"/>
        <v>50</v>
      </c>
      <c r="BN20" s="33">
        <f t="shared" si="37"/>
        <v>51</v>
      </c>
      <c r="BO20" s="33">
        <f t="shared" si="37"/>
        <v>52</v>
      </c>
      <c r="BP20" s="119" t="s">
        <v>12</v>
      </c>
    </row>
    <row r="21" spans="2:68" s="11" customFormat="1" x14ac:dyDescent="0.25">
      <c r="B21" s="12">
        <v>16</v>
      </c>
      <c r="C21" s="13" t="s">
        <v>48</v>
      </c>
      <c r="D21" s="13" t="s">
        <v>135</v>
      </c>
      <c r="E21" s="200">
        <v>34.665870090250422</v>
      </c>
      <c r="F21" s="32">
        <f t="shared" si="25"/>
        <v>0.18130539887187752</v>
      </c>
      <c r="G21" s="18">
        <f t="shared" si="22"/>
        <v>55057.558378633024</v>
      </c>
      <c r="H21" s="33"/>
      <c r="I21" s="33"/>
      <c r="J21" s="33"/>
      <c r="K21" s="33"/>
      <c r="L21" s="33"/>
      <c r="M21" s="33"/>
      <c r="N21" s="33"/>
      <c r="O21" s="33"/>
      <c r="P21" s="33"/>
      <c r="Q21" s="33">
        <f t="shared" si="7"/>
        <v>1</v>
      </c>
      <c r="R21" s="33">
        <f t="shared" si="8"/>
        <v>2</v>
      </c>
      <c r="S21" s="33">
        <f t="shared" si="23"/>
        <v>3</v>
      </c>
      <c r="T21" s="33">
        <f t="shared" si="10"/>
        <v>4</v>
      </c>
      <c r="U21" s="33">
        <f t="shared" si="11"/>
        <v>5</v>
      </c>
      <c r="V21" s="33">
        <f t="shared" si="12"/>
        <v>6</v>
      </c>
      <c r="W21" s="33">
        <f t="shared" si="13"/>
        <v>7</v>
      </c>
      <c r="X21" s="33">
        <f t="shared" si="14"/>
        <v>8</v>
      </c>
      <c r="Y21" s="33">
        <f t="shared" si="15"/>
        <v>9</v>
      </c>
      <c r="Z21" s="33">
        <f t="shared" si="16"/>
        <v>10</v>
      </c>
      <c r="AA21" s="33">
        <f t="shared" si="17"/>
        <v>11</v>
      </c>
      <c r="AB21" s="33">
        <f t="shared" si="18"/>
        <v>12</v>
      </c>
      <c r="AC21" s="33">
        <f t="shared" si="19"/>
        <v>13</v>
      </c>
      <c r="AD21" s="33">
        <f t="shared" si="20"/>
        <v>14</v>
      </c>
      <c r="AE21" s="31">
        <f t="shared" si="21"/>
        <v>15</v>
      </c>
      <c r="AF21" s="33">
        <f t="shared" ref="AF21:BO21" si="38">AE21+1</f>
        <v>16</v>
      </c>
      <c r="AG21" s="33">
        <f t="shared" si="38"/>
        <v>17</v>
      </c>
      <c r="AH21" s="33">
        <f t="shared" si="38"/>
        <v>18</v>
      </c>
      <c r="AI21" s="33">
        <f t="shared" si="38"/>
        <v>19</v>
      </c>
      <c r="AJ21" s="33">
        <f t="shared" si="38"/>
        <v>20</v>
      </c>
      <c r="AK21" s="33">
        <f t="shared" si="38"/>
        <v>21</v>
      </c>
      <c r="AL21" s="33">
        <f t="shared" si="38"/>
        <v>22</v>
      </c>
      <c r="AM21" s="33">
        <f t="shared" si="38"/>
        <v>23</v>
      </c>
      <c r="AN21" s="33">
        <f t="shared" si="38"/>
        <v>24</v>
      </c>
      <c r="AO21" s="33">
        <f t="shared" si="38"/>
        <v>25</v>
      </c>
      <c r="AP21" s="33">
        <f t="shared" si="38"/>
        <v>26</v>
      </c>
      <c r="AQ21" s="33">
        <f t="shared" si="38"/>
        <v>27</v>
      </c>
      <c r="AR21" s="33">
        <f t="shared" si="38"/>
        <v>28</v>
      </c>
      <c r="AS21" s="33">
        <f t="shared" si="38"/>
        <v>29</v>
      </c>
      <c r="AT21" s="33">
        <f t="shared" si="38"/>
        <v>30</v>
      </c>
      <c r="AU21" s="33">
        <f t="shared" si="38"/>
        <v>31</v>
      </c>
      <c r="AV21" s="33">
        <f t="shared" si="38"/>
        <v>32</v>
      </c>
      <c r="AW21" s="33">
        <f t="shared" si="38"/>
        <v>33</v>
      </c>
      <c r="AX21" s="33">
        <f t="shared" si="38"/>
        <v>34</v>
      </c>
      <c r="AY21" s="33">
        <f t="shared" si="38"/>
        <v>35</v>
      </c>
      <c r="AZ21" s="33">
        <f t="shared" si="38"/>
        <v>36</v>
      </c>
      <c r="BA21" s="33">
        <f t="shared" si="38"/>
        <v>37</v>
      </c>
      <c r="BB21" s="33">
        <f t="shared" si="38"/>
        <v>38</v>
      </c>
      <c r="BC21" s="33">
        <f t="shared" si="38"/>
        <v>39</v>
      </c>
      <c r="BD21" s="33">
        <f t="shared" si="38"/>
        <v>40</v>
      </c>
      <c r="BE21" s="33">
        <f t="shared" si="38"/>
        <v>41</v>
      </c>
      <c r="BF21" s="33">
        <f t="shared" si="38"/>
        <v>42</v>
      </c>
      <c r="BG21" s="33">
        <f t="shared" si="38"/>
        <v>43</v>
      </c>
      <c r="BH21" s="33">
        <f t="shared" si="38"/>
        <v>44</v>
      </c>
      <c r="BI21" s="33">
        <f t="shared" si="38"/>
        <v>45</v>
      </c>
      <c r="BJ21" s="33">
        <f t="shared" si="38"/>
        <v>46</v>
      </c>
      <c r="BK21" s="33">
        <f t="shared" si="38"/>
        <v>47</v>
      </c>
      <c r="BL21" s="33">
        <f t="shared" si="38"/>
        <v>48</v>
      </c>
      <c r="BM21" s="33">
        <f t="shared" si="38"/>
        <v>49</v>
      </c>
      <c r="BN21" s="33">
        <f t="shared" si="38"/>
        <v>50</v>
      </c>
      <c r="BO21" s="33">
        <f t="shared" si="38"/>
        <v>51</v>
      </c>
      <c r="BP21" s="119" t="s">
        <v>12</v>
      </c>
    </row>
    <row r="22" spans="2:68" s="11" customFormat="1" x14ac:dyDescent="0.25">
      <c r="B22" s="12">
        <v>17</v>
      </c>
      <c r="C22" s="13" t="s">
        <v>50</v>
      </c>
      <c r="D22" s="13" t="s">
        <v>137</v>
      </c>
      <c r="E22" s="200">
        <v>18.100165247235285</v>
      </c>
      <c r="F22" s="32">
        <f t="shared" si="25"/>
        <v>0.18130539887187752</v>
      </c>
      <c r="G22" s="18">
        <f t="shared" si="22"/>
        <v>28747.321275020749</v>
      </c>
      <c r="H22" s="33"/>
      <c r="I22" s="33"/>
      <c r="J22" s="33"/>
      <c r="K22" s="33"/>
      <c r="L22" s="33"/>
      <c r="M22" s="33"/>
      <c r="N22" s="33"/>
      <c r="O22" s="33"/>
      <c r="P22" s="33"/>
      <c r="Q22" s="33">
        <f t="shared" si="7"/>
        <v>1</v>
      </c>
      <c r="R22" s="33">
        <f t="shared" si="8"/>
        <v>2</v>
      </c>
      <c r="S22" s="33">
        <f t="shared" si="23"/>
        <v>3</v>
      </c>
      <c r="T22" s="33">
        <f t="shared" si="10"/>
        <v>4</v>
      </c>
      <c r="U22" s="33">
        <f t="shared" si="11"/>
        <v>5</v>
      </c>
      <c r="V22" s="33">
        <f t="shared" si="12"/>
        <v>6</v>
      </c>
      <c r="W22" s="33">
        <f t="shared" si="13"/>
        <v>7</v>
      </c>
      <c r="X22" s="33">
        <f t="shared" si="14"/>
        <v>8</v>
      </c>
      <c r="Y22" s="33">
        <f t="shared" si="15"/>
        <v>9</v>
      </c>
      <c r="Z22" s="33">
        <f t="shared" si="16"/>
        <v>10</v>
      </c>
      <c r="AA22" s="33">
        <f t="shared" si="17"/>
        <v>11</v>
      </c>
      <c r="AB22" s="33">
        <f t="shared" si="18"/>
        <v>12</v>
      </c>
      <c r="AC22" s="33">
        <f t="shared" si="19"/>
        <v>13</v>
      </c>
      <c r="AD22" s="33">
        <f t="shared" si="20"/>
        <v>14</v>
      </c>
      <c r="AE22" s="31">
        <f t="shared" si="21"/>
        <v>15</v>
      </c>
      <c r="AF22" s="33">
        <f t="shared" ref="AF22:BO22" si="39">AE22+1</f>
        <v>16</v>
      </c>
      <c r="AG22" s="33">
        <f t="shared" si="39"/>
        <v>17</v>
      </c>
      <c r="AH22" s="33">
        <f t="shared" si="39"/>
        <v>18</v>
      </c>
      <c r="AI22" s="33">
        <f t="shared" si="39"/>
        <v>19</v>
      </c>
      <c r="AJ22" s="33">
        <f t="shared" si="39"/>
        <v>20</v>
      </c>
      <c r="AK22" s="33">
        <f t="shared" si="39"/>
        <v>21</v>
      </c>
      <c r="AL22" s="33">
        <f t="shared" si="39"/>
        <v>22</v>
      </c>
      <c r="AM22" s="33">
        <f t="shared" si="39"/>
        <v>23</v>
      </c>
      <c r="AN22" s="33">
        <f t="shared" si="39"/>
        <v>24</v>
      </c>
      <c r="AO22" s="33">
        <f t="shared" si="39"/>
        <v>25</v>
      </c>
      <c r="AP22" s="33">
        <f t="shared" si="39"/>
        <v>26</v>
      </c>
      <c r="AQ22" s="33">
        <f t="shared" si="39"/>
        <v>27</v>
      </c>
      <c r="AR22" s="33">
        <f t="shared" si="39"/>
        <v>28</v>
      </c>
      <c r="AS22" s="33">
        <f t="shared" si="39"/>
        <v>29</v>
      </c>
      <c r="AT22" s="33">
        <f t="shared" si="39"/>
        <v>30</v>
      </c>
      <c r="AU22" s="33">
        <f t="shared" si="39"/>
        <v>31</v>
      </c>
      <c r="AV22" s="33">
        <f t="shared" si="39"/>
        <v>32</v>
      </c>
      <c r="AW22" s="33">
        <f t="shared" si="39"/>
        <v>33</v>
      </c>
      <c r="AX22" s="33">
        <f t="shared" si="39"/>
        <v>34</v>
      </c>
      <c r="AY22" s="33">
        <f t="shared" si="39"/>
        <v>35</v>
      </c>
      <c r="AZ22" s="33">
        <f t="shared" si="39"/>
        <v>36</v>
      </c>
      <c r="BA22" s="33">
        <f t="shared" si="39"/>
        <v>37</v>
      </c>
      <c r="BB22" s="33">
        <f t="shared" si="39"/>
        <v>38</v>
      </c>
      <c r="BC22" s="33">
        <f t="shared" si="39"/>
        <v>39</v>
      </c>
      <c r="BD22" s="33">
        <f t="shared" si="39"/>
        <v>40</v>
      </c>
      <c r="BE22" s="33">
        <f t="shared" si="39"/>
        <v>41</v>
      </c>
      <c r="BF22" s="33">
        <f t="shared" si="39"/>
        <v>42</v>
      </c>
      <c r="BG22" s="33">
        <f t="shared" si="39"/>
        <v>43</v>
      </c>
      <c r="BH22" s="33">
        <f t="shared" si="39"/>
        <v>44</v>
      </c>
      <c r="BI22" s="33">
        <f t="shared" si="39"/>
        <v>45</v>
      </c>
      <c r="BJ22" s="33">
        <f t="shared" si="39"/>
        <v>46</v>
      </c>
      <c r="BK22" s="33">
        <f t="shared" si="39"/>
        <v>47</v>
      </c>
      <c r="BL22" s="33">
        <f t="shared" si="39"/>
        <v>48</v>
      </c>
      <c r="BM22" s="33">
        <f t="shared" si="39"/>
        <v>49</v>
      </c>
      <c r="BN22" s="33">
        <f t="shared" si="39"/>
        <v>50</v>
      </c>
      <c r="BO22" s="33">
        <f t="shared" si="39"/>
        <v>51</v>
      </c>
      <c r="BP22" s="119" t="s">
        <v>12</v>
      </c>
    </row>
    <row r="23" spans="2:68" s="11" customFormat="1" x14ac:dyDescent="0.25">
      <c r="B23" s="12">
        <v>18</v>
      </c>
      <c r="C23" s="13" t="s">
        <v>52</v>
      </c>
      <c r="D23" s="13" t="s">
        <v>139</v>
      </c>
      <c r="E23" s="200">
        <v>19.203546459895765</v>
      </c>
      <c r="F23" s="32">
        <f t="shared" si="25"/>
        <v>0.18130539887187752</v>
      </c>
      <c r="G23" s="18">
        <f t="shared" si="22"/>
        <v>30499.750259834451</v>
      </c>
      <c r="H23" s="33"/>
      <c r="I23" s="33"/>
      <c r="J23" s="33"/>
      <c r="K23" s="33"/>
      <c r="L23" s="33"/>
      <c r="M23" s="33"/>
      <c r="N23" s="33"/>
      <c r="O23" s="33"/>
      <c r="P23" s="33"/>
      <c r="Q23" s="33">
        <f t="shared" si="7"/>
        <v>1</v>
      </c>
      <c r="R23" s="33">
        <f t="shared" si="8"/>
        <v>2</v>
      </c>
      <c r="S23" s="33">
        <f t="shared" si="23"/>
        <v>3</v>
      </c>
      <c r="T23" s="33">
        <f t="shared" si="10"/>
        <v>4</v>
      </c>
      <c r="U23" s="33">
        <f t="shared" si="11"/>
        <v>5</v>
      </c>
      <c r="V23" s="33">
        <f t="shared" si="12"/>
        <v>6</v>
      </c>
      <c r="W23" s="33">
        <f t="shared" si="13"/>
        <v>7</v>
      </c>
      <c r="X23" s="33">
        <f t="shared" si="14"/>
        <v>8</v>
      </c>
      <c r="Y23" s="33">
        <f t="shared" si="15"/>
        <v>9</v>
      </c>
      <c r="Z23" s="33">
        <f t="shared" si="16"/>
        <v>10</v>
      </c>
      <c r="AA23" s="33">
        <f t="shared" si="17"/>
        <v>11</v>
      </c>
      <c r="AB23" s="33">
        <f t="shared" si="18"/>
        <v>12</v>
      </c>
      <c r="AC23" s="33">
        <f t="shared" si="19"/>
        <v>13</v>
      </c>
      <c r="AD23" s="33">
        <f t="shared" si="20"/>
        <v>14</v>
      </c>
      <c r="AE23" s="31">
        <f t="shared" si="21"/>
        <v>15</v>
      </c>
      <c r="AF23" s="33">
        <f t="shared" ref="AF23:BO23" si="40">AE23+1</f>
        <v>16</v>
      </c>
      <c r="AG23" s="33">
        <f t="shared" si="40"/>
        <v>17</v>
      </c>
      <c r="AH23" s="33">
        <f t="shared" si="40"/>
        <v>18</v>
      </c>
      <c r="AI23" s="33">
        <f t="shared" si="40"/>
        <v>19</v>
      </c>
      <c r="AJ23" s="33">
        <f t="shared" si="40"/>
        <v>20</v>
      </c>
      <c r="AK23" s="33">
        <f t="shared" si="40"/>
        <v>21</v>
      </c>
      <c r="AL23" s="33">
        <f t="shared" si="40"/>
        <v>22</v>
      </c>
      <c r="AM23" s="33">
        <f t="shared" si="40"/>
        <v>23</v>
      </c>
      <c r="AN23" s="33">
        <f t="shared" si="40"/>
        <v>24</v>
      </c>
      <c r="AO23" s="33">
        <f t="shared" si="40"/>
        <v>25</v>
      </c>
      <c r="AP23" s="33">
        <f t="shared" si="40"/>
        <v>26</v>
      </c>
      <c r="AQ23" s="33">
        <f t="shared" si="40"/>
        <v>27</v>
      </c>
      <c r="AR23" s="33">
        <f t="shared" si="40"/>
        <v>28</v>
      </c>
      <c r="AS23" s="33">
        <f t="shared" si="40"/>
        <v>29</v>
      </c>
      <c r="AT23" s="33">
        <f t="shared" si="40"/>
        <v>30</v>
      </c>
      <c r="AU23" s="33">
        <f t="shared" si="40"/>
        <v>31</v>
      </c>
      <c r="AV23" s="33">
        <f t="shared" si="40"/>
        <v>32</v>
      </c>
      <c r="AW23" s="33">
        <f t="shared" si="40"/>
        <v>33</v>
      </c>
      <c r="AX23" s="33">
        <f t="shared" si="40"/>
        <v>34</v>
      </c>
      <c r="AY23" s="33">
        <f t="shared" si="40"/>
        <v>35</v>
      </c>
      <c r="AZ23" s="33">
        <f t="shared" si="40"/>
        <v>36</v>
      </c>
      <c r="BA23" s="33">
        <f t="shared" si="40"/>
        <v>37</v>
      </c>
      <c r="BB23" s="33">
        <f t="shared" si="40"/>
        <v>38</v>
      </c>
      <c r="BC23" s="33">
        <f t="shared" si="40"/>
        <v>39</v>
      </c>
      <c r="BD23" s="33">
        <f t="shared" si="40"/>
        <v>40</v>
      </c>
      <c r="BE23" s="33">
        <f t="shared" si="40"/>
        <v>41</v>
      </c>
      <c r="BF23" s="33">
        <f t="shared" si="40"/>
        <v>42</v>
      </c>
      <c r="BG23" s="33">
        <f t="shared" si="40"/>
        <v>43</v>
      </c>
      <c r="BH23" s="33">
        <f t="shared" si="40"/>
        <v>44</v>
      </c>
      <c r="BI23" s="33">
        <f t="shared" si="40"/>
        <v>45</v>
      </c>
      <c r="BJ23" s="33">
        <f t="shared" si="40"/>
        <v>46</v>
      </c>
      <c r="BK23" s="33">
        <f t="shared" si="40"/>
        <v>47</v>
      </c>
      <c r="BL23" s="33">
        <f t="shared" si="40"/>
        <v>48</v>
      </c>
      <c r="BM23" s="33">
        <f t="shared" si="40"/>
        <v>49</v>
      </c>
      <c r="BN23" s="33">
        <f t="shared" si="40"/>
        <v>50</v>
      </c>
      <c r="BO23" s="33">
        <f t="shared" si="40"/>
        <v>51</v>
      </c>
      <c r="BP23" s="119" t="s">
        <v>12</v>
      </c>
    </row>
    <row r="24" spans="2:68" s="11" customFormat="1" x14ac:dyDescent="0.25">
      <c r="B24" s="12">
        <v>19</v>
      </c>
      <c r="C24" s="13" t="s">
        <v>54</v>
      </c>
      <c r="D24" s="13" t="s">
        <v>141</v>
      </c>
      <c r="E24" s="200">
        <v>75</v>
      </c>
      <c r="F24" s="32">
        <f t="shared" si="25"/>
        <v>0.18130539887187752</v>
      </c>
      <c r="G24" s="18">
        <f t="shared" si="22"/>
        <v>119117.64705882352</v>
      </c>
      <c r="H24" s="33"/>
      <c r="I24" s="33"/>
      <c r="J24" s="33"/>
      <c r="K24" s="33"/>
      <c r="L24" s="33"/>
      <c r="M24" s="33"/>
      <c r="N24" s="33"/>
      <c r="O24" s="33"/>
      <c r="P24" s="33"/>
      <c r="Q24" s="33">
        <f t="shared" si="7"/>
        <v>1</v>
      </c>
      <c r="R24" s="33">
        <f t="shared" si="8"/>
        <v>2</v>
      </c>
      <c r="S24" s="33">
        <f t="shared" si="23"/>
        <v>3</v>
      </c>
      <c r="T24" s="33">
        <f t="shared" si="10"/>
        <v>4</v>
      </c>
      <c r="U24" s="33">
        <f t="shared" si="11"/>
        <v>5</v>
      </c>
      <c r="V24" s="33">
        <f t="shared" si="12"/>
        <v>6</v>
      </c>
      <c r="W24" s="33">
        <f t="shared" si="13"/>
        <v>7</v>
      </c>
      <c r="X24" s="33">
        <f t="shared" si="14"/>
        <v>8</v>
      </c>
      <c r="Y24" s="33">
        <f t="shared" si="15"/>
        <v>9</v>
      </c>
      <c r="Z24" s="33">
        <f t="shared" si="16"/>
        <v>10</v>
      </c>
      <c r="AA24" s="33">
        <f t="shared" si="17"/>
        <v>11</v>
      </c>
      <c r="AB24" s="33">
        <f t="shared" si="18"/>
        <v>12</v>
      </c>
      <c r="AC24" s="33">
        <f t="shared" si="19"/>
        <v>13</v>
      </c>
      <c r="AD24" s="33">
        <f t="shared" si="20"/>
        <v>14</v>
      </c>
      <c r="AE24" s="31">
        <f t="shared" si="21"/>
        <v>15</v>
      </c>
      <c r="AF24" s="33">
        <f t="shared" ref="AF24:BO24" si="41">AE24+1</f>
        <v>16</v>
      </c>
      <c r="AG24" s="33">
        <f t="shared" si="41"/>
        <v>17</v>
      </c>
      <c r="AH24" s="33">
        <f t="shared" si="41"/>
        <v>18</v>
      </c>
      <c r="AI24" s="33">
        <f t="shared" si="41"/>
        <v>19</v>
      </c>
      <c r="AJ24" s="33">
        <f t="shared" si="41"/>
        <v>20</v>
      </c>
      <c r="AK24" s="33">
        <f t="shared" si="41"/>
        <v>21</v>
      </c>
      <c r="AL24" s="33">
        <f t="shared" si="41"/>
        <v>22</v>
      </c>
      <c r="AM24" s="33">
        <f t="shared" si="41"/>
        <v>23</v>
      </c>
      <c r="AN24" s="33">
        <f t="shared" si="41"/>
        <v>24</v>
      </c>
      <c r="AO24" s="33">
        <f t="shared" si="41"/>
        <v>25</v>
      </c>
      <c r="AP24" s="33">
        <f t="shared" si="41"/>
        <v>26</v>
      </c>
      <c r="AQ24" s="33">
        <f t="shared" si="41"/>
        <v>27</v>
      </c>
      <c r="AR24" s="33">
        <f t="shared" si="41"/>
        <v>28</v>
      </c>
      <c r="AS24" s="33">
        <f t="shared" si="41"/>
        <v>29</v>
      </c>
      <c r="AT24" s="33">
        <f t="shared" si="41"/>
        <v>30</v>
      </c>
      <c r="AU24" s="33">
        <f t="shared" si="41"/>
        <v>31</v>
      </c>
      <c r="AV24" s="33">
        <f t="shared" si="41"/>
        <v>32</v>
      </c>
      <c r="AW24" s="33">
        <f t="shared" si="41"/>
        <v>33</v>
      </c>
      <c r="AX24" s="33">
        <f t="shared" si="41"/>
        <v>34</v>
      </c>
      <c r="AY24" s="33">
        <f t="shared" si="41"/>
        <v>35</v>
      </c>
      <c r="AZ24" s="33">
        <f t="shared" si="41"/>
        <v>36</v>
      </c>
      <c r="BA24" s="33">
        <f t="shared" si="41"/>
        <v>37</v>
      </c>
      <c r="BB24" s="33">
        <f t="shared" si="41"/>
        <v>38</v>
      </c>
      <c r="BC24" s="33">
        <f t="shared" si="41"/>
        <v>39</v>
      </c>
      <c r="BD24" s="33">
        <f t="shared" si="41"/>
        <v>40</v>
      </c>
      <c r="BE24" s="33">
        <f t="shared" si="41"/>
        <v>41</v>
      </c>
      <c r="BF24" s="33">
        <f t="shared" si="41"/>
        <v>42</v>
      </c>
      <c r="BG24" s="33">
        <f t="shared" si="41"/>
        <v>43</v>
      </c>
      <c r="BH24" s="33">
        <f t="shared" si="41"/>
        <v>44</v>
      </c>
      <c r="BI24" s="33">
        <f t="shared" si="41"/>
        <v>45</v>
      </c>
      <c r="BJ24" s="33">
        <f t="shared" si="41"/>
        <v>46</v>
      </c>
      <c r="BK24" s="33">
        <f t="shared" si="41"/>
        <v>47</v>
      </c>
      <c r="BL24" s="33">
        <f t="shared" si="41"/>
        <v>48</v>
      </c>
      <c r="BM24" s="33">
        <f t="shared" si="41"/>
        <v>49</v>
      </c>
      <c r="BN24" s="33">
        <f t="shared" si="41"/>
        <v>50</v>
      </c>
      <c r="BO24" s="33">
        <f t="shared" si="41"/>
        <v>51</v>
      </c>
      <c r="BP24" s="119" t="s">
        <v>12</v>
      </c>
    </row>
    <row r="25" spans="2:68" s="11" customFormat="1" x14ac:dyDescent="0.25">
      <c r="B25" s="12">
        <v>20</v>
      </c>
      <c r="C25" s="13" t="s">
        <v>56</v>
      </c>
      <c r="D25" s="13" t="s">
        <v>143</v>
      </c>
      <c r="E25" s="200">
        <v>29.25324520147451</v>
      </c>
      <c r="F25" s="32">
        <f t="shared" si="25"/>
        <v>0.18130539887187752</v>
      </c>
      <c r="G25" s="18">
        <f t="shared" si="22"/>
        <v>46461.036496459521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f t="shared" si="8"/>
        <v>1</v>
      </c>
      <c r="S25" s="33">
        <f t="shared" si="23"/>
        <v>2</v>
      </c>
      <c r="T25" s="33">
        <f t="shared" si="10"/>
        <v>3</v>
      </c>
      <c r="U25" s="33">
        <f t="shared" si="11"/>
        <v>4</v>
      </c>
      <c r="V25" s="33">
        <f t="shared" si="12"/>
        <v>5</v>
      </c>
      <c r="W25" s="33">
        <f t="shared" si="13"/>
        <v>6</v>
      </c>
      <c r="X25" s="33">
        <f t="shared" si="14"/>
        <v>7</v>
      </c>
      <c r="Y25" s="33">
        <f t="shared" si="15"/>
        <v>8</v>
      </c>
      <c r="Z25" s="33">
        <f t="shared" si="16"/>
        <v>9</v>
      </c>
      <c r="AA25" s="33">
        <f t="shared" si="17"/>
        <v>10</v>
      </c>
      <c r="AB25" s="33">
        <f t="shared" si="18"/>
        <v>11</v>
      </c>
      <c r="AC25" s="33">
        <f t="shared" si="19"/>
        <v>12</v>
      </c>
      <c r="AD25" s="33">
        <f t="shared" si="20"/>
        <v>13</v>
      </c>
      <c r="AE25" s="31">
        <f t="shared" si="21"/>
        <v>14</v>
      </c>
      <c r="AF25" s="33">
        <f t="shared" ref="AF25:AH25" si="42">AE25+1</f>
        <v>15</v>
      </c>
      <c r="AG25" s="33">
        <f t="shared" si="42"/>
        <v>16</v>
      </c>
      <c r="AH25" s="33">
        <f t="shared" si="42"/>
        <v>17</v>
      </c>
      <c r="AI25" s="33">
        <f t="shared" ref="AF25:BO28" si="43">AH25+1</f>
        <v>18</v>
      </c>
      <c r="AJ25" s="33">
        <f t="shared" si="43"/>
        <v>19</v>
      </c>
      <c r="AK25" s="33">
        <f t="shared" si="43"/>
        <v>20</v>
      </c>
      <c r="AL25" s="33">
        <f t="shared" si="43"/>
        <v>21</v>
      </c>
      <c r="AM25" s="33">
        <f t="shared" si="43"/>
        <v>22</v>
      </c>
      <c r="AN25" s="33">
        <f t="shared" si="43"/>
        <v>23</v>
      </c>
      <c r="AO25" s="33">
        <f t="shared" si="43"/>
        <v>24</v>
      </c>
      <c r="AP25" s="33">
        <f t="shared" si="43"/>
        <v>25</v>
      </c>
      <c r="AQ25" s="33">
        <f t="shared" si="43"/>
        <v>26</v>
      </c>
      <c r="AR25" s="33">
        <f t="shared" si="43"/>
        <v>27</v>
      </c>
      <c r="AS25" s="33">
        <f t="shared" si="43"/>
        <v>28</v>
      </c>
      <c r="AT25" s="33">
        <f t="shared" si="43"/>
        <v>29</v>
      </c>
      <c r="AU25" s="33">
        <f t="shared" si="43"/>
        <v>30</v>
      </c>
      <c r="AV25" s="33">
        <f t="shared" si="43"/>
        <v>31</v>
      </c>
      <c r="AW25" s="33">
        <f t="shared" si="43"/>
        <v>32</v>
      </c>
      <c r="AX25" s="33">
        <f t="shared" si="43"/>
        <v>33</v>
      </c>
      <c r="AY25" s="33">
        <f t="shared" si="43"/>
        <v>34</v>
      </c>
      <c r="AZ25" s="33">
        <f t="shared" si="43"/>
        <v>35</v>
      </c>
      <c r="BA25" s="33">
        <f t="shared" si="43"/>
        <v>36</v>
      </c>
      <c r="BB25" s="33">
        <f t="shared" si="43"/>
        <v>37</v>
      </c>
      <c r="BC25" s="33">
        <f t="shared" si="43"/>
        <v>38</v>
      </c>
      <c r="BD25" s="33">
        <f t="shared" si="43"/>
        <v>39</v>
      </c>
      <c r="BE25" s="33">
        <f t="shared" si="43"/>
        <v>40</v>
      </c>
      <c r="BF25" s="33">
        <f t="shared" si="43"/>
        <v>41</v>
      </c>
      <c r="BG25" s="33">
        <f t="shared" si="43"/>
        <v>42</v>
      </c>
      <c r="BH25" s="33">
        <f t="shared" si="43"/>
        <v>43</v>
      </c>
      <c r="BI25" s="33">
        <f t="shared" si="43"/>
        <v>44</v>
      </c>
      <c r="BJ25" s="33">
        <f t="shared" si="43"/>
        <v>45</v>
      </c>
      <c r="BK25" s="33">
        <f t="shared" si="43"/>
        <v>46</v>
      </c>
      <c r="BL25" s="33">
        <f t="shared" si="43"/>
        <v>47</v>
      </c>
      <c r="BM25" s="33">
        <f t="shared" si="43"/>
        <v>48</v>
      </c>
      <c r="BN25" s="33">
        <f t="shared" si="43"/>
        <v>49</v>
      </c>
      <c r="BO25" s="33">
        <f t="shared" si="43"/>
        <v>50</v>
      </c>
      <c r="BP25" s="119" t="s">
        <v>12</v>
      </c>
    </row>
    <row r="26" spans="2:68" s="11" customFormat="1" x14ac:dyDescent="0.25">
      <c r="B26" s="12">
        <v>21</v>
      </c>
      <c r="C26" s="13" t="s">
        <v>58</v>
      </c>
      <c r="D26" s="13" t="s">
        <v>145</v>
      </c>
      <c r="E26" s="200">
        <v>19.927958306851405</v>
      </c>
      <c r="F26" s="32">
        <f t="shared" si="25"/>
        <v>0.18130539887187752</v>
      </c>
      <c r="G26" s="18">
        <f t="shared" si="22"/>
        <v>31650.28672264635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f t="shared" si="8"/>
        <v>1</v>
      </c>
      <c r="S26" s="33">
        <f t="shared" si="23"/>
        <v>2</v>
      </c>
      <c r="T26" s="33">
        <f t="shared" si="10"/>
        <v>3</v>
      </c>
      <c r="U26" s="33">
        <f t="shared" si="11"/>
        <v>4</v>
      </c>
      <c r="V26" s="33">
        <f t="shared" si="12"/>
        <v>5</v>
      </c>
      <c r="W26" s="33">
        <f t="shared" si="13"/>
        <v>6</v>
      </c>
      <c r="X26" s="33">
        <f t="shared" si="14"/>
        <v>7</v>
      </c>
      <c r="Y26" s="33">
        <f t="shared" si="15"/>
        <v>8</v>
      </c>
      <c r="Z26" s="33">
        <f t="shared" si="16"/>
        <v>9</v>
      </c>
      <c r="AA26" s="33">
        <f t="shared" si="17"/>
        <v>10</v>
      </c>
      <c r="AB26" s="33">
        <f t="shared" si="18"/>
        <v>11</v>
      </c>
      <c r="AC26" s="33">
        <f t="shared" si="19"/>
        <v>12</v>
      </c>
      <c r="AD26" s="33">
        <f t="shared" si="20"/>
        <v>13</v>
      </c>
      <c r="AE26" s="31">
        <f t="shared" si="21"/>
        <v>14</v>
      </c>
      <c r="AF26" s="33">
        <f t="shared" si="43"/>
        <v>15</v>
      </c>
      <c r="AG26" s="33">
        <f t="shared" si="43"/>
        <v>16</v>
      </c>
      <c r="AH26" s="33">
        <f t="shared" si="43"/>
        <v>17</v>
      </c>
      <c r="AI26" s="33">
        <f t="shared" si="43"/>
        <v>18</v>
      </c>
      <c r="AJ26" s="33">
        <f t="shared" si="43"/>
        <v>19</v>
      </c>
      <c r="AK26" s="33">
        <f t="shared" si="43"/>
        <v>20</v>
      </c>
      <c r="AL26" s="33">
        <f t="shared" si="43"/>
        <v>21</v>
      </c>
      <c r="AM26" s="33">
        <f t="shared" si="43"/>
        <v>22</v>
      </c>
      <c r="AN26" s="33">
        <f t="shared" si="43"/>
        <v>23</v>
      </c>
      <c r="AO26" s="33">
        <f t="shared" si="43"/>
        <v>24</v>
      </c>
      <c r="AP26" s="33">
        <f t="shared" si="43"/>
        <v>25</v>
      </c>
      <c r="AQ26" s="33">
        <f t="shared" si="43"/>
        <v>26</v>
      </c>
      <c r="AR26" s="33">
        <f t="shared" si="43"/>
        <v>27</v>
      </c>
      <c r="AS26" s="33">
        <f t="shared" si="43"/>
        <v>28</v>
      </c>
      <c r="AT26" s="33">
        <f t="shared" si="43"/>
        <v>29</v>
      </c>
      <c r="AU26" s="33">
        <f t="shared" si="43"/>
        <v>30</v>
      </c>
      <c r="AV26" s="33">
        <f t="shared" si="43"/>
        <v>31</v>
      </c>
      <c r="AW26" s="33">
        <f t="shared" si="43"/>
        <v>32</v>
      </c>
      <c r="AX26" s="33">
        <f t="shared" si="43"/>
        <v>33</v>
      </c>
      <c r="AY26" s="33">
        <f t="shared" si="43"/>
        <v>34</v>
      </c>
      <c r="AZ26" s="33">
        <f t="shared" si="43"/>
        <v>35</v>
      </c>
      <c r="BA26" s="33">
        <f t="shared" si="43"/>
        <v>36</v>
      </c>
      <c r="BB26" s="33">
        <f t="shared" si="43"/>
        <v>37</v>
      </c>
      <c r="BC26" s="33">
        <f t="shared" si="43"/>
        <v>38</v>
      </c>
      <c r="BD26" s="33">
        <f t="shared" si="43"/>
        <v>39</v>
      </c>
      <c r="BE26" s="33">
        <f t="shared" si="43"/>
        <v>40</v>
      </c>
      <c r="BF26" s="33">
        <f t="shared" si="43"/>
        <v>41</v>
      </c>
      <c r="BG26" s="33">
        <f t="shared" si="43"/>
        <v>42</v>
      </c>
      <c r="BH26" s="33">
        <f t="shared" si="43"/>
        <v>43</v>
      </c>
      <c r="BI26" s="33">
        <f t="shared" si="43"/>
        <v>44</v>
      </c>
      <c r="BJ26" s="33">
        <f t="shared" si="43"/>
        <v>45</v>
      </c>
      <c r="BK26" s="33">
        <f t="shared" si="43"/>
        <v>46</v>
      </c>
      <c r="BL26" s="33">
        <f t="shared" si="43"/>
        <v>47</v>
      </c>
      <c r="BM26" s="33">
        <f t="shared" si="43"/>
        <v>48</v>
      </c>
      <c r="BN26" s="33">
        <f t="shared" si="43"/>
        <v>49</v>
      </c>
      <c r="BO26" s="33">
        <f t="shared" si="43"/>
        <v>50</v>
      </c>
      <c r="BP26" s="119" t="s">
        <v>12</v>
      </c>
    </row>
    <row r="27" spans="2:68" s="11" customFormat="1" x14ac:dyDescent="0.25">
      <c r="B27" s="12">
        <v>22</v>
      </c>
      <c r="C27" s="13" t="s">
        <v>60</v>
      </c>
      <c r="D27" s="13" t="s">
        <v>147</v>
      </c>
      <c r="E27" s="200">
        <v>58.57912800305072</v>
      </c>
      <c r="F27" s="32">
        <f t="shared" si="25"/>
        <v>0.18130539887187752</v>
      </c>
      <c r="G27" s="18">
        <f t="shared" si="22"/>
        <v>93037.438593080544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f t="shared" si="8"/>
        <v>1</v>
      </c>
      <c r="S27" s="33">
        <f t="shared" si="23"/>
        <v>2</v>
      </c>
      <c r="T27" s="33">
        <f t="shared" si="10"/>
        <v>3</v>
      </c>
      <c r="U27" s="33">
        <f t="shared" si="11"/>
        <v>4</v>
      </c>
      <c r="V27" s="33">
        <f t="shared" si="12"/>
        <v>5</v>
      </c>
      <c r="W27" s="33">
        <f t="shared" si="13"/>
        <v>6</v>
      </c>
      <c r="X27" s="33">
        <f t="shared" si="14"/>
        <v>7</v>
      </c>
      <c r="Y27" s="33">
        <f t="shared" si="15"/>
        <v>8</v>
      </c>
      <c r="Z27" s="33">
        <f t="shared" si="16"/>
        <v>9</v>
      </c>
      <c r="AA27" s="33">
        <f t="shared" si="17"/>
        <v>10</v>
      </c>
      <c r="AB27" s="33">
        <f t="shared" si="18"/>
        <v>11</v>
      </c>
      <c r="AC27" s="33">
        <f t="shared" si="19"/>
        <v>12</v>
      </c>
      <c r="AD27" s="33">
        <f t="shared" si="20"/>
        <v>13</v>
      </c>
      <c r="AE27" s="31">
        <f t="shared" si="21"/>
        <v>14</v>
      </c>
      <c r="AF27" s="33">
        <f t="shared" si="43"/>
        <v>15</v>
      </c>
      <c r="AG27" s="33">
        <f t="shared" si="43"/>
        <v>16</v>
      </c>
      <c r="AH27" s="33">
        <f t="shared" si="43"/>
        <v>17</v>
      </c>
      <c r="AI27" s="33">
        <f t="shared" si="43"/>
        <v>18</v>
      </c>
      <c r="AJ27" s="33">
        <f t="shared" si="43"/>
        <v>19</v>
      </c>
      <c r="AK27" s="33">
        <f t="shared" si="43"/>
        <v>20</v>
      </c>
      <c r="AL27" s="33">
        <f t="shared" si="43"/>
        <v>21</v>
      </c>
      <c r="AM27" s="33">
        <f t="shared" si="43"/>
        <v>22</v>
      </c>
      <c r="AN27" s="33">
        <f t="shared" si="43"/>
        <v>23</v>
      </c>
      <c r="AO27" s="33">
        <f t="shared" si="43"/>
        <v>24</v>
      </c>
      <c r="AP27" s="33">
        <f t="shared" si="43"/>
        <v>25</v>
      </c>
      <c r="AQ27" s="33">
        <f t="shared" si="43"/>
        <v>26</v>
      </c>
      <c r="AR27" s="33">
        <f t="shared" si="43"/>
        <v>27</v>
      </c>
      <c r="AS27" s="33">
        <f t="shared" si="43"/>
        <v>28</v>
      </c>
      <c r="AT27" s="33">
        <f t="shared" si="43"/>
        <v>29</v>
      </c>
      <c r="AU27" s="33">
        <f t="shared" si="43"/>
        <v>30</v>
      </c>
      <c r="AV27" s="33">
        <f t="shared" si="43"/>
        <v>31</v>
      </c>
      <c r="AW27" s="33">
        <f t="shared" si="43"/>
        <v>32</v>
      </c>
      <c r="AX27" s="33">
        <f t="shared" si="43"/>
        <v>33</v>
      </c>
      <c r="AY27" s="33">
        <f t="shared" si="43"/>
        <v>34</v>
      </c>
      <c r="AZ27" s="33">
        <f t="shared" si="43"/>
        <v>35</v>
      </c>
      <c r="BA27" s="33">
        <f t="shared" si="43"/>
        <v>36</v>
      </c>
      <c r="BB27" s="33">
        <f t="shared" si="43"/>
        <v>37</v>
      </c>
      <c r="BC27" s="33">
        <f t="shared" si="43"/>
        <v>38</v>
      </c>
      <c r="BD27" s="33">
        <f t="shared" si="43"/>
        <v>39</v>
      </c>
      <c r="BE27" s="33">
        <f t="shared" si="43"/>
        <v>40</v>
      </c>
      <c r="BF27" s="33">
        <f t="shared" si="43"/>
        <v>41</v>
      </c>
      <c r="BG27" s="33">
        <f t="shared" si="43"/>
        <v>42</v>
      </c>
      <c r="BH27" s="33">
        <f t="shared" si="43"/>
        <v>43</v>
      </c>
      <c r="BI27" s="33">
        <f t="shared" si="43"/>
        <v>44</v>
      </c>
      <c r="BJ27" s="33">
        <f t="shared" si="43"/>
        <v>45</v>
      </c>
      <c r="BK27" s="33">
        <f t="shared" si="43"/>
        <v>46</v>
      </c>
      <c r="BL27" s="33">
        <f t="shared" si="43"/>
        <v>47</v>
      </c>
      <c r="BM27" s="33">
        <f t="shared" si="43"/>
        <v>48</v>
      </c>
      <c r="BN27" s="33">
        <f t="shared" si="43"/>
        <v>49</v>
      </c>
      <c r="BO27" s="33">
        <f t="shared" si="43"/>
        <v>50</v>
      </c>
      <c r="BP27" s="119" t="s">
        <v>12</v>
      </c>
    </row>
    <row r="28" spans="2:68" s="11" customFormat="1" x14ac:dyDescent="0.25">
      <c r="B28" s="12">
        <v>23</v>
      </c>
      <c r="C28" s="13" t="s">
        <v>62</v>
      </c>
      <c r="D28" s="13" t="s">
        <v>149</v>
      </c>
      <c r="E28" s="200">
        <v>60.655304436252692</v>
      </c>
      <c r="F28" s="32">
        <f t="shared" si="25"/>
        <v>0.18130539887187752</v>
      </c>
      <c r="G28" s="18">
        <f t="shared" si="22"/>
        <v>96334.895281107223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>
        <f t="shared" si="8"/>
        <v>1</v>
      </c>
      <c r="S28" s="33">
        <f t="shared" si="23"/>
        <v>2</v>
      </c>
      <c r="T28" s="33">
        <f t="shared" si="10"/>
        <v>3</v>
      </c>
      <c r="U28" s="33">
        <f t="shared" si="11"/>
        <v>4</v>
      </c>
      <c r="V28" s="33">
        <f t="shared" si="12"/>
        <v>5</v>
      </c>
      <c r="W28" s="33">
        <f t="shared" si="13"/>
        <v>6</v>
      </c>
      <c r="X28" s="33">
        <f t="shared" si="14"/>
        <v>7</v>
      </c>
      <c r="Y28" s="33">
        <f t="shared" si="15"/>
        <v>8</v>
      </c>
      <c r="Z28" s="33">
        <f t="shared" si="16"/>
        <v>9</v>
      </c>
      <c r="AA28" s="33">
        <f t="shared" si="17"/>
        <v>10</v>
      </c>
      <c r="AB28" s="33">
        <f t="shared" si="18"/>
        <v>11</v>
      </c>
      <c r="AC28" s="33">
        <f t="shared" si="19"/>
        <v>12</v>
      </c>
      <c r="AD28" s="33">
        <f t="shared" si="20"/>
        <v>13</v>
      </c>
      <c r="AE28" s="31">
        <f t="shared" si="21"/>
        <v>14</v>
      </c>
      <c r="AF28" s="33">
        <f t="shared" si="43"/>
        <v>15</v>
      </c>
      <c r="AG28" s="33">
        <f t="shared" si="43"/>
        <v>16</v>
      </c>
      <c r="AH28" s="33">
        <f t="shared" si="43"/>
        <v>17</v>
      </c>
      <c r="AI28" s="33">
        <f t="shared" si="43"/>
        <v>18</v>
      </c>
      <c r="AJ28" s="33">
        <f t="shared" si="43"/>
        <v>19</v>
      </c>
      <c r="AK28" s="33">
        <f t="shared" si="43"/>
        <v>20</v>
      </c>
      <c r="AL28" s="33">
        <f t="shared" si="43"/>
        <v>21</v>
      </c>
      <c r="AM28" s="33">
        <f t="shared" si="43"/>
        <v>22</v>
      </c>
      <c r="AN28" s="33">
        <f t="shared" si="43"/>
        <v>23</v>
      </c>
      <c r="AO28" s="33">
        <f t="shared" si="43"/>
        <v>24</v>
      </c>
      <c r="AP28" s="33">
        <f t="shared" si="43"/>
        <v>25</v>
      </c>
      <c r="AQ28" s="33">
        <f t="shared" si="43"/>
        <v>26</v>
      </c>
      <c r="AR28" s="33">
        <f t="shared" si="43"/>
        <v>27</v>
      </c>
      <c r="AS28" s="33">
        <f t="shared" si="43"/>
        <v>28</v>
      </c>
      <c r="AT28" s="33">
        <f t="shared" si="43"/>
        <v>29</v>
      </c>
      <c r="AU28" s="33">
        <f t="shared" si="43"/>
        <v>30</v>
      </c>
      <c r="AV28" s="33">
        <f t="shared" si="43"/>
        <v>31</v>
      </c>
      <c r="AW28" s="33">
        <f t="shared" si="43"/>
        <v>32</v>
      </c>
      <c r="AX28" s="33">
        <f t="shared" si="43"/>
        <v>33</v>
      </c>
      <c r="AY28" s="33">
        <f t="shared" si="43"/>
        <v>34</v>
      </c>
      <c r="AZ28" s="33">
        <f t="shared" si="43"/>
        <v>35</v>
      </c>
      <c r="BA28" s="33">
        <f t="shared" si="43"/>
        <v>36</v>
      </c>
      <c r="BB28" s="33">
        <f t="shared" si="43"/>
        <v>37</v>
      </c>
      <c r="BC28" s="33">
        <f t="shared" si="43"/>
        <v>38</v>
      </c>
      <c r="BD28" s="33">
        <f t="shared" si="43"/>
        <v>39</v>
      </c>
      <c r="BE28" s="33">
        <f t="shared" si="43"/>
        <v>40</v>
      </c>
      <c r="BF28" s="33">
        <f t="shared" si="43"/>
        <v>41</v>
      </c>
      <c r="BG28" s="33">
        <f t="shared" si="43"/>
        <v>42</v>
      </c>
      <c r="BH28" s="33">
        <f t="shared" si="43"/>
        <v>43</v>
      </c>
      <c r="BI28" s="33">
        <f t="shared" si="43"/>
        <v>44</v>
      </c>
      <c r="BJ28" s="33">
        <f t="shared" si="43"/>
        <v>45</v>
      </c>
      <c r="BK28" s="33">
        <f t="shared" si="43"/>
        <v>46</v>
      </c>
      <c r="BL28" s="33">
        <f t="shared" si="43"/>
        <v>47</v>
      </c>
      <c r="BM28" s="33">
        <f t="shared" si="43"/>
        <v>48</v>
      </c>
      <c r="BN28" s="33">
        <f t="shared" si="43"/>
        <v>49</v>
      </c>
      <c r="BO28" s="33">
        <f t="shared" si="43"/>
        <v>50</v>
      </c>
      <c r="BP28" s="119" t="s">
        <v>12</v>
      </c>
    </row>
    <row r="29" spans="2:68" s="11" customFormat="1" x14ac:dyDescent="0.25">
      <c r="B29" s="12">
        <v>24</v>
      </c>
      <c r="C29" s="13" t="s">
        <v>64</v>
      </c>
      <c r="D29" s="13" t="s">
        <v>151</v>
      </c>
      <c r="E29" s="200">
        <v>25.865514173128258</v>
      </c>
      <c r="F29" s="32">
        <f t="shared" si="25"/>
        <v>0.18130539887187752</v>
      </c>
      <c r="G29" s="18">
        <f t="shared" si="22"/>
        <v>41080.522510262534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>
        <f t="shared" si="23"/>
        <v>1</v>
      </c>
      <c r="T29" s="33">
        <f t="shared" si="10"/>
        <v>2</v>
      </c>
      <c r="U29" s="33">
        <f t="shared" si="11"/>
        <v>3</v>
      </c>
      <c r="V29" s="33">
        <f t="shared" si="12"/>
        <v>4</v>
      </c>
      <c r="W29" s="33">
        <f t="shared" si="13"/>
        <v>5</v>
      </c>
      <c r="X29" s="33">
        <f t="shared" si="14"/>
        <v>6</v>
      </c>
      <c r="Y29" s="33">
        <f t="shared" si="15"/>
        <v>7</v>
      </c>
      <c r="Z29" s="33">
        <f t="shared" si="16"/>
        <v>8</v>
      </c>
      <c r="AA29" s="33">
        <f t="shared" si="17"/>
        <v>9</v>
      </c>
      <c r="AB29" s="33">
        <f t="shared" si="18"/>
        <v>10</v>
      </c>
      <c r="AC29" s="33">
        <f t="shared" si="19"/>
        <v>11</v>
      </c>
      <c r="AD29" s="33">
        <f t="shared" si="20"/>
        <v>12</v>
      </c>
      <c r="AE29" s="31">
        <f t="shared" si="21"/>
        <v>13</v>
      </c>
      <c r="AF29" s="33">
        <f t="shared" ref="AF29:BO29" si="44">AE29+1</f>
        <v>14</v>
      </c>
      <c r="AG29" s="33">
        <f t="shared" si="44"/>
        <v>15</v>
      </c>
      <c r="AH29" s="33">
        <f t="shared" si="44"/>
        <v>16</v>
      </c>
      <c r="AI29" s="33">
        <f t="shared" si="44"/>
        <v>17</v>
      </c>
      <c r="AJ29" s="33">
        <f t="shared" si="44"/>
        <v>18</v>
      </c>
      <c r="AK29" s="33">
        <f t="shared" si="44"/>
        <v>19</v>
      </c>
      <c r="AL29" s="33">
        <f t="shared" si="44"/>
        <v>20</v>
      </c>
      <c r="AM29" s="33">
        <f t="shared" si="44"/>
        <v>21</v>
      </c>
      <c r="AN29" s="33">
        <f t="shared" si="44"/>
        <v>22</v>
      </c>
      <c r="AO29" s="33">
        <f t="shared" si="44"/>
        <v>23</v>
      </c>
      <c r="AP29" s="33">
        <f t="shared" si="44"/>
        <v>24</v>
      </c>
      <c r="AQ29" s="33">
        <f t="shared" si="44"/>
        <v>25</v>
      </c>
      <c r="AR29" s="33">
        <f t="shared" si="44"/>
        <v>26</v>
      </c>
      <c r="AS29" s="33">
        <f t="shared" si="44"/>
        <v>27</v>
      </c>
      <c r="AT29" s="33">
        <f t="shared" si="44"/>
        <v>28</v>
      </c>
      <c r="AU29" s="33">
        <f t="shared" si="44"/>
        <v>29</v>
      </c>
      <c r="AV29" s="33">
        <f t="shared" si="44"/>
        <v>30</v>
      </c>
      <c r="AW29" s="33">
        <f t="shared" si="44"/>
        <v>31</v>
      </c>
      <c r="AX29" s="33">
        <f t="shared" si="44"/>
        <v>32</v>
      </c>
      <c r="AY29" s="33">
        <f t="shared" si="44"/>
        <v>33</v>
      </c>
      <c r="AZ29" s="33">
        <f t="shared" si="44"/>
        <v>34</v>
      </c>
      <c r="BA29" s="33">
        <f t="shared" si="44"/>
        <v>35</v>
      </c>
      <c r="BB29" s="33">
        <f t="shared" si="44"/>
        <v>36</v>
      </c>
      <c r="BC29" s="33">
        <f t="shared" si="44"/>
        <v>37</v>
      </c>
      <c r="BD29" s="33">
        <f t="shared" si="44"/>
        <v>38</v>
      </c>
      <c r="BE29" s="33">
        <f t="shared" si="44"/>
        <v>39</v>
      </c>
      <c r="BF29" s="33">
        <f t="shared" si="44"/>
        <v>40</v>
      </c>
      <c r="BG29" s="33">
        <f t="shared" si="44"/>
        <v>41</v>
      </c>
      <c r="BH29" s="33">
        <f t="shared" si="44"/>
        <v>42</v>
      </c>
      <c r="BI29" s="33">
        <f t="shared" si="44"/>
        <v>43</v>
      </c>
      <c r="BJ29" s="33">
        <f t="shared" si="44"/>
        <v>44</v>
      </c>
      <c r="BK29" s="33">
        <f t="shared" si="44"/>
        <v>45</v>
      </c>
      <c r="BL29" s="33">
        <f t="shared" si="44"/>
        <v>46</v>
      </c>
      <c r="BM29" s="33">
        <f t="shared" si="44"/>
        <v>47</v>
      </c>
      <c r="BN29" s="33">
        <f t="shared" si="44"/>
        <v>48</v>
      </c>
      <c r="BO29" s="33">
        <f t="shared" si="44"/>
        <v>49</v>
      </c>
      <c r="BP29" s="119" t="s">
        <v>12</v>
      </c>
    </row>
    <row r="30" spans="2:68" s="11" customFormat="1" x14ac:dyDescent="0.25">
      <c r="B30" s="12">
        <v>25</v>
      </c>
      <c r="C30" s="13" t="s">
        <v>66</v>
      </c>
      <c r="D30" s="13" t="s">
        <v>153</v>
      </c>
      <c r="E30" s="200">
        <v>11.653235032413882</v>
      </c>
      <c r="F30" s="32">
        <f t="shared" si="25"/>
        <v>0.18130539887187752</v>
      </c>
      <c r="G30" s="18">
        <f t="shared" si="22"/>
        <v>18508.07916912793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f t="shared" si="23"/>
        <v>1</v>
      </c>
      <c r="T30" s="33">
        <f t="shared" si="10"/>
        <v>2</v>
      </c>
      <c r="U30" s="33">
        <f t="shared" si="11"/>
        <v>3</v>
      </c>
      <c r="V30" s="33">
        <f t="shared" si="12"/>
        <v>4</v>
      </c>
      <c r="W30" s="33">
        <f t="shared" si="13"/>
        <v>5</v>
      </c>
      <c r="X30" s="33">
        <f t="shared" si="14"/>
        <v>6</v>
      </c>
      <c r="Y30" s="33">
        <f t="shared" si="15"/>
        <v>7</v>
      </c>
      <c r="Z30" s="33">
        <f t="shared" si="16"/>
        <v>8</v>
      </c>
      <c r="AA30" s="33">
        <f t="shared" si="17"/>
        <v>9</v>
      </c>
      <c r="AB30" s="33">
        <f t="shared" si="18"/>
        <v>10</v>
      </c>
      <c r="AC30" s="33">
        <f t="shared" si="19"/>
        <v>11</v>
      </c>
      <c r="AD30" s="33">
        <f t="shared" si="20"/>
        <v>12</v>
      </c>
      <c r="AE30" s="31">
        <f t="shared" si="21"/>
        <v>13</v>
      </c>
      <c r="AF30" s="33">
        <f t="shared" ref="AF30:BO30" si="45">AE30+1</f>
        <v>14</v>
      </c>
      <c r="AG30" s="33">
        <f t="shared" si="45"/>
        <v>15</v>
      </c>
      <c r="AH30" s="33">
        <f t="shared" si="45"/>
        <v>16</v>
      </c>
      <c r="AI30" s="33">
        <f t="shared" si="45"/>
        <v>17</v>
      </c>
      <c r="AJ30" s="33">
        <f t="shared" si="45"/>
        <v>18</v>
      </c>
      <c r="AK30" s="33">
        <f t="shared" si="45"/>
        <v>19</v>
      </c>
      <c r="AL30" s="33">
        <f t="shared" si="45"/>
        <v>20</v>
      </c>
      <c r="AM30" s="33">
        <f t="shared" si="45"/>
        <v>21</v>
      </c>
      <c r="AN30" s="33">
        <f t="shared" si="45"/>
        <v>22</v>
      </c>
      <c r="AO30" s="33">
        <f t="shared" si="45"/>
        <v>23</v>
      </c>
      <c r="AP30" s="33">
        <f t="shared" si="45"/>
        <v>24</v>
      </c>
      <c r="AQ30" s="33">
        <f t="shared" si="45"/>
        <v>25</v>
      </c>
      <c r="AR30" s="33">
        <f t="shared" si="45"/>
        <v>26</v>
      </c>
      <c r="AS30" s="33">
        <f t="shared" si="45"/>
        <v>27</v>
      </c>
      <c r="AT30" s="33">
        <f t="shared" si="45"/>
        <v>28</v>
      </c>
      <c r="AU30" s="33">
        <f t="shared" si="45"/>
        <v>29</v>
      </c>
      <c r="AV30" s="33">
        <f t="shared" si="45"/>
        <v>30</v>
      </c>
      <c r="AW30" s="33">
        <f t="shared" si="45"/>
        <v>31</v>
      </c>
      <c r="AX30" s="33">
        <f t="shared" si="45"/>
        <v>32</v>
      </c>
      <c r="AY30" s="33">
        <f t="shared" si="45"/>
        <v>33</v>
      </c>
      <c r="AZ30" s="33">
        <f t="shared" si="45"/>
        <v>34</v>
      </c>
      <c r="BA30" s="33">
        <f t="shared" si="45"/>
        <v>35</v>
      </c>
      <c r="BB30" s="33">
        <f t="shared" si="45"/>
        <v>36</v>
      </c>
      <c r="BC30" s="33">
        <f t="shared" si="45"/>
        <v>37</v>
      </c>
      <c r="BD30" s="33">
        <f t="shared" si="45"/>
        <v>38</v>
      </c>
      <c r="BE30" s="33">
        <f t="shared" si="45"/>
        <v>39</v>
      </c>
      <c r="BF30" s="33">
        <f t="shared" si="45"/>
        <v>40</v>
      </c>
      <c r="BG30" s="33">
        <f t="shared" si="45"/>
        <v>41</v>
      </c>
      <c r="BH30" s="33">
        <f t="shared" si="45"/>
        <v>42</v>
      </c>
      <c r="BI30" s="33">
        <f t="shared" si="45"/>
        <v>43</v>
      </c>
      <c r="BJ30" s="33">
        <f t="shared" si="45"/>
        <v>44</v>
      </c>
      <c r="BK30" s="33">
        <f t="shared" si="45"/>
        <v>45</v>
      </c>
      <c r="BL30" s="33">
        <f t="shared" si="45"/>
        <v>46</v>
      </c>
      <c r="BM30" s="33">
        <f t="shared" si="45"/>
        <v>47</v>
      </c>
      <c r="BN30" s="33">
        <f t="shared" si="45"/>
        <v>48</v>
      </c>
      <c r="BO30" s="33">
        <f t="shared" si="45"/>
        <v>49</v>
      </c>
      <c r="BP30" s="119" t="s">
        <v>12</v>
      </c>
    </row>
    <row r="31" spans="2:68" s="11" customFormat="1" x14ac:dyDescent="0.25">
      <c r="B31" s="12">
        <v>26</v>
      </c>
      <c r="C31" s="13" t="s">
        <v>68</v>
      </c>
      <c r="D31" s="13" t="s">
        <v>155</v>
      </c>
      <c r="E31" s="200">
        <v>9.6088725054023154</v>
      </c>
      <c r="F31" s="32">
        <f t="shared" si="25"/>
        <v>0.18130539887187752</v>
      </c>
      <c r="G31" s="18">
        <f t="shared" si="22"/>
        <v>15261.15044975662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>
        <f t="shared" si="23"/>
        <v>1</v>
      </c>
      <c r="T31" s="33">
        <f t="shared" si="10"/>
        <v>2</v>
      </c>
      <c r="U31" s="33">
        <f t="shared" si="11"/>
        <v>3</v>
      </c>
      <c r="V31" s="33">
        <f t="shared" si="12"/>
        <v>4</v>
      </c>
      <c r="W31" s="33">
        <f t="shared" si="13"/>
        <v>5</v>
      </c>
      <c r="X31" s="33">
        <f t="shared" si="14"/>
        <v>6</v>
      </c>
      <c r="Y31" s="33">
        <f t="shared" si="15"/>
        <v>7</v>
      </c>
      <c r="Z31" s="33">
        <f t="shared" si="16"/>
        <v>8</v>
      </c>
      <c r="AA31" s="33">
        <f t="shared" si="17"/>
        <v>9</v>
      </c>
      <c r="AB31" s="33">
        <f t="shared" si="18"/>
        <v>10</v>
      </c>
      <c r="AC31" s="33">
        <f t="shared" si="19"/>
        <v>11</v>
      </c>
      <c r="AD31" s="33">
        <f t="shared" si="20"/>
        <v>12</v>
      </c>
      <c r="AE31" s="31">
        <f t="shared" si="21"/>
        <v>13</v>
      </c>
      <c r="AF31" s="33">
        <f t="shared" ref="AF31:BO31" si="46">AE31+1</f>
        <v>14</v>
      </c>
      <c r="AG31" s="33">
        <f t="shared" si="46"/>
        <v>15</v>
      </c>
      <c r="AH31" s="33">
        <f t="shared" si="46"/>
        <v>16</v>
      </c>
      <c r="AI31" s="33">
        <f t="shared" si="46"/>
        <v>17</v>
      </c>
      <c r="AJ31" s="33">
        <f t="shared" si="46"/>
        <v>18</v>
      </c>
      <c r="AK31" s="33">
        <f t="shared" si="46"/>
        <v>19</v>
      </c>
      <c r="AL31" s="33">
        <f t="shared" si="46"/>
        <v>20</v>
      </c>
      <c r="AM31" s="33">
        <f t="shared" si="46"/>
        <v>21</v>
      </c>
      <c r="AN31" s="33">
        <f t="shared" si="46"/>
        <v>22</v>
      </c>
      <c r="AO31" s="33">
        <f t="shared" si="46"/>
        <v>23</v>
      </c>
      <c r="AP31" s="33">
        <f t="shared" si="46"/>
        <v>24</v>
      </c>
      <c r="AQ31" s="33">
        <f t="shared" si="46"/>
        <v>25</v>
      </c>
      <c r="AR31" s="33">
        <f t="shared" si="46"/>
        <v>26</v>
      </c>
      <c r="AS31" s="33">
        <f t="shared" si="46"/>
        <v>27</v>
      </c>
      <c r="AT31" s="33">
        <f t="shared" si="46"/>
        <v>28</v>
      </c>
      <c r="AU31" s="33">
        <f t="shared" si="46"/>
        <v>29</v>
      </c>
      <c r="AV31" s="33">
        <f t="shared" si="46"/>
        <v>30</v>
      </c>
      <c r="AW31" s="33">
        <f t="shared" si="46"/>
        <v>31</v>
      </c>
      <c r="AX31" s="33">
        <f t="shared" si="46"/>
        <v>32</v>
      </c>
      <c r="AY31" s="33">
        <f t="shared" si="46"/>
        <v>33</v>
      </c>
      <c r="AZ31" s="33">
        <f t="shared" si="46"/>
        <v>34</v>
      </c>
      <c r="BA31" s="33">
        <f t="shared" si="46"/>
        <v>35</v>
      </c>
      <c r="BB31" s="33">
        <f t="shared" si="46"/>
        <v>36</v>
      </c>
      <c r="BC31" s="33">
        <f t="shared" si="46"/>
        <v>37</v>
      </c>
      <c r="BD31" s="33">
        <f t="shared" si="46"/>
        <v>38</v>
      </c>
      <c r="BE31" s="33">
        <f t="shared" si="46"/>
        <v>39</v>
      </c>
      <c r="BF31" s="33">
        <f t="shared" si="46"/>
        <v>40</v>
      </c>
      <c r="BG31" s="33">
        <f t="shared" si="46"/>
        <v>41</v>
      </c>
      <c r="BH31" s="33">
        <f t="shared" si="46"/>
        <v>42</v>
      </c>
      <c r="BI31" s="33">
        <f t="shared" si="46"/>
        <v>43</v>
      </c>
      <c r="BJ31" s="33">
        <f t="shared" si="46"/>
        <v>44</v>
      </c>
      <c r="BK31" s="33">
        <f t="shared" si="46"/>
        <v>45</v>
      </c>
      <c r="BL31" s="33">
        <f t="shared" si="46"/>
        <v>46</v>
      </c>
      <c r="BM31" s="33">
        <f t="shared" si="46"/>
        <v>47</v>
      </c>
      <c r="BN31" s="33">
        <f t="shared" si="46"/>
        <v>48</v>
      </c>
      <c r="BO31" s="33">
        <f t="shared" si="46"/>
        <v>49</v>
      </c>
      <c r="BP31" s="119" t="s">
        <v>12</v>
      </c>
    </row>
    <row r="32" spans="2:68" s="120" customFormat="1" x14ac:dyDescent="0.25">
      <c r="B32" s="121">
        <v>27</v>
      </c>
      <c r="C32" s="122" t="s">
        <v>70</v>
      </c>
      <c r="D32" s="122" t="s">
        <v>157</v>
      </c>
      <c r="E32" s="201">
        <v>9.3446803101563489</v>
      </c>
      <c r="F32" s="124">
        <f t="shared" si="25"/>
        <v>0.18130539887187752</v>
      </c>
      <c r="G32" s="125">
        <f t="shared" si="22"/>
        <v>14841.551080836554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>
        <f t="shared" si="23"/>
        <v>1</v>
      </c>
      <c r="T32" s="141">
        <f t="shared" si="10"/>
        <v>2</v>
      </c>
      <c r="U32" s="141">
        <f t="shared" si="11"/>
        <v>3</v>
      </c>
      <c r="V32" s="141">
        <f t="shared" si="12"/>
        <v>4</v>
      </c>
      <c r="W32" s="141">
        <f t="shared" si="13"/>
        <v>5</v>
      </c>
      <c r="X32" s="141">
        <f t="shared" si="14"/>
        <v>6</v>
      </c>
      <c r="Y32" s="141">
        <f t="shared" si="15"/>
        <v>7</v>
      </c>
      <c r="Z32" s="141">
        <f t="shared" si="16"/>
        <v>8</v>
      </c>
      <c r="AA32" s="141">
        <f t="shared" si="17"/>
        <v>9</v>
      </c>
      <c r="AB32" s="141">
        <f t="shared" si="18"/>
        <v>10</v>
      </c>
      <c r="AC32" s="141">
        <f t="shared" si="19"/>
        <v>11</v>
      </c>
      <c r="AD32" s="141">
        <f t="shared" si="20"/>
        <v>12</v>
      </c>
      <c r="AE32" s="142">
        <f t="shared" si="21"/>
        <v>13</v>
      </c>
      <c r="AF32" s="141">
        <f t="shared" ref="AF32:BO32" si="47">AE32+1</f>
        <v>14</v>
      </c>
      <c r="AG32" s="141">
        <f t="shared" si="47"/>
        <v>15</v>
      </c>
      <c r="AH32" s="141">
        <f t="shared" si="47"/>
        <v>16</v>
      </c>
      <c r="AI32" s="141">
        <f t="shared" si="47"/>
        <v>17</v>
      </c>
      <c r="AJ32" s="141">
        <f t="shared" si="47"/>
        <v>18</v>
      </c>
      <c r="AK32" s="141">
        <f t="shared" si="47"/>
        <v>19</v>
      </c>
      <c r="AL32" s="141">
        <f t="shared" si="47"/>
        <v>20</v>
      </c>
      <c r="AM32" s="141">
        <f t="shared" si="47"/>
        <v>21</v>
      </c>
      <c r="AN32" s="141">
        <f t="shared" si="47"/>
        <v>22</v>
      </c>
      <c r="AO32" s="141">
        <f t="shared" si="47"/>
        <v>23</v>
      </c>
      <c r="AP32" s="141">
        <f t="shared" si="47"/>
        <v>24</v>
      </c>
      <c r="AQ32" s="141">
        <f t="shared" si="47"/>
        <v>25</v>
      </c>
      <c r="AR32" s="141">
        <f t="shared" si="47"/>
        <v>26</v>
      </c>
      <c r="AS32" s="141">
        <f t="shared" si="47"/>
        <v>27</v>
      </c>
      <c r="AT32" s="141">
        <f t="shared" si="47"/>
        <v>28</v>
      </c>
      <c r="AU32" s="141">
        <f t="shared" si="47"/>
        <v>29</v>
      </c>
      <c r="AV32" s="141">
        <f t="shared" si="47"/>
        <v>30</v>
      </c>
      <c r="AW32" s="141">
        <f t="shared" si="47"/>
        <v>31</v>
      </c>
      <c r="AX32" s="141">
        <f t="shared" si="47"/>
        <v>32</v>
      </c>
      <c r="AY32" s="141">
        <f t="shared" si="47"/>
        <v>33</v>
      </c>
      <c r="AZ32" s="141">
        <f t="shared" si="47"/>
        <v>34</v>
      </c>
      <c r="BA32" s="141">
        <f t="shared" si="47"/>
        <v>35</v>
      </c>
      <c r="BB32" s="141">
        <f t="shared" si="47"/>
        <v>36</v>
      </c>
      <c r="BC32" s="141">
        <f t="shared" si="47"/>
        <v>37</v>
      </c>
      <c r="BD32" s="141">
        <f t="shared" si="47"/>
        <v>38</v>
      </c>
      <c r="BE32" s="141">
        <f t="shared" si="47"/>
        <v>39</v>
      </c>
      <c r="BF32" s="141">
        <f t="shared" si="47"/>
        <v>40</v>
      </c>
      <c r="BG32" s="141">
        <f t="shared" si="47"/>
        <v>41</v>
      </c>
      <c r="BH32" s="141">
        <f t="shared" si="47"/>
        <v>42</v>
      </c>
      <c r="BI32" s="141">
        <f t="shared" si="47"/>
        <v>43</v>
      </c>
      <c r="BJ32" s="141">
        <f t="shared" si="47"/>
        <v>44</v>
      </c>
      <c r="BK32" s="141">
        <f t="shared" si="47"/>
        <v>45</v>
      </c>
      <c r="BL32" s="141">
        <f t="shared" si="47"/>
        <v>46</v>
      </c>
      <c r="BM32" s="141">
        <f t="shared" si="47"/>
        <v>47</v>
      </c>
      <c r="BN32" s="141">
        <f t="shared" si="47"/>
        <v>48</v>
      </c>
      <c r="BO32" s="141">
        <f t="shared" si="47"/>
        <v>49</v>
      </c>
      <c r="BP32" s="127" t="s">
        <v>12</v>
      </c>
    </row>
    <row r="33" spans="2:68" s="128" customFormat="1" x14ac:dyDescent="0.25">
      <c r="B33" s="129">
        <v>28</v>
      </c>
      <c r="C33" s="130" t="s">
        <v>72</v>
      </c>
      <c r="D33" s="130" t="s">
        <v>159</v>
      </c>
      <c r="E33" s="200">
        <v>75</v>
      </c>
      <c r="F33" s="132">
        <f t="shared" si="25"/>
        <v>0.18130539887187752</v>
      </c>
      <c r="G33" s="133">
        <f t="shared" si="22"/>
        <v>119117.64705882352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>
        <f t="shared" si="10"/>
        <v>1</v>
      </c>
      <c r="U33" s="143">
        <f t="shared" si="11"/>
        <v>2</v>
      </c>
      <c r="V33" s="143">
        <f t="shared" si="12"/>
        <v>3</v>
      </c>
      <c r="W33" s="143">
        <f t="shared" si="13"/>
        <v>4</v>
      </c>
      <c r="X33" s="143">
        <f t="shared" si="14"/>
        <v>5</v>
      </c>
      <c r="Y33" s="143">
        <f t="shared" si="15"/>
        <v>6</v>
      </c>
      <c r="Z33" s="143">
        <f t="shared" si="16"/>
        <v>7</v>
      </c>
      <c r="AA33" s="143">
        <f t="shared" si="17"/>
        <v>8</v>
      </c>
      <c r="AB33" s="143">
        <f t="shared" si="18"/>
        <v>9</v>
      </c>
      <c r="AC33" s="143">
        <f t="shared" si="19"/>
        <v>10</v>
      </c>
      <c r="AD33" s="143">
        <f t="shared" si="20"/>
        <v>11</v>
      </c>
      <c r="AE33" s="144">
        <f t="shared" si="21"/>
        <v>12</v>
      </c>
      <c r="AF33" s="143">
        <f t="shared" ref="AF33:BO33" si="48">AE33+1</f>
        <v>13</v>
      </c>
      <c r="AG33" s="143">
        <f t="shared" si="48"/>
        <v>14</v>
      </c>
      <c r="AH33" s="143">
        <f t="shared" si="48"/>
        <v>15</v>
      </c>
      <c r="AI33" s="143">
        <f t="shared" si="48"/>
        <v>16</v>
      </c>
      <c r="AJ33" s="143">
        <f t="shared" si="48"/>
        <v>17</v>
      </c>
      <c r="AK33" s="143">
        <f t="shared" si="48"/>
        <v>18</v>
      </c>
      <c r="AL33" s="143">
        <f t="shared" si="48"/>
        <v>19</v>
      </c>
      <c r="AM33" s="143">
        <f t="shared" si="48"/>
        <v>20</v>
      </c>
      <c r="AN33" s="143">
        <f t="shared" si="48"/>
        <v>21</v>
      </c>
      <c r="AO33" s="143">
        <f t="shared" si="48"/>
        <v>22</v>
      </c>
      <c r="AP33" s="143">
        <f t="shared" si="48"/>
        <v>23</v>
      </c>
      <c r="AQ33" s="143">
        <f t="shared" si="48"/>
        <v>24</v>
      </c>
      <c r="AR33" s="143">
        <f t="shared" si="48"/>
        <v>25</v>
      </c>
      <c r="AS33" s="143">
        <f t="shared" si="48"/>
        <v>26</v>
      </c>
      <c r="AT33" s="143">
        <f t="shared" si="48"/>
        <v>27</v>
      </c>
      <c r="AU33" s="143">
        <f t="shared" si="48"/>
        <v>28</v>
      </c>
      <c r="AV33" s="143">
        <f t="shared" si="48"/>
        <v>29</v>
      </c>
      <c r="AW33" s="143">
        <f t="shared" si="48"/>
        <v>30</v>
      </c>
      <c r="AX33" s="143">
        <f t="shared" si="48"/>
        <v>31</v>
      </c>
      <c r="AY33" s="143">
        <f t="shared" si="48"/>
        <v>32</v>
      </c>
      <c r="AZ33" s="143">
        <f t="shared" si="48"/>
        <v>33</v>
      </c>
      <c r="BA33" s="143">
        <f t="shared" si="48"/>
        <v>34</v>
      </c>
      <c r="BB33" s="143">
        <f t="shared" si="48"/>
        <v>35</v>
      </c>
      <c r="BC33" s="143">
        <f t="shared" si="48"/>
        <v>36</v>
      </c>
      <c r="BD33" s="143">
        <f t="shared" si="48"/>
        <v>37</v>
      </c>
      <c r="BE33" s="143">
        <f t="shared" si="48"/>
        <v>38</v>
      </c>
      <c r="BF33" s="143">
        <f t="shared" si="48"/>
        <v>39</v>
      </c>
      <c r="BG33" s="143">
        <f t="shared" si="48"/>
        <v>40</v>
      </c>
      <c r="BH33" s="143">
        <f t="shared" si="48"/>
        <v>41</v>
      </c>
      <c r="BI33" s="143">
        <f t="shared" si="48"/>
        <v>42</v>
      </c>
      <c r="BJ33" s="143">
        <f t="shared" si="48"/>
        <v>43</v>
      </c>
      <c r="BK33" s="143">
        <f t="shared" si="48"/>
        <v>44</v>
      </c>
      <c r="BL33" s="143">
        <f t="shared" si="48"/>
        <v>45</v>
      </c>
      <c r="BM33" s="143">
        <f t="shared" si="48"/>
        <v>46</v>
      </c>
      <c r="BN33" s="143">
        <f t="shared" si="48"/>
        <v>47</v>
      </c>
      <c r="BO33" s="143">
        <f t="shared" si="48"/>
        <v>48</v>
      </c>
      <c r="BP33" s="135" t="s">
        <v>12</v>
      </c>
    </row>
    <row r="34" spans="2:68" s="11" customFormat="1" x14ac:dyDescent="0.25">
      <c r="B34" s="12">
        <v>29</v>
      </c>
      <c r="C34" s="13" t="s">
        <v>74</v>
      </c>
      <c r="D34" s="13" t="s">
        <v>198</v>
      </c>
      <c r="E34" s="200">
        <v>58.420566925130295</v>
      </c>
      <c r="F34" s="32">
        <f t="shared" si="25"/>
        <v>0.18130539887187752</v>
      </c>
      <c r="G34" s="18">
        <f t="shared" si="22"/>
        <v>92785.606292854005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f t="shared" si="10"/>
        <v>1</v>
      </c>
      <c r="U34" s="33">
        <f t="shared" si="11"/>
        <v>2</v>
      </c>
      <c r="V34" s="33">
        <f t="shared" si="12"/>
        <v>3</v>
      </c>
      <c r="W34" s="33">
        <f t="shared" si="13"/>
        <v>4</v>
      </c>
      <c r="X34" s="33">
        <f t="shared" si="14"/>
        <v>5</v>
      </c>
      <c r="Y34" s="33">
        <f t="shared" si="15"/>
        <v>6</v>
      </c>
      <c r="Z34" s="33">
        <f t="shared" si="16"/>
        <v>7</v>
      </c>
      <c r="AA34" s="33">
        <f t="shared" si="17"/>
        <v>8</v>
      </c>
      <c r="AB34" s="33">
        <f t="shared" si="18"/>
        <v>9</v>
      </c>
      <c r="AC34" s="33">
        <f t="shared" si="19"/>
        <v>10</v>
      </c>
      <c r="AD34" s="33">
        <f t="shared" si="20"/>
        <v>11</v>
      </c>
      <c r="AE34" s="31">
        <f t="shared" si="21"/>
        <v>12</v>
      </c>
      <c r="AF34" s="33">
        <f t="shared" ref="AF34:BO34" si="49">AE34+1</f>
        <v>13</v>
      </c>
      <c r="AG34" s="33">
        <f t="shared" si="49"/>
        <v>14</v>
      </c>
      <c r="AH34" s="33">
        <f t="shared" si="49"/>
        <v>15</v>
      </c>
      <c r="AI34" s="33">
        <f t="shared" si="49"/>
        <v>16</v>
      </c>
      <c r="AJ34" s="33">
        <f t="shared" si="49"/>
        <v>17</v>
      </c>
      <c r="AK34" s="33">
        <f t="shared" si="49"/>
        <v>18</v>
      </c>
      <c r="AL34" s="33">
        <f t="shared" si="49"/>
        <v>19</v>
      </c>
      <c r="AM34" s="33">
        <f t="shared" si="49"/>
        <v>20</v>
      </c>
      <c r="AN34" s="33">
        <f t="shared" si="49"/>
        <v>21</v>
      </c>
      <c r="AO34" s="33">
        <f t="shared" si="49"/>
        <v>22</v>
      </c>
      <c r="AP34" s="33">
        <f t="shared" si="49"/>
        <v>23</v>
      </c>
      <c r="AQ34" s="33">
        <f t="shared" si="49"/>
        <v>24</v>
      </c>
      <c r="AR34" s="33">
        <f t="shared" si="49"/>
        <v>25</v>
      </c>
      <c r="AS34" s="33">
        <f t="shared" si="49"/>
        <v>26</v>
      </c>
      <c r="AT34" s="33">
        <f t="shared" si="49"/>
        <v>27</v>
      </c>
      <c r="AU34" s="33">
        <f t="shared" si="49"/>
        <v>28</v>
      </c>
      <c r="AV34" s="33">
        <f t="shared" si="49"/>
        <v>29</v>
      </c>
      <c r="AW34" s="33">
        <f t="shared" si="49"/>
        <v>30</v>
      </c>
      <c r="AX34" s="33">
        <f t="shared" si="49"/>
        <v>31</v>
      </c>
      <c r="AY34" s="33">
        <f t="shared" si="49"/>
        <v>32</v>
      </c>
      <c r="AZ34" s="33">
        <f t="shared" si="49"/>
        <v>33</v>
      </c>
      <c r="BA34" s="33">
        <f t="shared" si="49"/>
        <v>34</v>
      </c>
      <c r="BB34" s="33">
        <f t="shared" si="49"/>
        <v>35</v>
      </c>
      <c r="BC34" s="33">
        <f t="shared" si="49"/>
        <v>36</v>
      </c>
      <c r="BD34" s="33">
        <f t="shared" si="49"/>
        <v>37</v>
      </c>
      <c r="BE34" s="33">
        <f t="shared" si="49"/>
        <v>38</v>
      </c>
      <c r="BF34" s="33">
        <f t="shared" si="49"/>
        <v>39</v>
      </c>
      <c r="BG34" s="33">
        <f t="shared" si="49"/>
        <v>40</v>
      </c>
      <c r="BH34" s="33">
        <f t="shared" si="49"/>
        <v>41</v>
      </c>
      <c r="BI34" s="33">
        <f t="shared" si="49"/>
        <v>42</v>
      </c>
      <c r="BJ34" s="33">
        <f t="shared" si="49"/>
        <v>43</v>
      </c>
      <c r="BK34" s="33">
        <f t="shared" si="49"/>
        <v>44</v>
      </c>
      <c r="BL34" s="33">
        <f t="shared" si="49"/>
        <v>45</v>
      </c>
      <c r="BM34" s="33">
        <f t="shared" si="49"/>
        <v>46</v>
      </c>
      <c r="BN34" s="33">
        <f t="shared" si="49"/>
        <v>47</v>
      </c>
      <c r="BO34" s="33">
        <f t="shared" si="49"/>
        <v>48</v>
      </c>
      <c r="BP34" s="119" t="s">
        <v>12</v>
      </c>
    </row>
    <row r="35" spans="2:68" s="11" customFormat="1" x14ac:dyDescent="0.25">
      <c r="B35" s="12">
        <v>30</v>
      </c>
      <c r="C35" s="13" t="s">
        <v>76</v>
      </c>
      <c r="D35" s="13" t="s">
        <v>163</v>
      </c>
      <c r="E35" s="200">
        <v>15.721749078428878</v>
      </c>
      <c r="F35" s="32">
        <f t="shared" si="25"/>
        <v>0.18130539887187752</v>
      </c>
      <c r="G35" s="18">
        <f t="shared" si="22"/>
        <v>24969.836771622337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>
        <f t="shared" si="10"/>
        <v>1</v>
      </c>
      <c r="U35" s="33">
        <f t="shared" si="11"/>
        <v>2</v>
      </c>
      <c r="V35" s="33">
        <f t="shared" si="12"/>
        <v>3</v>
      </c>
      <c r="W35" s="33">
        <f t="shared" si="13"/>
        <v>4</v>
      </c>
      <c r="X35" s="33">
        <f t="shared" si="14"/>
        <v>5</v>
      </c>
      <c r="Y35" s="33">
        <f t="shared" si="15"/>
        <v>6</v>
      </c>
      <c r="Z35" s="33">
        <f t="shared" si="16"/>
        <v>7</v>
      </c>
      <c r="AA35" s="33">
        <f t="shared" si="17"/>
        <v>8</v>
      </c>
      <c r="AB35" s="33">
        <f t="shared" si="18"/>
        <v>9</v>
      </c>
      <c r="AC35" s="33">
        <f t="shared" si="19"/>
        <v>10</v>
      </c>
      <c r="AD35" s="33">
        <f t="shared" si="20"/>
        <v>11</v>
      </c>
      <c r="AE35" s="31">
        <f t="shared" si="21"/>
        <v>12</v>
      </c>
      <c r="AF35" s="33">
        <f t="shared" ref="AF35:BO35" si="50">AE35+1</f>
        <v>13</v>
      </c>
      <c r="AG35" s="33">
        <f t="shared" si="50"/>
        <v>14</v>
      </c>
      <c r="AH35" s="33">
        <f t="shared" si="50"/>
        <v>15</v>
      </c>
      <c r="AI35" s="33">
        <f t="shared" si="50"/>
        <v>16</v>
      </c>
      <c r="AJ35" s="33">
        <f t="shared" si="50"/>
        <v>17</v>
      </c>
      <c r="AK35" s="33">
        <f t="shared" si="50"/>
        <v>18</v>
      </c>
      <c r="AL35" s="33">
        <f t="shared" si="50"/>
        <v>19</v>
      </c>
      <c r="AM35" s="33">
        <f t="shared" si="50"/>
        <v>20</v>
      </c>
      <c r="AN35" s="33">
        <f t="shared" si="50"/>
        <v>21</v>
      </c>
      <c r="AO35" s="33">
        <f t="shared" si="50"/>
        <v>22</v>
      </c>
      <c r="AP35" s="33">
        <f t="shared" si="50"/>
        <v>23</v>
      </c>
      <c r="AQ35" s="33">
        <f t="shared" si="50"/>
        <v>24</v>
      </c>
      <c r="AR35" s="33">
        <f t="shared" si="50"/>
        <v>25</v>
      </c>
      <c r="AS35" s="33">
        <f t="shared" si="50"/>
        <v>26</v>
      </c>
      <c r="AT35" s="33">
        <f t="shared" si="50"/>
        <v>27</v>
      </c>
      <c r="AU35" s="33">
        <f t="shared" si="50"/>
        <v>28</v>
      </c>
      <c r="AV35" s="33">
        <f t="shared" si="50"/>
        <v>29</v>
      </c>
      <c r="AW35" s="33">
        <f t="shared" si="50"/>
        <v>30</v>
      </c>
      <c r="AX35" s="33">
        <f t="shared" si="50"/>
        <v>31</v>
      </c>
      <c r="AY35" s="33">
        <f t="shared" si="50"/>
        <v>32</v>
      </c>
      <c r="AZ35" s="33">
        <f t="shared" si="50"/>
        <v>33</v>
      </c>
      <c r="BA35" s="33">
        <f t="shared" si="50"/>
        <v>34</v>
      </c>
      <c r="BB35" s="33">
        <f t="shared" si="50"/>
        <v>35</v>
      </c>
      <c r="BC35" s="33">
        <f t="shared" si="50"/>
        <v>36</v>
      </c>
      <c r="BD35" s="33">
        <f t="shared" si="50"/>
        <v>37</v>
      </c>
      <c r="BE35" s="33">
        <f t="shared" si="50"/>
        <v>38</v>
      </c>
      <c r="BF35" s="33">
        <f t="shared" si="50"/>
        <v>39</v>
      </c>
      <c r="BG35" s="33">
        <f t="shared" si="50"/>
        <v>40</v>
      </c>
      <c r="BH35" s="33">
        <f t="shared" si="50"/>
        <v>41</v>
      </c>
      <c r="BI35" s="33">
        <f t="shared" si="50"/>
        <v>42</v>
      </c>
      <c r="BJ35" s="33">
        <f t="shared" si="50"/>
        <v>43</v>
      </c>
      <c r="BK35" s="33">
        <f t="shared" si="50"/>
        <v>44</v>
      </c>
      <c r="BL35" s="33">
        <f t="shared" si="50"/>
        <v>45</v>
      </c>
      <c r="BM35" s="33">
        <f t="shared" si="50"/>
        <v>46</v>
      </c>
      <c r="BN35" s="33">
        <f t="shared" si="50"/>
        <v>47</v>
      </c>
      <c r="BO35" s="33">
        <f t="shared" si="50"/>
        <v>48</v>
      </c>
      <c r="BP35" s="119" t="s">
        <v>12</v>
      </c>
    </row>
    <row r="36" spans="2:68" s="11" customFormat="1" x14ac:dyDescent="0.25">
      <c r="B36" s="12">
        <v>31</v>
      </c>
      <c r="C36" s="13" t="s">
        <v>78</v>
      </c>
      <c r="D36" s="13" t="s">
        <v>165</v>
      </c>
      <c r="E36" s="200">
        <v>75</v>
      </c>
      <c r="F36" s="32">
        <f t="shared" si="25"/>
        <v>0.18130539887187752</v>
      </c>
      <c r="G36" s="18">
        <f t="shared" si="22"/>
        <v>119117.64705882352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f t="shared" si="10"/>
        <v>1</v>
      </c>
      <c r="U36" s="33">
        <f t="shared" si="11"/>
        <v>2</v>
      </c>
      <c r="V36" s="33">
        <f t="shared" si="12"/>
        <v>3</v>
      </c>
      <c r="W36" s="33">
        <f t="shared" si="13"/>
        <v>4</v>
      </c>
      <c r="X36" s="33">
        <f t="shared" si="14"/>
        <v>5</v>
      </c>
      <c r="Y36" s="33">
        <f t="shared" si="15"/>
        <v>6</v>
      </c>
      <c r="Z36" s="33">
        <f t="shared" si="16"/>
        <v>7</v>
      </c>
      <c r="AA36" s="33">
        <f t="shared" si="17"/>
        <v>8</v>
      </c>
      <c r="AB36" s="33">
        <f t="shared" si="18"/>
        <v>9</v>
      </c>
      <c r="AC36" s="33">
        <f t="shared" si="19"/>
        <v>10</v>
      </c>
      <c r="AD36" s="33">
        <f t="shared" si="20"/>
        <v>11</v>
      </c>
      <c r="AE36" s="31">
        <f t="shared" si="21"/>
        <v>12</v>
      </c>
      <c r="AF36" s="33">
        <f t="shared" ref="AF36:BO36" si="51">AE36+1</f>
        <v>13</v>
      </c>
      <c r="AG36" s="33">
        <f t="shared" si="51"/>
        <v>14</v>
      </c>
      <c r="AH36" s="33">
        <f t="shared" si="51"/>
        <v>15</v>
      </c>
      <c r="AI36" s="33">
        <f t="shared" si="51"/>
        <v>16</v>
      </c>
      <c r="AJ36" s="33">
        <f t="shared" si="51"/>
        <v>17</v>
      </c>
      <c r="AK36" s="33">
        <f t="shared" si="51"/>
        <v>18</v>
      </c>
      <c r="AL36" s="33">
        <f t="shared" si="51"/>
        <v>19</v>
      </c>
      <c r="AM36" s="33">
        <f t="shared" si="51"/>
        <v>20</v>
      </c>
      <c r="AN36" s="33">
        <f t="shared" si="51"/>
        <v>21</v>
      </c>
      <c r="AO36" s="33">
        <f t="shared" si="51"/>
        <v>22</v>
      </c>
      <c r="AP36" s="33">
        <f t="shared" si="51"/>
        <v>23</v>
      </c>
      <c r="AQ36" s="33">
        <f t="shared" si="51"/>
        <v>24</v>
      </c>
      <c r="AR36" s="33">
        <f t="shared" si="51"/>
        <v>25</v>
      </c>
      <c r="AS36" s="33">
        <f t="shared" si="51"/>
        <v>26</v>
      </c>
      <c r="AT36" s="33">
        <f t="shared" si="51"/>
        <v>27</v>
      </c>
      <c r="AU36" s="33">
        <f t="shared" si="51"/>
        <v>28</v>
      </c>
      <c r="AV36" s="33">
        <f t="shared" si="51"/>
        <v>29</v>
      </c>
      <c r="AW36" s="33">
        <f t="shared" si="51"/>
        <v>30</v>
      </c>
      <c r="AX36" s="33">
        <f t="shared" si="51"/>
        <v>31</v>
      </c>
      <c r="AY36" s="33">
        <f t="shared" si="51"/>
        <v>32</v>
      </c>
      <c r="AZ36" s="33">
        <f t="shared" si="51"/>
        <v>33</v>
      </c>
      <c r="BA36" s="33">
        <f t="shared" si="51"/>
        <v>34</v>
      </c>
      <c r="BB36" s="33">
        <f t="shared" si="51"/>
        <v>35</v>
      </c>
      <c r="BC36" s="33">
        <f t="shared" si="51"/>
        <v>36</v>
      </c>
      <c r="BD36" s="33">
        <f t="shared" si="51"/>
        <v>37</v>
      </c>
      <c r="BE36" s="33">
        <f t="shared" si="51"/>
        <v>38</v>
      </c>
      <c r="BF36" s="33">
        <f t="shared" si="51"/>
        <v>39</v>
      </c>
      <c r="BG36" s="33">
        <f t="shared" si="51"/>
        <v>40</v>
      </c>
      <c r="BH36" s="33">
        <f t="shared" si="51"/>
        <v>41</v>
      </c>
      <c r="BI36" s="33">
        <f t="shared" si="51"/>
        <v>42</v>
      </c>
      <c r="BJ36" s="33">
        <f t="shared" si="51"/>
        <v>43</v>
      </c>
      <c r="BK36" s="33">
        <f t="shared" si="51"/>
        <v>44</v>
      </c>
      <c r="BL36" s="33">
        <f t="shared" si="51"/>
        <v>45</v>
      </c>
      <c r="BM36" s="33">
        <f t="shared" si="51"/>
        <v>46</v>
      </c>
      <c r="BN36" s="33">
        <f t="shared" si="51"/>
        <v>47</v>
      </c>
      <c r="BO36" s="33">
        <f t="shared" si="51"/>
        <v>48</v>
      </c>
      <c r="BP36" s="119" t="s">
        <v>12</v>
      </c>
    </row>
    <row r="37" spans="2:68" s="11" customFormat="1" x14ac:dyDescent="0.25">
      <c r="B37" s="12">
        <v>32</v>
      </c>
      <c r="C37" s="13" t="s">
        <v>80</v>
      </c>
      <c r="D37" s="13" t="s">
        <v>167</v>
      </c>
      <c r="E37" s="200">
        <v>28.697328079318673</v>
      </c>
      <c r="F37" s="32">
        <f t="shared" si="25"/>
        <v>0.18130539887187752</v>
      </c>
      <c r="G37" s="18">
        <f t="shared" si="22"/>
        <v>45578.109302447301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>
        <f t="shared" si="10"/>
        <v>1</v>
      </c>
      <c r="U37" s="33">
        <f t="shared" si="11"/>
        <v>2</v>
      </c>
      <c r="V37" s="33">
        <f t="shared" si="12"/>
        <v>3</v>
      </c>
      <c r="W37" s="33">
        <f t="shared" si="13"/>
        <v>4</v>
      </c>
      <c r="X37" s="33">
        <f t="shared" si="14"/>
        <v>5</v>
      </c>
      <c r="Y37" s="33">
        <f t="shared" si="15"/>
        <v>6</v>
      </c>
      <c r="Z37" s="33">
        <f t="shared" si="16"/>
        <v>7</v>
      </c>
      <c r="AA37" s="33">
        <f t="shared" si="17"/>
        <v>8</v>
      </c>
      <c r="AB37" s="33">
        <f t="shared" si="18"/>
        <v>9</v>
      </c>
      <c r="AC37" s="33">
        <f t="shared" si="19"/>
        <v>10</v>
      </c>
      <c r="AD37" s="33">
        <f t="shared" si="20"/>
        <v>11</v>
      </c>
      <c r="AE37" s="31">
        <f t="shared" si="21"/>
        <v>12</v>
      </c>
      <c r="AF37" s="33">
        <f t="shared" ref="AF37:BO37" si="52">AE37+1</f>
        <v>13</v>
      </c>
      <c r="AG37" s="33">
        <f t="shared" si="52"/>
        <v>14</v>
      </c>
      <c r="AH37" s="33">
        <f t="shared" si="52"/>
        <v>15</v>
      </c>
      <c r="AI37" s="33">
        <f t="shared" si="52"/>
        <v>16</v>
      </c>
      <c r="AJ37" s="33">
        <f t="shared" si="52"/>
        <v>17</v>
      </c>
      <c r="AK37" s="33">
        <f t="shared" si="52"/>
        <v>18</v>
      </c>
      <c r="AL37" s="33">
        <f t="shared" si="52"/>
        <v>19</v>
      </c>
      <c r="AM37" s="33">
        <f t="shared" si="52"/>
        <v>20</v>
      </c>
      <c r="AN37" s="33">
        <f t="shared" si="52"/>
        <v>21</v>
      </c>
      <c r="AO37" s="33">
        <f t="shared" si="52"/>
        <v>22</v>
      </c>
      <c r="AP37" s="33">
        <f t="shared" si="52"/>
        <v>23</v>
      </c>
      <c r="AQ37" s="33">
        <f t="shared" si="52"/>
        <v>24</v>
      </c>
      <c r="AR37" s="33">
        <f t="shared" si="52"/>
        <v>25</v>
      </c>
      <c r="AS37" s="33">
        <f t="shared" si="52"/>
        <v>26</v>
      </c>
      <c r="AT37" s="33">
        <f t="shared" si="52"/>
        <v>27</v>
      </c>
      <c r="AU37" s="33">
        <f t="shared" si="52"/>
        <v>28</v>
      </c>
      <c r="AV37" s="33">
        <f t="shared" si="52"/>
        <v>29</v>
      </c>
      <c r="AW37" s="33">
        <f t="shared" si="52"/>
        <v>30</v>
      </c>
      <c r="AX37" s="33">
        <f t="shared" si="52"/>
        <v>31</v>
      </c>
      <c r="AY37" s="33">
        <f t="shared" si="52"/>
        <v>32</v>
      </c>
      <c r="AZ37" s="33">
        <f t="shared" si="52"/>
        <v>33</v>
      </c>
      <c r="BA37" s="33">
        <f t="shared" si="52"/>
        <v>34</v>
      </c>
      <c r="BB37" s="33">
        <f t="shared" si="52"/>
        <v>35</v>
      </c>
      <c r="BC37" s="33">
        <f t="shared" si="52"/>
        <v>36</v>
      </c>
      <c r="BD37" s="33">
        <f t="shared" si="52"/>
        <v>37</v>
      </c>
      <c r="BE37" s="33">
        <f t="shared" si="52"/>
        <v>38</v>
      </c>
      <c r="BF37" s="33">
        <f t="shared" si="52"/>
        <v>39</v>
      </c>
      <c r="BG37" s="33">
        <f t="shared" si="52"/>
        <v>40</v>
      </c>
      <c r="BH37" s="33">
        <f t="shared" si="52"/>
        <v>41</v>
      </c>
      <c r="BI37" s="33">
        <f t="shared" si="52"/>
        <v>42</v>
      </c>
      <c r="BJ37" s="33">
        <f t="shared" si="52"/>
        <v>43</v>
      </c>
      <c r="BK37" s="33">
        <f t="shared" si="52"/>
        <v>44</v>
      </c>
      <c r="BL37" s="33">
        <f t="shared" si="52"/>
        <v>45</v>
      </c>
      <c r="BM37" s="33">
        <f t="shared" si="52"/>
        <v>46</v>
      </c>
      <c r="BN37" s="33">
        <f t="shared" si="52"/>
        <v>47</v>
      </c>
      <c r="BO37" s="33">
        <f t="shared" si="52"/>
        <v>48</v>
      </c>
      <c r="BP37" s="119" t="s">
        <v>12</v>
      </c>
    </row>
    <row r="38" spans="2:68" s="11" customFormat="1" x14ac:dyDescent="0.25">
      <c r="B38" s="12">
        <v>33</v>
      </c>
      <c r="C38" s="13" t="s">
        <v>82</v>
      </c>
      <c r="D38" s="13" t="s">
        <v>169</v>
      </c>
      <c r="E38" s="200">
        <v>52.663785432820639</v>
      </c>
      <c r="F38" s="32">
        <f t="shared" si="25"/>
        <v>0.18130539887187752</v>
      </c>
      <c r="G38" s="18">
        <f t="shared" si="22"/>
        <v>83642.482746244539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>
        <f t="shared" si="11"/>
        <v>1</v>
      </c>
      <c r="V38" s="33">
        <f t="shared" si="12"/>
        <v>2</v>
      </c>
      <c r="W38" s="33">
        <f t="shared" si="13"/>
        <v>3</v>
      </c>
      <c r="X38" s="33">
        <f t="shared" si="14"/>
        <v>4</v>
      </c>
      <c r="Y38" s="33">
        <f t="shared" si="15"/>
        <v>5</v>
      </c>
      <c r="Z38" s="33">
        <f t="shared" si="16"/>
        <v>6</v>
      </c>
      <c r="AA38" s="33">
        <f t="shared" si="17"/>
        <v>7</v>
      </c>
      <c r="AB38" s="33">
        <f t="shared" si="18"/>
        <v>8</v>
      </c>
      <c r="AC38" s="33">
        <f t="shared" si="19"/>
        <v>9</v>
      </c>
      <c r="AD38" s="33">
        <f t="shared" si="20"/>
        <v>10</v>
      </c>
      <c r="AE38" s="31">
        <f t="shared" si="21"/>
        <v>11</v>
      </c>
      <c r="AF38" s="33">
        <f t="shared" ref="AF38:BO38" si="53">AE38+1</f>
        <v>12</v>
      </c>
      <c r="AG38" s="33">
        <f t="shared" si="53"/>
        <v>13</v>
      </c>
      <c r="AH38" s="33">
        <f t="shared" si="53"/>
        <v>14</v>
      </c>
      <c r="AI38" s="33">
        <f t="shared" si="53"/>
        <v>15</v>
      </c>
      <c r="AJ38" s="33">
        <f t="shared" si="53"/>
        <v>16</v>
      </c>
      <c r="AK38" s="33">
        <f t="shared" si="53"/>
        <v>17</v>
      </c>
      <c r="AL38" s="33">
        <f t="shared" si="53"/>
        <v>18</v>
      </c>
      <c r="AM38" s="33">
        <f t="shared" si="53"/>
        <v>19</v>
      </c>
      <c r="AN38" s="33">
        <f t="shared" si="53"/>
        <v>20</v>
      </c>
      <c r="AO38" s="33">
        <f t="shared" si="53"/>
        <v>21</v>
      </c>
      <c r="AP38" s="33">
        <f t="shared" si="53"/>
        <v>22</v>
      </c>
      <c r="AQ38" s="33">
        <f t="shared" si="53"/>
        <v>23</v>
      </c>
      <c r="AR38" s="33">
        <f t="shared" si="53"/>
        <v>24</v>
      </c>
      <c r="AS38" s="33">
        <f t="shared" si="53"/>
        <v>25</v>
      </c>
      <c r="AT38" s="33">
        <f t="shared" si="53"/>
        <v>26</v>
      </c>
      <c r="AU38" s="33">
        <f t="shared" si="53"/>
        <v>27</v>
      </c>
      <c r="AV38" s="33">
        <f t="shared" si="53"/>
        <v>28</v>
      </c>
      <c r="AW38" s="33">
        <f t="shared" si="53"/>
        <v>29</v>
      </c>
      <c r="AX38" s="33">
        <f t="shared" si="53"/>
        <v>30</v>
      </c>
      <c r="AY38" s="33">
        <f t="shared" si="53"/>
        <v>31</v>
      </c>
      <c r="AZ38" s="33">
        <f t="shared" si="53"/>
        <v>32</v>
      </c>
      <c r="BA38" s="33">
        <f t="shared" si="53"/>
        <v>33</v>
      </c>
      <c r="BB38" s="33">
        <f t="shared" si="53"/>
        <v>34</v>
      </c>
      <c r="BC38" s="33">
        <f t="shared" si="53"/>
        <v>35</v>
      </c>
      <c r="BD38" s="33">
        <f t="shared" si="53"/>
        <v>36</v>
      </c>
      <c r="BE38" s="33">
        <f t="shared" si="53"/>
        <v>37</v>
      </c>
      <c r="BF38" s="33">
        <f t="shared" si="53"/>
        <v>38</v>
      </c>
      <c r="BG38" s="33">
        <f t="shared" si="53"/>
        <v>39</v>
      </c>
      <c r="BH38" s="33">
        <f t="shared" si="53"/>
        <v>40</v>
      </c>
      <c r="BI38" s="33">
        <f t="shared" si="53"/>
        <v>41</v>
      </c>
      <c r="BJ38" s="33">
        <f t="shared" si="53"/>
        <v>42</v>
      </c>
      <c r="BK38" s="33">
        <f t="shared" si="53"/>
        <v>43</v>
      </c>
      <c r="BL38" s="33">
        <f t="shared" si="53"/>
        <v>44</v>
      </c>
      <c r="BM38" s="33">
        <f t="shared" si="53"/>
        <v>45</v>
      </c>
      <c r="BN38" s="33">
        <f t="shared" si="53"/>
        <v>46</v>
      </c>
      <c r="BO38" s="33">
        <f t="shared" si="53"/>
        <v>47</v>
      </c>
      <c r="BP38" s="119" t="s">
        <v>12</v>
      </c>
    </row>
    <row r="39" spans="2:68" s="11" customFormat="1" x14ac:dyDescent="0.25">
      <c r="B39" s="12">
        <v>34</v>
      </c>
      <c r="C39" s="13" t="s">
        <v>84</v>
      </c>
      <c r="D39" s="13" t="s">
        <v>171</v>
      </c>
      <c r="E39" s="200">
        <v>75</v>
      </c>
      <c r="F39" s="32">
        <f t="shared" si="25"/>
        <v>0.18130539887187752</v>
      </c>
      <c r="G39" s="18">
        <f t="shared" si="22"/>
        <v>119117.64705882352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f t="shared" si="11"/>
        <v>1</v>
      </c>
      <c r="V39" s="33">
        <f t="shared" si="12"/>
        <v>2</v>
      </c>
      <c r="W39" s="33">
        <f t="shared" si="13"/>
        <v>3</v>
      </c>
      <c r="X39" s="33">
        <f t="shared" si="14"/>
        <v>4</v>
      </c>
      <c r="Y39" s="33">
        <f t="shared" si="15"/>
        <v>5</v>
      </c>
      <c r="Z39" s="33">
        <f t="shared" si="16"/>
        <v>6</v>
      </c>
      <c r="AA39" s="33">
        <f t="shared" si="17"/>
        <v>7</v>
      </c>
      <c r="AB39" s="33">
        <f t="shared" si="18"/>
        <v>8</v>
      </c>
      <c r="AC39" s="33">
        <f t="shared" si="19"/>
        <v>9</v>
      </c>
      <c r="AD39" s="33">
        <f t="shared" si="20"/>
        <v>10</v>
      </c>
      <c r="AE39" s="31">
        <f t="shared" si="21"/>
        <v>11</v>
      </c>
      <c r="AF39" s="33">
        <f t="shared" ref="AF39:BO39" si="54">AE39+1</f>
        <v>12</v>
      </c>
      <c r="AG39" s="33">
        <f t="shared" si="54"/>
        <v>13</v>
      </c>
      <c r="AH39" s="33">
        <f t="shared" si="54"/>
        <v>14</v>
      </c>
      <c r="AI39" s="33">
        <f t="shared" si="54"/>
        <v>15</v>
      </c>
      <c r="AJ39" s="33">
        <f t="shared" si="54"/>
        <v>16</v>
      </c>
      <c r="AK39" s="33">
        <f t="shared" si="54"/>
        <v>17</v>
      </c>
      <c r="AL39" s="33">
        <f t="shared" si="54"/>
        <v>18</v>
      </c>
      <c r="AM39" s="33">
        <f t="shared" si="54"/>
        <v>19</v>
      </c>
      <c r="AN39" s="33">
        <f t="shared" si="54"/>
        <v>20</v>
      </c>
      <c r="AO39" s="33">
        <f t="shared" si="54"/>
        <v>21</v>
      </c>
      <c r="AP39" s="33">
        <f t="shared" si="54"/>
        <v>22</v>
      </c>
      <c r="AQ39" s="33">
        <f t="shared" si="54"/>
        <v>23</v>
      </c>
      <c r="AR39" s="33">
        <f t="shared" si="54"/>
        <v>24</v>
      </c>
      <c r="AS39" s="33">
        <f t="shared" si="54"/>
        <v>25</v>
      </c>
      <c r="AT39" s="33">
        <f t="shared" si="54"/>
        <v>26</v>
      </c>
      <c r="AU39" s="33">
        <f t="shared" si="54"/>
        <v>27</v>
      </c>
      <c r="AV39" s="33">
        <f t="shared" si="54"/>
        <v>28</v>
      </c>
      <c r="AW39" s="33">
        <f t="shared" si="54"/>
        <v>29</v>
      </c>
      <c r="AX39" s="33">
        <f t="shared" si="54"/>
        <v>30</v>
      </c>
      <c r="AY39" s="33">
        <f t="shared" si="54"/>
        <v>31</v>
      </c>
      <c r="AZ39" s="33">
        <f t="shared" si="54"/>
        <v>32</v>
      </c>
      <c r="BA39" s="33">
        <f t="shared" si="54"/>
        <v>33</v>
      </c>
      <c r="BB39" s="33">
        <f t="shared" si="54"/>
        <v>34</v>
      </c>
      <c r="BC39" s="33">
        <f t="shared" si="54"/>
        <v>35</v>
      </c>
      <c r="BD39" s="33">
        <f t="shared" si="54"/>
        <v>36</v>
      </c>
      <c r="BE39" s="33">
        <f t="shared" si="54"/>
        <v>37</v>
      </c>
      <c r="BF39" s="33">
        <f t="shared" si="54"/>
        <v>38</v>
      </c>
      <c r="BG39" s="33">
        <f t="shared" si="54"/>
        <v>39</v>
      </c>
      <c r="BH39" s="33">
        <f t="shared" si="54"/>
        <v>40</v>
      </c>
      <c r="BI39" s="33">
        <f t="shared" si="54"/>
        <v>41</v>
      </c>
      <c r="BJ39" s="33">
        <f t="shared" si="54"/>
        <v>42</v>
      </c>
      <c r="BK39" s="33">
        <f t="shared" si="54"/>
        <v>43</v>
      </c>
      <c r="BL39" s="33">
        <f t="shared" si="54"/>
        <v>44</v>
      </c>
      <c r="BM39" s="33">
        <f t="shared" si="54"/>
        <v>45</v>
      </c>
      <c r="BN39" s="33">
        <f t="shared" si="54"/>
        <v>46</v>
      </c>
      <c r="BO39" s="33">
        <f t="shared" si="54"/>
        <v>47</v>
      </c>
      <c r="BP39" s="119" t="s">
        <v>12</v>
      </c>
    </row>
    <row r="40" spans="2:68" s="11" customFormat="1" x14ac:dyDescent="0.25">
      <c r="B40" s="12">
        <v>35</v>
      </c>
      <c r="C40" s="13" t="s">
        <v>86</v>
      </c>
      <c r="D40" s="13" t="s">
        <v>173</v>
      </c>
      <c r="E40" s="200">
        <v>58.899199186475151</v>
      </c>
      <c r="F40" s="32">
        <f t="shared" si="25"/>
        <v>0.18130539887187752</v>
      </c>
      <c r="G40" s="18">
        <f t="shared" si="22"/>
        <v>93545.786943225234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>
        <f t="shared" si="11"/>
        <v>1</v>
      </c>
      <c r="V40" s="33">
        <f t="shared" si="12"/>
        <v>2</v>
      </c>
      <c r="W40" s="33">
        <f t="shared" si="13"/>
        <v>3</v>
      </c>
      <c r="X40" s="33">
        <f t="shared" si="14"/>
        <v>4</v>
      </c>
      <c r="Y40" s="33">
        <f t="shared" si="15"/>
        <v>5</v>
      </c>
      <c r="Z40" s="33">
        <f t="shared" si="16"/>
        <v>6</v>
      </c>
      <c r="AA40" s="33">
        <f t="shared" si="17"/>
        <v>7</v>
      </c>
      <c r="AB40" s="33">
        <f t="shared" si="18"/>
        <v>8</v>
      </c>
      <c r="AC40" s="33">
        <f t="shared" si="19"/>
        <v>9</v>
      </c>
      <c r="AD40" s="33">
        <f t="shared" si="20"/>
        <v>10</v>
      </c>
      <c r="AE40" s="31">
        <f t="shared" si="21"/>
        <v>11</v>
      </c>
      <c r="AF40" s="33">
        <f t="shared" ref="AF40:BO40" si="55">AE40+1</f>
        <v>12</v>
      </c>
      <c r="AG40" s="33">
        <f t="shared" si="55"/>
        <v>13</v>
      </c>
      <c r="AH40" s="33">
        <f t="shared" si="55"/>
        <v>14</v>
      </c>
      <c r="AI40" s="33">
        <f t="shared" si="55"/>
        <v>15</v>
      </c>
      <c r="AJ40" s="33">
        <f t="shared" si="55"/>
        <v>16</v>
      </c>
      <c r="AK40" s="33">
        <f t="shared" si="55"/>
        <v>17</v>
      </c>
      <c r="AL40" s="33">
        <f t="shared" si="55"/>
        <v>18</v>
      </c>
      <c r="AM40" s="33">
        <f t="shared" si="55"/>
        <v>19</v>
      </c>
      <c r="AN40" s="33">
        <f t="shared" si="55"/>
        <v>20</v>
      </c>
      <c r="AO40" s="33">
        <f t="shared" si="55"/>
        <v>21</v>
      </c>
      <c r="AP40" s="33">
        <f t="shared" si="55"/>
        <v>22</v>
      </c>
      <c r="AQ40" s="33">
        <f t="shared" si="55"/>
        <v>23</v>
      </c>
      <c r="AR40" s="33">
        <f t="shared" si="55"/>
        <v>24</v>
      </c>
      <c r="AS40" s="33">
        <f t="shared" si="55"/>
        <v>25</v>
      </c>
      <c r="AT40" s="33">
        <f t="shared" si="55"/>
        <v>26</v>
      </c>
      <c r="AU40" s="33">
        <f t="shared" si="55"/>
        <v>27</v>
      </c>
      <c r="AV40" s="33">
        <f t="shared" si="55"/>
        <v>28</v>
      </c>
      <c r="AW40" s="33">
        <f t="shared" si="55"/>
        <v>29</v>
      </c>
      <c r="AX40" s="33">
        <f t="shared" si="55"/>
        <v>30</v>
      </c>
      <c r="AY40" s="33">
        <f t="shared" si="55"/>
        <v>31</v>
      </c>
      <c r="AZ40" s="33">
        <f t="shared" si="55"/>
        <v>32</v>
      </c>
      <c r="BA40" s="33">
        <f t="shared" si="55"/>
        <v>33</v>
      </c>
      <c r="BB40" s="33">
        <f t="shared" si="55"/>
        <v>34</v>
      </c>
      <c r="BC40" s="33">
        <f t="shared" si="55"/>
        <v>35</v>
      </c>
      <c r="BD40" s="33">
        <f t="shared" si="55"/>
        <v>36</v>
      </c>
      <c r="BE40" s="33">
        <f t="shared" si="55"/>
        <v>37</v>
      </c>
      <c r="BF40" s="33">
        <f t="shared" si="55"/>
        <v>38</v>
      </c>
      <c r="BG40" s="33">
        <f t="shared" si="55"/>
        <v>39</v>
      </c>
      <c r="BH40" s="33">
        <f t="shared" si="55"/>
        <v>40</v>
      </c>
      <c r="BI40" s="33">
        <f t="shared" si="55"/>
        <v>41</v>
      </c>
      <c r="BJ40" s="33">
        <f t="shared" si="55"/>
        <v>42</v>
      </c>
      <c r="BK40" s="33">
        <f t="shared" si="55"/>
        <v>43</v>
      </c>
      <c r="BL40" s="33">
        <f t="shared" si="55"/>
        <v>44</v>
      </c>
      <c r="BM40" s="33">
        <f t="shared" si="55"/>
        <v>45</v>
      </c>
      <c r="BN40" s="33">
        <f t="shared" si="55"/>
        <v>46</v>
      </c>
      <c r="BO40" s="33">
        <f t="shared" si="55"/>
        <v>47</v>
      </c>
      <c r="BP40" s="119" t="s">
        <v>12</v>
      </c>
    </row>
    <row r="41" spans="2:68" s="11" customFormat="1" x14ac:dyDescent="0.25">
      <c r="B41" s="12">
        <v>36</v>
      </c>
      <c r="C41" s="13" t="s">
        <v>88</v>
      </c>
      <c r="D41" s="13" t="s">
        <v>175</v>
      </c>
      <c r="E41" s="200">
        <v>64.726070929197917</v>
      </c>
      <c r="F41" s="32">
        <f t="shared" si="25"/>
        <v>0.18130539887187752</v>
      </c>
      <c r="G41" s="18">
        <f t="shared" si="22"/>
        <v>102800.23029931434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>
        <f t="shared" si="11"/>
        <v>1</v>
      </c>
      <c r="V41" s="33">
        <f t="shared" si="12"/>
        <v>2</v>
      </c>
      <c r="W41" s="33">
        <f t="shared" si="13"/>
        <v>3</v>
      </c>
      <c r="X41" s="33">
        <f t="shared" si="14"/>
        <v>4</v>
      </c>
      <c r="Y41" s="33">
        <f t="shared" si="15"/>
        <v>5</v>
      </c>
      <c r="Z41" s="33">
        <f t="shared" si="16"/>
        <v>6</v>
      </c>
      <c r="AA41" s="33">
        <f t="shared" si="17"/>
        <v>7</v>
      </c>
      <c r="AB41" s="33">
        <f t="shared" si="18"/>
        <v>8</v>
      </c>
      <c r="AC41" s="33">
        <f t="shared" si="19"/>
        <v>9</v>
      </c>
      <c r="AD41" s="33">
        <f t="shared" si="20"/>
        <v>10</v>
      </c>
      <c r="AE41" s="31">
        <f t="shared" si="21"/>
        <v>11</v>
      </c>
      <c r="AF41" s="33">
        <f t="shared" ref="AF41:BO41" si="56">AE41+1</f>
        <v>12</v>
      </c>
      <c r="AG41" s="33">
        <f t="shared" si="56"/>
        <v>13</v>
      </c>
      <c r="AH41" s="33">
        <f t="shared" si="56"/>
        <v>14</v>
      </c>
      <c r="AI41" s="33">
        <f t="shared" si="56"/>
        <v>15</v>
      </c>
      <c r="AJ41" s="33">
        <f t="shared" si="56"/>
        <v>16</v>
      </c>
      <c r="AK41" s="33">
        <f t="shared" si="56"/>
        <v>17</v>
      </c>
      <c r="AL41" s="33">
        <f t="shared" si="56"/>
        <v>18</v>
      </c>
      <c r="AM41" s="33">
        <f t="shared" si="56"/>
        <v>19</v>
      </c>
      <c r="AN41" s="33">
        <f t="shared" si="56"/>
        <v>20</v>
      </c>
      <c r="AO41" s="33">
        <f t="shared" si="56"/>
        <v>21</v>
      </c>
      <c r="AP41" s="33">
        <f t="shared" si="56"/>
        <v>22</v>
      </c>
      <c r="AQ41" s="33">
        <f t="shared" si="56"/>
        <v>23</v>
      </c>
      <c r="AR41" s="33">
        <f t="shared" si="56"/>
        <v>24</v>
      </c>
      <c r="AS41" s="33">
        <f t="shared" si="56"/>
        <v>25</v>
      </c>
      <c r="AT41" s="33">
        <f t="shared" si="56"/>
        <v>26</v>
      </c>
      <c r="AU41" s="33">
        <f t="shared" si="56"/>
        <v>27</v>
      </c>
      <c r="AV41" s="33">
        <f t="shared" si="56"/>
        <v>28</v>
      </c>
      <c r="AW41" s="33">
        <f t="shared" si="56"/>
        <v>29</v>
      </c>
      <c r="AX41" s="33">
        <f t="shared" si="56"/>
        <v>30</v>
      </c>
      <c r="AY41" s="33">
        <f t="shared" si="56"/>
        <v>31</v>
      </c>
      <c r="AZ41" s="33">
        <f t="shared" si="56"/>
        <v>32</v>
      </c>
      <c r="BA41" s="33">
        <f t="shared" si="56"/>
        <v>33</v>
      </c>
      <c r="BB41" s="33">
        <f t="shared" si="56"/>
        <v>34</v>
      </c>
      <c r="BC41" s="33">
        <f t="shared" si="56"/>
        <v>35</v>
      </c>
      <c r="BD41" s="33">
        <f t="shared" si="56"/>
        <v>36</v>
      </c>
      <c r="BE41" s="33">
        <f t="shared" si="56"/>
        <v>37</v>
      </c>
      <c r="BF41" s="33">
        <f t="shared" si="56"/>
        <v>38</v>
      </c>
      <c r="BG41" s="33">
        <f t="shared" si="56"/>
        <v>39</v>
      </c>
      <c r="BH41" s="33">
        <f t="shared" si="56"/>
        <v>40</v>
      </c>
      <c r="BI41" s="33">
        <f t="shared" si="56"/>
        <v>41</v>
      </c>
      <c r="BJ41" s="33">
        <f t="shared" si="56"/>
        <v>42</v>
      </c>
      <c r="BK41" s="33">
        <f t="shared" si="56"/>
        <v>43</v>
      </c>
      <c r="BL41" s="33">
        <f t="shared" si="56"/>
        <v>44</v>
      </c>
      <c r="BM41" s="33">
        <f t="shared" si="56"/>
        <v>45</v>
      </c>
      <c r="BN41" s="33">
        <f t="shared" si="56"/>
        <v>46</v>
      </c>
      <c r="BO41" s="33">
        <f t="shared" si="56"/>
        <v>47</v>
      </c>
      <c r="BP41" s="119" t="s">
        <v>12</v>
      </c>
    </row>
    <row r="42" spans="2:68" s="11" customFormat="1" x14ac:dyDescent="0.25">
      <c r="B42" s="12">
        <v>37</v>
      </c>
      <c r="C42" s="13" t="s">
        <v>90</v>
      </c>
      <c r="D42" s="13" t="s">
        <v>177</v>
      </c>
      <c r="E42" s="200">
        <v>74.624151519003419</v>
      </c>
      <c r="F42" s="32">
        <f t="shared" si="25"/>
        <v>0.18130539887187752</v>
      </c>
      <c r="G42" s="18">
        <f t="shared" si="22"/>
        <v>118520.71123606426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>
        <f t="shared" si="11"/>
        <v>1</v>
      </c>
      <c r="V42" s="33">
        <f t="shared" si="12"/>
        <v>2</v>
      </c>
      <c r="W42" s="33">
        <f t="shared" si="13"/>
        <v>3</v>
      </c>
      <c r="X42" s="33">
        <f t="shared" si="14"/>
        <v>4</v>
      </c>
      <c r="Y42" s="33">
        <f t="shared" si="15"/>
        <v>5</v>
      </c>
      <c r="Z42" s="33">
        <f t="shared" si="16"/>
        <v>6</v>
      </c>
      <c r="AA42" s="33">
        <f t="shared" si="17"/>
        <v>7</v>
      </c>
      <c r="AB42" s="33">
        <f t="shared" si="18"/>
        <v>8</v>
      </c>
      <c r="AC42" s="33">
        <f t="shared" si="19"/>
        <v>9</v>
      </c>
      <c r="AD42" s="33">
        <f t="shared" si="20"/>
        <v>10</v>
      </c>
      <c r="AE42" s="31">
        <f t="shared" si="21"/>
        <v>11</v>
      </c>
      <c r="AF42" s="33">
        <f t="shared" ref="AF42:BO42" si="57">AE42+1</f>
        <v>12</v>
      </c>
      <c r="AG42" s="33">
        <f t="shared" si="57"/>
        <v>13</v>
      </c>
      <c r="AH42" s="33">
        <f t="shared" si="57"/>
        <v>14</v>
      </c>
      <c r="AI42" s="33">
        <f t="shared" si="57"/>
        <v>15</v>
      </c>
      <c r="AJ42" s="33">
        <f t="shared" si="57"/>
        <v>16</v>
      </c>
      <c r="AK42" s="33">
        <f t="shared" si="57"/>
        <v>17</v>
      </c>
      <c r="AL42" s="33">
        <f t="shared" si="57"/>
        <v>18</v>
      </c>
      <c r="AM42" s="33">
        <f t="shared" si="57"/>
        <v>19</v>
      </c>
      <c r="AN42" s="33">
        <f t="shared" si="57"/>
        <v>20</v>
      </c>
      <c r="AO42" s="33">
        <f t="shared" si="57"/>
        <v>21</v>
      </c>
      <c r="AP42" s="33">
        <f t="shared" si="57"/>
        <v>22</v>
      </c>
      <c r="AQ42" s="33">
        <f t="shared" si="57"/>
        <v>23</v>
      </c>
      <c r="AR42" s="33">
        <f t="shared" si="57"/>
        <v>24</v>
      </c>
      <c r="AS42" s="33">
        <f t="shared" si="57"/>
        <v>25</v>
      </c>
      <c r="AT42" s="33">
        <f t="shared" si="57"/>
        <v>26</v>
      </c>
      <c r="AU42" s="33">
        <f t="shared" si="57"/>
        <v>27</v>
      </c>
      <c r="AV42" s="33">
        <f t="shared" si="57"/>
        <v>28</v>
      </c>
      <c r="AW42" s="33">
        <f t="shared" si="57"/>
        <v>29</v>
      </c>
      <c r="AX42" s="33">
        <f t="shared" si="57"/>
        <v>30</v>
      </c>
      <c r="AY42" s="33">
        <f t="shared" si="57"/>
        <v>31</v>
      </c>
      <c r="AZ42" s="33">
        <f t="shared" si="57"/>
        <v>32</v>
      </c>
      <c r="BA42" s="33">
        <f t="shared" si="57"/>
        <v>33</v>
      </c>
      <c r="BB42" s="33">
        <f t="shared" si="57"/>
        <v>34</v>
      </c>
      <c r="BC42" s="33">
        <f t="shared" si="57"/>
        <v>35</v>
      </c>
      <c r="BD42" s="33">
        <f t="shared" si="57"/>
        <v>36</v>
      </c>
      <c r="BE42" s="33">
        <f t="shared" si="57"/>
        <v>37</v>
      </c>
      <c r="BF42" s="33">
        <f t="shared" si="57"/>
        <v>38</v>
      </c>
      <c r="BG42" s="33">
        <f t="shared" si="57"/>
        <v>39</v>
      </c>
      <c r="BH42" s="33">
        <f t="shared" si="57"/>
        <v>40</v>
      </c>
      <c r="BI42" s="33">
        <f t="shared" si="57"/>
        <v>41</v>
      </c>
      <c r="BJ42" s="33">
        <f t="shared" si="57"/>
        <v>42</v>
      </c>
      <c r="BK42" s="33">
        <f t="shared" si="57"/>
        <v>43</v>
      </c>
      <c r="BL42" s="33">
        <f t="shared" si="57"/>
        <v>44</v>
      </c>
      <c r="BM42" s="33">
        <f t="shared" si="57"/>
        <v>45</v>
      </c>
      <c r="BN42" s="33">
        <f t="shared" si="57"/>
        <v>46</v>
      </c>
      <c r="BO42" s="33">
        <f t="shared" si="57"/>
        <v>47</v>
      </c>
      <c r="BP42" s="119" t="s">
        <v>12</v>
      </c>
    </row>
    <row r="43" spans="2:68" s="11" customFormat="1" x14ac:dyDescent="0.25">
      <c r="B43" s="12">
        <v>38</v>
      </c>
      <c r="C43" s="13" t="s">
        <v>92</v>
      </c>
      <c r="D43" s="13" t="s">
        <v>93</v>
      </c>
      <c r="E43" s="200">
        <v>75</v>
      </c>
      <c r="F43" s="32">
        <f t="shared" si="25"/>
        <v>0.18130539887187752</v>
      </c>
      <c r="G43" s="18">
        <f t="shared" si="22"/>
        <v>119117.64705882352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>
        <f t="shared" si="12"/>
        <v>1</v>
      </c>
      <c r="W43" s="33">
        <f t="shared" si="13"/>
        <v>2</v>
      </c>
      <c r="X43" s="33">
        <f t="shared" si="14"/>
        <v>3</v>
      </c>
      <c r="Y43" s="33">
        <f t="shared" si="15"/>
        <v>4</v>
      </c>
      <c r="Z43" s="33">
        <f t="shared" si="16"/>
        <v>5</v>
      </c>
      <c r="AA43" s="33">
        <f t="shared" si="17"/>
        <v>6</v>
      </c>
      <c r="AB43" s="33">
        <f t="shared" si="18"/>
        <v>7</v>
      </c>
      <c r="AC43" s="33">
        <f t="shared" si="19"/>
        <v>8</v>
      </c>
      <c r="AD43" s="33">
        <f t="shared" si="20"/>
        <v>9</v>
      </c>
      <c r="AE43" s="31">
        <f t="shared" si="21"/>
        <v>10</v>
      </c>
      <c r="AF43" s="33">
        <f t="shared" ref="AF43:BO43" si="58">AE43+1</f>
        <v>11</v>
      </c>
      <c r="AG43" s="33">
        <f t="shared" si="58"/>
        <v>12</v>
      </c>
      <c r="AH43" s="33">
        <f t="shared" si="58"/>
        <v>13</v>
      </c>
      <c r="AI43" s="33">
        <f t="shared" si="58"/>
        <v>14</v>
      </c>
      <c r="AJ43" s="33">
        <f t="shared" si="58"/>
        <v>15</v>
      </c>
      <c r="AK43" s="33">
        <f t="shared" si="58"/>
        <v>16</v>
      </c>
      <c r="AL43" s="33">
        <f t="shared" si="58"/>
        <v>17</v>
      </c>
      <c r="AM43" s="33">
        <f t="shared" si="58"/>
        <v>18</v>
      </c>
      <c r="AN43" s="33">
        <f t="shared" si="58"/>
        <v>19</v>
      </c>
      <c r="AO43" s="33">
        <f t="shared" si="58"/>
        <v>20</v>
      </c>
      <c r="AP43" s="33">
        <f t="shared" si="58"/>
        <v>21</v>
      </c>
      <c r="AQ43" s="33">
        <f t="shared" si="58"/>
        <v>22</v>
      </c>
      <c r="AR43" s="33">
        <f t="shared" si="58"/>
        <v>23</v>
      </c>
      <c r="AS43" s="33">
        <f t="shared" si="58"/>
        <v>24</v>
      </c>
      <c r="AT43" s="33">
        <f t="shared" si="58"/>
        <v>25</v>
      </c>
      <c r="AU43" s="33">
        <f t="shared" si="58"/>
        <v>26</v>
      </c>
      <c r="AV43" s="33">
        <f t="shared" si="58"/>
        <v>27</v>
      </c>
      <c r="AW43" s="33">
        <f t="shared" si="58"/>
        <v>28</v>
      </c>
      <c r="AX43" s="33">
        <f t="shared" si="58"/>
        <v>29</v>
      </c>
      <c r="AY43" s="33">
        <f t="shared" si="58"/>
        <v>30</v>
      </c>
      <c r="AZ43" s="33">
        <f t="shared" si="58"/>
        <v>31</v>
      </c>
      <c r="BA43" s="33">
        <f t="shared" si="58"/>
        <v>32</v>
      </c>
      <c r="BB43" s="33">
        <f t="shared" si="58"/>
        <v>33</v>
      </c>
      <c r="BC43" s="33">
        <f t="shared" si="58"/>
        <v>34</v>
      </c>
      <c r="BD43" s="33">
        <f t="shared" si="58"/>
        <v>35</v>
      </c>
      <c r="BE43" s="33">
        <f t="shared" si="58"/>
        <v>36</v>
      </c>
      <c r="BF43" s="33">
        <f t="shared" si="58"/>
        <v>37</v>
      </c>
      <c r="BG43" s="33">
        <f t="shared" si="58"/>
        <v>38</v>
      </c>
      <c r="BH43" s="33">
        <f t="shared" si="58"/>
        <v>39</v>
      </c>
      <c r="BI43" s="33">
        <f t="shared" si="58"/>
        <v>40</v>
      </c>
      <c r="BJ43" s="33">
        <f t="shared" si="58"/>
        <v>41</v>
      </c>
      <c r="BK43" s="33">
        <f t="shared" si="58"/>
        <v>42</v>
      </c>
      <c r="BL43" s="33">
        <f t="shared" si="58"/>
        <v>43</v>
      </c>
      <c r="BM43" s="33">
        <f t="shared" si="58"/>
        <v>44</v>
      </c>
      <c r="BN43" s="33">
        <f t="shared" si="58"/>
        <v>45</v>
      </c>
      <c r="BO43" s="33">
        <f t="shared" si="58"/>
        <v>46</v>
      </c>
      <c r="BP43" s="119" t="s">
        <v>12</v>
      </c>
    </row>
    <row r="44" spans="2:68" s="11" customFormat="1" x14ac:dyDescent="0.25">
      <c r="B44" s="12">
        <v>39</v>
      </c>
      <c r="C44" s="13" t="s">
        <v>94</v>
      </c>
      <c r="D44" s="13" t="s">
        <v>95</v>
      </c>
      <c r="E44" s="200">
        <v>74.757849243676105</v>
      </c>
      <c r="F44" s="32">
        <f t="shared" si="25"/>
        <v>0.18130539887187752</v>
      </c>
      <c r="G44" s="18">
        <f t="shared" si="22"/>
        <v>118733.05468113263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>
        <f t="shared" si="12"/>
        <v>1</v>
      </c>
      <c r="W44" s="33">
        <f t="shared" si="13"/>
        <v>2</v>
      </c>
      <c r="X44" s="33">
        <f t="shared" si="14"/>
        <v>3</v>
      </c>
      <c r="Y44" s="33">
        <f t="shared" si="15"/>
        <v>4</v>
      </c>
      <c r="Z44" s="33">
        <f t="shared" si="16"/>
        <v>5</v>
      </c>
      <c r="AA44" s="33">
        <f t="shared" si="17"/>
        <v>6</v>
      </c>
      <c r="AB44" s="33">
        <f t="shared" si="18"/>
        <v>7</v>
      </c>
      <c r="AC44" s="33">
        <f t="shared" si="19"/>
        <v>8</v>
      </c>
      <c r="AD44" s="33">
        <f t="shared" si="20"/>
        <v>9</v>
      </c>
      <c r="AE44" s="31">
        <f t="shared" si="21"/>
        <v>10</v>
      </c>
      <c r="AF44" s="33">
        <f t="shared" ref="AF44:BO44" si="59">AE44+1</f>
        <v>11</v>
      </c>
      <c r="AG44" s="33">
        <f t="shared" si="59"/>
        <v>12</v>
      </c>
      <c r="AH44" s="33">
        <f t="shared" si="59"/>
        <v>13</v>
      </c>
      <c r="AI44" s="33">
        <f t="shared" si="59"/>
        <v>14</v>
      </c>
      <c r="AJ44" s="33">
        <f t="shared" si="59"/>
        <v>15</v>
      </c>
      <c r="AK44" s="33">
        <f t="shared" si="59"/>
        <v>16</v>
      </c>
      <c r="AL44" s="33">
        <f t="shared" si="59"/>
        <v>17</v>
      </c>
      <c r="AM44" s="33">
        <f t="shared" si="59"/>
        <v>18</v>
      </c>
      <c r="AN44" s="33">
        <f t="shared" si="59"/>
        <v>19</v>
      </c>
      <c r="AO44" s="33">
        <f t="shared" si="59"/>
        <v>20</v>
      </c>
      <c r="AP44" s="33">
        <f t="shared" si="59"/>
        <v>21</v>
      </c>
      <c r="AQ44" s="33">
        <f t="shared" si="59"/>
        <v>22</v>
      </c>
      <c r="AR44" s="33">
        <f t="shared" si="59"/>
        <v>23</v>
      </c>
      <c r="AS44" s="33">
        <f t="shared" si="59"/>
        <v>24</v>
      </c>
      <c r="AT44" s="33">
        <f t="shared" si="59"/>
        <v>25</v>
      </c>
      <c r="AU44" s="33">
        <f t="shared" si="59"/>
        <v>26</v>
      </c>
      <c r="AV44" s="33">
        <f t="shared" si="59"/>
        <v>27</v>
      </c>
      <c r="AW44" s="33">
        <f t="shared" si="59"/>
        <v>28</v>
      </c>
      <c r="AX44" s="33">
        <f t="shared" si="59"/>
        <v>29</v>
      </c>
      <c r="AY44" s="33">
        <f t="shared" si="59"/>
        <v>30</v>
      </c>
      <c r="AZ44" s="33">
        <f t="shared" si="59"/>
        <v>31</v>
      </c>
      <c r="BA44" s="33">
        <f t="shared" si="59"/>
        <v>32</v>
      </c>
      <c r="BB44" s="33">
        <f t="shared" si="59"/>
        <v>33</v>
      </c>
      <c r="BC44" s="33">
        <f t="shared" si="59"/>
        <v>34</v>
      </c>
      <c r="BD44" s="33">
        <f t="shared" si="59"/>
        <v>35</v>
      </c>
      <c r="BE44" s="33">
        <f t="shared" si="59"/>
        <v>36</v>
      </c>
      <c r="BF44" s="33">
        <f t="shared" si="59"/>
        <v>37</v>
      </c>
      <c r="BG44" s="33">
        <f t="shared" si="59"/>
        <v>38</v>
      </c>
      <c r="BH44" s="33">
        <f t="shared" si="59"/>
        <v>39</v>
      </c>
      <c r="BI44" s="33">
        <f t="shared" si="59"/>
        <v>40</v>
      </c>
      <c r="BJ44" s="33">
        <f t="shared" si="59"/>
        <v>41</v>
      </c>
      <c r="BK44" s="33">
        <f t="shared" si="59"/>
        <v>42</v>
      </c>
      <c r="BL44" s="33">
        <f t="shared" si="59"/>
        <v>43</v>
      </c>
      <c r="BM44" s="33">
        <f t="shared" si="59"/>
        <v>44</v>
      </c>
      <c r="BN44" s="33">
        <f t="shared" si="59"/>
        <v>45</v>
      </c>
      <c r="BO44" s="33">
        <f t="shared" si="59"/>
        <v>46</v>
      </c>
      <c r="BP44" s="119" t="s">
        <v>12</v>
      </c>
    </row>
    <row r="45" spans="2:68" s="11" customFormat="1" x14ac:dyDescent="0.25">
      <c r="B45" s="12">
        <v>40</v>
      </c>
      <c r="C45" s="13" t="s">
        <v>96</v>
      </c>
      <c r="D45" s="13" t="s">
        <v>97</v>
      </c>
      <c r="E45" s="200">
        <v>20.540533875683234</v>
      </c>
      <c r="F45" s="32">
        <f t="shared" si="25"/>
        <v>0.18130539887187752</v>
      </c>
      <c r="G45" s="18">
        <f t="shared" si="22"/>
        <v>32623.200861379253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>
        <f t="shared" si="12"/>
        <v>1</v>
      </c>
      <c r="W45" s="33">
        <f t="shared" si="13"/>
        <v>2</v>
      </c>
      <c r="X45" s="33">
        <f t="shared" si="14"/>
        <v>3</v>
      </c>
      <c r="Y45" s="33">
        <f t="shared" si="15"/>
        <v>4</v>
      </c>
      <c r="Z45" s="33">
        <f t="shared" si="16"/>
        <v>5</v>
      </c>
      <c r="AA45" s="33">
        <f t="shared" si="17"/>
        <v>6</v>
      </c>
      <c r="AB45" s="33">
        <f t="shared" si="18"/>
        <v>7</v>
      </c>
      <c r="AC45" s="33">
        <f t="shared" si="19"/>
        <v>8</v>
      </c>
      <c r="AD45" s="33">
        <f t="shared" si="20"/>
        <v>9</v>
      </c>
      <c r="AE45" s="31">
        <f t="shared" si="21"/>
        <v>10</v>
      </c>
      <c r="AF45" s="33">
        <f t="shared" ref="AF45:BO45" si="60">AE45+1</f>
        <v>11</v>
      </c>
      <c r="AG45" s="33">
        <f t="shared" si="60"/>
        <v>12</v>
      </c>
      <c r="AH45" s="33">
        <f t="shared" si="60"/>
        <v>13</v>
      </c>
      <c r="AI45" s="33">
        <f t="shared" si="60"/>
        <v>14</v>
      </c>
      <c r="AJ45" s="33">
        <f t="shared" si="60"/>
        <v>15</v>
      </c>
      <c r="AK45" s="33">
        <f t="shared" si="60"/>
        <v>16</v>
      </c>
      <c r="AL45" s="33">
        <f t="shared" si="60"/>
        <v>17</v>
      </c>
      <c r="AM45" s="33">
        <f t="shared" si="60"/>
        <v>18</v>
      </c>
      <c r="AN45" s="33">
        <f t="shared" si="60"/>
        <v>19</v>
      </c>
      <c r="AO45" s="33">
        <f t="shared" si="60"/>
        <v>20</v>
      </c>
      <c r="AP45" s="33">
        <f t="shared" si="60"/>
        <v>21</v>
      </c>
      <c r="AQ45" s="33">
        <f t="shared" si="60"/>
        <v>22</v>
      </c>
      <c r="AR45" s="33">
        <f t="shared" si="60"/>
        <v>23</v>
      </c>
      <c r="AS45" s="33">
        <f t="shared" si="60"/>
        <v>24</v>
      </c>
      <c r="AT45" s="33">
        <f t="shared" si="60"/>
        <v>25</v>
      </c>
      <c r="AU45" s="33">
        <f t="shared" si="60"/>
        <v>26</v>
      </c>
      <c r="AV45" s="33">
        <f t="shared" si="60"/>
        <v>27</v>
      </c>
      <c r="AW45" s="33">
        <f t="shared" si="60"/>
        <v>28</v>
      </c>
      <c r="AX45" s="33">
        <f t="shared" si="60"/>
        <v>29</v>
      </c>
      <c r="AY45" s="33">
        <f t="shared" si="60"/>
        <v>30</v>
      </c>
      <c r="AZ45" s="33">
        <f t="shared" si="60"/>
        <v>31</v>
      </c>
      <c r="BA45" s="33">
        <f t="shared" si="60"/>
        <v>32</v>
      </c>
      <c r="BB45" s="33">
        <f t="shared" si="60"/>
        <v>33</v>
      </c>
      <c r="BC45" s="33">
        <f t="shared" si="60"/>
        <v>34</v>
      </c>
      <c r="BD45" s="33">
        <f t="shared" si="60"/>
        <v>35</v>
      </c>
      <c r="BE45" s="33">
        <f t="shared" si="60"/>
        <v>36</v>
      </c>
      <c r="BF45" s="33">
        <f t="shared" si="60"/>
        <v>37</v>
      </c>
      <c r="BG45" s="33">
        <f t="shared" si="60"/>
        <v>38</v>
      </c>
      <c r="BH45" s="33">
        <f t="shared" si="60"/>
        <v>39</v>
      </c>
      <c r="BI45" s="33">
        <f t="shared" si="60"/>
        <v>40</v>
      </c>
      <c r="BJ45" s="33">
        <f t="shared" si="60"/>
        <v>41</v>
      </c>
      <c r="BK45" s="33">
        <f t="shared" si="60"/>
        <v>42</v>
      </c>
      <c r="BL45" s="33">
        <f t="shared" si="60"/>
        <v>43</v>
      </c>
      <c r="BM45" s="33">
        <f t="shared" si="60"/>
        <v>44</v>
      </c>
      <c r="BN45" s="33">
        <f t="shared" si="60"/>
        <v>45</v>
      </c>
      <c r="BO45" s="33">
        <f t="shared" si="60"/>
        <v>46</v>
      </c>
      <c r="BP45" s="119" t="s">
        <v>12</v>
      </c>
    </row>
    <row r="46" spans="2:68" s="11" customFormat="1" x14ac:dyDescent="0.25">
      <c r="B46" s="12">
        <v>41</v>
      </c>
      <c r="C46" s="13" t="s">
        <v>98</v>
      </c>
      <c r="D46" s="13" t="s">
        <v>99</v>
      </c>
      <c r="E46" s="200">
        <v>75</v>
      </c>
      <c r="F46" s="32">
        <f t="shared" si="25"/>
        <v>0.18130539887187752</v>
      </c>
      <c r="G46" s="18">
        <f t="shared" si="22"/>
        <v>119117.64705882352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>
        <f t="shared" si="12"/>
        <v>1</v>
      </c>
      <c r="W46" s="33">
        <f t="shared" si="13"/>
        <v>2</v>
      </c>
      <c r="X46" s="33">
        <f t="shared" si="14"/>
        <v>3</v>
      </c>
      <c r="Y46" s="33">
        <f t="shared" si="15"/>
        <v>4</v>
      </c>
      <c r="Z46" s="33">
        <f t="shared" si="16"/>
        <v>5</v>
      </c>
      <c r="AA46" s="33">
        <f t="shared" si="17"/>
        <v>6</v>
      </c>
      <c r="AB46" s="33">
        <f t="shared" si="18"/>
        <v>7</v>
      </c>
      <c r="AC46" s="33">
        <f t="shared" si="19"/>
        <v>8</v>
      </c>
      <c r="AD46" s="33">
        <f t="shared" si="20"/>
        <v>9</v>
      </c>
      <c r="AE46" s="31">
        <f t="shared" si="21"/>
        <v>10</v>
      </c>
      <c r="AF46" s="33">
        <f t="shared" ref="AF46:BO46" si="61">AE46+1</f>
        <v>11</v>
      </c>
      <c r="AG46" s="33">
        <f t="shared" si="61"/>
        <v>12</v>
      </c>
      <c r="AH46" s="33">
        <f t="shared" si="61"/>
        <v>13</v>
      </c>
      <c r="AI46" s="33">
        <f t="shared" si="61"/>
        <v>14</v>
      </c>
      <c r="AJ46" s="33">
        <f t="shared" si="61"/>
        <v>15</v>
      </c>
      <c r="AK46" s="33">
        <f t="shared" si="61"/>
        <v>16</v>
      </c>
      <c r="AL46" s="33">
        <f t="shared" si="61"/>
        <v>17</v>
      </c>
      <c r="AM46" s="33">
        <f t="shared" si="61"/>
        <v>18</v>
      </c>
      <c r="AN46" s="33">
        <f t="shared" si="61"/>
        <v>19</v>
      </c>
      <c r="AO46" s="33">
        <f t="shared" si="61"/>
        <v>20</v>
      </c>
      <c r="AP46" s="33">
        <f t="shared" si="61"/>
        <v>21</v>
      </c>
      <c r="AQ46" s="33">
        <f t="shared" si="61"/>
        <v>22</v>
      </c>
      <c r="AR46" s="33">
        <f t="shared" si="61"/>
        <v>23</v>
      </c>
      <c r="AS46" s="33">
        <f t="shared" si="61"/>
        <v>24</v>
      </c>
      <c r="AT46" s="33">
        <f t="shared" si="61"/>
        <v>25</v>
      </c>
      <c r="AU46" s="33">
        <f t="shared" si="61"/>
        <v>26</v>
      </c>
      <c r="AV46" s="33">
        <f t="shared" si="61"/>
        <v>27</v>
      </c>
      <c r="AW46" s="33">
        <f t="shared" si="61"/>
        <v>28</v>
      </c>
      <c r="AX46" s="33">
        <f t="shared" si="61"/>
        <v>29</v>
      </c>
      <c r="AY46" s="33">
        <f t="shared" si="61"/>
        <v>30</v>
      </c>
      <c r="AZ46" s="33">
        <f t="shared" si="61"/>
        <v>31</v>
      </c>
      <c r="BA46" s="33">
        <f t="shared" si="61"/>
        <v>32</v>
      </c>
      <c r="BB46" s="33">
        <f t="shared" si="61"/>
        <v>33</v>
      </c>
      <c r="BC46" s="33">
        <f t="shared" si="61"/>
        <v>34</v>
      </c>
      <c r="BD46" s="33">
        <f t="shared" si="61"/>
        <v>35</v>
      </c>
      <c r="BE46" s="33">
        <f t="shared" si="61"/>
        <v>36</v>
      </c>
      <c r="BF46" s="33">
        <f t="shared" si="61"/>
        <v>37</v>
      </c>
      <c r="BG46" s="33">
        <f t="shared" si="61"/>
        <v>38</v>
      </c>
      <c r="BH46" s="33">
        <f t="shared" si="61"/>
        <v>39</v>
      </c>
      <c r="BI46" s="33">
        <f t="shared" si="61"/>
        <v>40</v>
      </c>
      <c r="BJ46" s="33">
        <f t="shared" si="61"/>
        <v>41</v>
      </c>
      <c r="BK46" s="33">
        <f t="shared" si="61"/>
        <v>42</v>
      </c>
      <c r="BL46" s="33">
        <f t="shared" si="61"/>
        <v>43</v>
      </c>
      <c r="BM46" s="33">
        <f t="shared" si="61"/>
        <v>44</v>
      </c>
      <c r="BN46" s="33">
        <f t="shared" si="61"/>
        <v>45</v>
      </c>
      <c r="BO46" s="33">
        <f t="shared" si="61"/>
        <v>46</v>
      </c>
      <c r="BP46" s="119" t="s">
        <v>12</v>
      </c>
    </row>
    <row r="47" spans="2:68" s="11" customFormat="1" x14ac:dyDescent="0.25">
      <c r="B47" s="12">
        <v>42</v>
      </c>
      <c r="C47" s="13" t="s">
        <v>100</v>
      </c>
      <c r="D47" s="13" t="s">
        <v>101</v>
      </c>
      <c r="E47" s="200">
        <v>36.205881530443619</v>
      </c>
      <c r="F47" s="32">
        <f t="shared" si="25"/>
        <v>0.18130539887187752</v>
      </c>
      <c r="G47" s="18">
        <f t="shared" si="22"/>
        <v>57503.458901292812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>
        <f t="shared" si="12"/>
        <v>1</v>
      </c>
      <c r="W47" s="33">
        <f t="shared" si="13"/>
        <v>2</v>
      </c>
      <c r="X47" s="33">
        <f t="shared" si="14"/>
        <v>3</v>
      </c>
      <c r="Y47" s="33">
        <f t="shared" si="15"/>
        <v>4</v>
      </c>
      <c r="Z47" s="33">
        <f t="shared" si="16"/>
        <v>5</v>
      </c>
      <c r="AA47" s="33">
        <f t="shared" si="17"/>
        <v>6</v>
      </c>
      <c r="AB47" s="33">
        <f t="shared" si="18"/>
        <v>7</v>
      </c>
      <c r="AC47" s="33">
        <f t="shared" si="19"/>
        <v>8</v>
      </c>
      <c r="AD47" s="33">
        <f t="shared" si="20"/>
        <v>9</v>
      </c>
      <c r="AE47" s="31">
        <f t="shared" si="21"/>
        <v>10</v>
      </c>
      <c r="AF47" s="33">
        <f t="shared" ref="AF47:BO47" si="62">AE47+1</f>
        <v>11</v>
      </c>
      <c r="AG47" s="33">
        <f t="shared" si="62"/>
        <v>12</v>
      </c>
      <c r="AH47" s="33">
        <f t="shared" si="62"/>
        <v>13</v>
      </c>
      <c r="AI47" s="33">
        <f t="shared" si="62"/>
        <v>14</v>
      </c>
      <c r="AJ47" s="33">
        <f t="shared" si="62"/>
        <v>15</v>
      </c>
      <c r="AK47" s="33">
        <f t="shared" si="62"/>
        <v>16</v>
      </c>
      <c r="AL47" s="33">
        <f t="shared" si="62"/>
        <v>17</v>
      </c>
      <c r="AM47" s="33">
        <f t="shared" si="62"/>
        <v>18</v>
      </c>
      <c r="AN47" s="33">
        <f t="shared" si="62"/>
        <v>19</v>
      </c>
      <c r="AO47" s="33">
        <f t="shared" si="62"/>
        <v>20</v>
      </c>
      <c r="AP47" s="33">
        <f t="shared" si="62"/>
        <v>21</v>
      </c>
      <c r="AQ47" s="33">
        <f t="shared" si="62"/>
        <v>22</v>
      </c>
      <c r="AR47" s="33">
        <f t="shared" si="62"/>
        <v>23</v>
      </c>
      <c r="AS47" s="33">
        <f t="shared" si="62"/>
        <v>24</v>
      </c>
      <c r="AT47" s="33">
        <f t="shared" si="62"/>
        <v>25</v>
      </c>
      <c r="AU47" s="33">
        <f t="shared" si="62"/>
        <v>26</v>
      </c>
      <c r="AV47" s="33">
        <f t="shared" si="62"/>
        <v>27</v>
      </c>
      <c r="AW47" s="33">
        <f t="shared" si="62"/>
        <v>28</v>
      </c>
      <c r="AX47" s="33">
        <f t="shared" si="62"/>
        <v>29</v>
      </c>
      <c r="AY47" s="33">
        <f t="shared" si="62"/>
        <v>30</v>
      </c>
      <c r="AZ47" s="33">
        <f t="shared" si="62"/>
        <v>31</v>
      </c>
      <c r="BA47" s="33">
        <f t="shared" si="62"/>
        <v>32</v>
      </c>
      <c r="BB47" s="33">
        <f t="shared" si="62"/>
        <v>33</v>
      </c>
      <c r="BC47" s="33">
        <f t="shared" si="62"/>
        <v>34</v>
      </c>
      <c r="BD47" s="33">
        <f t="shared" si="62"/>
        <v>35</v>
      </c>
      <c r="BE47" s="33">
        <f t="shared" si="62"/>
        <v>36</v>
      </c>
      <c r="BF47" s="33">
        <f t="shared" si="62"/>
        <v>37</v>
      </c>
      <c r="BG47" s="33">
        <f t="shared" si="62"/>
        <v>38</v>
      </c>
      <c r="BH47" s="33">
        <f t="shared" si="62"/>
        <v>39</v>
      </c>
      <c r="BI47" s="33">
        <f t="shared" si="62"/>
        <v>40</v>
      </c>
      <c r="BJ47" s="33">
        <f t="shared" si="62"/>
        <v>41</v>
      </c>
      <c r="BK47" s="33">
        <f t="shared" si="62"/>
        <v>42</v>
      </c>
      <c r="BL47" s="33">
        <f t="shared" si="62"/>
        <v>43</v>
      </c>
      <c r="BM47" s="33">
        <f t="shared" si="62"/>
        <v>44</v>
      </c>
      <c r="BN47" s="33">
        <f t="shared" si="62"/>
        <v>45</v>
      </c>
      <c r="BO47" s="33">
        <f t="shared" si="62"/>
        <v>46</v>
      </c>
      <c r="BP47" s="119" t="s">
        <v>12</v>
      </c>
    </row>
    <row r="48" spans="2:68" s="11" customFormat="1" x14ac:dyDescent="0.25">
      <c r="B48" s="12">
        <v>43</v>
      </c>
      <c r="C48" s="13" t="s">
        <v>102</v>
      </c>
      <c r="D48" s="13" t="s">
        <v>103</v>
      </c>
      <c r="E48" s="200">
        <v>9.3819550019067002</v>
      </c>
      <c r="F48" s="32">
        <f t="shared" si="25"/>
        <v>0.18130539887187752</v>
      </c>
      <c r="G48" s="18">
        <f t="shared" si="22"/>
        <v>14900.752061851819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>
        <f t="shared" si="13"/>
        <v>1</v>
      </c>
      <c r="X48" s="33">
        <f t="shared" si="14"/>
        <v>2</v>
      </c>
      <c r="Y48" s="33">
        <f t="shared" si="15"/>
        <v>3</v>
      </c>
      <c r="Z48" s="33">
        <f t="shared" si="16"/>
        <v>4</v>
      </c>
      <c r="AA48" s="33">
        <f t="shared" si="17"/>
        <v>5</v>
      </c>
      <c r="AB48" s="33">
        <f t="shared" si="18"/>
        <v>6</v>
      </c>
      <c r="AC48" s="33">
        <f t="shared" si="19"/>
        <v>7</v>
      </c>
      <c r="AD48" s="33">
        <f t="shared" si="20"/>
        <v>8</v>
      </c>
      <c r="AE48" s="31">
        <f t="shared" si="21"/>
        <v>9</v>
      </c>
      <c r="AF48" s="33">
        <f t="shared" ref="AF48:BO48" si="63">AE48+1</f>
        <v>10</v>
      </c>
      <c r="AG48" s="33">
        <f t="shared" si="63"/>
        <v>11</v>
      </c>
      <c r="AH48" s="33">
        <f t="shared" si="63"/>
        <v>12</v>
      </c>
      <c r="AI48" s="33">
        <f t="shared" si="63"/>
        <v>13</v>
      </c>
      <c r="AJ48" s="33">
        <f t="shared" si="63"/>
        <v>14</v>
      </c>
      <c r="AK48" s="33">
        <f t="shared" si="63"/>
        <v>15</v>
      </c>
      <c r="AL48" s="33">
        <f t="shared" si="63"/>
        <v>16</v>
      </c>
      <c r="AM48" s="33">
        <f t="shared" si="63"/>
        <v>17</v>
      </c>
      <c r="AN48" s="33">
        <f t="shared" si="63"/>
        <v>18</v>
      </c>
      <c r="AO48" s="33">
        <f t="shared" si="63"/>
        <v>19</v>
      </c>
      <c r="AP48" s="33">
        <f t="shared" si="63"/>
        <v>20</v>
      </c>
      <c r="AQ48" s="33">
        <f t="shared" si="63"/>
        <v>21</v>
      </c>
      <c r="AR48" s="33">
        <f t="shared" si="63"/>
        <v>22</v>
      </c>
      <c r="AS48" s="33">
        <f t="shared" si="63"/>
        <v>23</v>
      </c>
      <c r="AT48" s="33">
        <f t="shared" si="63"/>
        <v>24</v>
      </c>
      <c r="AU48" s="33">
        <f t="shared" si="63"/>
        <v>25</v>
      </c>
      <c r="AV48" s="33">
        <f t="shared" si="63"/>
        <v>26</v>
      </c>
      <c r="AW48" s="33">
        <f t="shared" si="63"/>
        <v>27</v>
      </c>
      <c r="AX48" s="33">
        <f t="shared" si="63"/>
        <v>28</v>
      </c>
      <c r="AY48" s="33">
        <f t="shared" si="63"/>
        <v>29</v>
      </c>
      <c r="AZ48" s="33">
        <f t="shared" si="63"/>
        <v>30</v>
      </c>
      <c r="BA48" s="33">
        <f t="shared" si="63"/>
        <v>31</v>
      </c>
      <c r="BB48" s="33">
        <f t="shared" si="63"/>
        <v>32</v>
      </c>
      <c r="BC48" s="33">
        <f t="shared" si="63"/>
        <v>33</v>
      </c>
      <c r="BD48" s="33">
        <f t="shared" si="63"/>
        <v>34</v>
      </c>
      <c r="BE48" s="33">
        <f t="shared" si="63"/>
        <v>35</v>
      </c>
      <c r="BF48" s="33">
        <f t="shared" si="63"/>
        <v>36</v>
      </c>
      <c r="BG48" s="33">
        <f t="shared" si="63"/>
        <v>37</v>
      </c>
      <c r="BH48" s="33">
        <f t="shared" si="63"/>
        <v>38</v>
      </c>
      <c r="BI48" s="33">
        <f t="shared" si="63"/>
        <v>39</v>
      </c>
      <c r="BJ48" s="33">
        <f t="shared" si="63"/>
        <v>40</v>
      </c>
      <c r="BK48" s="33">
        <f t="shared" si="63"/>
        <v>41</v>
      </c>
      <c r="BL48" s="33">
        <f t="shared" si="63"/>
        <v>42</v>
      </c>
      <c r="BM48" s="33">
        <f t="shared" si="63"/>
        <v>43</v>
      </c>
      <c r="BN48" s="33">
        <f t="shared" si="63"/>
        <v>44</v>
      </c>
      <c r="BO48" s="33">
        <f t="shared" si="63"/>
        <v>45</v>
      </c>
      <c r="BP48" s="119" t="s">
        <v>12</v>
      </c>
    </row>
    <row r="49" spans="2:68" s="11" customFormat="1" x14ac:dyDescent="0.25">
      <c r="B49" s="12">
        <v>44</v>
      </c>
      <c r="C49" s="13" t="s">
        <v>104</v>
      </c>
      <c r="D49" s="13" t="s">
        <v>105</v>
      </c>
      <c r="E49" s="200">
        <v>64.03887631880005</v>
      </c>
      <c r="F49" s="32">
        <f t="shared" si="25"/>
        <v>0.18130539887187752</v>
      </c>
      <c r="G49" s="18">
        <f t="shared" si="22"/>
        <v>101708.80356515302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>
        <f t="shared" si="13"/>
        <v>1</v>
      </c>
      <c r="X49" s="33">
        <f t="shared" si="14"/>
        <v>2</v>
      </c>
      <c r="Y49" s="33">
        <f t="shared" si="15"/>
        <v>3</v>
      </c>
      <c r="Z49" s="33">
        <f t="shared" si="16"/>
        <v>4</v>
      </c>
      <c r="AA49" s="33">
        <f t="shared" si="17"/>
        <v>5</v>
      </c>
      <c r="AB49" s="33">
        <f t="shared" si="18"/>
        <v>6</v>
      </c>
      <c r="AC49" s="33">
        <f t="shared" si="19"/>
        <v>7</v>
      </c>
      <c r="AD49" s="33">
        <f t="shared" si="20"/>
        <v>8</v>
      </c>
      <c r="AE49" s="31">
        <f t="shared" si="21"/>
        <v>9</v>
      </c>
      <c r="AF49" s="33">
        <f t="shared" ref="AF49:BO49" si="64">AE49+1</f>
        <v>10</v>
      </c>
      <c r="AG49" s="33">
        <f t="shared" si="64"/>
        <v>11</v>
      </c>
      <c r="AH49" s="33">
        <f t="shared" si="64"/>
        <v>12</v>
      </c>
      <c r="AI49" s="33">
        <f t="shared" si="64"/>
        <v>13</v>
      </c>
      <c r="AJ49" s="33">
        <f t="shared" si="64"/>
        <v>14</v>
      </c>
      <c r="AK49" s="33">
        <f t="shared" si="64"/>
        <v>15</v>
      </c>
      <c r="AL49" s="33">
        <f t="shared" si="64"/>
        <v>16</v>
      </c>
      <c r="AM49" s="33">
        <f t="shared" si="64"/>
        <v>17</v>
      </c>
      <c r="AN49" s="33">
        <f t="shared" si="64"/>
        <v>18</v>
      </c>
      <c r="AO49" s="33">
        <f t="shared" si="64"/>
        <v>19</v>
      </c>
      <c r="AP49" s="33">
        <f t="shared" si="64"/>
        <v>20</v>
      </c>
      <c r="AQ49" s="33">
        <f t="shared" si="64"/>
        <v>21</v>
      </c>
      <c r="AR49" s="33">
        <f t="shared" si="64"/>
        <v>22</v>
      </c>
      <c r="AS49" s="33">
        <f t="shared" si="64"/>
        <v>23</v>
      </c>
      <c r="AT49" s="33">
        <f t="shared" si="64"/>
        <v>24</v>
      </c>
      <c r="AU49" s="33">
        <f t="shared" si="64"/>
        <v>25</v>
      </c>
      <c r="AV49" s="33">
        <f t="shared" si="64"/>
        <v>26</v>
      </c>
      <c r="AW49" s="33">
        <f t="shared" si="64"/>
        <v>27</v>
      </c>
      <c r="AX49" s="33">
        <f t="shared" si="64"/>
        <v>28</v>
      </c>
      <c r="AY49" s="33">
        <f t="shared" si="64"/>
        <v>29</v>
      </c>
      <c r="AZ49" s="33">
        <f t="shared" si="64"/>
        <v>30</v>
      </c>
      <c r="BA49" s="33">
        <f t="shared" si="64"/>
        <v>31</v>
      </c>
      <c r="BB49" s="33">
        <f t="shared" si="64"/>
        <v>32</v>
      </c>
      <c r="BC49" s="33">
        <f t="shared" si="64"/>
        <v>33</v>
      </c>
      <c r="BD49" s="33">
        <f t="shared" si="64"/>
        <v>34</v>
      </c>
      <c r="BE49" s="33">
        <f t="shared" si="64"/>
        <v>35</v>
      </c>
      <c r="BF49" s="33">
        <f t="shared" si="64"/>
        <v>36</v>
      </c>
      <c r="BG49" s="33">
        <f t="shared" si="64"/>
        <v>37</v>
      </c>
      <c r="BH49" s="33">
        <f t="shared" si="64"/>
        <v>38</v>
      </c>
      <c r="BI49" s="33">
        <f t="shared" si="64"/>
        <v>39</v>
      </c>
      <c r="BJ49" s="33">
        <f t="shared" si="64"/>
        <v>40</v>
      </c>
      <c r="BK49" s="33">
        <f t="shared" si="64"/>
        <v>41</v>
      </c>
      <c r="BL49" s="33">
        <f t="shared" si="64"/>
        <v>42</v>
      </c>
      <c r="BM49" s="33">
        <f t="shared" si="64"/>
        <v>43</v>
      </c>
      <c r="BN49" s="33">
        <f t="shared" si="64"/>
        <v>44</v>
      </c>
      <c r="BO49" s="33">
        <f t="shared" si="64"/>
        <v>45</v>
      </c>
      <c r="BP49" s="119" t="s">
        <v>12</v>
      </c>
    </row>
    <row r="50" spans="2:68" s="11" customFormat="1" x14ac:dyDescent="0.25">
      <c r="B50" s="12">
        <v>45</v>
      </c>
      <c r="C50" s="13" t="s">
        <v>106</v>
      </c>
      <c r="D50" s="13" t="s">
        <v>107</v>
      </c>
      <c r="E50" s="200">
        <v>51.732655395957799</v>
      </c>
      <c r="F50" s="32">
        <f t="shared" si="25"/>
        <v>0.18130539887187752</v>
      </c>
      <c r="G50" s="18">
        <f t="shared" si="22"/>
        <v>82163.629158285912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>
        <f t="shared" si="13"/>
        <v>1</v>
      </c>
      <c r="X50" s="33">
        <f t="shared" si="14"/>
        <v>2</v>
      </c>
      <c r="Y50" s="33">
        <f t="shared" si="15"/>
        <v>3</v>
      </c>
      <c r="Z50" s="33">
        <f t="shared" si="16"/>
        <v>4</v>
      </c>
      <c r="AA50" s="33">
        <f t="shared" si="17"/>
        <v>5</v>
      </c>
      <c r="AB50" s="33">
        <f t="shared" si="18"/>
        <v>6</v>
      </c>
      <c r="AC50" s="33">
        <f t="shared" si="19"/>
        <v>7</v>
      </c>
      <c r="AD50" s="33">
        <f t="shared" si="20"/>
        <v>8</v>
      </c>
      <c r="AE50" s="31">
        <f t="shared" si="21"/>
        <v>9</v>
      </c>
      <c r="AF50" s="33">
        <f t="shared" ref="AF50:BO50" si="65">AE50+1</f>
        <v>10</v>
      </c>
      <c r="AG50" s="33">
        <f t="shared" si="65"/>
        <v>11</v>
      </c>
      <c r="AH50" s="33">
        <f t="shared" si="65"/>
        <v>12</v>
      </c>
      <c r="AI50" s="33">
        <f t="shared" si="65"/>
        <v>13</v>
      </c>
      <c r="AJ50" s="33">
        <f t="shared" si="65"/>
        <v>14</v>
      </c>
      <c r="AK50" s="33">
        <f t="shared" si="65"/>
        <v>15</v>
      </c>
      <c r="AL50" s="33">
        <f t="shared" si="65"/>
        <v>16</v>
      </c>
      <c r="AM50" s="33">
        <f t="shared" si="65"/>
        <v>17</v>
      </c>
      <c r="AN50" s="33">
        <f t="shared" si="65"/>
        <v>18</v>
      </c>
      <c r="AO50" s="33">
        <f t="shared" si="65"/>
        <v>19</v>
      </c>
      <c r="AP50" s="33">
        <f t="shared" si="65"/>
        <v>20</v>
      </c>
      <c r="AQ50" s="33">
        <f t="shared" si="65"/>
        <v>21</v>
      </c>
      <c r="AR50" s="33">
        <f t="shared" si="65"/>
        <v>22</v>
      </c>
      <c r="AS50" s="33">
        <f t="shared" si="65"/>
        <v>23</v>
      </c>
      <c r="AT50" s="33">
        <f t="shared" si="65"/>
        <v>24</v>
      </c>
      <c r="AU50" s="33">
        <f t="shared" si="65"/>
        <v>25</v>
      </c>
      <c r="AV50" s="33">
        <f t="shared" si="65"/>
        <v>26</v>
      </c>
      <c r="AW50" s="33">
        <f t="shared" si="65"/>
        <v>27</v>
      </c>
      <c r="AX50" s="33">
        <f t="shared" si="65"/>
        <v>28</v>
      </c>
      <c r="AY50" s="33">
        <f t="shared" si="65"/>
        <v>29</v>
      </c>
      <c r="AZ50" s="33">
        <f t="shared" si="65"/>
        <v>30</v>
      </c>
      <c r="BA50" s="33">
        <f t="shared" si="65"/>
        <v>31</v>
      </c>
      <c r="BB50" s="33">
        <f t="shared" si="65"/>
        <v>32</v>
      </c>
      <c r="BC50" s="33">
        <f t="shared" si="65"/>
        <v>33</v>
      </c>
      <c r="BD50" s="33">
        <f t="shared" si="65"/>
        <v>34</v>
      </c>
      <c r="BE50" s="33">
        <f t="shared" si="65"/>
        <v>35</v>
      </c>
      <c r="BF50" s="33">
        <f t="shared" si="65"/>
        <v>36</v>
      </c>
      <c r="BG50" s="33">
        <f t="shared" si="65"/>
        <v>37</v>
      </c>
      <c r="BH50" s="33">
        <f t="shared" si="65"/>
        <v>38</v>
      </c>
      <c r="BI50" s="33">
        <f t="shared" si="65"/>
        <v>39</v>
      </c>
      <c r="BJ50" s="33">
        <f t="shared" si="65"/>
        <v>40</v>
      </c>
      <c r="BK50" s="33">
        <f t="shared" si="65"/>
        <v>41</v>
      </c>
      <c r="BL50" s="33">
        <f t="shared" si="65"/>
        <v>42</v>
      </c>
      <c r="BM50" s="33">
        <f t="shared" si="65"/>
        <v>43</v>
      </c>
      <c r="BN50" s="33">
        <f t="shared" si="65"/>
        <v>44</v>
      </c>
      <c r="BO50" s="33">
        <f t="shared" si="65"/>
        <v>45</v>
      </c>
      <c r="BP50" s="119" t="s">
        <v>12</v>
      </c>
    </row>
    <row r="51" spans="2:68" s="11" customFormat="1" x14ac:dyDescent="0.25">
      <c r="B51" s="12">
        <v>46</v>
      </c>
      <c r="C51" s="13" t="s">
        <v>108</v>
      </c>
      <c r="D51" s="13" t="s">
        <v>109</v>
      </c>
      <c r="E51" s="200">
        <v>52.547476801830435</v>
      </c>
      <c r="F51" s="32">
        <f t="shared" si="25"/>
        <v>0.18130539887187752</v>
      </c>
      <c r="G51" s="18">
        <f t="shared" si="22"/>
        <v>83457.757273495401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>
        <f t="shared" si="13"/>
        <v>1</v>
      </c>
      <c r="X51" s="33">
        <f t="shared" si="14"/>
        <v>2</v>
      </c>
      <c r="Y51" s="33">
        <f t="shared" si="15"/>
        <v>3</v>
      </c>
      <c r="Z51" s="33">
        <f t="shared" si="16"/>
        <v>4</v>
      </c>
      <c r="AA51" s="33">
        <f t="shared" si="17"/>
        <v>5</v>
      </c>
      <c r="AB51" s="33">
        <f t="shared" si="18"/>
        <v>6</v>
      </c>
      <c r="AC51" s="33">
        <f t="shared" si="19"/>
        <v>7</v>
      </c>
      <c r="AD51" s="33">
        <f t="shared" si="20"/>
        <v>8</v>
      </c>
      <c r="AE51" s="31">
        <f t="shared" si="21"/>
        <v>9</v>
      </c>
      <c r="AF51" s="33">
        <f t="shared" ref="AF51:BO51" si="66">AE51+1</f>
        <v>10</v>
      </c>
      <c r="AG51" s="33">
        <f t="shared" si="66"/>
        <v>11</v>
      </c>
      <c r="AH51" s="33">
        <f t="shared" si="66"/>
        <v>12</v>
      </c>
      <c r="AI51" s="33">
        <f t="shared" si="66"/>
        <v>13</v>
      </c>
      <c r="AJ51" s="33">
        <f t="shared" si="66"/>
        <v>14</v>
      </c>
      <c r="AK51" s="33">
        <f t="shared" si="66"/>
        <v>15</v>
      </c>
      <c r="AL51" s="33">
        <f t="shared" si="66"/>
        <v>16</v>
      </c>
      <c r="AM51" s="33">
        <f t="shared" si="66"/>
        <v>17</v>
      </c>
      <c r="AN51" s="33">
        <f t="shared" si="66"/>
        <v>18</v>
      </c>
      <c r="AO51" s="33">
        <f t="shared" si="66"/>
        <v>19</v>
      </c>
      <c r="AP51" s="33">
        <f t="shared" si="66"/>
        <v>20</v>
      </c>
      <c r="AQ51" s="33">
        <f t="shared" si="66"/>
        <v>21</v>
      </c>
      <c r="AR51" s="33">
        <f t="shared" si="66"/>
        <v>22</v>
      </c>
      <c r="AS51" s="33">
        <f t="shared" si="66"/>
        <v>23</v>
      </c>
      <c r="AT51" s="33">
        <f t="shared" si="66"/>
        <v>24</v>
      </c>
      <c r="AU51" s="33">
        <f t="shared" si="66"/>
        <v>25</v>
      </c>
      <c r="AV51" s="33">
        <f t="shared" si="66"/>
        <v>26</v>
      </c>
      <c r="AW51" s="33">
        <f t="shared" si="66"/>
        <v>27</v>
      </c>
      <c r="AX51" s="33">
        <f t="shared" si="66"/>
        <v>28</v>
      </c>
      <c r="AY51" s="33">
        <f t="shared" si="66"/>
        <v>29</v>
      </c>
      <c r="AZ51" s="33">
        <f t="shared" si="66"/>
        <v>30</v>
      </c>
      <c r="BA51" s="33">
        <f t="shared" si="66"/>
        <v>31</v>
      </c>
      <c r="BB51" s="33">
        <f t="shared" si="66"/>
        <v>32</v>
      </c>
      <c r="BC51" s="33">
        <f t="shared" si="66"/>
        <v>33</v>
      </c>
      <c r="BD51" s="33">
        <f t="shared" si="66"/>
        <v>34</v>
      </c>
      <c r="BE51" s="33">
        <f t="shared" si="66"/>
        <v>35</v>
      </c>
      <c r="BF51" s="33">
        <f t="shared" si="66"/>
        <v>36</v>
      </c>
      <c r="BG51" s="33">
        <f t="shared" si="66"/>
        <v>37</v>
      </c>
      <c r="BH51" s="33">
        <f t="shared" si="66"/>
        <v>38</v>
      </c>
      <c r="BI51" s="33">
        <f t="shared" si="66"/>
        <v>39</v>
      </c>
      <c r="BJ51" s="33">
        <f t="shared" si="66"/>
        <v>40</v>
      </c>
      <c r="BK51" s="33">
        <f t="shared" si="66"/>
        <v>41</v>
      </c>
      <c r="BL51" s="33">
        <f t="shared" si="66"/>
        <v>42</v>
      </c>
      <c r="BM51" s="33">
        <f t="shared" si="66"/>
        <v>43</v>
      </c>
      <c r="BN51" s="33">
        <f t="shared" si="66"/>
        <v>44</v>
      </c>
      <c r="BO51" s="33">
        <f t="shared" si="66"/>
        <v>45</v>
      </c>
      <c r="BP51" s="119" t="s">
        <v>12</v>
      </c>
    </row>
    <row r="52" spans="2:68" s="11" customFormat="1" x14ac:dyDescent="0.25">
      <c r="B52" s="12">
        <v>47</v>
      </c>
      <c r="C52" s="13" t="s">
        <v>110</v>
      </c>
      <c r="D52" s="13" t="s">
        <v>111</v>
      </c>
      <c r="E52" s="200">
        <v>49.328587771704591</v>
      </c>
      <c r="F52" s="32">
        <f t="shared" si="25"/>
        <v>0.18130539887187752</v>
      </c>
      <c r="G52" s="18">
        <f t="shared" si="22"/>
        <v>78345.404108001414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>
        <f t="shared" si="14"/>
        <v>1</v>
      </c>
      <c r="Y52" s="33">
        <f t="shared" si="15"/>
        <v>2</v>
      </c>
      <c r="Z52" s="33">
        <f t="shared" si="16"/>
        <v>3</v>
      </c>
      <c r="AA52" s="33">
        <f t="shared" si="17"/>
        <v>4</v>
      </c>
      <c r="AB52" s="33">
        <f t="shared" si="18"/>
        <v>5</v>
      </c>
      <c r="AC52" s="33">
        <f t="shared" si="19"/>
        <v>6</v>
      </c>
      <c r="AD52" s="33">
        <f t="shared" si="20"/>
        <v>7</v>
      </c>
      <c r="AE52" s="31">
        <f t="shared" si="21"/>
        <v>8</v>
      </c>
      <c r="AF52" s="33">
        <f t="shared" ref="AF52:BO52" si="67">AE52+1</f>
        <v>9</v>
      </c>
      <c r="AG52" s="33">
        <f t="shared" si="67"/>
        <v>10</v>
      </c>
      <c r="AH52" s="33">
        <f t="shared" si="67"/>
        <v>11</v>
      </c>
      <c r="AI52" s="33">
        <f t="shared" si="67"/>
        <v>12</v>
      </c>
      <c r="AJ52" s="33">
        <f t="shared" si="67"/>
        <v>13</v>
      </c>
      <c r="AK52" s="33">
        <f t="shared" si="67"/>
        <v>14</v>
      </c>
      <c r="AL52" s="33">
        <f t="shared" si="67"/>
        <v>15</v>
      </c>
      <c r="AM52" s="33">
        <f t="shared" si="67"/>
        <v>16</v>
      </c>
      <c r="AN52" s="33">
        <f t="shared" si="67"/>
        <v>17</v>
      </c>
      <c r="AO52" s="33">
        <f t="shared" si="67"/>
        <v>18</v>
      </c>
      <c r="AP52" s="33">
        <f t="shared" si="67"/>
        <v>19</v>
      </c>
      <c r="AQ52" s="33">
        <f t="shared" si="67"/>
        <v>20</v>
      </c>
      <c r="AR52" s="33">
        <f t="shared" si="67"/>
        <v>21</v>
      </c>
      <c r="AS52" s="33">
        <f t="shared" si="67"/>
        <v>22</v>
      </c>
      <c r="AT52" s="33">
        <f t="shared" si="67"/>
        <v>23</v>
      </c>
      <c r="AU52" s="33">
        <f t="shared" si="67"/>
        <v>24</v>
      </c>
      <c r="AV52" s="33">
        <f t="shared" si="67"/>
        <v>25</v>
      </c>
      <c r="AW52" s="33">
        <f t="shared" si="67"/>
        <v>26</v>
      </c>
      <c r="AX52" s="33">
        <f t="shared" si="67"/>
        <v>27</v>
      </c>
      <c r="AY52" s="33">
        <f t="shared" si="67"/>
        <v>28</v>
      </c>
      <c r="AZ52" s="33">
        <f t="shared" si="67"/>
        <v>29</v>
      </c>
      <c r="BA52" s="33">
        <f t="shared" si="67"/>
        <v>30</v>
      </c>
      <c r="BB52" s="33">
        <f t="shared" si="67"/>
        <v>31</v>
      </c>
      <c r="BC52" s="33">
        <f t="shared" si="67"/>
        <v>32</v>
      </c>
      <c r="BD52" s="33">
        <f t="shared" si="67"/>
        <v>33</v>
      </c>
      <c r="BE52" s="33">
        <f t="shared" si="67"/>
        <v>34</v>
      </c>
      <c r="BF52" s="33">
        <f t="shared" si="67"/>
        <v>35</v>
      </c>
      <c r="BG52" s="33">
        <f t="shared" si="67"/>
        <v>36</v>
      </c>
      <c r="BH52" s="33">
        <f t="shared" si="67"/>
        <v>37</v>
      </c>
      <c r="BI52" s="33">
        <f t="shared" si="67"/>
        <v>38</v>
      </c>
      <c r="BJ52" s="33">
        <f t="shared" si="67"/>
        <v>39</v>
      </c>
      <c r="BK52" s="33">
        <f t="shared" si="67"/>
        <v>40</v>
      </c>
      <c r="BL52" s="33">
        <f t="shared" si="67"/>
        <v>41</v>
      </c>
      <c r="BM52" s="33">
        <f t="shared" si="67"/>
        <v>42</v>
      </c>
      <c r="BN52" s="33">
        <f t="shared" si="67"/>
        <v>43</v>
      </c>
      <c r="BO52" s="33">
        <f t="shared" si="67"/>
        <v>44</v>
      </c>
      <c r="BP52" s="119" t="s">
        <v>12</v>
      </c>
    </row>
    <row r="53" spans="2:68" s="11" customFormat="1" x14ac:dyDescent="0.25">
      <c r="B53" s="12">
        <v>48</v>
      </c>
      <c r="C53" s="13" t="s">
        <v>112</v>
      </c>
      <c r="D53" s="13" t="s">
        <v>113</v>
      </c>
      <c r="E53" s="200">
        <v>27.292741832973178</v>
      </c>
      <c r="F53" s="32">
        <f t="shared" si="25"/>
        <v>0.18130539887187752</v>
      </c>
      <c r="G53" s="18">
        <f t="shared" si="22"/>
        <v>43347.29585236917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f t="shared" si="14"/>
        <v>1</v>
      </c>
      <c r="Y53" s="33">
        <f t="shared" si="15"/>
        <v>2</v>
      </c>
      <c r="Z53" s="33">
        <f t="shared" si="16"/>
        <v>3</v>
      </c>
      <c r="AA53" s="33">
        <f t="shared" si="17"/>
        <v>4</v>
      </c>
      <c r="AB53" s="33">
        <f t="shared" si="18"/>
        <v>5</v>
      </c>
      <c r="AC53" s="33">
        <f t="shared" si="19"/>
        <v>6</v>
      </c>
      <c r="AD53" s="33">
        <f t="shared" si="20"/>
        <v>7</v>
      </c>
      <c r="AE53" s="31">
        <f t="shared" si="21"/>
        <v>8</v>
      </c>
      <c r="AF53" s="33">
        <f t="shared" ref="AF53:BO53" si="68">AE53+1</f>
        <v>9</v>
      </c>
      <c r="AG53" s="33">
        <f t="shared" si="68"/>
        <v>10</v>
      </c>
      <c r="AH53" s="33">
        <f t="shared" si="68"/>
        <v>11</v>
      </c>
      <c r="AI53" s="33">
        <f t="shared" si="68"/>
        <v>12</v>
      </c>
      <c r="AJ53" s="33">
        <f t="shared" si="68"/>
        <v>13</v>
      </c>
      <c r="AK53" s="33">
        <f t="shared" si="68"/>
        <v>14</v>
      </c>
      <c r="AL53" s="33">
        <f t="shared" si="68"/>
        <v>15</v>
      </c>
      <c r="AM53" s="33">
        <f t="shared" si="68"/>
        <v>16</v>
      </c>
      <c r="AN53" s="33">
        <f t="shared" si="68"/>
        <v>17</v>
      </c>
      <c r="AO53" s="33">
        <f t="shared" si="68"/>
        <v>18</v>
      </c>
      <c r="AP53" s="33">
        <f t="shared" si="68"/>
        <v>19</v>
      </c>
      <c r="AQ53" s="33">
        <f t="shared" si="68"/>
        <v>20</v>
      </c>
      <c r="AR53" s="33">
        <f t="shared" si="68"/>
        <v>21</v>
      </c>
      <c r="AS53" s="33">
        <f t="shared" si="68"/>
        <v>22</v>
      </c>
      <c r="AT53" s="33">
        <f t="shared" si="68"/>
        <v>23</v>
      </c>
      <c r="AU53" s="33">
        <f t="shared" si="68"/>
        <v>24</v>
      </c>
      <c r="AV53" s="33">
        <f t="shared" si="68"/>
        <v>25</v>
      </c>
      <c r="AW53" s="33">
        <f t="shared" si="68"/>
        <v>26</v>
      </c>
      <c r="AX53" s="33">
        <f t="shared" si="68"/>
        <v>27</v>
      </c>
      <c r="AY53" s="33">
        <f t="shared" si="68"/>
        <v>28</v>
      </c>
      <c r="AZ53" s="33">
        <f t="shared" si="68"/>
        <v>29</v>
      </c>
      <c r="BA53" s="33">
        <f t="shared" si="68"/>
        <v>30</v>
      </c>
      <c r="BB53" s="33">
        <f t="shared" si="68"/>
        <v>31</v>
      </c>
      <c r="BC53" s="33">
        <f t="shared" si="68"/>
        <v>32</v>
      </c>
      <c r="BD53" s="33">
        <f t="shared" si="68"/>
        <v>33</v>
      </c>
      <c r="BE53" s="33">
        <f t="shared" si="68"/>
        <v>34</v>
      </c>
      <c r="BF53" s="33">
        <f t="shared" si="68"/>
        <v>35</v>
      </c>
      <c r="BG53" s="33">
        <f t="shared" si="68"/>
        <v>36</v>
      </c>
      <c r="BH53" s="33">
        <f t="shared" si="68"/>
        <v>37</v>
      </c>
      <c r="BI53" s="33">
        <f t="shared" si="68"/>
        <v>38</v>
      </c>
      <c r="BJ53" s="33">
        <f t="shared" si="68"/>
        <v>39</v>
      </c>
      <c r="BK53" s="33">
        <f t="shared" si="68"/>
        <v>40</v>
      </c>
      <c r="BL53" s="33">
        <f t="shared" si="68"/>
        <v>41</v>
      </c>
      <c r="BM53" s="33">
        <f t="shared" si="68"/>
        <v>42</v>
      </c>
      <c r="BN53" s="33">
        <f t="shared" si="68"/>
        <v>43</v>
      </c>
      <c r="BO53" s="33">
        <f t="shared" si="68"/>
        <v>44</v>
      </c>
      <c r="BP53" s="119" t="s">
        <v>12</v>
      </c>
    </row>
    <row r="54" spans="2:68" s="11" customFormat="1" x14ac:dyDescent="0.25">
      <c r="B54" s="12">
        <v>49</v>
      </c>
      <c r="C54" s="13" t="s">
        <v>114</v>
      </c>
      <c r="D54" s="13" t="s">
        <v>115</v>
      </c>
      <c r="E54" s="200">
        <v>49.972777424685397</v>
      </c>
      <c r="F54" s="32">
        <f t="shared" si="25"/>
        <v>0.18130539887187752</v>
      </c>
      <c r="G54" s="18">
        <f t="shared" si="22"/>
        <v>79368.528850970935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>
        <f t="shared" si="14"/>
        <v>1</v>
      </c>
      <c r="Y54" s="33">
        <f t="shared" si="15"/>
        <v>2</v>
      </c>
      <c r="Z54" s="33">
        <f t="shared" si="16"/>
        <v>3</v>
      </c>
      <c r="AA54" s="33">
        <f t="shared" si="17"/>
        <v>4</v>
      </c>
      <c r="AB54" s="33">
        <f t="shared" si="18"/>
        <v>5</v>
      </c>
      <c r="AC54" s="33">
        <f t="shared" si="19"/>
        <v>6</v>
      </c>
      <c r="AD54" s="33">
        <f t="shared" si="20"/>
        <v>7</v>
      </c>
      <c r="AE54" s="31">
        <f t="shared" si="21"/>
        <v>8</v>
      </c>
      <c r="AF54" s="33">
        <f t="shared" ref="AF54:BO54" si="69">AE54+1</f>
        <v>9</v>
      </c>
      <c r="AG54" s="33">
        <f t="shared" si="69"/>
        <v>10</v>
      </c>
      <c r="AH54" s="33">
        <f t="shared" si="69"/>
        <v>11</v>
      </c>
      <c r="AI54" s="33">
        <f t="shared" si="69"/>
        <v>12</v>
      </c>
      <c r="AJ54" s="33">
        <f t="shared" si="69"/>
        <v>13</v>
      </c>
      <c r="AK54" s="33">
        <f t="shared" si="69"/>
        <v>14</v>
      </c>
      <c r="AL54" s="33">
        <f t="shared" si="69"/>
        <v>15</v>
      </c>
      <c r="AM54" s="33">
        <f t="shared" si="69"/>
        <v>16</v>
      </c>
      <c r="AN54" s="33">
        <f t="shared" si="69"/>
        <v>17</v>
      </c>
      <c r="AO54" s="33">
        <f t="shared" si="69"/>
        <v>18</v>
      </c>
      <c r="AP54" s="33">
        <f t="shared" si="69"/>
        <v>19</v>
      </c>
      <c r="AQ54" s="33">
        <f t="shared" si="69"/>
        <v>20</v>
      </c>
      <c r="AR54" s="33">
        <f t="shared" si="69"/>
        <v>21</v>
      </c>
      <c r="AS54" s="33">
        <f t="shared" si="69"/>
        <v>22</v>
      </c>
      <c r="AT54" s="33">
        <f t="shared" si="69"/>
        <v>23</v>
      </c>
      <c r="AU54" s="33">
        <f t="shared" si="69"/>
        <v>24</v>
      </c>
      <c r="AV54" s="33">
        <f t="shared" si="69"/>
        <v>25</v>
      </c>
      <c r="AW54" s="33">
        <f t="shared" si="69"/>
        <v>26</v>
      </c>
      <c r="AX54" s="33">
        <f t="shared" si="69"/>
        <v>27</v>
      </c>
      <c r="AY54" s="33">
        <f t="shared" si="69"/>
        <v>28</v>
      </c>
      <c r="AZ54" s="33">
        <f t="shared" si="69"/>
        <v>29</v>
      </c>
      <c r="BA54" s="33">
        <f t="shared" si="69"/>
        <v>30</v>
      </c>
      <c r="BB54" s="33">
        <f t="shared" si="69"/>
        <v>31</v>
      </c>
      <c r="BC54" s="33">
        <f t="shared" si="69"/>
        <v>32</v>
      </c>
      <c r="BD54" s="33">
        <f t="shared" si="69"/>
        <v>33</v>
      </c>
      <c r="BE54" s="33">
        <f t="shared" si="69"/>
        <v>34</v>
      </c>
      <c r="BF54" s="33">
        <f t="shared" si="69"/>
        <v>35</v>
      </c>
      <c r="BG54" s="33">
        <f t="shared" si="69"/>
        <v>36</v>
      </c>
      <c r="BH54" s="33">
        <f t="shared" si="69"/>
        <v>37</v>
      </c>
      <c r="BI54" s="33">
        <f t="shared" si="69"/>
        <v>38</v>
      </c>
      <c r="BJ54" s="33">
        <f t="shared" si="69"/>
        <v>39</v>
      </c>
      <c r="BK54" s="33">
        <f t="shared" si="69"/>
        <v>40</v>
      </c>
      <c r="BL54" s="33">
        <f t="shared" si="69"/>
        <v>41</v>
      </c>
      <c r="BM54" s="33">
        <f t="shared" si="69"/>
        <v>42</v>
      </c>
      <c r="BN54" s="33">
        <f t="shared" si="69"/>
        <v>43</v>
      </c>
      <c r="BO54" s="33">
        <f t="shared" si="69"/>
        <v>44</v>
      </c>
      <c r="BP54" s="119" t="s">
        <v>12</v>
      </c>
    </row>
    <row r="55" spans="2:68" s="11" customFormat="1" x14ac:dyDescent="0.25">
      <c r="B55" s="12">
        <v>50</v>
      </c>
      <c r="C55" s="13" t="s">
        <v>116</v>
      </c>
      <c r="D55" s="13" t="s">
        <v>117</v>
      </c>
      <c r="E55" s="200">
        <v>56.404728613194351</v>
      </c>
      <c r="F55" s="32">
        <f t="shared" si="25"/>
        <v>0.18130539887187752</v>
      </c>
      <c r="G55" s="18">
        <f t="shared" si="22"/>
        <v>89583.980738602797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f t="shared" si="14"/>
        <v>1</v>
      </c>
      <c r="Y55" s="33">
        <f t="shared" si="15"/>
        <v>2</v>
      </c>
      <c r="Z55" s="33">
        <f t="shared" si="16"/>
        <v>3</v>
      </c>
      <c r="AA55" s="33">
        <f t="shared" si="17"/>
        <v>4</v>
      </c>
      <c r="AB55" s="33">
        <f t="shared" si="18"/>
        <v>5</v>
      </c>
      <c r="AC55" s="33">
        <f t="shared" si="19"/>
        <v>6</v>
      </c>
      <c r="AD55" s="33">
        <f t="shared" si="20"/>
        <v>7</v>
      </c>
      <c r="AE55" s="31">
        <f t="shared" si="21"/>
        <v>8</v>
      </c>
      <c r="AF55" s="33">
        <f t="shared" ref="AF55:BO55" si="70">AE55+1</f>
        <v>9</v>
      </c>
      <c r="AG55" s="33">
        <f t="shared" si="70"/>
        <v>10</v>
      </c>
      <c r="AH55" s="33">
        <f t="shared" si="70"/>
        <v>11</v>
      </c>
      <c r="AI55" s="33">
        <f t="shared" si="70"/>
        <v>12</v>
      </c>
      <c r="AJ55" s="33">
        <f t="shared" si="70"/>
        <v>13</v>
      </c>
      <c r="AK55" s="33">
        <f t="shared" si="70"/>
        <v>14</v>
      </c>
      <c r="AL55" s="33">
        <f t="shared" si="70"/>
        <v>15</v>
      </c>
      <c r="AM55" s="33">
        <f t="shared" si="70"/>
        <v>16</v>
      </c>
      <c r="AN55" s="33">
        <f t="shared" si="70"/>
        <v>17</v>
      </c>
      <c r="AO55" s="33">
        <f t="shared" si="70"/>
        <v>18</v>
      </c>
      <c r="AP55" s="33">
        <f t="shared" si="70"/>
        <v>19</v>
      </c>
      <c r="AQ55" s="33">
        <f t="shared" si="70"/>
        <v>20</v>
      </c>
      <c r="AR55" s="33">
        <f t="shared" si="70"/>
        <v>21</v>
      </c>
      <c r="AS55" s="33">
        <f t="shared" si="70"/>
        <v>22</v>
      </c>
      <c r="AT55" s="33">
        <f t="shared" si="70"/>
        <v>23</v>
      </c>
      <c r="AU55" s="33">
        <f t="shared" si="70"/>
        <v>24</v>
      </c>
      <c r="AV55" s="33">
        <f t="shared" si="70"/>
        <v>25</v>
      </c>
      <c r="AW55" s="33">
        <f t="shared" si="70"/>
        <v>26</v>
      </c>
      <c r="AX55" s="33">
        <f t="shared" si="70"/>
        <v>27</v>
      </c>
      <c r="AY55" s="33">
        <f t="shared" si="70"/>
        <v>28</v>
      </c>
      <c r="AZ55" s="33">
        <f t="shared" si="70"/>
        <v>29</v>
      </c>
      <c r="BA55" s="33">
        <f t="shared" si="70"/>
        <v>30</v>
      </c>
      <c r="BB55" s="33">
        <f t="shared" si="70"/>
        <v>31</v>
      </c>
      <c r="BC55" s="33">
        <f t="shared" si="70"/>
        <v>32</v>
      </c>
      <c r="BD55" s="33">
        <f t="shared" si="70"/>
        <v>33</v>
      </c>
      <c r="BE55" s="33">
        <f t="shared" si="70"/>
        <v>34</v>
      </c>
      <c r="BF55" s="33">
        <f t="shared" si="70"/>
        <v>35</v>
      </c>
      <c r="BG55" s="33">
        <f t="shared" si="70"/>
        <v>36</v>
      </c>
      <c r="BH55" s="33">
        <f t="shared" si="70"/>
        <v>37</v>
      </c>
      <c r="BI55" s="33">
        <f t="shared" si="70"/>
        <v>38</v>
      </c>
      <c r="BJ55" s="33">
        <f t="shared" si="70"/>
        <v>39</v>
      </c>
      <c r="BK55" s="33">
        <f t="shared" si="70"/>
        <v>40</v>
      </c>
      <c r="BL55" s="33">
        <f t="shared" si="70"/>
        <v>41</v>
      </c>
      <c r="BM55" s="33">
        <f t="shared" si="70"/>
        <v>42</v>
      </c>
      <c r="BN55" s="33">
        <f t="shared" si="70"/>
        <v>43</v>
      </c>
      <c r="BO55" s="33">
        <f t="shared" si="70"/>
        <v>44</v>
      </c>
      <c r="BP55" s="119" t="s">
        <v>12</v>
      </c>
    </row>
    <row r="56" spans="2:68" s="11" customFormat="1" x14ac:dyDescent="0.25">
      <c r="B56" s="12">
        <v>51</v>
      </c>
      <c r="C56" s="13" t="s">
        <v>118</v>
      </c>
      <c r="D56" s="13" t="s">
        <v>119</v>
      </c>
      <c r="E56" s="200">
        <v>52.381787212406266</v>
      </c>
      <c r="F56" s="32">
        <f t="shared" si="25"/>
        <v>0.18130539887187752</v>
      </c>
      <c r="G56" s="18">
        <f t="shared" si="22"/>
        <v>83194.603219704062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>
        <f t="shared" si="15"/>
        <v>1</v>
      </c>
      <c r="Z56" s="33">
        <f t="shared" si="16"/>
        <v>2</v>
      </c>
      <c r="AA56" s="33">
        <f t="shared" si="17"/>
        <v>3</v>
      </c>
      <c r="AB56" s="33">
        <f t="shared" si="18"/>
        <v>4</v>
      </c>
      <c r="AC56" s="33">
        <f t="shared" si="19"/>
        <v>5</v>
      </c>
      <c r="AD56" s="33">
        <f t="shared" si="20"/>
        <v>6</v>
      </c>
      <c r="AE56" s="31">
        <f t="shared" si="21"/>
        <v>7</v>
      </c>
      <c r="AF56" s="33">
        <f t="shared" ref="AF56:BO56" si="71">AE56+1</f>
        <v>8</v>
      </c>
      <c r="AG56" s="33">
        <f t="shared" si="71"/>
        <v>9</v>
      </c>
      <c r="AH56" s="33">
        <f t="shared" si="71"/>
        <v>10</v>
      </c>
      <c r="AI56" s="33">
        <f t="shared" si="71"/>
        <v>11</v>
      </c>
      <c r="AJ56" s="33">
        <f t="shared" si="71"/>
        <v>12</v>
      </c>
      <c r="AK56" s="33">
        <f t="shared" si="71"/>
        <v>13</v>
      </c>
      <c r="AL56" s="33">
        <f t="shared" si="71"/>
        <v>14</v>
      </c>
      <c r="AM56" s="33">
        <f t="shared" si="71"/>
        <v>15</v>
      </c>
      <c r="AN56" s="33">
        <f t="shared" si="71"/>
        <v>16</v>
      </c>
      <c r="AO56" s="33">
        <f t="shared" si="71"/>
        <v>17</v>
      </c>
      <c r="AP56" s="33">
        <f t="shared" si="71"/>
        <v>18</v>
      </c>
      <c r="AQ56" s="33">
        <f t="shared" si="71"/>
        <v>19</v>
      </c>
      <c r="AR56" s="33">
        <f t="shared" si="71"/>
        <v>20</v>
      </c>
      <c r="AS56" s="33">
        <f t="shared" si="71"/>
        <v>21</v>
      </c>
      <c r="AT56" s="33">
        <f t="shared" si="71"/>
        <v>22</v>
      </c>
      <c r="AU56" s="33">
        <f t="shared" si="71"/>
        <v>23</v>
      </c>
      <c r="AV56" s="33">
        <f t="shared" si="71"/>
        <v>24</v>
      </c>
      <c r="AW56" s="33">
        <f t="shared" si="71"/>
        <v>25</v>
      </c>
      <c r="AX56" s="33">
        <f t="shared" si="71"/>
        <v>26</v>
      </c>
      <c r="AY56" s="33">
        <f t="shared" si="71"/>
        <v>27</v>
      </c>
      <c r="AZ56" s="33">
        <f t="shared" si="71"/>
        <v>28</v>
      </c>
      <c r="BA56" s="33">
        <f t="shared" si="71"/>
        <v>29</v>
      </c>
      <c r="BB56" s="33">
        <f t="shared" si="71"/>
        <v>30</v>
      </c>
      <c r="BC56" s="33">
        <f t="shared" si="71"/>
        <v>31</v>
      </c>
      <c r="BD56" s="33">
        <f t="shared" si="71"/>
        <v>32</v>
      </c>
      <c r="BE56" s="33">
        <f t="shared" si="71"/>
        <v>33</v>
      </c>
      <c r="BF56" s="33">
        <f t="shared" si="71"/>
        <v>34</v>
      </c>
      <c r="BG56" s="33">
        <f t="shared" si="71"/>
        <v>35</v>
      </c>
      <c r="BH56" s="33">
        <f t="shared" si="71"/>
        <v>36</v>
      </c>
      <c r="BI56" s="33">
        <f t="shared" si="71"/>
        <v>37</v>
      </c>
      <c r="BJ56" s="33">
        <f t="shared" si="71"/>
        <v>38</v>
      </c>
      <c r="BK56" s="33">
        <f t="shared" si="71"/>
        <v>39</v>
      </c>
      <c r="BL56" s="33">
        <f t="shared" si="71"/>
        <v>40</v>
      </c>
      <c r="BM56" s="33">
        <f t="shared" si="71"/>
        <v>41</v>
      </c>
      <c r="BN56" s="33">
        <f t="shared" si="71"/>
        <v>42</v>
      </c>
      <c r="BO56" s="33">
        <f t="shared" si="71"/>
        <v>43</v>
      </c>
      <c r="BP56" s="119" t="s">
        <v>12</v>
      </c>
    </row>
    <row r="57" spans="2:68" s="11" customFormat="1" x14ac:dyDescent="0.25">
      <c r="B57" s="12">
        <v>52</v>
      </c>
      <c r="C57" s="13" t="s">
        <v>120</v>
      </c>
      <c r="D57" s="13" t="s">
        <v>121</v>
      </c>
      <c r="E57" s="200">
        <v>39.135756959450873</v>
      </c>
      <c r="F57" s="32">
        <f t="shared" si="25"/>
        <v>0.18130539887187752</v>
      </c>
      <c r="G57" s="18">
        <f t="shared" si="22"/>
        <v>62156.790465010206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>
        <f t="shared" si="15"/>
        <v>1</v>
      </c>
      <c r="Z57" s="33">
        <f t="shared" si="16"/>
        <v>2</v>
      </c>
      <c r="AA57" s="33">
        <f t="shared" si="17"/>
        <v>3</v>
      </c>
      <c r="AB57" s="33">
        <f t="shared" si="18"/>
        <v>4</v>
      </c>
      <c r="AC57" s="33">
        <f t="shared" si="19"/>
        <v>5</v>
      </c>
      <c r="AD57" s="33">
        <f t="shared" si="20"/>
        <v>6</v>
      </c>
      <c r="AE57" s="31">
        <f t="shared" si="21"/>
        <v>7</v>
      </c>
      <c r="AF57" s="33">
        <f t="shared" ref="AF57:BO57" si="72">AE57+1</f>
        <v>8</v>
      </c>
      <c r="AG57" s="33">
        <f t="shared" si="72"/>
        <v>9</v>
      </c>
      <c r="AH57" s="33">
        <f t="shared" si="72"/>
        <v>10</v>
      </c>
      <c r="AI57" s="33">
        <f t="shared" si="72"/>
        <v>11</v>
      </c>
      <c r="AJ57" s="33">
        <f t="shared" si="72"/>
        <v>12</v>
      </c>
      <c r="AK57" s="33">
        <f t="shared" si="72"/>
        <v>13</v>
      </c>
      <c r="AL57" s="33">
        <f t="shared" si="72"/>
        <v>14</v>
      </c>
      <c r="AM57" s="33">
        <f t="shared" si="72"/>
        <v>15</v>
      </c>
      <c r="AN57" s="33">
        <f t="shared" si="72"/>
        <v>16</v>
      </c>
      <c r="AO57" s="33">
        <f t="shared" si="72"/>
        <v>17</v>
      </c>
      <c r="AP57" s="33">
        <f t="shared" si="72"/>
        <v>18</v>
      </c>
      <c r="AQ57" s="33">
        <f t="shared" si="72"/>
        <v>19</v>
      </c>
      <c r="AR57" s="33">
        <f t="shared" si="72"/>
        <v>20</v>
      </c>
      <c r="AS57" s="33">
        <f t="shared" si="72"/>
        <v>21</v>
      </c>
      <c r="AT57" s="33">
        <f t="shared" si="72"/>
        <v>22</v>
      </c>
      <c r="AU57" s="33">
        <f t="shared" si="72"/>
        <v>23</v>
      </c>
      <c r="AV57" s="33">
        <f t="shared" si="72"/>
        <v>24</v>
      </c>
      <c r="AW57" s="33">
        <f t="shared" si="72"/>
        <v>25</v>
      </c>
      <c r="AX57" s="33">
        <f t="shared" si="72"/>
        <v>26</v>
      </c>
      <c r="AY57" s="33">
        <f t="shared" si="72"/>
        <v>27</v>
      </c>
      <c r="AZ57" s="33">
        <f t="shared" si="72"/>
        <v>28</v>
      </c>
      <c r="BA57" s="33">
        <f t="shared" si="72"/>
        <v>29</v>
      </c>
      <c r="BB57" s="33">
        <f t="shared" si="72"/>
        <v>30</v>
      </c>
      <c r="BC57" s="33">
        <f t="shared" si="72"/>
        <v>31</v>
      </c>
      <c r="BD57" s="33">
        <f t="shared" si="72"/>
        <v>32</v>
      </c>
      <c r="BE57" s="33">
        <f t="shared" si="72"/>
        <v>33</v>
      </c>
      <c r="BF57" s="33">
        <f t="shared" si="72"/>
        <v>34</v>
      </c>
      <c r="BG57" s="33">
        <f t="shared" si="72"/>
        <v>35</v>
      </c>
      <c r="BH57" s="33">
        <f t="shared" si="72"/>
        <v>36</v>
      </c>
      <c r="BI57" s="33">
        <f t="shared" si="72"/>
        <v>37</v>
      </c>
      <c r="BJ57" s="33">
        <f t="shared" si="72"/>
        <v>38</v>
      </c>
      <c r="BK57" s="33">
        <f t="shared" si="72"/>
        <v>39</v>
      </c>
      <c r="BL57" s="33">
        <f t="shared" si="72"/>
        <v>40</v>
      </c>
      <c r="BM57" s="33">
        <f t="shared" si="72"/>
        <v>41</v>
      </c>
      <c r="BN57" s="33">
        <f t="shared" si="72"/>
        <v>42</v>
      </c>
      <c r="BO57" s="33">
        <f t="shared" si="72"/>
        <v>43</v>
      </c>
      <c r="BP57" s="119" t="s">
        <v>12</v>
      </c>
    </row>
    <row r="58" spans="2:68" s="11" customFormat="1" x14ac:dyDescent="0.25">
      <c r="B58" s="12">
        <v>53</v>
      </c>
      <c r="C58" s="13" t="s">
        <v>122</v>
      </c>
      <c r="D58" s="13" t="s">
        <v>123</v>
      </c>
      <c r="E58" s="200">
        <v>29.954223973560435</v>
      </c>
      <c r="F58" s="32">
        <f t="shared" si="25"/>
        <v>0.18130539887187752</v>
      </c>
      <c r="G58" s="18">
        <f t="shared" si="22"/>
        <v>47574.355722713633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>
        <f t="shared" si="15"/>
        <v>1</v>
      </c>
      <c r="Z58" s="33">
        <f t="shared" si="16"/>
        <v>2</v>
      </c>
      <c r="AA58" s="33">
        <f t="shared" si="17"/>
        <v>3</v>
      </c>
      <c r="AB58" s="33">
        <f t="shared" si="18"/>
        <v>4</v>
      </c>
      <c r="AC58" s="33">
        <f t="shared" si="19"/>
        <v>5</v>
      </c>
      <c r="AD58" s="33">
        <f t="shared" si="20"/>
        <v>6</v>
      </c>
      <c r="AE58" s="31">
        <f t="shared" si="21"/>
        <v>7</v>
      </c>
      <c r="AF58" s="33">
        <f t="shared" ref="AF58:BO58" si="73">AE58+1</f>
        <v>8</v>
      </c>
      <c r="AG58" s="33">
        <f t="shared" si="73"/>
        <v>9</v>
      </c>
      <c r="AH58" s="33">
        <f t="shared" si="73"/>
        <v>10</v>
      </c>
      <c r="AI58" s="33">
        <f t="shared" si="73"/>
        <v>11</v>
      </c>
      <c r="AJ58" s="33">
        <f t="shared" si="73"/>
        <v>12</v>
      </c>
      <c r="AK58" s="33">
        <f t="shared" si="73"/>
        <v>13</v>
      </c>
      <c r="AL58" s="33">
        <f t="shared" si="73"/>
        <v>14</v>
      </c>
      <c r="AM58" s="33">
        <f t="shared" si="73"/>
        <v>15</v>
      </c>
      <c r="AN58" s="33">
        <f t="shared" si="73"/>
        <v>16</v>
      </c>
      <c r="AO58" s="33">
        <f t="shared" si="73"/>
        <v>17</v>
      </c>
      <c r="AP58" s="33">
        <f t="shared" si="73"/>
        <v>18</v>
      </c>
      <c r="AQ58" s="33">
        <f t="shared" si="73"/>
        <v>19</v>
      </c>
      <c r="AR58" s="33">
        <f t="shared" si="73"/>
        <v>20</v>
      </c>
      <c r="AS58" s="33">
        <f t="shared" si="73"/>
        <v>21</v>
      </c>
      <c r="AT58" s="33">
        <f t="shared" si="73"/>
        <v>22</v>
      </c>
      <c r="AU58" s="33">
        <f t="shared" si="73"/>
        <v>23</v>
      </c>
      <c r="AV58" s="33">
        <f t="shared" si="73"/>
        <v>24</v>
      </c>
      <c r="AW58" s="33">
        <f t="shared" si="73"/>
        <v>25</v>
      </c>
      <c r="AX58" s="33">
        <f t="shared" si="73"/>
        <v>26</v>
      </c>
      <c r="AY58" s="33">
        <f t="shared" si="73"/>
        <v>27</v>
      </c>
      <c r="AZ58" s="33">
        <f t="shared" si="73"/>
        <v>28</v>
      </c>
      <c r="BA58" s="33">
        <f t="shared" si="73"/>
        <v>29</v>
      </c>
      <c r="BB58" s="33">
        <f t="shared" si="73"/>
        <v>30</v>
      </c>
      <c r="BC58" s="33">
        <f t="shared" si="73"/>
        <v>31</v>
      </c>
      <c r="BD58" s="33">
        <f t="shared" si="73"/>
        <v>32</v>
      </c>
      <c r="BE58" s="33">
        <f t="shared" si="73"/>
        <v>33</v>
      </c>
      <c r="BF58" s="33">
        <f t="shared" si="73"/>
        <v>34</v>
      </c>
      <c r="BG58" s="33">
        <f t="shared" si="73"/>
        <v>35</v>
      </c>
      <c r="BH58" s="33">
        <f t="shared" si="73"/>
        <v>36</v>
      </c>
      <c r="BI58" s="33">
        <f t="shared" si="73"/>
        <v>37</v>
      </c>
      <c r="BJ58" s="33">
        <f t="shared" si="73"/>
        <v>38</v>
      </c>
      <c r="BK58" s="33">
        <f t="shared" si="73"/>
        <v>39</v>
      </c>
      <c r="BL58" s="33">
        <f t="shared" si="73"/>
        <v>40</v>
      </c>
      <c r="BM58" s="33">
        <f t="shared" si="73"/>
        <v>41</v>
      </c>
      <c r="BN58" s="33">
        <f t="shared" si="73"/>
        <v>42</v>
      </c>
      <c r="BO58" s="33">
        <f t="shared" si="73"/>
        <v>43</v>
      </c>
      <c r="BP58" s="119" t="s">
        <v>12</v>
      </c>
    </row>
    <row r="59" spans="2:68" s="120" customFormat="1" x14ac:dyDescent="0.25">
      <c r="B59" s="121">
        <v>54</v>
      </c>
      <c r="C59" s="122" t="s">
        <v>124</v>
      </c>
      <c r="D59" s="122" t="s">
        <v>125</v>
      </c>
      <c r="E59" s="201">
        <v>60.004576077284867</v>
      </c>
      <c r="F59" s="124">
        <f t="shared" si="25"/>
        <v>0.18130539887187752</v>
      </c>
      <c r="G59" s="125">
        <f t="shared" si="22"/>
        <v>95301.385534511268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>
        <f t="shared" si="15"/>
        <v>1</v>
      </c>
      <c r="Z59" s="141">
        <f t="shared" si="16"/>
        <v>2</v>
      </c>
      <c r="AA59" s="141">
        <f t="shared" si="17"/>
        <v>3</v>
      </c>
      <c r="AB59" s="141">
        <f t="shared" si="18"/>
        <v>4</v>
      </c>
      <c r="AC59" s="141">
        <f t="shared" si="19"/>
        <v>5</v>
      </c>
      <c r="AD59" s="141">
        <f t="shared" si="20"/>
        <v>6</v>
      </c>
      <c r="AE59" s="142">
        <f t="shared" si="21"/>
        <v>7</v>
      </c>
      <c r="AF59" s="141">
        <f t="shared" ref="AF59:BO59" si="74">AE59+1</f>
        <v>8</v>
      </c>
      <c r="AG59" s="141">
        <f t="shared" si="74"/>
        <v>9</v>
      </c>
      <c r="AH59" s="141">
        <f t="shared" si="74"/>
        <v>10</v>
      </c>
      <c r="AI59" s="141">
        <f t="shared" si="74"/>
        <v>11</v>
      </c>
      <c r="AJ59" s="141">
        <f t="shared" si="74"/>
        <v>12</v>
      </c>
      <c r="AK59" s="141">
        <f t="shared" si="74"/>
        <v>13</v>
      </c>
      <c r="AL59" s="141">
        <f t="shared" si="74"/>
        <v>14</v>
      </c>
      <c r="AM59" s="141">
        <f t="shared" si="74"/>
        <v>15</v>
      </c>
      <c r="AN59" s="141">
        <f t="shared" si="74"/>
        <v>16</v>
      </c>
      <c r="AO59" s="141">
        <f t="shared" si="74"/>
        <v>17</v>
      </c>
      <c r="AP59" s="141">
        <f t="shared" si="74"/>
        <v>18</v>
      </c>
      <c r="AQ59" s="141">
        <f t="shared" si="74"/>
        <v>19</v>
      </c>
      <c r="AR59" s="141">
        <f t="shared" si="74"/>
        <v>20</v>
      </c>
      <c r="AS59" s="141">
        <f t="shared" si="74"/>
        <v>21</v>
      </c>
      <c r="AT59" s="141">
        <f t="shared" si="74"/>
        <v>22</v>
      </c>
      <c r="AU59" s="141">
        <f t="shared" si="74"/>
        <v>23</v>
      </c>
      <c r="AV59" s="141">
        <f t="shared" si="74"/>
        <v>24</v>
      </c>
      <c r="AW59" s="141">
        <f t="shared" si="74"/>
        <v>25</v>
      </c>
      <c r="AX59" s="141">
        <f t="shared" si="74"/>
        <v>26</v>
      </c>
      <c r="AY59" s="141">
        <f t="shared" si="74"/>
        <v>27</v>
      </c>
      <c r="AZ59" s="141">
        <f t="shared" si="74"/>
        <v>28</v>
      </c>
      <c r="BA59" s="141">
        <f t="shared" si="74"/>
        <v>29</v>
      </c>
      <c r="BB59" s="141">
        <f t="shared" si="74"/>
        <v>30</v>
      </c>
      <c r="BC59" s="141">
        <f t="shared" si="74"/>
        <v>31</v>
      </c>
      <c r="BD59" s="141">
        <f t="shared" si="74"/>
        <v>32</v>
      </c>
      <c r="BE59" s="141">
        <f t="shared" si="74"/>
        <v>33</v>
      </c>
      <c r="BF59" s="141">
        <f t="shared" si="74"/>
        <v>34</v>
      </c>
      <c r="BG59" s="141">
        <f t="shared" si="74"/>
        <v>35</v>
      </c>
      <c r="BH59" s="141">
        <f t="shared" si="74"/>
        <v>36</v>
      </c>
      <c r="BI59" s="141">
        <f t="shared" si="74"/>
        <v>37</v>
      </c>
      <c r="BJ59" s="141">
        <f t="shared" si="74"/>
        <v>38</v>
      </c>
      <c r="BK59" s="141">
        <f t="shared" si="74"/>
        <v>39</v>
      </c>
      <c r="BL59" s="141">
        <f t="shared" si="74"/>
        <v>40</v>
      </c>
      <c r="BM59" s="141">
        <f t="shared" si="74"/>
        <v>41</v>
      </c>
      <c r="BN59" s="141">
        <f t="shared" si="74"/>
        <v>42</v>
      </c>
      <c r="BO59" s="141">
        <f t="shared" si="74"/>
        <v>43</v>
      </c>
      <c r="BP59" s="127" t="s">
        <v>12</v>
      </c>
    </row>
    <row r="60" spans="2:68" s="128" customFormat="1" x14ac:dyDescent="0.25">
      <c r="B60" s="129">
        <v>55</v>
      </c>
      <c r="C60" s="130" t="s">
        <v>126</v>
      </c>
      <c r="D60" s="130" t="s">
        <v>127</v>
      </c>
      <c r="E60" s="200">
        <v>62.791407143765092</v>
      </c>
      <c r="F60" s="132">
        <f t="shared" si="25"/>
        <v>0.18130539887187752</v>
      </c>
      <c r="G60" s="133">
        <f t="shared" si="22"/>
        <v>99727.528993038679</v>
      </c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>
        <f t="shared" si="16"/>
        <v>1</v>
      </c>
      <c r="AA60" s="143">
        <f t="shared" si="16"/>
        <v>2</v>
      </c>
      <c r="AB60" s="143">
        <f t="shared" si="18"/>
        <v>3</v>
      </c>
      <c r="AC60" s="143">
        <f t="shared" si="19"/>
        <v>4</v>
      </c>
      <c r="AD60" s="143">
        <f t="shared" si="20"/>
        <v>5</v>
      </c>
      <c r="AE60" s="144">
        <f t="shared" si="21"/>
        <v>6</v>
      </c>
      <c r="AF60" s="143">
        <f t="shared" ref="AF60:BO60" si="75">AE60+1</f>
        <v>7</v>
      </c>
      <c r="AG60" s="143">
        <f t="shared" si="75"/>
        <v>8</v>
      </c>
      <c r="AH60" s="143">
        <f t="shared" si="75"/>
        <v>9</v>
      </c>
      <c r="AI60" s="143">
        <f t="shared" si="75"/>
        <v>10</v>
      </c>
      <c r="AJ60" s="143">
        <f t="shared" si="75"/>
        <v>11</v>
      </c>
      <c r="AK60" s="143">
        <f t="shared" si="75"/>
        <v>12</v>
      </c>
      <c r="AL60" s="143">
        <f t="shared" si="75"/>
        <v>13</v>
      </c>
      <c r="AM60" s="143">
        <f t="shared" si="75"/>
        <v>14</v>
      </c>
      <c r="AN60" s="143">
        <f t="shared" si="75"/>
        <v>15</v>
      </c>
      <c r="AO60" s="143">
        <f t="shared" si="75"/>
        <v>16</v>
      </c>
      <c r="AP60" s="143">
        <f t="shared" si="75"/>
        <v>17</v>
      </c>
      <c r="AQ60" s="143">
        <f t="shared" si="75"/>
        <v>18</v>
      </c>
      <c r="AR60" s="143">
        <f t="shared" si="75"/>
        <v>19</v>
      </c>
      <c r="AS60" s="143">
        <f t="shared" si="75"/>
        <v>20</v>
      </c>
      <c r="AT60" s="143">
        <f t="shared" si="75"/>
        <v>21</v>
      </c>
      <c r="AU60" s="143">
        <f t="shared" si="75"/>
        <v>22</v>
      </c>
      <c r="AV60" s="143">
        <f t="shared" si="75"/>
        <v>23</v>
      </c>
      <c r="AW60" s="143">
        <f t="shared" si="75"/>
        <v>24</v>
      </c>
      <c r="AX60" s="143">
        <f t="shared" si="75"/>
        <v>25</v>
      </c>
      <c r="AY60" s="143">
        <f t="shared" si="75"/>
        <v>26</v>
      </c>
      <c r="AZ60" s="143">
        <f t="shared" si="75"/>
        <v>27</v>
      </c>
      <c r="BA60" s="143">
        <f t="shared" si="75"/>
        <v>28</v>
      </c>
      <c r="BB60" s="143">
        <f t="shared" si="75"/>
        <v>29</v>
      </c>
      <c r="BC60" s="143">
        <f t="shared" si="75"/>
        <v>30</v>
      </c>
      <c r="BD60" s="143">
        <f t="shared" si="75"/>
        <v>31</v>
      </c>
      <c r="BE60" s="143">
        <f t="shared" si="75"/>
        <v>32</v>
      </c>
      <c r="BF60" s="143">
        <f t="shared" si="75"/>
        <v>33</v>
      </c>
      <c r="BG60" s="143">
        <f t="shared" si="75"/>
        <v>34</v>
      </c>
      <c r="BH60" s="143">
        <f t="shared" si="75"/>
        <v>35</v>
      </c>
      <c r="BI60" s="143">
        <f t="shared" si="75"/>
        <v>36</v>
      </c>
      <c r="BJ60" s="143">
        <f t="shared" si="75"/>
        <v>37</v>
      </c>
      <c r="BK60" s="143">
        <f t="shared" si="75"/>
        <v>38</v>
      </c>
      <c r="BL60" s="143">
        <f t="shared" si="75"/>
        <v>39</v>
      </c>
      <c r="BM60" s="143">
        <f t="shared" si="75"/>
        <v>40</v>
      </c>
      <c r="BN60" s="143">
        <f t="shared" si="75"/>
        <v>41</v>
      </c>
      <c r="BO60" s="143">
        <f t="shared" si="75"/>
        <v>42</v>
      </c>
      <c r="BP60" s="135" t="s">
        <v>12</v>
      </c>
    </row>
    <row r="61" spans="2:68" s="11" customFormat="1" x14ac:dyDescent="0.25">
      <c r="B61" s="12">
        <v>56</v>
      </c>
      <c r="C61" s="13" t="s">
        <v>128</v>
      </c>
      <c r="D61" s="13" t="s">
        <v>129</v>
      </c>
      <c r="E61" s="200">
        <v>56.978263632896912</v>
      </c>
      <c r="F61" s="32">
        <f t="shared" si="25"/>
        <v>0.18130539887187752</v>
      </c>
      <c r="G61" s="18">
        <f t="shared" si="22"/>
        <v>90494.889299306858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>
        <f t="shared" si="16"/>
        <v>1</v>
      </c>
      <c r="AA61" s="33">
        <f t="shared" si="16"/>
        <v>2</v>
      </c>
      <c r="AB61" s="33">
        <f t="shared" si="18"/>
        <v>3</v>
      </c>
      <c r="AC61" s="33">
        <f t="shared" si="19"/>
        <v>4</v>
      </c>
      <c r="AD61" s="33">
        <f t="shared" si="20"/>
        <v>5</v>
      </c>
      <c r="AE61" s="31">
        <f t="shared" si="21"/>
        <v>6</v>
      </c>
      <c r="AF61" s="33">
        <f t="shared" ref="AF61:BO61" si="76">AE61+1</f>
        <v>7</v>
      </c>
      <c r="AG61" s="33">
        <f t="shared" si="76"/>
        <v>8</v>
      </c>
      <c r="AH61" s="33">
        <f t="shared" si="76"/>
        <v>9</v>
      </c>
      <c r="AI61" s="33">
        <f t="shared" si="76"/>
        <v>10</v>
      </c>
      <c r="AJ61" s="33">
        <f t="shared" si="76"/>
        <v>11</v>
      </c>
      <c r="AK61" s="33">
        <f t="shared" si="76"/>
        <v>12</v>
      </c>
      <c r="AL61" s="33">
        <f t="shared" si="76"/>
        <v>13</v>
      </c>
      <c r="AM61" s="33">
        <f t="shared" si="76"/>
        <v>14</v>
      </c>
      <c r="AN61" s="33">
        <f t="shared" si="76"/>
        <v>15</v>
      </c>
      <c r="AO61" s="33">
        <f t="shared" si="76"/>
        <v>16</v>
      </c>
      <c r="AP61" s="33">
        <f t="shared" si="76"/>
        <v>17</v>
      </c>
      <c r="AQ61" s="33">
        <f t="shared" si="76"/>
        <v>18</v>
      </c>
      <c r="AR61" s="33">
        <f t="shared" si="76"/>
        <v>19</v>
      </c>
      <c r="AS61" s="33">
        <f t="shared" si="76"/>
        <v>20</v>
      </c>
      <c r="AT61" s="33">
        <f t="shared" si="76"/>
        <v>21</v>
      </c>
      <c r="AU61" s="33">
        <f t="shared" si="76"/>
        <v>22</v>
      </c>
      <c r="AV61" s="33">
        <f t="shared" si="76"/>
        <v>23</v>
      </c>
      <c r="AW61" s="33">
        <f t="shared" si="76"/>
        <v>24</v>
      </c>
      <c r="AX61" s="33">
        <f t="shared" si="76"/>
        <v>25</v>
      </c>
      <c r="AY61" s="33">
        <f t="shared" si="76"/>
        <v>26</v>
      </c>
      <c r="AZ61" s="33">
        <f t="shared" si="76"/>
        <v>27</v>
      </c>
      <c r="BA61" s="33">
        <f t="shared" si="76"/>
        <v>28</v>
      </c>
      <c r="BB61" s="33">
        <f t="shared" si="76"/>
        <v>29</v>
      </c>
      <c r="BC61" s="33">
        <f t="shared" si="76"/>
        <v>30</v>
      </c>
      <c r="BD61" s="33">
        <f t="shared" si="76"/>
        <v>31</v>
      </c>
      <c r="BE61" s="33">
        <f t="shared" si="76"/>
        <v>32</v>
      </c>
      <c r="BF61" s="33">
        <f t="shared" si="76"/>
        <v>33</v>
      </c>
      <c r="BG61" s="33">
        <f t="shared" si="76"/>
        <v>34</v>
      </c>
      <c r="BH61" s="33">
        <f t="shared" si="76"/>
        <v>35</v>
      </c>
      <c r="BI61" s="33">
        <f t="shared" si="76"/>
        <v>36</v>
      </c>
      <c r="BJ61" s="33">
        <f t="shared" si="76"/>
        <v>37</v>
      </c>
      <c r="BK61" s="33">
        <f t="shared" si="76"/>
        <v>38</v>
      </c>
      <c r="BL61" s="33">
        <f t="shared" si="76"/>
        <v>39</v>
      </c>
      <c r="BM61" s="33">
        <f t="shared" si="76"/>
        <v>40</v>
      </c>
      <c r="BN61" s="33">
        <f t="shared" si="76"/>
        <v>41</v>
      </c>
      <c r="BO61" s="33">
        <f t="shared" si="76"/>
        <v>42</v>
      </c>
      <c r="BP61" s="119" t="s">
        <v>12</v>
      </c>
    </row>
    <row r="62" spans="2:68" s="11" customFormat="1" x14ac:dyDescent="0.25">
      <c r="B62" s="12">
        <v>57</v>
      </c>
      <c r="C62" s="13" t="s">
        <v>130</v>
      </c>
      <c r="D62" s="13" t="s">
        <v>131</v>
      </c>
      <c r="E62" s="200">
        <v>32.001911783399017</v>
      </c>
      <c r="F62" s="32">
        <f t="shared" si="25"/>
        <v>0.18130539887187752</v>
      </c>
      <c r="G62" s="18">
        <f t="shared" si="22"/>
        <v>50826.565773633731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>
        <f t="shared" si="16"/>
        <v>1</v>
      </c>
      <c r="AA62" s="33">
        <f t="shared" si="16"/>
        <v>2</v>
      </c>
      <c r="AB62" s="33">
        <f t="shared" si="18"/>
        <v>3</v>
      </c>
      <c r="AC62" s="33">
        <f t="shared" si="19"/>
        <v>4</v>
      </c>
      <c r="AD62" s="33">
        <f t="shared" si="20"/>
        <v>5</v>
      </c>
      <c r="AE62" s="31">
        <f t="shared" si="21"/>
        <v>6</v>
      </c>
      <c r="AF62" s="33">
        <f t="shared" ref="AF62:BO62" si="77">AE62+1</f>
        <v>7</v>
      </c>
      <c r="AG62" s="33">
        <f t="shared" si="77"/>
        <v>8</v>
      </c>
      <c r="AH62" s="33">
        <f t="shared" si="77"/>
        <v>9</v>
      </c>
      <c r="AI62" s="33">
        <f t="shared" si="77"/>
        <v>10</v>
      </c>
      <c r="AJ62" s="33">
        <f t="shared" si="77"/>
        <v>11</v>
      </c>
      <c r="AK62" s="33">
        <f t="shared" si="77"/>
        <v>12</v>
      </c>
      <c r="AL62" s="33">
        <f t="shared" si="77"/>
        <v>13</v>
      </c>
      <c r="AM62" s="33">
        <f t="shared" si="77"/>
        <v>14</v>
      </c>
      <c r="AN62" s="33">
        <f t="shared" si="77"/>
        <v>15</v>
      </c>
      <c r="AO62" s="33">
        <f t="shared" si="77"/>
        <v>16</v>
      </c>
      <c r="AP62" s="33">
        <f t="shared" si="77"/>
        <v>17</v>
      </c>
      <c r="AQ62" s="33">
        <f t="shared" si="77"/>
        <v>18</v>
      </c>
      <c r="AR62" s="33">
        <f t="shared" si="77"/>
        <v>19</v>
      </c>
      <c r="AS62" s="33">
        <f t="shared" si="77"/>
        <v>20</v>
      </c>
      <c r="AT62" s="33">
        <f t="shared" si="77"/>
        <v>21</v>
      </c>
      <c r="AU62" s="33">
        <f t="shared" si="77"/>
        <v>22</v>
      </c>
      <c r="AV62" s="33">
        <f t="shared" si="77"/>
        <v>23</v>
      </c>
      <c r="AW62" s="33">
        <f t="shared" si="77"/>
        <v>24</v>
      </c>
      <c r="AX62" s="33">
        <f t="shared" si="77"/>
        <v>25</v>
      </c>
      <c r="AY62" s="33">
        <f t="shared" si="77"/>
        <v>26</v>
      </c>
      <c r="AZ62" s="33">
        <f t="shared" si="77"/>
        <v>27</v>
      </c>
      <c r="BA62" s="33">
        <f t="shared" si="77"/>
        <v>28</v>
      </c>
      <c r="BB62" s="33">
        <f t="shared" si="77"/>
        <v>29</v>
      </c>
      <c r="BC62" s="33">
        <f t="shared" si="77"/>
        <v>30</v>
      </c>
      <c r="BD62" s="33">
        <f t="shared" si="77"/>
        <v>31</v>
      </c>
      <c r="BE62" s="33">
        <f t="shared" si="77"/>
        <v>32</v>
      </c>
      <c r="BF62" s="33">
        <f t="shared" si="77"/>
        <v>33</v>
      </c>
      <c r="BG62" s="33">
        <f t="shared" si="77"/>
        <v>34</v>
      </c>
      <c r="BH62" s="33">
        <f t="shared" si="77"/>
        <v>35</v>
      </c>
      <c r="BI62" s="33">
        <f t="shared" si="77"/>
        <v>36</v>
      </c>
      <c r="BJ62" s="33">
        <f t="shared" si="77"/>
        <v>37</v>
      </c>
      <c r="BK62" s="33">
        <f t="shared" si="77"/>
        <v>38</v>
      </c>
      <c r="BL62" s="33">
        <f t="shared" si="77"/>
        <v>39</v>
      </c>
      <c r="BM62" s="33">
        <f t="shared" si="77"/>
        <v>40</v>
      </c>
      <c r="BN62" s="33">
        <f t="shared" si="77"/>
        <v>41</v>
      </c>
      <c r="BO62" s="33">
        <f t="shared" si="77"/>
        <v>42</v>
      </c>
      <c r="BP62" s="119" t="s">
        <v>12</v>
      </c>
    </row>
    <row r="63" spans="2:68" s="11" customFormat="1" x14ac:dyDescent="0.25">
      <c r="B63" s="12">
        <v>58</v>
      </c>
      <c r="C63" s="13" t="s">
        <v>132</v>
      </c>
      <c r="D63" s="13" t="s">
        <v>133</v>
      </c>
      <c r="E63" s="200">
        <v>30.509263505783654</v>
      </c>
      <c r="F63" s="32">
        <f t="shared" si="25"/>
        <v>0.18130539887187752</v>
      </c>
      <c r="G63" s="18">
        <f t="shared" si="22"/>
        <v>48455.889097421103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>
        <f t="shared" si="16"/>
        <v>1</v>
      </c>
      <c r="AA63" s="33">
        <f t="shared" si="16"/>
        <v>2</v>
      </c>
      <c r="AB63" s="33">
        <f t="shared" si="18"/>
        <v>3</v>
      </c>
      <c r="AC63" s="33">
        <f t="shared" si="19"/>
        <v>4</v>
      </c>
      <c r="AD63" s="33">
        <f t="shared" si="20"/>
        <v>5</v>
      </c>
      <c r="AE63" s="31">
        <f t="shared" si="21"/>
        <v>6</v>
      </c>
      <c r="AF63" s="33">
        <f t="shared" ref="AF63:BO63" si="78">AE63+1</f>
        <v>7</v>
      </c>
      <c r="AG63" s="33">
        <f t="shared" si="78"/>
        <v>8</v>
      </c>
      <c r="AH63" s="33">
        <f t="shared" si="78"/>
        <v>9</v>
      </c>
      <c r="AI63" s="33">
        <f t="shared" si="78"/>
        <v>10</v>
      </c>
      <c r="AJ63" s="33">
        <f t="shared" si="78"/>
        <v>11</v>
      </c>
      <c r="AK63" s="33">
        <f t="shared" si="78"/>
        <v>12</v>
      </c>
      <c r="AL63" s="33">
        <f t="shared" si="78"/>
        <v>13</v>
      </c>
      <c r="AM63" s="33">
        <f t="shared" si="78"/>
        <v>14</v>
      </c>
      <c r="AN63" s="33">
        <f t="shared" si="78"/>
        <v>15</v>
      </c>
      <c r="AO63" s="33">
        <f t="shared" si="78"/>
        <v>16</v>
      </c>
      <c r="AP63" s="33">
        <f t="shared" si="78"/>
        <v>17</v>
      </c>
      <c r="AQ63" s="33">
        <f t="shared" si="78"/>
        <v>18</v>
      </c>
      <c r="AR63" s="33">
        <f t="shared" si="78"/>
        <v>19</v>
      </c>
      <c r="AS63" s="33">
        <f t="shared" si="78"/>
        <v>20</v>
      </c>
      <c r="AT63" s="33">
        <f t="shared" si="78"/>
        <v>21</v>
      </c>
      <c r="AU63" s="33">
        <f t="shared" si="78"/>
        <v>22</v>
      </c>
      <c r="AV63" s="33">
        <f t="shared" si="78"/>
        <v>23</v>
      </c>
      <c r="AW63" s="33">
        <f t="shared" si="78"/>
        <v>24</v>
      </c>
      <c r="AX63" s="33">
        <f t="shared" si="78"/>
        <v>25</v>
      </c>
      <c r="AY63" s="33">
        <f t="shared" si="78"/>
        <v>26</v>
      </c>
      <c r="AZ63" s="33">
        <f t="shared" si="78"/>
        <v>27</v>
      </c>
      <c r="BA63" s="33">
        <f t="shared" si="78"/>
        <v>28</v>
      </c>
      <c r="BB63" s="33">
        <f t="shared" si="78"/>
        <v>29</v>
      </c>
      <c r="BC63" s="33">
        <f t="shared" si="78"/>
        <v>30</v>
      </c>
      <c r="BD63" s="33">
        <f t="shared" si="78"/>
        <v>31</v>
      </c>
      <c r="BE63" s="33">
        <f t="shared" si="78"/>
        <v>32</v>
      </c>
      <c r="BF63" s="33">
        <f t="shared" si="78"/>
        <v>33</v>
      </c>
      <c r="BG63" s="33">
        <f t="shared" si="78"/>
        <v>34</v>
      </c>
      <c r="BH63" s="33">
        <f t="shared" si="78"/>
        <v>35</v>
      </c>
      <c r="BI63" s="33">
        <f t="shared" si="78"/>
        <v>36</v>
      </c>
      <c r="BJ63" s="33">
        <f t="shared" si="78"/>
        <v>37</v>
      </c>
      <c r="BK63" s="33">
        <f t="shared" si="78"/>
        <v>38</v>
      </c>
      <c r="BL63" s="33">
        <f t="shared" si="78"/>
        <v>39</v>
      </c>
      <c r="BM63" s="33">
        <f t="shared" si="78"/>
        <v>40</v>
      </c>
      <c r="BN63" s="33">
        <f t="shared" si="78"/>
        <v>41</v>
      </c>
      <c r="BO63" s="33">
        <f t="shared" si="78"/>
        <v>42</v>
      </c>
      <c r="BP63" s="119" t="s">
        <v>12</v>
      </c>
    </row>
    <row r="64" spans="2:68" s="11" customFormat="1" x14ac:dyDescent="0.25">
      <c r="B64" s="12">
        <v>59</v>
      </c>
      <c r="C64" s="13" t="s">
        <v>134</v>
      </c>
      <c r="D64" s="13" t="s">
        <v>199</v>
      </c>
      <c r="E64" s="200">
        <v>75</v>
      </c>
      <c r="F64" s="32">
        <f t="shared" si="25"/>
        <v>0.18130539887187752</v>
      </c>
      <c r="G64" s="18">
        <f t="shared" si="22"/>
        <v>119117.64705882352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>
        <f t="shared" si="16"/>
        <v>1</v>
      </c>
      <c r="AA64" s="33">
        <f t="shared" si="16"/>
        <v>2</v>
      </c>
      <c r="AB64" s="33">
        <f t="shared" si="18"/>
        <v>3</v>
      </c>
      <c r="AC64" s="33">
        <f t="shared" si="19"/>
        <v>4</v>
      </c>
      <c r="AD64" s="33">
        <f t="shared" si="20"/>
        <v>5</v>
      </c>
      <c r="AE64" s="31">
        <f t="shared" si="21"/>
        <v>6</v>
      </c>
      <c r="AF64" s="33">
        <f t="shared" ref="AF64:BO64" si="79">AE64+1</f>
        <v>7</v>
      </c>
      <c r="AG64" s="33">
        <f t="shared" si="79"/>
        <v>8</v>
      </c>
      <c r="AH64" s="33">
        <f t="shared" si="79"/>
        <v>9</v>
      </c>
      <c r="AI64" s="33">
        <f t="shared" si="79"/>
        <v>10</v>
      </c>
      <c r="AJ64" s="33">
        <f t="shared" si="79"/>
        <v>11</v>
      </c>
      <c r="AK64" s="33">
        <f t="shared" si="79"/>
        <v>12</v>
      </c>
      <c r="AL64" s="33">
        <f t="shared" si="79"/>
        <v>13</v>
      </c>
      <c r="AM64" s="33">
        <f t="shared" si="79"/>
        <v>14</v>
      </c>
      <c r="AN64" s="33">
        <f t="shared" si="79"/>
        <v>15</v>
      </c>
      <c r="AO64" s="33">
        <f t="shared" si="79"/>
        <v>16</v>
      </c>
      <c r="AP64" s="33">
        <f t="shared" si="79"/>
        <v>17</v>
      </c>
      <c r="AQ64" s="33">
        <f t="shared" si="79"/>
        <v>18</v>
      </c>
      <c r="AR64" s="33">
        <f t="shared" si="79"/>
        <v>19</v>
      </c>
      <c r="AS64" s="33">
        <f t="shared" si="79"/>
        <v>20</v>
      </c>
      <c r="AT64" s="33">
        <f t="shared" si="79"/>
        <v>21</v>
      </c>
      <c r="AU64" s="33">
        <f t="shared" si="79"/>
        <v>22</v>
      </c>
      <c r="AV64" s="33">
        <f t="shared" si="79"/>
        <v>23</v>
      </c>
      <c r="AW64" s="33">
        <f t="shared" si="79"/>
        <v>24</v>
      </c>
      <c r="AX64" s="33">
        <f t="shared" si="79"/>
        <v>25</v>
      </c>
      <c r="AY64" s="33">
        <f t="shared" si="79"/>
        <v>26</v>
      </c>
      <c r="AZ64" s="33">
        <f t="shared" si="79"/>
        <v>27</v>
      </c>
      <c r="BA64" s="33">
        <f t="shared" si="79"/>
        <v>28</v>
      </c>
      <c r="BB64" s="33">
        <f t="shared" si="79"/>
        <v>29</v>
      </c>
      <c r="BC64" s="33">
        <f t="shared" si="79"/>
        <v>30</v>
      </c>
      <c r="BD64" s="33">
        <f t="shared" si="79"/>
        <v>31</v>
      </c>
      <c r="BE64" s="33">
        <f t="shared" si="79"/>
        <v>32</v>
      </c>
      <c r="BF64" s="33">
        <f t="shared" si="79"/>
        <v>33</v>
      </c>
      <c r="BG64" s="33">
        <f t="shared" si="79"/>
        <v>34</v>
      </c>
      <c r="BH64" s="33">
        <f t="shared" si="79"/>
        <v>35</v>
      </c>
      <c r="BI64" s="33">
        <f t="shared" si="79"/>
        <v>36</v>
      </c>
      <c r="BJ64" s="33">
        <f t="shared" si="79"/>
        <v>37</v>
      </c>
      <c r="BK64" s="33">
        <f t="shared" si="79"/>
        <v>38</v>
      </c>
      <c r="BL64" s="33">
        <f t="shared" si="79"/>
        <v>39</v>
      </c>
      <c r="BM64" s="33">
        <f t="shared" si="79"/>
        <v>40</v>
      </c>
      <c r="BN64" s="33">
        <f t="shared" si="79"/>
        <v>41</v>
      </c>
      <c r="BO64" s="33">
        <f t="shared" si="79"/>
        <v>42</v>
      </c>
      <c r="BP64" s="119" t="s">
        <v>12</v>
      </c>
    </row>
    <row r="65" spans="2:68" s="11" customFormat="1" x14ac:dyDescent="0.25">
      <c r="B65" s="12">
        <v>60</v>
      </c>
      <c r="C65" s="13" t="s">
        <v>136</v>
      </c>
      <c r="D65" s="13" t="s">
        <v>135</v>
      </c>
      <c r="E65" s="200">
        <v>52.540119232235917</v>
      </c>
      <c r="F65" s="32">
        <f t="shared" si="25"/>
        <v>0.18130539887187752</v>
      </c>
      <c r="G65" s="18">
        <f t="shared" si="22"/>
        <v>83446.071721786459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>
        <f t="shared" si="16"/>
        <v>1</v>
      </c>
      <c r="AB65" s="33">
        <f t="shared" si="18"/>
        <v>2</v>
      </c>
      <c r="AC65" s="33">
        <f t="shared" si="19"/>
        <v>3</v>
      </c>
      <c r="AD65" s="33">
        <f t="shared" si="20"/>
        <v>4</v>
      </c>
      <c r="AE65" s="31">
        <f t="shared" si="21"/>
        <v>5</v>
      </c>
      <c r="AF65" s="33">
        <f t="shared" ref="AF65:BO65" si="80">AE65+1</f>
        <v>6</v>
      </c>
      <c r="AG65" s="33">
        <f t="shared" si="80"/>
        <v>7</v>
      </c>
      <c r="AH65" s="33">
        <f t="shared" si="80"/>
        <v>8</v>
      </c>
      <c r="AI65" s="33">
        <f t="shared" si="80"/>
        <v>9</v>
      </c>
      <c r="AJ65" s="33">
        <f t="shared" si="80"/>
        <v>10</v>
      </c>
      <c r="AK65" s="33">
        <f t="shared" si="80"/>
        <v>11</v>
      </c>
      <c r="AL65" s="33">
        <f t="shared" si="80"/>
        <v>12</v>
      </c>
      <c r="AM65" s="33">
        <f t="shared" si="80"/>
        <v>13</v>
      </c>
      <c r="AN65" s="33">
        <f t="shared" si="80"/>
        <v>14</v>
      </c>
      <c r="AO65" s="33">
        <f t="shared" si="80"/>
        <v>15</v>
      </c>
      <c r="AP65" s="33">
        <f t="shared" si="80"/>
        <v>16</v>
      </c>
      <c r="AQ65" s="33">
        <f t="shared" si="80"/>
        <v>17</v>
      </c>
      <c r="AR65" s="33">
        <f t="shared" si="80"/>
        <v>18</v>
      </c>
      <c r="AS65" s="33">
        <f t="shared" si="80"/>
        <v>19</v>
      </c>
      <c r="AT65" s="33">
        <f t="shared" si="80"/>
        <v>20</v>
      </c>
      <c r="AU65" s="33">
        <f t="shared" si="80"/>
        <v>21</v>
      </c>
      <c r="AV65" s="33">
        <f t="shared" si="80"/>
        <v>22</v>
      </c>
      <c r="AW65" s="33">
        <f t="shared" si="80"/>
        <v>23</v>
      </c>
      <c r="AX65" s="33">
        <f t="shared" si="80"/>
        <v>24</v>
      </c>
      <c r="AY65" s="33">
        <f t="shared" si="80"/>
        <v>25</v>
      </c>
      <c r="AZ65" s="33">
        <f t="shared" si="80"/>
        <v>26</v>
      </c>
      <c r="BA65" s="33">
        <f t="shared" si="80"/>
        <v>27</v>
      </c>
      <c r="BB65" s="33">
        <f t="shared" si="80"/>
        <v>28</v>
      </c>
      <c r="BC65" s="33">
        <f t="shared" si="80"/>
        <v>29</v>
      </c>
      <c r="BD65" s="33">
        <f t="shared" si="80"/>
        <v>30</v>
      </c>
      <c r="BE65" s="33">
        <f t="shared" si="80"/>
        <v>31</v>
      </c>
      <c r="BF65" s="33">
        <f t="shared" si="80"/>
        <v>32</v>
      </c>
      <c r="BG65" s="33">
        <f t="shared" si="80"/>
        <v>33</v>
      </c>
      <c r="BH65" s="33">
        <f t="shared" si="80"/>
        <v>34</v>
      </c>
      <c r="BI65" s="33">
        <f t="shared" si="80"/>
        <v>35</v>
      </c>
      <c r="BJ65" s="33">
        <f t="shared" si="80"/>
        <v>36</v>
      </c>
      <c r="BK65" s="33">
        <f t="shared" si="80"/>
        <v>37</v>
      </c>
      <c r="BL65" s="33">
        <f t="shared" si="80"/>
        <v>38</v>
      </c>
      <c r="BM65" s="33">
        <f t="shared" si="80"/>
        <v>39</v>
      </c>
      <c r="BN65" s="33">
        <f t="shared" si="80"/>
        <v>40</v>
      </c>
      <c r="BO65" s="33">
        <f t="shared" si="80"/>
        <v>41</v>
      </c>
      <c r="BP65" s="119" t="s">
        <v>12</v>
      </c>
    </row>
    <row r="66" spans="2:68" s="11" customFormat="1" x14ac:dyDescent="0.25">
      <c r="B66" s="12">
        <v>61</v>
      </c>
      <c r="C66" s="13" t="s">
        <v>138</v>
      </c>
      <c r="D66" s="13" t="s">
        <v>137</v>
      </c>
      <c r="E66" s="200">
        <v>17.639252574043475</v>
      </c>
      <c r="F66" s="32">
        <f t="shared" si="25"/>
        <v>0.18130539887187752</v>
      </c>
      <c r="G66" s="18">
        <f t="shared" si="22"/>
        <v>28015.283499951402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>
        <f t="shared" si="16"/>
        <v>1</v>
      </c>
      <c r="AB66" s="33">
        <f t="shared" si="18"/>
        <v>2</v>
      </c>
      <c r="AC66" s="33">
        <f t="shared" si="19"/>
        <v>3</v>
      </c>
      <c r="AD66" s="33">
        <f t="shared" si="20"/>
        <v>4</v>
      </c>
      <c r="AE66" s="31">
        <f t="shared" si="21"/>
        <v>5</v>
      </c>
      <c r="AF66" s="33">
        <f t="shared" ref="AF66:BO66" si="81">AE66+1</f>
        <v>6</v>
      </c>
      <c r="AG66" s="33">
        <f t="shared" si="81"/>
        <v>7</v>
      </c>
      <c r="AH66" s="33">
        <f t="shared" si="81"/>
        <v>8</v>
      </c>
      <c r="AI66" s="33">
        <f t="shared" si="81"/>
        <v>9</v>
      </c>
      <c r="AJ66" s="33">
        <f t="shared" si="81"/>
        <v>10</v>
      </c>
      <c r="AK66" s="33">
        <f t="shared" si="81"/>
        <v>11</v>
      </c>
      <c r="AL66" s="33">
        <f t="shared" si="81"/>
        <v>12</v>
      </c>
      <c r="AM66" s="33">
        <f t="shared" si="81"/>
        <v>13</v>
      </c>
      <c r="AN66" s="33">
        <f t="shared" si="81"/>
        <v>14</v>
      </c>
      <c r="AO66" s="33">
        <f t="shared" si="81"/>
        <v>15</v>
      </c>
      <c r="AP66" s="33">
        <f t="shared" si="81"/>
        <v>16</v>
      </c>
      <c r="AQ66" s="33">
        <f t="shared" si="81"/>
        <v>17</v>
      </c>
      <c r="AR66" s="33">
        <f t="shared" si="81"/>
        <v>18</v>
      </c>
      <c r="AS66" s="33">
        <f t="shared" si="81"/>
        <v>19</v>
      </c>
      <c r="AT66" s="33">
        <f t="shared" si="81"/>
        <v>20</v>
      </c>
      <c r="AU66" s="33">
        <f t="shared" si="81"/>
        <v>21</v>
      </c>
      <c r="AV66" s="33">
        <f t="shared" si="81"/>
        <v>22</v>
      </c>
      <c r="AW66" s="33">
        <f t="shared" si="81"/>
        <v>23</v>
      </c>
      <c r="AX66" s="33">
        <f t="shared" si="81"/>
        <v>24</v>
      </c>
      <c r="AY66" s="33">
        <f t="shared" si="81"/>
        <v>25</v>
      </c>
      <c r="AZ66" s="33">
        <f t="shared" si="81"/>
        <v>26</v>
      </c>
      <c r="BA66" s="33">
        <f t="shared" si="81"/>
        <v>27</v>
      </c>
      <c r="BB66" s="33">
        <f t="shared" si="81"/>
        <v>28</v>
      </c>
      <c r="BC66" s="33">
        <f t="shared" si="81"/>
        <v>29</v>
      </c>
      <c r="BD66" s="33">
        <f t="shared" si="81"/>
        <v>30</v>
      </c>
      <c r="BE66" s="33">
        <f t="shared" si="81"/>
        <v>31</v>
      </c>
      <c r="BF66" s="33">
        <f t="shared" si="81"/>
        <v>32</v>
      </c>
      <c r="BG66" s="33">
        <f t="shared" si="81"/>
        <v>33</v>
      </c>
      <c r="BH66" s="33">
        <f t="shared" si="81"/>
        <v>34</v>
      </c>
      <c r="BI66" s="33">
        <f t="shared" si="81"/>
        <v>35</v>
      </c>
      <c r="BJ66" s="33">
        <f t="shared" si="81"/>
        <v>36</v>
      </c>
      <c r="BK66" s="33">
        <f t="shared" si="81"/>
        <v>37</v>
      </c>
      <c r="BL66" s="33">
        <f t="shared" si="81"/>
        <v>38</v>
      </c>
      <c r="BM66" s="33">
        <f t="shared" si="81"/>
        <v>39</v>
      </c>
      <c r="BN66" s="33">
        <f t="shared" si="81"/>
        <v>40</v>
      </c>
      <c r="BO66" s="33">
        <f t="shared" si="81"/>
        <v>41</v>
      </c>
      <c r="BP66" s="119" t="s">
        <v>12</v>
      </c>
    </row>
    <row r="67" spans="2:68" s="11" customFormat="1" x14ac:dyDescent="0.25">
      <c r="B67" s="12">
        <v>62</v>
      </c>
      <c r="C67" s="13" t="s">
        <v>140</v>
      </c>
      <c r="D67" s="13" t="s">
        <v>139</v>
      </c>
      <c r="E67" s="200">
        <v>39.222066861573666</v>
      </c>
      <c r="F67" s="32">
        <f t="shared" si="25"/>
        <v>0.18130539887187752</v>
      </c>
      <c r="G67" s="18">
        <f t="shared" si="22"/>
        <v>62293.870897793473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f t="shared" si="16"/>
        <v>1</v>
      </c>
      <c r="AB67" s="33">
        <f t="shared" si="18"/>
        <v>2</v>
      </c>
      <c r="AC67" s="33">
        <f t="shared" si="19"/>
        <v>3</v>
      </c>
      <c r="AD67" s="33">
        <f t="shared" si="20"/>
        <v>4</v>
      </c>
      <c r="AE67" s="31">
        <f t="shared" si="21"/>
        <v>5</v>
      </c>
      <c r="AF67" s="33">
        <f t="shared" ref="AF67:BO67" si="82">AE67+1</f>
        <v>6</v>
      </c>
      <c r="AG67" s="33">
        <f t="shared" si="82"/>
        <v>7</v>
      </c>
      <c r="AH67" s="33">
        <f t="shared" si="82"/>
        <v>8</v>
      </c>
      <c r="AI67" s="33">
        <f t="shared" si="82"/>
        <v>9</v>
      </c>
      <c r="AJ67" s="33">
        <f t="shared" si="82"/>
        <v>10</v>
      </c>
      <c r="AK67" s="33">
        <f t="shared" si="82"/>
        <v>11</v>
      </c>
      <c r="AL67" s="33">
        <f t="shared" si="82"/>
        <v>12</v>
      </c>
      <c r="AM67" s="33">
        <f t="shared" si="82"/>
        <v>13</v>
      </c>
      <c r="AN67" s="33">
        <f t="shared" si="82"/>
        <v>14</v>
      </c>
      <c r="AO67" s="33">
        <f t="shared" si="82"/>
        <v>15</v>
      </c>
      <c r="AP67" s="33">
        <f t="shared" si="82"/>
        <v>16</v>
      </c>
      <c r="AQ67" s="33">
        <f t="shared" si="82"/>
        <v>17</v>
      </c>
      <c r="AR67" s="33">
        <f t="shared" si="82"/>
        <v>18</v>
      </c>
      <c r="AS67" s="33">
        <f t="shared" si="82"/>
        <v>19</v>
      </c>
      <c r="AT67" s="33">
        <f t="shared" si="82"/>
        <v>20</v>
      </c>
      <c r="AU67" s="33">
        <f t="shared" si="82"/>
        <v>21</v>
      </c>
      <c r="AV67" s="33">
        <f t="shared" si="82"/>
        <v>22</v>
      </c>
      <c r="AW67" s="33">
        <f t="shared" si="82"/>
        <v>23</v>
      </c>
      <c r="AX67" s="33">
        <f t="shared" si="82"/>
        <v>24</v>
      </c>
      <c r="AY67" s="33">
        <f t="shared" si="82"/>
        <v>25</v>
      </c>
      <c r="AZ67" s="33">
        <f t="shared" si="82"/>
        <v>26</v>
      </c>
      <c r="BA67" s="33">
        <f t="shared" si="82"/>
        <v>27</v>
      </c>
      <c r="BB67" s="33">
        <f t="shared" si="82"/>
        <v>28</v>
      </c>
      <c r="BC67" s="33">
        <f t="shared" si="82"/>
        <v>29</v>
      </c>
      <c r="BD67" s="33">
        <f t="shared" si="82"/>
        <v>30</v>
      </c>
      <c r="BE67" s="33">
        <f t="shared" si="82"/>
        <v>31</v>
      </c>
      <c r="BF67" s="33">
        <f t="shared" si="82"/>
        <v>32</v>
      </c>
      <c r="BG67" s="33">
        <f t="shared" si="82"/>
        <v>33</v>
      </c>
      <c r="BH67" s="33">
        <f t="shared" si="82"/>
        <v>34</v>
      </c>
      <c r="BI67" s="33">
        <f t="shared" si="82"/>
        <v>35</v>
      </c>
      <c r="BJ67" s="33">
        <f t="shared" si="82"/>
        <v>36</v>
      </c>
      <c r="BK67" s="33">
        <f t="shared" si="82"/>
        <v>37</v>
      </c>
      <c r="BL67" s="33">
        <f t="shared" si="82"/>
        <v>38</v>
      </c>
      <c r="BM67" s="33">
        <f t="shared" si="82"/>
        <v>39</v>
      </c>
      <c r="BN67" s="33">
        <f t="shared" si="82"/>
        <v>40</v>
      </c>
      <c r="BO67" s="33">
        <f t="shared" si="82"/>
        <v>41</v>
      </c>
      <c r="BP67" s="119" t="s">
        <v>12</v>
      </c>
    </row>
    <row r="68" spans="2:68" s="11" customFormat="1" x14ac:dyDescent="0.25">
      <c r="B68" s="12">
        <v>63</v>
      </c>
      <c r="C68" s="13" t="s">
        <v>142</v>
      </c>
      <c r="D68" s="13" t="s">
        <v>141</v>
      </c>
      <c r="E68" s="200">
        <v>15.532375746790393</v>
      </c>
      <c r="F68" s="32">
        <f t="shared" si="25"/>
        <v>0.18130539887187752</v>
      </c>
      <c r="G68" s="18">
        <f t="shared" si="22"/>
        <v>24669.067362549449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>
        <f t="shared" si="16"/>
        <v>1</v>
      </c>
      <c r="AB68" s="33">
        <f t="shared" si="18"/>
        <v>2</v>
      </c>
      <c r="AC68" s="33">
        <f t="shared" si="19"/>
        <v>3</v>
      </c>
      <c r="AD68" s="33">
        <f t="shared" si="20"/>
        <v>4</v>
      </c>
      <c r="AE68" s="31">
        <f t="shared" si="21"/>
        <v>5</v>
      </c>
      <c r="AF68" s="33">
        <f t="shared" ref="AF68:BO68" si="83">AE68+1</f>
        <v>6</v>
      </c>
      <c r="AG68" s="33">
        <f t="shared" si="83"/>
        <v>7</v>
      </c>
      <c r="AH68" s="33">
        <f t="shared" si="83"/>
        <v>8</v>
      </c>
      <c r="AI68" s="33">
        <f t="shared" si="83"/>
        <v>9</v>
      </c>
      <c r="AJ68" s="33">
        <f t="shared" si="83"/>
        <v>10</v>
      </c>
      <c r="AK68" s="33">
        <f t="shared" si="83"/>
        <v>11</v>
      </c>
      <c r="AL68" s="33">
        <f t="shared" si="83"/>
        <v>12</v>
      </c>
      <c r="AM68" s="33">
        <f t="shared" si="83"/>
        <v>13</v>
      </c>
      <c r="AN68" s="33">
        <f t="shared" si="83"/>
        <v>14</v>
      </c>
      <c r="AO68" s="33">
        <f t="shared" si="83"/>
        <v>15</v>
      </c>
      <c r="AP68" s="33">
        <f t="shared" si="83"/>
        <v>16</v>
      </c>
      <c r="AQ68" s="33">
        <f t="shared" si="83"/>
        <v>17</v>
      </c>
      <c r="AR68" s="33">
        <f t="shared" si="83"/>
        <v>18</v>
      </c>
      <c r="AS68" s="33">
        <f t="shared" si="83"/>
        <v>19</v>
      </c>
      <c r="AT68" s="33">
        <f t="shared" si="83"/>
        <v>20</v>
      </c>
      <c r="AU68" s="33">
        <f t="shared" si="83"/>
        <v>21</v>
      </c>
      <c r="AV68" s="33">
        <f t="shared" si="83"/>
        <v>22</v>
      </c>
      <c r="AW68" s="33">
        <f t="shared" si="83"/>
        <v>23</v>
      </c>
      <c r="AX68" s="33">
        <f t="shared" si="83"/>
        <v>24</v>
      </c>
      <c r="AY68" s="33">
        <f t="shared" si="83"/>
        <v>25</v>
      </c>
      <c r="AZ68" s="33">
        <f t="shared" si="83"/>
        <v>26</v>
      </c>
      <c r="BA68" s="33">
        <f t="shared" si="83"/>
        <v>27</v>
      </c>
      <c r="BB68" s="33">
        <f t="shared" si="83"/>
        <v>28</v>
      </c>
      <c r="BC68" s="33">
        <f t="shared" si="83"/>
        <v>29</v>
      </c>
      <c r="BD68" s="33">
        <f t="shared" si="83"/>
        <v>30</v>
      </c>
      <c r="BE68" s="33">
        <f t="shared" si="83"/>
        <v>31</v>
      </c>
      <c r="BF68" s="33">
        <f t="shared" si="83"/>
        <v>32</v>
      </c>
      <c r="BG68" s="33">
        <f t="shared" si="83"/>
        <v>33</v>
      </c>
      <c r="BH68" s="33">
        <f t="shared" si="83"/>
        <v>34</v>
      </c>
      <c r="BI68" s="33">
        <f t="shared" si="83"/>
        <v>35</v>
      </c>
      <c r="BJ68" s="33">
        <f t="shared" si="83"/>
        <v>36</v>
      </c>
      <c r="BK68" s="33">
        <f t="shared" si="83"/>
        <v>37</v>
      </c>
      <c r="BL68" s="33">
        <f t="shared" si="83"/>
        <v>38</v>
      </c>
      <c r="BM68" s="33">
        <f t="shared" si="83"/>
        <v>39</v>
      </c>
      <c r="BN68" s="33">
        <f t="shared" si="83"/>
        <v>40</v>
      </c>
      <c r="BO68" s="33">
        <f t="shared" si="83"/>
        <v>41</v>
      </c>
      <c r="BP68" s="119" t="s">
        <v>12</v>
      </c>
    </row>
    <row r="69" spans="2:68" s="11" customFormat="1" x14ac:dyDescent="0.25">
      <c r="B69" s="12">
        <v>64</v>
      </c>
      <c r="C69" s="13" t="s">
        <v>144</v>
      </c>
      <c r="D69" s="13" t="s">
        <v>143</v>
      </c>
      <c r="E69" s="200">
        <v>43.103190542773618</v>
      </c>
      <c r="F69" s="32">
        <f t="shared" si="25"/>
        <v>0.18130539887187752</v>
      </c>
      <c r="G69" s="18">
        <f t="shared" si="22"/>
        <v>68458.008509111038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>
        <f t="shared" si="16"/>
        <v>1</v>
      </c>
      <c r="AB69" s="33">
        <f t="shared" si="18"/>
        <v>2</v>
      </c>
      <c r="AC69" s="33">
        <f t="shared" si="19"/>
        <v>3</v>
      </c>
      <c r="AD69" s="33">
        <f t="shared" si="20"/>
        <v>4</v>
      </c>
      <c r="AE69" s="31">
        <f t="shared" si="21"/>
        <v>5</v>
      </c>
      <c r="AF69" s="33">
        <f t="shared" ref="AF69:BO69" si="84">AE69+1</f>
        <v>6</v>
      </c>
      <c r="AG69" s="33">
        <f t="shared" si="84"/>
        <v>7</v>
      </c>
      <c r="AH69" s="33">
        <f t="shared" si="84"/>
        <v>8</v>
      </c>
      <c r="AI69" s="33">
        <f t="shared" si="84"/>
        <v>9</v>
      </c>
      <c r="AJ69" s="33">
        <f t="shared" si="84"/>
        <v>10</v>
      </c>
      <c r="AK69" s="33">
        <f t="shared" si="84"/>
        <v>11</v>
      </c>
      <c r="AL69" s="33">
        <f t="shared" si="84"/>
        <v>12</v>
      </c>
      <c r="AM69" s="33">
        <f t="shared" si="84"/>
        <v>13</v>
      </c>
      <c r="AN69" s="33">
        <f t="shared" si="84"/>
        <v>14</v>
      </c>
      <c r="AO69" s="33">
        <f t="shared" si="84"/>
        <v>15</v>
      </c>
      <c r="AP69" s="33">
        <f t="shared" si="84"/>
        <v>16</v>
      </c>
      <c r="AQ69" s="33">
        <f t="shared" si="84"/>
        <v>17</v>
      </c>
      <c r="AR69" s="33">
        <f t="shared" si="84"/>
        <v>18</v>
      </c>
      <c r="AS69" s="33">
        <f t="shared" si="84"/>
        <v>19</v>
      </c>
      <c r="AT69" s="33">
        <f t="shared" si="84"/>
        <v>20</v>
      </c>
      <c r="AU69" s="33">
        <f t="shared" si="84"/>
        <v>21</v>
      </c>
      <c r="AV69" s="33">
        <f t="shared" si="84"/>
        <v>22</v>
      </c>
      <c r="AW69" s="33">
        <f t="shared" si="84"/>
        <v>23</v>
      </c>
      <c r="AX69" s="33">
        <f t="shared" si="84"/>
        <v>24</v>
      </c>
      <c r="AY69" s="33">
        <f t="shared" si="84"/>
        <v>25</v>
      </c>
      <c r="AZ69" s="33">
        <f t="shared" si="84"/>
        <v>26</v>
      </c>
      <c r="BA69" s="33">
        <f t="shared" si="84"/>
        <v>27</v>
      </c>
      <c r="BB69" s="33">
        <f t="shared" si="84"/>
        <v>28</v>
      </c>
      <c r="BC69" s="33">
        <f t="shared" si="84"/>
        <v>29</v>
      </c>
      <c r="BD69" s="33">
        <f t="shared" si="84"/>
        <v>30</v>
      </c>
      <c r="BE69" s="33">
        <f t="shared" si="84"/>
        <v>31</v>
      </c>
      <c r="BF69" s="33">
        <f t="shared" si="84"/>
        <v>32</v>
      </c>
      <c r="BG69" s="33">
        <f t="shared" si="84"/>
        <v>33</v>
      </c>
      <c r="BH69" s="33">
        <f t="shared" si="84"/>
        <v>34</v>
      </c>
      <c r="BI69" s="33">
        <f t="shared" si="84"/>
        <v>35</v>
      </c>
      <c r="BJ69" s="33">
        <f t="shared" si="84"/>
        <v>36</v>
      </c>
      <c r="BK69" s="33">
        <f t="shared" si="84"/>
        <v>37</v>
      </c>
      <c r="BL69" s="33">
        <f t="shared" si="84"/>
        <v>38</v>
      </c>
      <c r="BM69" s="33">
        <f t="shared" si="84"/>
        <v>39</v>
      </c>
      <c r="BN69" s="33">
        <f t="shared" si="84"/>
        <v>40</v>
      </c>
      <c r="BO69" s="33">
        <f t="shared" si="84"/>
        <v>41</v>
      </c>
      <c r="BP69" s="119" t="s">
        <v>12</v>
      </c>
    </row>
    <row r="70" spans="2:68" s="11" customFormat="1" x14ac:dyDescent="0.25">
      <c r="B70" s="12">
        <v>65</v>
      </c>
      <c r="C70" s="13" t="s">
        <v>146</v>
      </c>
      <c r="D70" s="13" t="s">
        <v>145</v>
      </c>
      <c r="E70" s="200">
        <v>19.085750603787975</v>
      </c>
      <c r="F70" s="32">
        <f t="shared" si="25"/>
        <v>0.18130539887187752</v>
      </c>
      <c r="G70" s="18">
        <f t="shared" si="22"/>
        <v>30312.662723663256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>
        <f t="shared" ref="AB70:AB73" si="85">AA70+1</f>
        <v>1</v>
      </c>
      <c r="AC70" s="33">
        <f t="shared" ref="AC70:AC74" si="86">AB70+1</f>
        <v>2</v>
      </c>
      <c r="AD70" s="33">
        <f t="shared" ref="AD70:AD78" si="87">AC70+1</f>
        <v>3</v>
      </c>
      <c r="AE70" s="31">
        <f t="shared" ref="AE70:AE85" si="88">AD70+1</f>
        <v>4</v>
      </c>
      <c r="AF70" s="33">
        <f t="shared" ref="AF70:BO70" si="89">AE70+1</f>
        <v>5</v>
      </c>
      <c r="AG70" s="33">
        <f t="shared" si="89"/>
        <v>6</v>
      </c>
      <c r="AH70" s="33">
        <f t="shared" si="89"/>
        <v>7</v>
      </c>
      <c r="AI70" s="33">
        <f t="shared" si="89"/>
        <v>8</v>
      </c>
      <c r="AJ70" s="33">
        <f t="shared" si="89"/>
        <v>9</v>
      </c>
      <c r="AK70" s="33">
        <f t="shared" si="89"/>
        <v>10</v>
      </c>
      <c r="AL70" s="33">
        <f t="shared" si="89"/>
        <v>11</v>
      </c>
      <c r="AM70" s="33">
        <f t="shared" si="89"/>
        <v>12</v>
      </c>
      <c r="AN70" s="33">
        <f t="shared" si="89"/>
        <v>13</v>
      </c>
      <c r="AO70" s="33">
        <f t="shared" si="89"/>
        <v>14</v>
      </c>
      <c r="AP70" s="33">
        <f t="shared" si="89"/>
        <v>15</v>
      </c>
      <c r="AQ70" s="33">
        <f t="shared" si="89"/>
        <v>16</v>
      </c>
      <c r="AR70" s="33">
        <f t="shared" si="89"/>
        <v>17</v>
      </c>
      <c r="AS70" s="33">
        <f t="shared" si="89"/>
        <v>18</v>
      </c>
      <c r="AT70" s="33">
        <f t="shared" si="89"/>
        <v>19</v>
      </c>
      <c r="AU70" s="33">
        <f t="shared" si="89"/>
        <v>20</v>
      </c>
      <c r="AV70" s="33">
        <f t="shared" si="89"/>
        <v>21</v>
      </c>
      <c r="AW70" s="33">
        <f t="shared" si="89"/>
        <v>22</v>
      </c>
      <c r="AX70" s="33">
        <f t="shared" si="89"/>
        <v>23</v>
      </c>
      <c r="AY70" s="33">
        <f t="shared" si="89"/>
        <v>24</v>
      </c>
      <c r="AZ70" s="33">
        <f t="shared" si="89"/>
        <v>25</v>
      </c>
      <c r="BA70" s="33">
        <f t="shared" si="89"/>
        <v>26</v>
      </c>
      <c r="BB70" s="33">
        <f t="shared" si="89"/>
        <v>27</v>
      </c>
      <c r="BC70" s="33">
        <f t="shared" si="89"/>
        <v>28</v>
      </c>
      <c r="BD70" s="33">
        <f t="shared" si="89"/>
        <v>29</v>
      </c>
      <c r="BE70" s="33">
        <f t="shared" si="89"/>
        <v>30</v>
      </c>
      <c r="BF70" s="33">
        <f t="shared" si="89"/>
        <v>31</v>
      </c>
      <c r="BG70" s="33">
        <f t="shared" si="89"/>
        <v>32</v>
      </c>
      <c r="BH70" s="33">
        <f t="shared" si="89"/>
        <v>33</v>
      </c>
      <c r="BI70" s="33">
        <f t="shared" si="89"/>
        <v>34</v>
      </c>
      <c r="BJ70" s="33">
        <f t="shared" si="89"/>
        <v>35</v>
      </c>
      <c r="BK70" s="33">
        <f t="shared" si="89"/>
        <v>36</v>
      </c>
      <c r="BL70" s="33">
        <f t="shared" si="89"/>
        <v>37</v>
      </c>
      <c r="BM70" s="33">
        <f t="shared" si="89"/>
        <v>38</v>
      </c>
      <c r="BN70" s="33">
        <f t="shared" si="89"/>
        <v>39</v>
      </c>
      <c r="BO70" s="33">
        <f t="shared" si="89"/>
        <v>40</v>
      </c>
      <c r="BP70" s="119" t="s">
        <v>12</v>
      </c>
    </row>
    <row r="71" spans="2:68" s="11" customFormat="1" x14ac:dyDescent="0.25">
      <c r="B71" s="12">
        <v>66</v>
      </c>
      <c r="C71" s="13" t="s">
        <v>148</v>
      </c>
      <c r="D71" s="13" t="s">
        <v>147</v>
      </c>
      <c r="E71" s="200">
        <v>22.550908859794077</v>
      </c>
      <c r="F71" s="32">
        <f t="shared" si="25"/>
        <v>0.18130539887187752</v>
      </c>
      <c r="G71" s="18">
        <f t="shared" ref="G71:G85" si="90">F71*E71*8760</f>
        <v>35816.149365555299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f t="shared" si="85"/>
        <v>1</v>
      </c>
      <c r="AC71" s="33">
        <f t="shared" si="86"/>
        <v>2</v>
      </c>
      <c r="AD71" s="33">
        <f t="shared" si="87"/>
        <v>3</v>
      </c>
      <c r="AE71" s="31">
        <f t="shared" si="88"/>
        <v>4</v>
      </c>
      <c r="AF71" s="33">
        <f t="shared" ref="AF71:BO71" si="91">AE71+1</f>
        <v>5</v>
      </c>
      <c r="AG71" s="33">
        <f t="shared" si="91"/>
        <v>6</v>
      </c>
      <c r="AH71" s="33">
        <f t="shared" si="91"/>
        <v>7</v>
      </c>
      <c r="AI71" s="33">
        <f t="shared" si="91"/>
        <v>8</v>
      </c>
      <c r="AJ71" s="33">
        <f t="shared" si="91"/>
        <v>9</v>
      </c>
      <c r="AK71" s="33">
        <f t="shared" si="91"/>
        <v>10</v>
      </c>
      <c r="AL71" s="33">
        <f t="shared" si="91"/>
        <v>11</v>
      </c>
      <c r="AM71" s="33">
        <f t="shared" si="91"/>
        <v>12</v>
      </c>
      <c r="AN71" s="33">
        <f t="shared" si="91"/>
        <v>13</v>
      </c>
      <c r="AO71" s="33">
        <f t="shared" si="91"/>
        <v>14</v>
      </c>
      <c r="AP71" s="33">
        <f t="shared" si="91"/>
        <v>15</v>
      </c>
      <c r="AQ71" s="33">
        <f t="shared" si="91"/>
        <v>16</v>
      </c>
      <c r="AR71" s="33">
        <f t="shared" si="91"/>
        <v>17</v>
      </c>
      <c r="AS71" s="33">
        <f t="shared" si="91"/>
        <v>18</v>
      </c>
      <c r="AT71" s="33">
        <f t="shared" si="91"/>
        <v>19</v>
      </c>
      <c r="AU71" s="33">
        <f t="shared" si="91"/>
        <v>20</v>
      </c>
      <c r="AV71" s="33">
        <f t="shared" si="91"/>
        <v>21</v>
      </c>
      <c r="AW71" s="33">
        <f t="shared" si="91"/>
        <v>22</v>
      </c>
      <c r="AX71" s="33">
        <f t="shared" si="91"/>
        <v>23</v>
      </c>
      <c r="AY71" s="33">
        <f t="shared" si="91"/>
        <v>24</v>
      </c>
      <c r="AZ71" s="33">
        <f t="shared" si="91"/>
        <v>25</v>
      </c>
      <c r="BA71" s="33">
        <f t="shared" si="91"/>
        <v>26</v>
      </c>
      <c r="BB71" s="33">
        <f t="shared" si="91"/>
        <v>27</v>
      </c>
      <c r="BC71" s="33">
        <f t="shared" si="91"/>
        <v>28</v>
      </c>
      <c r="BD71" s="33">
        <f t="shared" si="91"/>
        <v>29</v>
      </c>
      <c r="BE71" s="33">
        <f t="shared" si="91"/>
        <v>30</v>
      </c>
      <c r="BF71" s="33">
        <f t="shared" si="91"/>
        <v>31</v>
      </c>
      <c r="BG71" s="33">
        <f t="shared" si="91"/>
        <v>32</v>
      </c>
      <c r="BH71" s="33">
        <f t="shared" si="91"/>
        <v>33</v>
      </c>
      <c r="BI71" s="33">
        <f t="shared" si="91"/>
        <v>34</v>
      </c>
      <c r="BJ71" s="33">
        <f t="shared" si="91"/>
        <v>35</v>
      </c>
      <c r="BK71" s="33">
        <f t="shared" si="91"/>
        <v>36</v>
      </c>
      <c r="BL71" s="33">
        <f t="shared" si="91"/>
        <v>37</v>
      </c>
      <c r="BM71" s="33">
        <f t="shared" si="91"/>
        <v>38</v>
      </c>
      <c r="BN71" s="33">
        <f t="shared" si="91"/>
        <v>39</v>
      </c>
      <c r="BO71" s="33">
        <f t="shared" si="91"/>
        <v>40</v>
      </c>
      <c r="BP71" s="119" t="s">
        <v>12</v>
      </c>
    </row>
    <row r="72" spans="2:68" s="11" customFormat="1" x14ac:dyDescent="0.25">
      <c r="B72" s="12">
        <v>67</v>
      </c>
      <c r="C72" s="13" t="s">
        <v>150</v>
      </c>
      <c r="D72" s="13" t="s">
        <v>149</v>
      </c>
      <c r="E72" s="200">
        <v>10.715139189017416</v>
      </c>
      <c r="F72" s="32">
        <f t="shared" ref="F72:F85" si="92">F71</f>
        <v>0.18130539887187752</v>
      </c>
      <c r="G72" s="18">
        <f t="shared" si="90"/>
        <v>17018.162241380604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>
        <f t="shared" si="85"/>
        <v>1</v>
      </c>
      <c r="AC72" s="33">
        <f t="shared" si="86"/>
        <v>2</v>
      </c>
      <c r="AD72" s="33">
        <f t="shared" si="87"/>
        <v>3</v>
      </c>
      <c r="AE72" s="31">
        <f t="shared" si="88"/>
        <v>4</v>
      </c>
      <c r="AF72" s="33">
        <f t="shared" ref="AF72:BO72" si="93">AE72+1</f>
        <v>5</v>
      </c>
      <c r="AG72" s="33">
        <f t="shared" si="93"/>
        <v>6</v>
      </c>
      <c r="AH72" s="33">
        <f t="shared" si="93"/>
        <v>7</v>
      </c>
      <c r="AI72" s="33">
        <f t="shared" si="93"/>
        <v>8</v>
      </c>
      <c r="AJ72" s="33">
        <f t="shared" si="93"/>
        <v>9</v>
      </c>
      <c r="AK72" s="33">
        <f t="shared" si="93"/>
        <v>10</v>
      </c>
      <c r="AL72" s="33">
        <f t="shared" si="93"/>
        <v>11</v>
      </c>
      <c r="AM72" s="33">
        <f t="shared" si="93"/>
        <v>12</v>
      </c>
      <c r="AN72" s="33">
        <f t="shared" si="93"/>
        <v>13</v>
      </c>
      <c r="AO72" s="33">
        <f t="shared" si="93"/>
        <v>14</v>
      </c>
      <c r="AP72" s="33">
        <f t="shared" si="93"/>
        <v>15</v>
      </c>
      <c r="AQ72" s="33">
        <f t="shared" si="93"/>
        <v>16</v>
      </c>
      <c r="AR72" s="33">
        <f t="shared" si="93"/>
        <v>17</v>
      </c>
      <c r="AS72" s="33">
        <f t="shared" si="93"/>
        <v>18</v>
      </c>
      <c r="AT72" s="33">
        <f t="shared" si="93"/>
        <v>19</v>
      </c>
      <c r="AU72" s="33">
        <f t="shared" si="93"/>
        <v>20</v>
      </c>
      <c r="AV72" s="33">
        <f t="shared" si="93"/>
        <v>21</v>
      </c>
      <c r="AW72" s="33">
        <f t="shared" si="93"/>
        <v>22</v>
      </c>
      <c r="AX72" s="33">
        <f t="shared" si="93"/>
        <v>23</v>
      </c>
      <c r="AY72" s="33">
        <f t="shared" si="93"/>
        <v>24</v>
      </c>
      <c r="AZ72" s="33">
        <f t="shared" si="93"/>
        <v>25</v>
      </c>
      <c r="BA72" s="33">
        <f t="shared" si="93"/>
        <v>26</v>
      </c>
      <c r="BB72" s="33">
        <f t="shared" si="93"/>
        <v>27</v>
      </c>
      <c r="BC72" s="33">
        <f t="shared" si="93"/>
        <v>28</v>
      </c>
      <c r="BD72" s="33">
        <f t="shared" si="93"/>
        <v>29</v>
      </c>
      <c r="BE72" s="33">
        <f t="shared" si="93"/>
        <v>30</v>
      </c>
      <c r="BF72" s="33">
        <f t="shared" si="93"/>
        <v>31</v>
      </c>
      <c r="BG72" s="33">
        <f t="shared" si="93"/>
        <v>32</v>
      </c>
      <c r="BH72" s="33">
        <f t="shared" si="93"/>
        <v>33</v>
      </c>
      <c r="BI72" s="33">
        <f t="shared" si="93"/>
        <v>34</v>
      </c>
      <c r="BJ72" s="33">
        <f t="shared" si="93"/>
        <v>35</v>
      </c>
      <c r="BK72" s="33">
        <f t="shared" si="93"/>
        <v>36</v>
      </c>
      <c r="BL72" s="33">
        <f t="shared" si="93"/>
        <v>37</v>
      </c>
      <c r="BM72" s="33">
        <f t="shared" si="93"/>
        <v>38</v>
      </c>
      <c r="BN72" s="33">
        <f t="shared" si="93"/>
        <v>39</v>
      </c>
      <c r="BO72" s="33">
        <f t="shared" si="93"/>
        <v>40</v>
      </c>
      <c r="BP72" s="119" t="s">
        <v>12</v>
      </c>
    </row>
    <row r="73" spans="2:68" s="11" customFormat="1" x14ac:dyDescent="0.25">
      <c r="B73" s="12">
        <v>68</v>
      </c>
      <c r="C73" s="13" t="s">
        <v>152</v>
      </c>
      <c r="D73" s="13" t="s">
        <v>151</v>
      </c>
      <c r="E73" s="200">
        <v>28.406813270624127</v>
      </c>
      <c r="F73" s="32">
        <f t="shared" si="92"/>
        <v>0.18130539887187752</v>
      </c>
      <c r="G73" s="18">
        <f t="shared" si="90"/>
        <v>45116.703429814792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>
        <f t="shared" si="85"/>
        <v>1</v>
      </c>
      <c r="AC73" s="33">
        <f t="shared" si="86"/>
        <v>2</v>
      </c>
      <c r="AD73" s="33">
        <f t="shared" si="87"/>
        <v>3</v>
      </c>
      <c r="AE73" s="31">
        <f t="shared" si="88"/>
        <v>4</v>
      </c>
      <c r="AF73" s="33">
        <f t="shared" ref="AF73:BO73" si="94">AE73+1</f>
        <v>5</v>
      </c>
      <c r="AG73" s="33">
        <f t="shared" si="94"/>
        <v>6</v>
      </c>
      <c r="AH73" s="33">
        <f t="shared" si="94"/>
        <v>7</v>
      </c>
      <c r="AI73" s="33">
        <f t="shared" si="94"/>
        <v>8</v>
      </c>
      <c r="AJ73" s="33">
        <f t="shared" si="94"/>
        <v>9</v>
      </c>
      <c r="AK73" s="33">
        <f t="shared" si="94"/>
        <v>10</v>
      </c>
      <c r="AL73" s="33">
        <f t="shared" si="94"/>
        <v>11</v>
      </c>
      <c r="AM73" s="33">
        <f t="shared" si="94"/>
        <v>12</v>
      </c>
      <c r="AN73" s="33">
        <f t="shared" si="94"/>
        <v>13</v>
      </c>
      <c r="AO73" s="33">
        <f t="shared" si="94"/>
        <v>14</v>
      </c>
      <c r="AP73" s="33">
        <f t="shared" si="94"/>
        <v>15</v>
      </c>
      <c r="AQ73" s="33">
        <f t="shared" si="94"/>
        <v>16</v>
      </c>
      <c r="AR73" s="33">
        <f t="shared" si="94"/>
        <v>17</v>
      </c>
      <c r="AS73" s="33">
        <f t="shared" si="94"/>
        <v>18</v>
      </c>
      <c r="AT73" s="33">
        <f t="shared" si="94"/>
        <v>19</v>
      </c>
      <c r="AU73" s="33">
        <f t="shared" si="94"/>
        <v>20</v>
      </c>
      <c r="AV73" s="33">
        <f t="shared" si="94"/>
        <v>21</v>
      </c>
      <c r="AW73" s="33">
        <f t="shared" si="94"/>
        <v>22</v>
      </c>
      <c r="AX73" s="33">
        <f t="shared" si="94"/>
        <v>23</v>
      </c>
      <c r="AY73" s="33">
        <f t="shared" si="94"/>
        <v>24</v>
      </c>
      <c r="AZ73" s="33">
        <f t="shared" si="94"/>
        <v>25</v>
      </c>
      <c r="BA73" s="33">
        <f t="shared" si="94"/>
        <v>26</v>
      </c>
      <c r="BB73" s="33">
        <f t="shared" si="94"/>
        <v>27</v>
      </c>
      <c r="BC73" s="33">
        <f t="shared" si="94"/>
        <v>28</v>
      </c>
      <c r="BD73" s="33">
        <f t="shared" si="94"/>
        <v>29</v>
      </c>
      <c r="BE73" s="33">
        <f t="shared" si="94"/>
        <v>30</v>
      </c>
      <c r="BF73" s="33">
        <f t="shared" si="94"/>
        <v>31</v>
      </c>
      <c r="BG73" s="33">
        <f t="shared" si="94"/>
        <v>32</v>
      </c>
      <c r="BH73" s="33">
        <f t="shared" si="94"/>
        <v>33</v>
      </c>
      <c r="BI73" s="33">
        <f t="shared" si="94"/>
        <v>34</v>
      </c>
      <c r="BJ73" s="33">
        <f t="shared" si="94"/>
        <v>35</v>
      </c>
      <c r="BK73" s="33">
        <f t="shared" si="94"/>
        <v>36</v>
      </c>
      <c r="BL73" s="33">
        <f t="shared" si="94"/>
        <v>37</v>
      </c>
      <c r="BM73" s="33">
        <f t="shared" si="94"/>
        <v>38</v>
      </c>
      <c r="BN73" s="33">
        <f t="shared" si="94"/>
        <v>39</v>
      </c>
      <c r="BO73" s="33">
        <f t="shared" si="94"/>
        <v>40</v>
      </c>
      <c r="BP73" s="119" t="s">
        <v>12</v>
      </c>
    </row>
    <row r="74" spans="2:68" s="11" customFormat="1" x14ac:dyDescent="0.25">
      <c r="B74" s="12">
        <v>69</v>
      </c>
      <c r="C74" s="13" t="s">
        <v>154</v>
      </c>
      <c r="D74" s="13" t="s">
        <v>153</v>
      </c>
      <c r="E74" s="200">
        <v>31.004799796618787</v>
      </c>
      <c r="F74" s="32">
        <f t="shared" si="92"/>
        <v>0.18130539887187752</v>
      </c>
      <c r="G74" s="18">
        <f t="shared" si="90"/>
        <v>49242.917324041606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>
        <f t="shared" si="86"/>
        <v>1</v>
      </c>
      <c r="AD74" s="33">
        <f t="shared" si="87"/>
        <v>2</v>
      </c>
      <c r="AE74" s="31">
        <f t="shared" si="88"/>
        <v>3</v>
      </c>
      <c r="AF74" s="33">
        <f t="shared" ref="AF74:BO74" si="95">AE74+1</f>
        <v>4</v>
      </c>
      <c r="AG74" s="33">
        <f t="shared" si="95"/>
        <v>5</v>
      </c>
      <c r="AH74" s="33">
        <f t="shared" si="95"/>
        <v>6</v>
      </c>
      <c r="AI74" s="33">
        <f t="shared" si="95"/>
        <v>7</v>
      </c>
      <c r="AJ74" s="33">
        <f t="shared" si="95"/>
        <v>8</v>
      </c>
      <c r="AK74" s="33">
        <f t="shared" si="95"/>
        <v>9</v>
      </c>
      <c r="AL74" s="33">
        <f t="shared" si="95"/>
        <v>10</v>
      </c>
      <c r="AM74" s="33">
        <f t="shared" si="95"/>
        <v>11</v>
      </c>
      <c r="AN74" s="33">
        <f t="shared" si="95"/>
        <v>12</v>
      </c>
      <c r="AO74" s="33">
        <f t="shared" si="95"/>
        <v>13</v>
      </c>
      <c r="AP74" s="33">
        <f t="shared" si="95"/>
        <v>14</v>
      </c>
      <c r="AQ74" s="33">
        <f t="shared" si="95"/>
        <v>15</v>
      </c>
      <c r="AR74" s="33">
        <f t="shared" si="95"/>
        <v>16</v>
      </c>
      <c r="AS74" s="33">
        <f t="shared" si="95"/>
        <v>17</v>
      </c>
      <c r="AT74" s="33">
        <f t="shared" si="95"/>
        <v>18</v>
      </c>
      <c r="AU74" s="33">
        <f t="shared" si="95"/>
        <v>19</v>
      </c>
      <c r="AV74" s="33">
        <f t="shared" si="95"/>
        <v>20</v>
      </c>
      <c r="AW74" s="33">
        <f t="shared" si="95"/>
        <v>21</v>
      </c>
      <c r="AX74" s="33">
        <f t="shared" si="95"/>
        <v>22</v>
      </c>
      <c r="AY74" s="33">
        <f t="shared" si="95"/>
        <v>23</v>
      </c>
      <c r="AZ74" s="33">
        <f t="shared" si="95"/>
        <v>24</v>
      </c>
      <c r="BA74" s="33">
        <f t="shared" si="95"/>
        <v>25</v>
      </c>
      <c r="BB74" s="33">
        <f t="shared" si="95"/>
        <v>26</v>
      </c>
      <c r="BC74" s="33">
        <f t="shared" si="95"/>
        <v>27</v>
      </c>
      <c r="BD74" s="33">
        <f t="shared" si="95"/>
        <v>28</v>
      </c>
      <c r="BE74" s="33">
        <f t="shared" si="95"/>
        <v>29</v>
      </c>
      <c r="BF74" s="33">
        <f t="shared" si="95"/>
        <v>30</v>
      </c>
      <c r="BG74" s="33">
        <f t="shared" si="95"/>
        <v>31</v>
      </c>
      <c r="BH74" s="33">
        <f t="shared" si="95"/>
        <v>32</v>
      </c>
      <c r="BI74" s="33">
        <f t="shared" si="95"/>
        <v>33</v>
      </c>
      <c r="BJ74" s="33">
        <f t="shared" si="95"/>
        <v>34</v>
      </c>
      <c r="BK74" s="33">
        <f t="shared" si="95"/>
        <v>35</v>
      </c>
      <c r="BL74" s="33">
        <f t="shared" si="95"/>
        <v>36</v>
      </c>
      <c r="BM74" s="33">
        <f t="shared" si="95"/>
        <v>37</v>
      </c>
      <c r="BN74" s="33">
        <f t="shared" si="95"/>
        <v>38</v>
      </c>
      <c r="BO74" s="33">
        <f t="shared" si="95"/>
        <v>39</v>
      </c>
      <c r="BP74" s="119" t="s">
        <v>12</v>
      </c>
    </row>
    <row r="75" spans="2:68" s="11" customFormat="1" x14ac:dyDescent="0.25">
      <c r="B75" s="12">
        <v>70</v>
      </c>
      <c r="C75" s="13" t="s">
        <v>156</v>
      </c>
      <c r="D75" s="13" t="s">
        <v>155</v>
      </c>
      <c r="E75" s="200">
        <v>36.978772085928561</v>
      </c>
      <c r="F75" s="32">
        <f t="shared" si="92"/>
        <v>0.18130539887187752</v>
      </c>
      <c r="G75" s="18">
        <f t="shared" si="90"/>
        <v>58730.990960004186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>
        <f t="shared" ref="AC75:AD81" si="96">AB75+1</f>
        <v>1</v>
      </c>
      <c r="AD75" s="33">
        <f t="shared" si="87"/>
        <v>2</v>
      </c>
      <c r="AE75" s="31">
        <f t="shared" si="88"/>
        <v>3</v>
      </c>
      <c r="AF75" s="33">
        <f t="shared" ref="AF75:BO75" si="97">AE75+1</f>
        <v>4</v>
      </c>
      <c r="AG75" s="33">
        <f t="shared" si="97"/>
        <v>5</v>
      </c>
      <c r="AH75" s="33">
        <f t="shared" si="97"/>
        <v>6</v>
      </c>
      <c r="AI75" s="33">
        <f t="shared" si="97"/>
        <v>7</v>
      </c>
      <c r="AJ75" s="33">
        <f t="shared" si="97"/>
        <v>8</v>
      </c>
      <c r="AK75" s="33">
        <f t="shared" si="97"/>
        <v>9</v>
      </c>
      <c r="AL75" s="33">
        <f t="shared" si="97"/>
        <v>10</v>
      </c>
      <c r="AM75" s="33">
        <f t="shared" si="97"/>
        <v>11</v>
      </c>
      <c r="AN75" s="33">
        <f t="shared" si="97"/>
        <v>12</v>
      </c>
      <c r="AO75" s="33">
        <f t="shared" si="97"/>
        <v>13</v>
      </c>
      <c r="AP75" s="33">
        <f t="shared" si="97"/>
        <v>14</v>
      </c>
      <c r="AQ75" s="33">
        <f t="shared" si="97"/>
        <v>15</v>
      </c>
      <c r="AR75" s="33">
        <f t="shared" si="97"/>
        <v>16</v>
      </c>
      <c r="AS75" s="33">
        <f t="shared" si="97"/>
        <v>17</v>
      </c>
      <c r="AT75" s="33">
        <f t="shared" si="97"/>
        <v>18</v>
      </c>
      <c r="AU75" s="33">
        <f t="shared" si="97"/>
        <v>19</v>
      </c>
      <c r="AV75" s="33">
        <f t="shared" si="97"/>
        <v>20</v>
      </c>
      <c r="AW75" s="33">
        <f t="shared" si="97"/>
        <v>21</v>
      </c>
      <c r="AX75" s="33">
        <f t="shared" si="97"/>
        <v>22</v>
      </c>
      <c r="AY75" s="33">
        <f t="shared" si="97"/>
        <v>23</v>
      </c>
      <c r="AZ75" s="33">
        <f t="shared" si="97"/>
        <v>24</v>
      </c>
      <c r="BA75" s="33">
        <f t="shared" si="97"/>
        <v>25</v>
      </c>
      <c r="BB75" s="33">
        <f t="shared" si="97"/>
        <v>26</v>
      </c>
      <c r="BC75" s="33">
        <f t="shared" si="97"/>
        <v>27</v>
      </c>
      <c r="BD75" s="33">
        <f t="shared" si="97"/>
        <v>28</v>
      </c>
      <c r="BE75" s="33">
        <f t="shared" si="97"/>
        <v>29</v>
      </c>
      <c r="BF75" s="33">
        <f t="shared" si="97"/>
        <v>30</v>
      </c>
      <c r="BG75" s="33">
        <f t="shared" si="97"/>
        <v>31</v>
      </c>
      <c r="BH75" s="33">
        <f t="shared" si="97"/>
        <v>32</v>
      </c>
      <c r="BI75" s="33">
        <f t="shared" si="97"/>
        <v>33</v>
      </c>
      <c r="BJ75" s="33">
        <f t="shared" si="97"/>
        <v>34</v>
      </c>
      <c r="BK75" s="33">
        <f t="shared" si="97"/>
        <v>35</v>
      </c>
      <c r="BL75" s="33">
        <f t="shared" si="97"/>
        <v>36</v>
      </c>
      <c r="BM75" s="33">
        <f t="shared" si="97"/>
        <v>37</v>
      </c>
      <c r="BN75" s="33">
        <f t="shared" si="97"/>
        <v>38</v>
      </c>
      <c r="BO75" s="33">
        <f t="shared" si="97"/>
        <v>39</v>
      </c>
      <c r="BP75" s="119" t="s">
        <v>12</v>
      </c>
    </row>
    <row r="76" spans="2:68" s="11" customFormat="1" x14ac:dyDescent="0.25">
      <c r="B76" s="12">
        <v>71</v>
      </c>
      <c r="C76" s="13" t="s">
        <v>158</v>
      </c>
      <c r="D76" s="13" t="s">
        <v>157</v>
      </c>
      <c r="E76" s="200">
        <v>30.953735858650056</v>
      </c>
      <c r="F76" s="32">
        <f t="shared" si="92"/>
        <v>0.18130539887187752</v>
      </c>
      <c r="G76" s="18">
        <f t="shared" si="90"/>
        <v>49161.815775503033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>
        <f t="shared" si="96"/>
        <v>1</v>
      </c>
      <c r="AD76" s="33">
        <f t="shared" si="87"/>
        <v>2</v>
      </c>
      <c r="AE76" s="31">
        <f t="shared" si="88"/>
        <v>3</v>
      </c>
      <c r="AF76" s="33">
        <f t="shared" ref="AF76:BO76" si="98">AE76+1</f>
        <v>4</v>
      </c>
      <c r="AG76" s="33">
        <f t="shared" si="98"/>
        <v>5</v>
      </c>
      <c r="AH76" s="33">
        <f t="shared" si="98"/>
        <v>6</v>
      </c>
      <c r="AI76" s="33">
        <f t="shared" si="98"/>
        <v>7</v>
      </c>
      <c r="AJ76" s="33">
        <f t="shared" si="98"/>
        <v>8</v>
      </c>
      <c r="AK76" s="33">
        <f t="shared" si="98"/>
        <v>9</v>
      </c>
      <c r="AL76" s="33">
        <f t="shared" si="98"/>
        <v>10</v>
      </c>
      <c r="AM76" s="33">
        <f t="shared" si="98"/>
        <v>11</v>
      </c>
      <c r="AN76" s="33">
        <f t="shared" si="98"/>
        <v>12</v>
      </c>
      <c r="AO76" s="33">
        <f t="shared" si="98"/>
        <v>13</v>
      </c>
      <c r="AP76" s="33">
        <f t="shared" si="98"/>
        <v>14</v>
      </c>
      <c r="AQ76" s="33">
        <f t="shared" si="98"/>
        <v>15</v>
      </c>
      <c r="AR76" s="33">
        <f t="shared" si="98"/>
        <v>16</v>
      </c>
      <c r="AS76" s="33">
        <f t="shared" si="98"/>
        <v>17</v>
      </c>
      <c r="AT76" s="33">
        <f t="shared" si="98"/>
        <v>18</v>
      </c>
      <c r="AU76" s="33">
        <f t="shared" si="98"/>
        <v>19</v>
      </c>
      <c r="AV76" s="33">
        <f t="shared" si="98"/>
        <v>20</v>
      </c>
      <c r="AW76" s="33">
        <f t="shared" si="98"/>
        <v>21</v>
      </c>
      <c r="AX76" s="33">
        <f t="shared" si="98"/>
        <v>22</v>
      </c>
      <c r="AY76" s="33">
        <f t="shared" si="98"/>
        <v>23</v>
      </c>
      <c r="AZ76" s="33">
        <f t="shared" si="98"/>
        <v>24</v>
      </c>
      <c r="BA76" s="33">
        <f t="shared" si="98"/>
        <v>25</v>
      </c>
      <c r="BB76" s="33">
        <f t="shared" si="98"/>
        <v>26</v>
      </c>
      <c r="BC76" s="33">
        <f t="shared" si="98"/>
        <v>27</v>
      </c>
      <c r="BD76" s="33">
        <f t="shared" si="98"/>
        <v>28</v>
      </c>
      <c r="BE76" s="33">
        <f t="shared" si="98"/>
        <v>29</v>
      </c>
      <c r="BF76" s="33">
        <f t="shared" si="98"/>
        <v>30</v>
      </c>
      <c r="BG76" s="33">
        <f t="shared" si="98"/>
        <v>31</v>
      </c>
      <c r="BH76" s="33">
        <f t="shared" si="98"/>
        <v>32</v>
      </c>
      <c r="BI76" s="33">
        <f t="shared" si="98"/>
        <v>33</v>
      </c>
      <c r="BJ76" s="33">
        <f t="shared" si="98"/>
        <v>34</v>
      </c>
      <c r="BK76" s="33">
        <f t="shared" si="98"/>
        <v>35</v>
      </c>
      <c r="BL76" s="33">
        <f t="shared" si="98"/>
        <v>36</v>
      </c>
      <c r="BM76" s="33">
        <f t="shared" si="98"/>
        <v>37</v>
      </c>
      <c r="BN76" s="33">
        <f t="shared" si="98"/>
        <v>38</v>
      </c>
      <c r="BO76" s="33">
        <f t="shared" si="98"/>
        <v>39</v>
      </c>
      <c r="BP76" s="119" t="s">
        <v>12</v>
      </c>
    </row>
    <row r="77" spans="2:68" s="11" customFormat="1" x14ac:dyDescent="0.25">
      <c r="B77" s="12">
        <v>72</v>
      </c>
      <c r="C77" s="13" t="s">
        <v>160</v>
      </c>
      <c r="D77" s="13" t="s">
        <v>159</v>
      </c>
      <c r="E77" s="200">
        <v>15.660353374856998</v>
      </c>
      <c r="F77" s="32">
        <f t="shared" si="92"/>
        <v>0.18130539887187752</v>
      </c>
      <c r="G77" s="18">
        <f t="shared" si="90"/>
        <v>24872.325948302288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>
        <f t="shared" si="96"/>
        <v>1</v>
      </c>
      <c r="AD77" s="33">
        <f t="shared" si="87"/>
        <v>2</v>
      </c>
      <c r="AE77" s="31">
        <f t="shared" si="88"/>
        <v>3</v>
      </c>
      <c r="AF77" s="33">
        <f t="shared" ref="AF77:BO77" si="99">AE77+1</f>
        <v>4</v>
      </c>
      <c r="AG77" s="33">
        <f t="shared" si="99"/>
        <v>5</v>
      </c>
      <c r="AH77" s="33">
        <f t="shared" si="99"/>
        <v>6</v>
      </c>
      <c r="AI77" s="33">
        <f t="shared" si="99"/>
        <v>7</v>
      </c>
      <c r="AJ77" s="33">
        <f t="shared" si="99"/>
        <v>8</v>
      </c>
      <c r="AK77" s="33">
        <f t="shared" si="99"/>
        <v>9</v>
      </c>
      <c r="AL77" s="33">
        <f t="shared" si="99"/>
        <v>10</v>
      </c>
      <c r="AM77" s="33">
        <f t="shared" si="99"/>
        <v>11</v>
      </c>
      <c r="AN77" s="33">
        <f t="shared" si="99"/>
        <v>12</v>
      </c>
      <c r="AO77" s="33">
        <f t="shared" si="99"/>
        <v>13</v>
      </c>
      <c r="AP77" s="33">
        <f t="shared" si="99"/>
        <v>14</v>
      </c>
      <c r="AQ77" s="33">
        <f t="shared" si="99"/>
        <v>15</v>
      </c>
      <c r="AR77" s="33">
        <f t="shared" si="99"/>
        <v>16</v>
      </c>
      <c r="AS77" s="33">
        <f t="shared" si="99"/>
        <v>17</v>
      </c>
      <c r="AT77" s="33">
        <f t="shared" si="99"/>
        <v>18</v>
      </c>
      <c r="AU77" s="33">
        <f t="shared" si="99"/>
        <v>19</v>
      </c>
      <c r="AV77" s="33">
        <f t="shared" si="99"/>
        <v>20</v>
      </c>
      <c r="AW77" s="33">
        <f t="shared" si="99"/>
        <v>21</v>
      </c>
      <c r="AX77" s="33">
        <f t="shared" si="99"/>
        <v>22</v>
      </c>
      <c r="AY77" s="33">
        <f t="shared" si="99"/>
        <v>23</v>
      </c>
      <c r="AZ77" s="33">
        <f t="shared" si="99"/>
        <v>24</v>
      </c>
      <c r="BA77" s="33">
        <f t="shared" si="99"/>
        <v>25</v>
      </c>
      <c r="BB77" s="33">
        <f t="shared" si="99"/>
        <v>26</v>
      </c>
      <c r="BC77" s="33">
        <f t="shared" si="99"/>
        <v>27</v>
      </c>
      <c r="BD77" s="33">
        <f t="shared" si="99"/>
        <v>28</v>
      </c>
      <c r="BE77" s="33">
        <f t="shared" si="99"/>
        <v>29</v>
      </c>
      <c r="BF77" s="33">
        <f t="shared" si="99"/>
        <v>30</v>
      </c>
      <c r="BG77" s="33">
        <f t="shared" si="99"/>
        <v>31</v>
      </c>
      <c r="BH77" s="33">
        <f t="shared" si="99"/>
        <v>32</v>
      </c>
      <c r="BI77" s="33">
        <f t="shared" si="99"/>
        <v>33</v>
      </c>
      <c r="BJ77" s="33">
        <f t="shared" si="99"/>
        <v>34</v>
      </c>
      <c r="BK77" s="33">
        <f t="shared" si="99"/>
        <v>35</v>
      </c>
      <c r="BL77" s="33">
        <f t="shared" si="99"/>
        <v>36</v>
      </c>
      <c r="BM77" s="33">
        <f t="shared" si="99"/>
        <v>37</v>
      </c>
      <c r="BN77" s="33">
        <f t="shared" si="99"/>
        <v>38</v>
      </c>
      <c r="BO77" s="33">
        <f t="shared" si="99"/>
        <v>39</v>
      </c>
      <c r="BP77" s="119" t="s">
        <v>12</v>
      </c>
    </row>
    <row r="78" spans="2:68" s="11" customFormat="1" x14ac:dyDescent="0.25">
      <c r="B78" s="12">
        <v>73</v>
      </c>
      <c r="C78" s="13" t="s">
        <v>162</v>
      </c>
      <c r="D78" s="13" t="s">
        <v>163</v>
      </c>
      <c r="E78" s="200">
        <v>75</v>
      </c>
      <c r="F78" s="32">
        <f t="shared" si="92"/>
        <v>0.18130539887187752</v>
      </c>
      <c r="G78" s="18">
        <f t="shared" si="90"/>
        <v>119117.64705882352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>
        <f t="shared" si="87"/>
        <v>1</v>
      </c>
      <c r="AE78" s="31">
        <f t="shared" si="88"/>
        <v>2</v>
      </c>
      <c r="AF78" s="33">
        <f t="shared" ref="AF78:BO78" si="100">AE78+1</f>
        <v>3</v>
      </c>
      <c r="AG78" s="33">
        <f t="shared" si="100"/>
        <v>4</v>
      </c>
      <c r="AH78" s="33">
        <f t="shared" si="100"/>
        <v>5</v>
      </c>
      <c r="AI78" s="33">
        <f t="shared" si="100"/>
        <v>6</v>
      </c>
      <c r="AJ78" s="33">
        <f t="shared" si="100"/>
        <v>7</v>
      </c>
      <c r="AK78" s="33">
        <f t="shared" si="100"/>
        <v>8</v>
      </c>
      <c r="AL78" s="33">
        <f t="shared" si="100"/>
        <v>9</v>
      </c>
      <c r="AM78" s="33">
        <f t="shared" si="100"/>
        <v>10</v>
      </c>
      <c r="AN78" s="33">
        <f t="shared" si="100"/>
        <v>11</v>
      </c>
      <c r="AO78" s="33">
        <f t="shared" si="100"/>
        <v>12</v>
      </c>
      <c r="AP78" s="33">
        <f t="shared" si="100"/>
        <v>13</v>
      </c>
      <c r="AQ78" s="33">
        <f t="shared" si="100"/>
        <v>14</v>
      </c>
      <c r="AR78" s="33">
        <f t="shared" si="100"/>
        <v>15</v>
      </c>
      <c r="AS78" s="33">
        <f t="shared" si="100"/>
        <v>16</v>
      </c>
      <c r="AT78" s="33">
        <f t="shared" si="100"/>
        <v>17</v>
      </c>
      <c r="AU78" s="33">
        <f t="shared" si="100"/>
        <v>18</v>
      </c>
      <c r="AV78" s="33">
        <f t="shared" si="100"/>
        <v>19</v>
      </c>
      <c r="AW78" s="33">
        <f t="shared" si="100"/>
        <v>20</v>
      </c>
      <c r="AX78" s="33">
        <f t="shared" si="100"/>
        <v>21</v>
      </c>
      <c r="AY78" s="33">
        <f t="shared" si="100"/>
        <v>22</v>
      </c>
      <c r="AZ78" s="33">
        <f t="shared" si="100"/>
        <v>23</v>
      </c>
      <c r="BA78" s="33">
        <f t="shared" si="100"/>
        <v>24</v>
      </c>
      <c r="BB78" s="33">
        <f t="shared" si="100"/>
        <v>25</v>
      </c>
      <c r="BC78" s="33">
        <f t="shared" si="100"/>
        <v>26</v>
      </c>
      <c r="BD78" s="33">
        <f t="shared" si="100"/>
        <v>27</v>
      </c>
      <c r="BE78" s="33">
        <f t="shared" si="100"/>
        <v>28</v>
      </c>
      <c r="BF78" s="33">
        <f t="shared" si="100"/>
        <v>29</v>
      </c>
      <c r="BG78" s="33">
        <f t="shared" si="100"/>
        <v>30</v>
      </c>
      <c r="BH78" s="33">
        <f t="shared" si="100"/>
        <v>31</v>
      </c>
      <c r="BI78" s="33">
        <f t="shared" si="100"/>
        <v>32</v>
      </c>
      <c r="BJ78" s="33">
        <f t="shared" si="100"/>
        <v>33</v>
      </c>
      <c r="BK78" s="33">
        <f t="shared" si="100"/>
        <v>34</v>
      </c>
      <c r="BL78" s="33">
        <f t="shared" si="100"/>
        <v>35</v>
      </c>
      <c r="BM78" s="33">
        <f t="shared" si="100"/>
        <v>36</v>
      </c>
      <c r="BN78" s="33">
        <f t="shared" si="100"/>
        <v>37</v>
      </c>
      <c r="BO78" s="33">
        <f t="shared" si="100"/>
        <v>38</v>
      </c>
      <c r="BP78" s="119" t="s">
        <v>12</v>
      </c>
    </row>
    <row r="79" spans="2:68" s="11" customFormat="1" x14ac:dyDescent="0.25">
      <c r="B79" s="12">
        <v>74</v>
      </c>
      <c r="C79" s="13" t="s">
        <v>164</v>
      </c>
      <c r="D79" s="13" t="s">
        <v>165</v>
      </c>
      <c r="E79" s="200">
        <v>72.456074742595646</v>
      </c>
      <c r="F79" s="32">
        <f t="shared" si="92"/>
        <v>0.18130539887187752</v>
      </c>
      <c r="G79" s="18">
        <f t="shared" si="90"/>
        <v>115077.29517941661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>
        <f t="shared" si="96"/>
        <v>1</v>
      </c>
      <c r="AE79" s="31">
        <f t="shared" si="88"/>
        <v>2</v>
      </c>
      <c r="AF79" s="33">
        <f t="shared" ref="AF79:BO79" si="101">AE79+1</f>
        <v>3</v>
      </c>
      <c r="AG79" s="33">
        <f t="shared" si="101"/>
        <v>4</v>
      </c>
      <c r="AH79" s="33">
        <f t="shared" si="101"/>
        <v>5</v>
      </c>
      <c r="AI79" s="33">
        <f t="shared" si="101"/>
        <v>6</v>
      </c>
      <c r="AJ79" s="33">
        <f t="shared" si="101"/>
        <v>7</v>
      </c>
      <c r="AK79" s="33">
        <f t="shared" si="101"/>
        <v>8</v>
      </c>
      <c r="AL79" s="33">
        <f t="shared" si="101"/>
        <v>9</v>
      </c>
      <c r="AM79" s="33">
        <f t="shared" si="101"/>
        <v>10</v>
      </c>
      <c r="AN79" s="33">
        <f t="shared" si="101"/>
        <v>11</v>
      </c>
      <c r="AO79" s="33">
        <f t="shared" si="101"/>
        <v>12</v>
      </c>
      <c r="AP79" s="33">
        <f t="shared" si="101"/>
        <v>13</v>
      </c>
      <c r="AQ79" s="33">
        <f t="shared" si="101"/>
        <v>14</v>
      </c>
      <c r="AR79" s="33">
        <f t="shared" si="101"/>
        <v>15</v>
      </c>
      <c r="AS79" s="33">
        <f t="shared" si="101"/>
        <v>16</v>
      </c>
      <c r="AT79" s="33">
        <f t="shared" si="101"/>
        <v>17</v>
      </c>
      <c r="AU79" s="33">
        <f t="shared" si="101"/>
        <v>18</v>
      </c>
      <c r="AV79" s="33">
        <f t="shared" si="101"/>
        <v>19</v>
      </c>
      <c r="AW79" s="33">
        <f t="shared" si="101"/>
        <v>20</v>
      </c>
      <c r="AX79" s="33">
        <f t="shared" si="101"/>
        <v>21</v>
      </c>
      <c r="AY79" s="33">
        <f t="shared" si="101"/>
        <v>22</v>
      </c>
      <c r="AZ79" s="33">
        <f t="shared" si="101"/>
        <v>23</v>
      </c>
      <c r="BA79" s="33">
        <f t="shared" si="101"/>
        <v>24</v>
      </c>
      <c r="BB79" s="33">
        <f t="shared" si="101"/>
        <v>25</v>
      </c>
      <c r="BC79" s="33">
        <f t="shared" si="101"/>
        <v>26</v>
      </c>
      <c r="BD79" s="33">
        <f t="shared" si="101"/>
        <v>27</v>
      </c>
      <c r="BE79" s="33">
        <f t="shared" si="101"/>
        <v>28</v>
      </c>
      <c r="BF79" s="33">
        <f t="shared" si="101"/>
        <v>29</v>
      </c>
      <c r="BG79" s="33">
        <f t="shared" si="101"/>
        <v>30</v>
      </c>
      <c r="BH79" s="33">
        <f t="shared" si="101"/>
        <v>31</v>
      </c>
      <c r="BI79" s="33">
        <f t="shared" si="101"/>
        <v>32</v>
      </c>
      <c r="BJ79" s="33">
        <f t="shared" si="101"/>
        <v>33</v>
      </c>
      <c r="BK79" s="33">
        <f t="shared" si="101"/>
        <v>34</v>
      </c>
      <c r="BL79" s="33">
        <f t="shared" si="101"/>
        <v>35</v>
      </c>
      <c r="BM79" s="33">
        <f t="shared" si="101"/>
        <v>36</v>
      </c>
      <c r="BN79" s="33">
        <f t="shared" si="101"/>
        <v>37</v>
      </c>
      <c r="BO79" s="33">
        <f t="shared" si="101"/>
        <v>38</v>
      </c>
      <c r="BP79" s="119" t="s">
        <v>12</v>
      </c>
    </row>
    <row r="80" spans="2:68" s="11" customFormat="1" x14ac:dyDescent="0.25">
      <c r="B80" s="12">
        <v>75</v>
      </c>
      <c r="C80" s="13" t="s">
        <v>166</v>
      </c>
      <c r="D80" s="13" t="s">
        <v>167</v>
      </c>
      <c r="E80" s="200">
        <v>33.401960340663535</v>
      </c>
      <c r="F80" s="32">
        <f t="shared" si="92"/>
        <v>0.18130539887187752</v>
      </c>
      <c r="G80" s="18">
        <f t="shared" si="90"/>
        <v>53050.172305759734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f t="shared" si="96"/>
        <v>1</v>
      </c>
      <c r="AE80" s="31">
        <f t="shared" si="88"/>
        <v>2</v>
      </c>
      <c r="AF80" s="33">
        <f t="shared" ref="AF80:BO80" si="102">AE80+1</f>
        <v>3</v>
      </c>
      <c r="AG80" s="33">
        <f t="shared" si="102"/>
        <v>4</v>
      </c>
      <c r="AH80" s="33">
        <f t="shared" si="102"/>
        <v>5</v>
      </c>
      <c r="AI80" s="33">
        <f t="shared" si="102"/>
        <v>6</v>
      </c>
      <c r="AJ80" s="33">
        <f t="shared" si="102"/>
        <v>7</v>
      </c>
      <c r="AK80" s="33">
        <f t="shared" si="102"/>
        <v>8</v>
      </c>
      <c r="AL80" s="33">
        <f t="shared" si="102"/>
        <v>9</v>
      </c>
      <c r="AM80" s="33">
        <f t="shared" si="102"/>
        <v>10</v>
      </c>
      <c r="AN80" s="33">
        <f t="shared" si="102"/>
        <v>11</v>
      </c>
      <c r="AO80" s="33">
        <f t="shared" si="102"/>
        <v>12</v>
      </c>
      <c r="AP80" s="33">
        <f t="shared" si="102"/>
        <v>13</v>
      </c>
      <c r="AQ80" s="33">
        <f t="shared" si="102"/>
        <v>14</v>
      </c>
      <c r="AR80" s="33">
        <f t="shared" si="102"/>
        <v>15</v>
      </c>
      <c r="AS80" s="33">
        <f t="shared" si="102"/>
        <v>16</v>
      </c>
      <c r="AT80" s="33">
        <f t="shared" si="102"/>
        <v>17</v>
      </c>
      <c r="AU80" s="33">
        <f t="shared" si="102"/>
        <v>18</v>
      </c>
      <c r="AV80" s="33">
        <f t="shared" si="102"/>
        <v>19</v>
      </c>
      <c r="AW80" s="33">
        <f t="shared" si="102"/>
        <v>20</v>
      </c>
      <c r="AX80" s="33">
        <f t="shared" si="102"/>
        <v>21</v>
      </c>
      <c r="AY80" s="33">
        <f t="shared" si="102"/>
        <v>22</v>
      </c>
      <c r="AZ80" s="33">
        <f t="shared" si="102"/>
        <v>23</v>
      </c>
      <c r="BA80" s="33">
        <f t="shared" si="102"/>
        <v>24</v>
      </c>
      <c r="BB80" s="33">
        <f t="shared" si="102"/>
        <v>25</v>
      </c>
      <c r="BC80" s="33">
        <f t="shared" si="102"/>
        <v>26</v>
      </c>
      <c r="BD80" s="33">
        <f t="shared" si="102"/>
        <v>27</v>
      </c>
      <c r="BE80" s="33">
        <f t="shared" si="102"/>
        <v>28</v>
      </c>
      <c r="BF80" s="33">
        <f t="shared" si="102"/>
        <v>29</v>
      </c>
      <c r="BG80" s="33">
        <f t="shared" si="102"/>
        <v>30</v>
      </c>
      <c r="BH80" s="33">
        <f t="shared" si="102"/>
        <v>31</v>
      </c>
      <c r="BI80" s="33">
        <f t="shared" si="102"/>
        <v>32</v>
      </c>
      <c r="BJ80" s="33">
        <f t="shared" si="102"/>
        <v>33</v>
      </c>
      <c r="BK80" s="33">
        <f t="shared" si="102"/>
        <v>34</v>
      </c>
      <c r="BL80" s="33">
        <f t="shared" si="102"/>
        <v>35</v>
      </c>
      <c r="BM80" s="33">
        <f t="shared" si="102"/>
        <v>36</v>
      </c>
      <c r="BN80" s="33">
        <f t="shared" si="102"/>
        <v>37</v>
      </c>
      <c r="BO80" s="33">
        <f t="shared" si="102"/>
        <v>38</v>
      </c>
      <c r="BP80" s="119" t="s">
        <v>12</v>
      </c>
    </row>
    <row r="81" spans="1:68" s="11" customFormat="1" x14ac:dyDescent="0.25">
      <c r="B81" s="12">
        <v>76</v>
      </c>
      <c r="C81" s="13" t="s">
        <v>168</v>
      </c>
      <c r="D81" s="13" t="s">
        <v>169</v>
      </c>
      <c r="E81" s="200">
        <v>60.234396847591213</v>
      </c>
      <c r="F81" s="32">
        <f t="shared" si="92"/>
        <v>0.18130539887187752</v>
      </c>
      <c r="G81" s="18">
        <f t="shared" si="90"/>
        <v>95666.394993233102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>
        <f t="shared" si="96"/>
        <v>1</v>
      </c>
      <c r="AE81" s="31">
        <f t="shared" si="88"/>
        <v>2</v>
      </c>
      <c r="AF81" s="33">
        <f t="shared" ref="AF81:BO81" si="103">AE81+1</f>
        <v>3</v>
      </c>
      <c r="AG81" s="33">
        <f t="shared" si="103"/>
        <v>4</v>
      </c>
      <c r="AH81" s="33">
        <f t="shared" si="103"/>
        <v>5</v>
      </c>
      <c r="AI81" s="33">
        <f t="shared" si="103"/>
        <v>6</v>
      </c>
      <c r="AJ81" s="33">
        <f t="shared" si="103"/>
        <v>7</v>
      </c>
      <c r="AK81" s="33">
        <f t="shared" si="103"/>
        <v>8</v>
      </c>
      <c r="AL81" s="33">
        <f t="shared" si="103"/>
        <v>9</v>
      </c>
      <c r="AM81" s="33">
        <f t="shared" si="103"/>
        <v>10</v>
      </c>
      <c r="AN81" s="33">
        <f t="shared" si="103"/>
        <v>11</v>
      </c>
      <c r="AO81" s="33">
        <f t="shared" si="103"/>
        <v>12</v>
      </c>
      <c r="AP81" s="33">
        <f t="shared" si="103"/>
        <v>13</v>
      </c>
      <c r="AQ81" s="33">
        <f t="shared" si="103"/>
        <v>14</v>
      </c>
      <c r="AR81" s="33">
        <f t="shared" si="103"/>
        <v>15</v>
      </c>
      <c r="AS81" s="33">
        <f t="shared" si="103"/>
        <v>16</v>
      </c>
      <c r="AT81" s="33">
        <f t="shared" si="103"/>
        <v>17</v>
      </c>
      <c r="AU81" s="33">
        <f t="shared" si="103"/>
        <v>18</v>
      </c>
      <c r="AV81" s="33">
        <f t="shared" si="103"/>
        <v>19</v>
      </c>
      <c r="AW81" s="33">
        <f t="shared" si="103"/>
        <v>20</v>
      </c>
      <c r="AX81" s="33">
        <f t="shared" si="103"/>
        <v>21</v>
      </c>
      <c r="AY81" s="33">
        <f t="shared" si="103"/>
        <v>22</v>
      </c>
      <c r="AZ81" s="33">
        <f t="shared" si="103"/>
        <v>23</v>
      </c>
      <c r="BA81" s="33">
        <f t="shared" si="103"/>
        <v>24</v>
      </c>
      <c r="BB81" s="33">
        <f t="shared" si="103"/>
        <v>25</v>
      </c>
      <c r="BC81" s="33">
        <f t="shared" si="103"/>
        <v>26</v>
      </c>
      <c r="BD81" s="33">
        <f t="shared" si="103"/>
        <v>27</v>
      </c>
      <c r="BE81" s="33">
        <f t="shared" si="103"/>
        <v>28</v>
      </c>
      <c r="BF81" s="33">
        <f t="shared" si="103"/>
        <v>29</v>
      </c>
      <c r="BG81" s="33">
        <f t="shared" si="103"/>
        <v>30</v>
      </c>
      <c r="BH81" s="33">
        <f t="shared" si="103"/>
        <v>31</v>
      </c>
      <c r="BI81" s="33">
        <f t="shared" si="103"/>
        <v>32</v>
      </c>
      <c r="BJ81" s="33">
        <f t="shared" si="103"/>
        <v>33</v>
      </c>
      <c r="BK81" s="33">
        <f t="shared" si="103"/>
        <v>34</v>
      </c>
      <c r="BL81" s="33">
        <f t="shared" si="103"/>
        <v>35</v>
      </c>
      <c r="BM81" s="33">
        <f t="shared" si="103"/>
        <v>36</v>
      </c>
      <c r="BN81" s="33">
        <f t="shared" si="103"/>
        <v>37</v>
      </c>
      <c r="BO81" s="33">
        <f t="shared" si="103"/>
        <v>38</v>
      </c>
      <c r="BP81" s="119" t="s">
        <v>12</v>
      </c>
    </row>
    <row r="82" spans="1:68" s="11" customFormat="1" x14ac:dyDescent="0.25">
      <c r="B82" s="12">
        <v>77</v>
      </c>
      <c r="C82" s="13" t="s">
        <v>170</v>
      </c>
      <c r="D82" s="13" t="s">
        <v>171</v>
      </c>
      <c r="E82" s="200">
        <v>20.617007753908734</v>
      </c>
      <c r="F82" s="32">
        <f t="shared" si="92"/>
        <v>0.18130539887187752</v>
      </c>
      <c r="G82" s="18">
        <f t="shared" si="90"/>
        <v>32744.659373855047</v>
      </c>
      <c r="H82" s="33"/>
      <c r="I82" s="33"/>
      <c r="J82" s="33"/>
      <c r="K82" s="33"/>
      <c r="L82" s="33"/>
      <c r="M82" s="33"/>
      <c r="N82" s="16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1">
        <f t="shared" si="88"/>
        <v>1</v>
      </c>
      <c r="AF82" s="33">
        <f t="shared" ref="AF82:BO82" si="104">AE82+1</f>
        <v>2</v>
      </c>
      <c r="AG82" s="33">
        <f t="shared" si="104"/>
        <v>3</v>
      </c>
      <c r="AH82" s="33">
        <f t="shared" si="104"/>
        <v>4</v>
      </c>
      <c r="AI82" s="33">
        <f t="shared" si="104"/>
        <v>5</v>
      </c>
      <c r="AJ82" s="33">
        <f t="shared" si="104"/>
        <v>6</v>
      </c>
      <c r="AK82" s="33">
        <f t="shared" si="104"/>
        <v>7</v>
      </c>
      <c r="AL82" s="33">
        <f t="shared" si="104"/>
        <v>8</v>
      </c>
      <c r="AM82" s="33">
        <f t="shared" si="104"/>
        <v>9</v>
      </c>
      <c r="AN82" s="33">
        <f t="shared" si="104"/>
        <v>10</v>
      </c>
      <c r="AO82" s="33">
        <f t="shared" si="104"/>
        <v>11</v>
      </c>
      <c r="AP82" s="33">
        <f t="shared" si="104"/>
        <v>12</v>
      </c>
      <c r="AQ82" s="33">
        <f t="shared" si="104"/>
        <v>13</v>
      </c>
      <c r="AR82" s="33">
        <f t="shared" si="104"/>
        <v>14</v>
      </c>
      <c r="AS82" s="33">
        <f t="shared" si="104"/>
        <v>15</v>
      </c>
      <c r="AT82" s="33">
        <f t="shared" si="104"/>
        <v>16</v>
      </c>
      <c r="AU82" s="33">
        <f t="shared" si="104"/>
        <v>17</v>
      </c>
      <c r="AV82" s="33">
        <f t="shared" si="104"/>
        <v>18</v>
      </c>
      <c r="AW82" s="33">
        <f t="shared" si="104"/>
        <v>19</v>
      </c>
      <c r="AX82" s="33">
        <f t="shared" si="104"/>
        <v>20</v>
      </c>
      <c r="AY82" s="33">
        <f t="shared" si="104"/>
        <v>21</v>
      </c>
      <c r="AZ82" s="33">
        <f t="shared" si="104"/>
        <v>22</v>
      </c>
      <c r="BA82" s="33">
        <f t="shared" si="104"/>
        <v>23</v>
      </c>
      <c r="BB82" s="33">
        <f t="shared" si="104"/>
        <v>24</v>
      </c>
      <c r="BC82" s="33">
        <f t="shared" si="104"/>
        <v>25</v>
      </c>
      <c r="BD82" s="33">
        <f t="shared" si="104"/>
        <v>26</v>
      </c>
      <c r="BE82" s="33">
        <f t="shared" si="104"/>
        <v>27</v>
      </c>
      <c r="BF82" s="33">
        <f t="shared" si="104"/>
        <v>28</v>
      </c>
      <c r="BG82" s="33">
        <f t="shared" si="104"/>
        <v>29</v>
      </c>
      <c r="BH82" s="33">
        <f t="shared" si="104"/>
        <v>30</v>
      </c>
      <c r="BI82" s="33">
        <f t="shared" si="104"/>
        <v>31</v>
      </c>
      <c r="BJ82" s="33">
        <f t="shared" si="104"/>
        <v>32</v>
      </c>
      <c r="BK82" s="33">
        <f t="shared" si="104"/>
        <v>33</v>
      </c>
      <c r="BL82" s="33">
        <f t="shared" si="104"/>
        <v>34</v>
      </c>
      <c r="BM82" s="33">
        <f t="shared" si="104"/>
        <v>35</v>
      </c>
      <c r="BN82" s="33">
        <f t="shared" si="104"/>
        <v>36</v>
      </c>
      <c r="BO82" s="33">
        <f t="shared" si="104"/>
        <v>37</v>
      </c>
      <c r="BP82" s="119" t="s">
        <v>12</v>
      </c>
    </row>
    <row r="83" spans="1:68" s="11" customFormat="1" x14ac:dyDescent="0.25">
      <c r="B83" s="12">
        <v>78</v>
      </c>
      <c r="C83" s="13" t="s">
        <v>172</v>
      </c>
      <c r="D83" s="13" t="s">
        <v>173</v>
      </c>
      <c r="E83" s="200">
        <v>35.167560696580658</v>
      </c>
      <c r="F83" s="32">
        <f t="shared" si="92"/>
        <v>0.18130539887187752</v>
      </c>
      <c r="G83" s="18">
        <f t="shared" si="90"/>
        <v>55854.361106333985</v>
      </c>
      <c r="H83" s="33"/>
      <c r="I83" s="33"/>
      <c r="J83" s="33"/>
      <c r="K83" s="33"/>
      <c r="L83" s="33"/>
      <c r="M83" s="33"/>
      <c r="N83" s="164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1">
        <f t="shared" si="88"/>
        <v>1</v>
      </c>
      <c r="AF83" s="33">
        <f t="shared" ref="AF83:BO83" si="105">AE83+1</f>
        <v>2</v>
      </c>
      <c r="AG83" s="33">
        <f t="shared" si="105"/>
        <v>3</v>
      </c>
      <c r="AH83" s="33">
        <f t="shared" si="105"/>
        <v>4</v>
      </c>
      <c r="AI83" s="33">
        <f t="shared" si="105"/>
        <v>5</v>
      </c>
      <c r="AJ83" s="33">
        <f t="shared" si="105"/>
        <v>6</v>
      </c>
      <c r="AK83" s="33">
        <f t="shared" si="105"/>
        <v>7</v>
      </c>
      <c r="AL83" s="33">
        <f t="shared" si="105"/>
        <v>8</v>
      </c>
      <c r="AM83" s="33">
        <f t="shared" si="105"/>
        <v>9</v>
      </c>
      <c r="AN83" s="33">
        <f t="shared" si="105"/>
        <v>10</v>
      </c>
      <c r="AO83" s="33">
        <f t="shared" si="105"/>
        <v>11</v>
      </c>
      <c r="AP83" s="33">
        <f t="shared" si="105"/>
        <v>12</v>
      </c>
      <c r="AQ83" s="33">
        <f t="shared" si="105"/>
        <v>13</v>
      </c>
      <c r="AR83" s="33">
        <f t="shared" si="105"/>
        <v>14</v>
      </c>
      <c r="AS83" s="33">
        <f t="shared" si="105"/>
        <v>15</v>
      </c>
      <c r="AT83" s="33">
        <f t="shared" si="105"/>
        <v>16</v>
      </c>
      <c r="AU83" s="33">
        <f t="shared" si="105"/>
        <v>17</v>
      </c>
      <c r="AV83" s="33">
        <f t="shared" si="105"/>
        <v>18</v>
      </c>
      <c r="AW83" s="33">
        <f t="shared" si="105"/>
        <v>19</v>
      </c>
      <c r="AX83" s="33">
        <f t="shared" si="105"/>
        <v>20</v>
      </c>
      <c r="AY83" s="33">
        <f t="shared" si="105"/>
        <v>21</v>
      </c>
      <c r="AZ83" s="33">
        <f t="shared" si="105"/>
        <v>22</v>
      </c>
      <c r="BA83" s="33">
        <f t="shared" si="105"/>
        <v>23</v>
      </c>
      <c r="BB83" s="33">
        <f t="shared" si="105"/>
        <v>24</v>
      </c>
      <c r="BC83" s="33">
        <f t="shared" si="105"/>
        <v>25</v>
      </c>
      <c r="BD83" s="33">
        <f t="shared" si="105"/>
        <v>26</v>
      </c>
      <c r="BE83" s="33">
        <f t="shared" si="105"/>
        <v>27</v>
      </c>
      <c r="BF83" s="33">
        <f t="shared" si="105"/>
        <v>28</v>
      </c>
      <c r="BG83" s="33">
        <f t="shared" si="105"/>
        <v>29</v>
      </c>
      <c r="BH83" s="33">
        <f t="shared" si="105"/>
        <v>30</v>
      </c>
      <c r="BI83" s="33">
        <f t="shared" si="105"/>
        <v>31</v>
      </c>
      <c r="BJ83" s="33">
        <f t="shared" si="105"/>
        <v>32</v>
      </c>
      <c r="BK83" s="33">
        <f t="shared" si="105"/>
        <v>33</v>
      </c>
      <c r="BL83" s="33">
        <f t="shared" si="105"/>
        <v>34</v>
      </c>
      <c r="BM83" s="33">
        <f t="shared" si="105"/>
        <v>35</v>
      </c>
      <c r="BN83" s="33">
        <f t="shared" si="105"/>
        <v>36</v>
      </c>
      <c r="BO83" s="33">
        <f t="shared" si="105"/>
        <v>37</v>
      </c>
      <c r="BP83" s="119" t="s">
        <v>12</v>
      </c>
    </row>
    <row r="84" spans="1:68" s="11" customFormat="1" x14ac:dyDescent="0.25">
      <c r="B84" s="12">
        <v>79</v>
      </c>
      <c r="C84" s="13" t="s">
        <v>174</v>
      </c>
      <c r="D84" s="13" t="s">
        <v>175</v>
      </c>
      <c r="E84" s="200">
        <v>14.906317528918267</v>
      </c>
      <c r="F84" s="32">
        <f t="shared" si="92"/>
        <v>0.18130539887187752</v>
      </c>
      <c r="G84" s="18">
        <f t="shared" si="90"/>
        <v>23674.739604752544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1">
        <f t="shared" si="88"/>
        <v>1</v>
      </c>
      <c r="AF84" s="33">
        <f t="shared" ref="AF84:BO84" si="106">AE84+1</f>
        <v>2</v>
      </c>
      <c r="AG84" s="33">
        <f t="shared" si="106"/>
        <v>3</v>
      </c>
      <c r="AH84" s="33">
        <f t="shared" si="106"/>
        <v>4</v>
      </c>
      <c r="AI84" s="33">
        <f t="shared" si="106"/>
        <v>5</v>
      </c>
      <c r="AJ84" s="33">
        <f t="shared" si="106"/>
        <v>6</v>
      </c>
      <c r="AK84" s="33">
        <f t="shared" si="106"/>
        <v>7</v>
      </c>
      <c r="AL84" s="33">
        <f t="shared" si="106"/>
        <v>8</v>
      </c>
      <c r="AM84" s="33">
        <f t="shared" si="106"/>
        <v>9</v>
      </c>
      <c r="AN84" s="33">
        <f t="shared" si="106"/>
        <v>10</v>
      </c>
      <c r="AO84" s="33">
        <f t="shared" si="106"/>
        <v>11</v>
      </c>
      <c r="AP84" s="33">
        <f t="shared" si="106"/>
        <v>12</v>
      </c>
      <c r="AQ84" s="33">
        <f t="shared" si="106"/>
        <v>13</v>
      </c>
      <c r="AR84" s="33">
        <f t="shared" si="106"/>
        <v>14</v>
      </c>
      <c r="AS84" s="33">
        <f t="shared" si="106"/>
        <v>15</v>
      </c>
      <c r="AT84" s="33">
        <f t="shared" si="106"/>
        <v>16</v>
      </c>
      <c r="AU84" s="33">
        <f t="shared" si="106"/>
        <v>17</v>
      </c>
      <c r="AV84" s="33">
        <f t="shared" si="106"/>
        <v>18</v>
      </c>
      <c r="AW84" s="33">
        <f t="shared" si="106"/>
        <v>19</v>
      </c>
      <c r="AX84" s="33">
        <f t="shared" si="106"/>
        <v>20</v>
      </c>
      <c r="AY84" s="33">
        <f t="shared" si="106"/>
        <v>21</v>
      </c>
      <c r="AZ84" s="33">
        <f t="shared" si="106"/>
        <v>22</v>
      </c>
      <c r="BA84" s="33">
        <f t="shared" si="106"/>
        <v>23</v>
      </c>
      <c r="BB84" s="33">
        <f t="shared" si="106"/>
        <v>24</v>
      </c>
      <c r="BC84" s="33">
        <f t="shared" si="106"/>
        <v>25</v>
      </c>
      <c r="BD84" s="33">
        <f t="shared" si="106"/>
        <v>26</v>
      </c>
      <c r="BE84" s="33">
        <f t="shared" si="106"/>
        <v>27</v>
      </c>
      <c r="BF84" s="33">
        <f t="shared" si="106"/>
        <v>28</v>
      </c>
      <c r="BG84" s="33">
        <f t="shared" si="106"/>
        <v>29</v>
      </c>
      <c r="BH84" s="33">
        <f t="shared" si="106"/>
        <v>30</v>
      </c>
      <c r="BI84" s="33">
        <f t="shared" si="106"/>
        <v>31</v>
      </c>
      <c r="BJ84" s="33">
        <f t="shared" si="106"/>
        <v>32</v>
      </c>
      <c r="BK84" s="33">
        <f t="shared" si="106"/>
        <v>33</v>
      </c>
      <c r="BL84" s="33">
        <f t="shared" si="106"/>
        <v>34</v>
      </c>
      <c r="BM84" s="33">
        <f t="shared" si="106"/>
        <v>35</v>
      </c>
      <c r="BN84" s="33">
        <f t="shared" si="106"/>
        <v>36</v>
      </c>
      <c r="BO84" s="33">
        <f t="shared" si="106"/>
        <v>37</v>
      </c>
      <c r="BP84" s="119" t="s">
        <v>12</v>
      </c>
    </row>
    <row r="85" spans="1:68" s="120" customFormat="1" x14ac:dyDescent="0.25">
      <c r="B85" s="121">
        <v>80</v>
      </c>
      <c r="C85" s="122" t="s">
        <v>176</v>
      </c>
      <c r="D85" s="122" t="s">
        <v>177</v>
      </c>
      <c r="E85" s="201">
        <v>20.967840345748062</v>
      </c>
      <c r="F85" s="124">
        <f t="shared" si="92"/>
        <v>0.18130539887187752</v>
      </c>
      <c r="G85" s="125">
        <f t="shared" si="90"/>
        <v>33301.864078541039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2">
        <f t="shared" si="88"/>
        <v>1</v>
      </c>
      <c r="AF85" s="141">
        <f t="shared" ref="AF85:BO85" si="107">AE85+1</f>
        <v>2</v>
      </c>
      <c r="AG85" s="141">
        <f t="shared" si="107"/>
        <v>3</v>
      </c>
      <c r="AH85" s="141">
        <f t="shared" si="107"/>
        <v>4</v>
      </c>
      <c r="AI85" s="141">
        <f t="shared" si="107"/>
        <v>5</v>
      </c>
      <c r="AJ85" s="141">
        <f t="shared" si="107"/>
        <v>6</v>
      </c>
      <c r="AK85" s="141">
        <f t="shared" si="107"/>
        <v>7</v>
      </c>
      <c r="AL85" s="141">
        <f t="shared" si="107"/>
        <v>8</v>
      </c>
      <c r="AM85" s="141">
        <f t="shared" si="107"/>
        <v>9</v>
      </c>
      <c r="AN85" s="141">
        <f t="shared" si="107"/>
        <v>10</v>
      </c>
      <c r="AO85" s="141">
        <f t="shared" si="107"/>
        <v>11</v>
      </c>
      <c r="AP85" s="141">
        <f t="shared" si="107"/>
        <v>12</v>
      </c>
      <c r="AQ85" s="141">
        <f t="shared" si="107"/>
        <v>13</v>
      </c>
      <c r="AR85" s="141">
        <f t="shared" si="107"/>
        <v>14</v>
      </c>
      <c r="AS85" s="141">
        <f t="shared" si="107"/>
        <v>15</v>
      </c>
      <c r="AT85" s="141">
        <f t="shared" si="107"/>
        <v>16</v>
      </c>
      <c r="AU85" s="141">
        <f t="shared" si="107"/>
        <v>17</v>
      </c>
      <c r="AV85" s="141">
        <f t="shared" si="107"/>
        <v>18</v>
      </c>
      <c r="AW85" s="141">
        <f t="shared" si="107"/>
        <v>19</v>
      </c>
      <c r="AX85" s="141">
        <f t="shared" si="107"/>
        <v>20</v>
      </c>
      <c r="AY85" s="141">
        <f t="shared" si="107"/>
        <v>21</v>
      </c>
      <c r="AZ85" s="141">
        <f t="shared" si="107"/>
        <v>22</v>
      </c>
      <c r="BA85" s="141">
        <f t="shared" si="107"/>
        <v>23</v>
      </c>
      <c r="BB85" s="141">
        <f t="shared" si="107"/>
        <v>24</v>
      </c>
      <c r="BC85" s="141">
        <f t="shared" si="107"/>
        <v>25</v>
      </c>
      <c r="BD85" s="141">
        <f t="shared" si="107"/>
        <v>26</v>
      </c>
      <c r="BE85" s="141">
        <f t="shared" si="107"/>
        <v>27</v>
      </c>
      <c r="BF85" s="141">
        <f t="shared" si="107"/>
        <v>28</v>
      </c>
      <c r="BG85" s="141">
        <f t="shared" si="107"/>
        <v>29</v>
      </c>
      <c r="BH85" s="141">
        <f t="shared" si="107"/>
        <v>30</v>
      </c>
      <c r="BI85" s="141">
        <f t="shared" si="107"/>
        <v>31</v>
      </c>
      <c r="BJ85" s="141">
        <f t="shared" si="107"/>
        <v>32</v>
      </c>
      <c r="BK85" s="141">
        <f t="shared" si="107"/>
        <v>33</v>
      </c>
      <c r="BL85" s="141">
        <f t="shared" si="107"/>
        <v>34</v>
      </c>
      <c r="BM85" s="141">
        <f t="shared" si="107"/>
        <v>35</v>
      </c>
      <c r="BN85" s="141">
        <f t="shared" si="107"/>
        <v>36</v>
      </c>
      <c r="BO85" s="141">
        <f t="shared" si="107"/>
        <v>37</v>
      </c>
      <c r="BP85" s="127" t="s">
        <v>12</v>
      </c>
    </row>
    <row r="86" spans="1:68" x14ac:dyDescent="0.25">
      <c r="A86" s="11"/>
      <c r="B86" s="14"/>
      <c r="C86" s="15"/>
      <c r="D86" s="15"/>
      <c r="E86" s="15"/>
      <c r="F86" s="17"/>
      <c r="G86" s="15"/>
      <c r="BP86" s="26" t="s">
        <v>12</v>
      </c>
    </row>
    <row r="87" spans="1:68" s="40" customFormat="1" x14ac:dyDescent="0.25">
      <c r="A87" s="36"/>
      <c r="B87" s="37"/>
      <c r="C87" s="40" t="s">
        <v>200</v>
      </c>
      <c r="D87" s="38"/>
      <c r="E87" s="39" t="s">
        <v>201</v>
      </c>
      <c r="F87" s="39" t="s">
        <v>202</v>
      </c>
      <c r="G87" s="39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41"/>
      <c r="AF87" s="36"/>
      <c r="AG87" s="36"/>
      <c r="AH87" s="36"/>
      <c r="AI87" s="36"/>
      <c r="AJ87" s="36"/>
      <c r="AK87" s="165"/>
      <c r="AL87" s="36"/>
      <c r="AM87" s="36"/>
      <c r="AN87" s="36"/>
      <c r="AO87" s="36"/>
      <c r="AP87" s="36"/>
      <c r="AQ87" s="36"/>
      <c r="AR87" s="36"/>
      <c r="AS87" s="36"/>
      <c r="AT87" s="36"/>
      <c r="BP87" s="42" t="s">
        <v>12</v>
      </c>
    </row>
    <row r="88" spans="1:68" x14ac:dyDescent="0.25">
      <c r="B88" s="12">
        <v>1</v>
      </c>
      <c r="C88" s="13" t="s">
        <v>18</v>
      </c>
      <c r="E88" s="162">
        <v>2.5000000000000001E-2</v>
      </c>
      <c r="F88" s="202">
        <v>7.0000000000000001E-3</v>
      </c>
      <c r="H88" s="162">
        <f>IF(H6=1,$E88-(($F88+1)^(11/12)-1),IF(AT!H6&gt;1,($F88+1)^(1/12)-1,0)+G88)</f>
        <v>0</v>
      </c>
      <c r="I88" s="162">
        <f>IF(I6=1,$E88-(($F88+1)^(11/12)-1),IF(AT!I6&gt;1,($F88+1)^(1/12)-1,0)+H88)</f>
        <v>0</v>
      </c>
      <c r="J88" s="162">
        <f>IF(J6=1,$E88-(($F88+1)^(11/12)-1),IF(AT!J6&gt;1,($F88+1)^(1/12)-1,0)+I88)</f>
        <v>0</v>
      </c>
      <c r="K88" s="162">
        <f>IF(K6=1,$E88-(($F88+1)^(11/12)-1),IF(AT!K6&gt;1,($F88+1)^(1/12)-1,0)+J88)</f>
        <v>0</v>
      </c>
      <c r="L88" s="162">
        <f>IF(L6=1,$E88-(($F88+1)^(11/12)-1),IF(AT!L6&gt;1,($F88+1)^(1/12)-1,0)+K88)</f>
        <v>0</v>
      </c>
      <c r="M88" s="162">
        <f>IF(M6=1,$E88-(($F88+1)^(11/12)-1),IF(AT!M6&gt;1,($F88+1)^(1/12)-1,0)+L88)</f>
        <v>0</v>
      </c>
      <c r="N88" s="162">
        <f>IF(N6=1,$E88-(($F88+1)^(11/12)-1),IF(AT!N6&gt;1,($F88+1)^(1/12)-1,0)+M88)</f>
        <v>1.8585200147478532E-2</v>
      </c>
      <c r="O88" s="162">
        <f>IF(O6=1,$E88-(($F88+1)^(11/12)-1),IF(AT!O6&gt;1,($F88+1)^(1/12)-1,0)+N88)</f>
        <v>1.9166670280433708E-2</v>
      </c>
      <c r="P88" s="162">
        <f>IF(P6=1,$E88-(($F88+1)^(11/12)-1),IF(AT!P6&gt;1,($F88+1)^(1/12)-1,0)+O88)</f>
        <v>1.9748140413388883E-2</v>
      </c>
      <c r="Q88" s="162">
        <f>IF(Q6=1,$E88-(($F88+1)^(11/12)-1),IF(AT!Q6&gt;1,($F88+1)^(1/12)-1,0)+P88)</f>
        <v>2.0329610546344058E-2</v>
      </c>
      <c r="R88" s="162">
        <f>IF(R6=1,$E88-(($F88+1)^(11/12)-1),IF(AT!R6&gt;1,($F88+1)^(1/12)-1,0)+Q88)</f>
        <v>2.0911080679299233E-2</v>
      </c>
      <c r="S88" s="162">
        <f>IF(S6=1,$E88-(($F88+1)^(11/12)-1),IF(AT!S6&gt;1,($F88+1)^(1/12)-1,0)+R88)</f>
        <v>2.1492550812254409E-2</v>
      </c>
      <c r="T88" s="162">
        <f>IF(T6=1,$E88-(($F88+1)^(11/12)-1),IF(AT!T6&gt;1,($F88+1)^(1/12)-1,0)+S88)</f>
        <v>2.2074020945209584E-2</v>
      </c>
      <c r="U88" s="162">
        <f>IF(U6=1,$E88-(($F88+1)^(11/12)-1),IF(AT!U6&gt;1,($F88+1)^(1/12)-1,0)+T88)</f>
        <v>2.2655491078164759E-2</v>
      </c>
      <c r="V88" s="162">
        <f>IF(V6=1,$E88-(($F88+1)^(11/12)-1),IF(AT!V6&gt;1,($F88+1)^(1/12)-1,0)+U88)</f>
        <v>2.3236961211119934E-2</v>
      </c>
      <c r="W88" s="162">
        <f>IF(W6=1,$E88-(($F88+1)^(11/12)-1),IF(AT!W6&gt;1,($F88+1)^(1/12)-1,0)+V88)</f>
        <v>2.381843134407511E-2</v>
      </c>
      <c r="X88" s="162">
        <f>IF(X6=1,$E88-(($F88+1)^(11/12)-1),IF(AT!X6&gt;1,($F88+1)^(1/12)-1,0)+W88)</f>
        <v>2.4399901477030285E-2</v>
      </c>
      <c r="Y88" s="162">
        <f>IF(Y6=1,$E88-(($F88+1)^(11/12)-1),IF(AT!Y6&gt;1,($F88+1)^(1/12)-1,0)+X88)</f>
        <v>2.498137160998546E-2</v>
      </c>
      <c r="Z88" s="162">
        <f>IF(Z6=1,$E88-(($F88+1)^(11/12)-1),IF(AT!Z6&gt;1,($F88+1)^(1/12)-1,0)+Y88)</f>
        <v>2.5562841742940635E-2</v>
      </c>
      <c r="AA88" s="162">
        <f>IF(AA6=1,$E88-(($F88+1)^(11/12)-1),IF(AT!AA6&gt;1,($F88+1)^(1/12)-1,0)+Z88)</f>
        <v>2.6144311875895811E-2</v>
      </c>
      <c r="AB88" s="162">
        <f>IF(AB6=1,$E88-(($F88+1)^(11/12)-1),IF(AT!AB6&gt;1,($F88+1)^(1/12)-1,0)+AA88)</f>
        <v>2.6725782008850986E-2</v>
      </c>
      <c r="AC88" s="162">
        <f>IF(AC6=1,$E88-(($F88+1)^(11/12)-1),IF(AT!AC6&gt;1,($F88+1)^(1/12)-1,0)+AB88)</f>
        <v>2.7307252141806161E-2</v>
      </c>
      <c r="AD88" s="162">
        <f>IF(AD6=1,$E88-(($F88+1)^(11/12)-1),IF(AT!AD6&gt;1,($F88+1)^(1/12)-1,0)+AC88)</f>
        <v>2.7888722274761336E-2</v>
      </c>
      <c r="AE88" s="162">
        <f>IF(AE6=1,$E88-(($F88+1)^(11/12)-1),IF(AT!AE6&gt;1,($F88+1)^(1/12)-1,0)+AD88)</f>
        <v>2.8470192407716512E-2</v>
      </c>
      <c r="AF88" s="162">
        <f>IF(AF6=1,$E88-(($F88+1)^(11/12)-1),IF(AT!AF6&gt;1,($F88+1)^(1/12)-1,0)+AE88)</f>
        <v>2.9051662540671687E-2</v>
      </c>
      <c r="AG88" s="162">
        <f>IF(AG6=1,$E88-(($F88+1)^(11/12)-1),IF(AT!AG6&gt;1,($F88+1)^(1/12)-1,0)+AF88)</f>
        <v>2.9633132673626862E-2</v>
      </c>
      <c r="AH88" s="162">
        <f>IF(AH6=1,$E88-(($F88+1)^(11/12)-1),IF(AT!AH6&gt;1,($F88+1)^(1/12)-1,0)+AG88)</f>
        <v>3.0214602806582037E-2</v>
      </c>
      <c r="AI88" s="162">
        <f>IF(AI6=1,$E88-(($F88+1)^(11/12)-1),IF(AT!AI6&gt;1,($F88+1)^(1/12)-1,0)+AH88)</f>
        <v>3.0796072939537213E-2</v>
      </c>
      <c r="AJ88" s="162">
        <f>IF(AJ6=1,$E88-(($F88+1)^(11/12)-1),IF(AT!AJ6&gt;1,($F88+1)^(1/12)-1,0)+AI88)</f>
        <v>3.1377543072492388E-2</v>
      </c>
      <c r="AK88" s="162">
        <f>IF(AK6=1,$E88-(($F88+1)^(11/12)-1),IF(AT!AK6&gt;1,($F88+1)^(1/12)-1,0)+AJ88)</f>
        <v>3.1959013205447563E-2</v>
      </c>
      <c r="AL88" s="162">
        <f>IF(AL6=1,$E88-(($F88+1)^(11/12)-1),IF(AT!AL6&gt;1,($F88+1)^(1/12)-1,0)+AK88)</f>
        <v>3.2540483338402738E-2</v>
      </c>
      <c r="AM88" s="162">
        <f>IF(AM6=1,$E88-(($F88+1)^(11/12)-1),IF(AT!AM6&gt;1,($F88+1)^(1/12)-1,0)+AL88)</f>
        <v>3.3121953471357914E-2</v>
      </c>
      <c r="AN88" s="162">
        <f>IF(AN6=1,$E88-(($F88+1)^(11/12)-1),IF(AT!AN6&gt;1,($F88+1)^(1/12)-1,0)+AM88)</f>
        <v>3.3703423604313089E-2</v>
      </c>
      <c r="AO88" s="162">
        <f>IF(AO6=1,$E88-(($F88+1)^(11/12)-1),IF(AT!AO6&gt;1,($F88+1)^(1/12)-1,0)+AN88)</f>
        <v>3.4284893737268264E-2</v>
      </c>
      <c r="AP88" s="162">
        <f>IF(AP6=1,$E88-(($F88+1)^(11/12)-1),IF(AT!AP6&gt;1,($F88+1)^(1/12)-1,0)+AO88)</f>
        <v>3.4866363870223439E-2</v>
      </c>
      <c r="AQ88" s="162">
        <f>IF(AQ6=1,$E88-(($F88+1)^(11/12)-1),IF(AT!AQ6&gt;1,($F88+1)^(1/12)-1,0)+AP88)</f>
        <v>3.5447834003178615E-2</v>
      </c>
      <c r="AR88" s="162">
        <f>IF(AR6=1,$E88-(($F88+1)^(11/12)-1),IF(AT!AR6&gt;1,($F88+1)^(1/12)-1,0)+AQ88)</f>
        <v>3.602930413613379E-2</v>
      </c>
      <c r="AS88" s="162">
        <f>IF(AS6=1,$E88-(($F88+1)^(11/12)-1),IF(AT!AS6&gt;1,($F88+1)^(1/12)-1,0)+AR88)</f>
        <v>3.6610774269088965E-2</v>
      </c>
      <c r="AT88" s="162">
        <f>IF(AT6=1,$E88-(($F88+1)^(11/12)-1),IF(AT!AT6&gt;1,($F88+1)^(1/12)-1,0)+AS88)</f>
        <v>3.719224440204414E-2</v>
      </c>
      <c r="AU88" s="162">
        <f>IF(AU6=1,$E88-(($F88+1)^(11/12)-1),IF(AT!AU6&gt;1,($F88+1)^(1/12)-1,0)+AT88)</f>
        <v>3.7773714534999316E-2</v>
      </c>
      <c r="AV88" s="162">
        <f>IF(AV6=1,$E88-(($F88+1)^(11/12)-1),IF(AT!AV6&gt;1,($F88+1)^(1/12)-1,0)+AU88)</f>
        <v>3.8355184667954491E-2</v>
      </c>
      <c r="AW88" s="162">
        <f>IF(AW6=1,$E88-(($F88+1)^(11/12)-1),IF(AT!AW6&gt;1,($F88+1)^(1/12)-1,0)+AV88)</f>
        <v>3.8936654800909666E-2</v>
      </c>
      <c r="AX88" s="162">
        <f>IF(AX6=1,$E88-(($F88+1)^(11/12)-1),IF(AT!AX6&gt;1,($F88+1)^(1/12)-1,0)+AW88)</f>
        <v>3.9518124933864841E-2</v>
      </c>
      <c r="AY88" s="162">
        <f>IF(AY6=1,$E88-(($F88+1)^(11/12)-1),IF(AT!AY6&gt;1,($F88+1)^(1/12)-1,0)+AX88)</f>
        <v>4.0099595066820017E-2</v>
      </c>
      <c r="AZ88" s="162">
        <f>IF(AZ6=1,$E88-(($F88+1)^(11/12)-1),IF(AT!AZ6&gt;1,($F88+1)^(1/12)-1,0)+AY88)</f>
        <v>4.0681065199775192E-2</v>
      </c>
      <c r="BA88" s="162">
        <f>IF(BA6=1,$E88-(($F88+1)^(11/12)-1),IF(AT!BA6&gt;1,($F88+1)^(1/12)-1,0)+AZ88)</f>
        <v>4.1262535332730367E-2</v>
      </c>
      <c r="BB88" s="162">
        <f>IF(BB6=1,$E88-(($F88+1)^(11/12)-1),IF(AT!BB6&gt;1,($F88+1)^(1/12)-1,0)+BA88)</f>
        <v>4.1844005465685542E-2</v>
      </c>
      <c r="BC88" s="162">
        <f>IF(BC6=1,$E88-(($F88+1)^(11/12)-1),IF(AT!BC6&gt;1,($F88+1)^(1/12)-1,0)+BB88)</f>
        <v>4.2425475598640718E-2</v>
      </c>
      <c r="BD88" s="162">
        <f>IF(BD6=1,$E88-(($F88+1)^(11/12)-1),IF(AT!BD6&gt;1,($F88+1)^(1/12)-1,0)+BC88)</f>
        <v>4.3006945731595893E-2</v>
      </c>
      <c r="BE88" s="162">
        <f>IF(BE6=1,$E88-(($F88+1)^(11/12)-1),IF(AT!BE6&gt;1,($F88+1)^(1/12)-1,0)+BD88)</f>
        <v>4.3588415864551068E-2</v>
      </c>
      <c r="BF88" s="162">
        <f>IF(BF6=1,$E88-(($F88+1)^(11/12)-1),IF(AT!BF6&gt;1,($F88+1)^(1/12)-1,0)+BE88)</f>
        <v>4.4169885997506243E-2</v>
      </c>
      <c r="BG88" s="162">
        <f>IF(BG6=1,$E88-(($F88+1)^(11/12)-1),IF(AT!BG6&gt;1,($F88+1)^(1/12)-1,0)+BF88)</f>
        <v>4.4751356130461419E-2</v>
      </c>
      <c r="BH88" s="162">
        <f>IF(BH6=1,$E88-(($F88+1)^(11/12)-1),IF(AT!BH6&gt;1,($F88+1)^(1/12)-1,0)+BG88)</f>
        <v>4.5332826263416594E-2</v>
      </c>
      <c r="BI88" s="162">
        <f>IF(BI6=1,$E88-(($F88+1)^(11/12)-1),IF(AT!BI6&gt;1,($F88+1)^(1/12)-1,0)+BH88)</f>
        <v>4.5914296396371769E-2</v>
      </c>
      <c r="BJ88" s="162">
        <f>IF(BJ6=1,$E88-(($F88+1)^(11/12)-1),IF(AT!BJ6&gt;1,($F88+1)^(1/12)-1,0)+BI88)</f>
        <v>4.6495766529326944E-2</v>
      </c>
      <c r="BK88" s="162">
        <f>IF(BK6=1,$E88-(($F88+1)^(11/12)-1),IF(AT!BK6&gt;1,($F88+1)^(1/12)-1,0)+BJ88)</f>
        <v>4.707723666228212E-2</v>
      </c>
      <c r="BL88" s="162">
        <f>IF(BL6=1,$E88-(($F88+1)^(11/12)-1),IF(AT!BL6&gt;1,($F88+1)^(1/12)-1,0)+BK88)</f>
        <v>4.7658706795237295E-2</v>
      </c>
      <c r="BM88" s="162">
        <f>IF(BM6=1,$E88-(($F88+1)^(11/12)-1),IF(AT!BM6&gt;1,($F88+1)^(1/12)-1,0)+BL88)</f>
        <v>4.824017692819247E-2</v>
      </c>
      <c r="BN88" s="162">
        <f>IF(BN6=1,$E88-(($F88+1)^(11/12)-1),IF(AT!BN6&gt;1,($F88+1)^(1/12)-1,0)+BM88)</f>
        <v>4.8821647061147645E-2</v>
      </c>
      <c r="BO88" s="162">
        <f>IF(BO6=1,$E88-(($F88+1)^(11/12)-1),IF(AT!BO6&gt;1,($F88+1)^(1/12)-1,0)+BN88)</f>
        <v>4.940311719410282E-2</v>
      </c>
      <c r="BP88" s="26" t="s">
        <v>12</v>
      </c>
    </row>
    <row r="89" spans="1:68" x14ac:dyDescent="0.25">
      <c r="B89" s="12">
        <v>2</v>
      </c>
      <c r="C89" s="13" t="s">
        <v>20</v>
      </c>
      <c r="E89" s="162">
        <v>2.5000000000000001E-2</v>
      </c>
      <c r="F89" s="202">
        <v>7.0000000000000001E-3</v>
      </c>
      <c r="H89" s="162">
        <f>IF(H7=1,$E89-(($F89+1)^(11/12)-1),IF(AT!H7&gt;1,($F89+1)^(1/12)-1,0)+G89)</f>
        <v>0</v>
      </c>
      <c r="I89" s="162">
        <f>IF(I7=1,$E89-(($F89+1)^(11/12)-1),IF(AT!I7&gt;1,($F89+1)^(1/12)-1,0)+H89)</f>
        <v>0</v>
      </c>
      <c r="J89" s="162">
        <f>IF(J7=1,$E89-(($F89+1)^(11/12)-1),IF(AT!J7&gt;1,($F89+1)^(1/12)-1,0)+I89)</f>
        <v>0</v>
      </c>
      <c r="K89" s="162">
        <f>IF(K7=1,$E89-(($F89+1)^(11/12)-1),IF(AT!K7&gt;1,($F89+1)^(1/12)-1,0)+J89)</f>
        <v>0</v>
      </c>
      <c r="L89" s="162">
        <f>IF(L7=1,$E89-(($F89+1)^(11/12)-1),IF(AT!L7&gt;1,($F89+1)^(1/12)-1,0)+K89)</f>
        <v>0</v>
      </c>
      <c r="M89" s="162">
        <f>IF(M7=1,$E89-(($F89+1)^(11/12)-1),IF(AT!M7&gt;1,($F89+1)^(1/12)-1,0)+L89)</f>
        <v>0</v>
      </c>
      <c r="N89" s="162">
        <f>IF(N7=1,$E89-(($F89+1)^(11/12)-1),IF(AT!N7&gt;1,($F89+1)^(1/12)-1,0)+M89)</f>
        <v>1.8585200147478532E-2</v>
      </c>
      <c r="O89" s="162">
        <f>IF(O7=1,$E89-(($F89+1)^(11/12)-1),IF(AT!O7&gt;1,($F89+1)^(1/12)-1,0)+N89)</f>
        <v>1.9166670280433708E-2</v>
      </c>
      <c r="P89" s="162">
        <f>IF(P7=1,$E89-(($F89+1)^(11/12)-1),IF(AT!P7&gt;1,($F89+1)^(1/12)-1,0)+O89)</f>
        <v>1.9748140413388883E-2</v>
      </c>
      <c r="Q89" s="162">
        <f>IF(Q7=1,$E89-(($F89+1)^(11/12)-1),IF(AT!Q7&gt;1,($F89+1)^(1/12)-1,0)+P89)</f>
        <v>2.0329610546344058E-2</v>
      </c>
      <c r="R89" s="162">
        <f>IF(R7=1,$E89-(($F89+1)^(11/12)-1),IF(AT!R7&gt;1,($F89+1)^(1/12)-1,0)+Q89)</f>
        <v>2.0911080679299233E-2</v>
      </c>
      <c r="S89" s="162">
        <f>IF(S7=1,$E89-(($F89+1)^(11/12)-1),IF(AT!S7&gt;1,($F89+1)^(1/12)-1,0)+R89)</f>
        <v>2.1492550812254409E-2</v>
      </c>
      <c r="T89" s="162">
        <f>IF(T7=1,$E89-(($F89+1)^(11/12)-1),IF(AT!T7&gt;1,($F89+1)^(1/12)-1,0)+S89)</f>
        <v>2.2074020945209584E-2</v>
      </c>
      <c r="U89" s="162">
        <f>IF(U7=1,$E89-(($F89+1)^(11/12)-1),IF(AT!U7&gt;1,($F89+1)^(1/12)-1,0)+T89)</f>
        <v>2.2655491078164759E-2</v>
      </c>
      <c r="V89" s="162">
        <f>IF(V7=1,$E89-(($F89+1)^(11/12)-1),IF(AT!V7&gt;1,($F89+1)^(1/12)-1,0)+U89)</f>
        <v>2.3236961211119934E-2</v>
      </c>
      <c r="W89" s="162">
        <f>IF(W7=1,$E89-(($F89+1)^(11/12)-1),IF(AT!W7&gt;1,($F89+1)^(1/12)-1,0)+V89)</f>
        <v>2.381843134407511E-2</v>
      </c>
      <c r="X89" s="162">
        <f>IF(X7=1,$E89-(($F89+1)^(11/12)-1),IF(AT!X7&gt;1,($F89+1)^(1/12)-1,0)+W89)</f>
        <v>2.4399901477030285E-2</v>
      </c>
      <c r="Y89" s="162">
        <f>IF(Y7=1,$E89-(($F89+1)^(11/12)-1),IF(AT!Y7&gt;1,($F89+1)^(1/12)-1,0)+X89)</f>
        <v>2.498137160998546E-2</v>
      </c>
      <c r="Z89" s="162">
        <f>IF(Z7=1,$E89-(($F89+1)^(11/12)-1),IF(AT!Z7&gt;1,($F89+1)^(1/12)-1,0)+Y89)</f>
        <v>2.5562841742940635E-2</v>
      </c>
      <c r="AA89" s="162">
        <f>IF(AA7=1,$E89-(($F89+1)^(11/12)-1),IF(AT!AA7&gt;1,($F89+1)^(1/12)-1,0)+Z89)</f>
        <v>2.6144311875895811E-2</v>
      </c>
      <c r="AB89" s="162">
        <f>IF(AB7=1,$E89-(($F89+1)^(11/12)-1),IF(AT!AB7&gt;1,($F89+1)^(1/12)-1,0)+AA89)</f>
        <v>2.6725782008850986E-2</v>
      </c>
      <c r="AC89" s="162">
        <f>IF(AC7=1,$E89-(($F89+1)^(11/12)-1),IF(AT!AC7&gt;1,($F89+1)^(1/12)-1,0)+AB89)</f>
        <v>2.7307252141806161E-2</v>
      </c>
      <c r="AD89" s="162">
        <f>IF(AD7=1,$E89-(($F89+1)^(11/12)-1),IF(AT!AD7&gt;1,($F89+1)^(1/12)-1,0)+AC89)</f>
        <v>2.7888722274761336E-2</v>
      </c>
      <c r="AE89" s="162">
        <f>IF(AE7=1,$E89-(($F89+1)^(11/12)-1),IF(AT!AE7&gt;1,($F89+1)^(1/12)-1,0)+AD89)</f>
        <v>2.8470192407716512E-2</v>
      </c>
      <c r="AF89" s="162">
        <f>IF(AF7=1,$E89-(($F89+1)^(11/12)-1),IF(AT!AF7&gt;1,($F89+1)^(1/12)-1,0)+AE89)</f>
        <v>2.9051662540671687E-2</v>
      </c>
      <c r="AG89" s="162">
        <f>IF(AG7=1,$E89-(($F89+1)^(11/12)-1),IF(AT!AG7&gt;1,($F89+1)^(1/12)-1,0)+AF89)</f>
        <v>2.9633132673626862E-2</v>
      </c>
      <c r="AH89" s="162">
        <f>IF(AH7=1,$E89-(($F89+1)^(11/12)-1),IF(AT!AH7&gt;1,($F89+1)^(1/12)-1,0)+AG89)</f>
        <v>3.0214602806582037E-2</v>
      </c>
      <c r="AI89" s="162">
        <f>IF(AI7=1,$E89-(($F89+1)^(11/12)-1),IF(AT!AI7&gt;1,($F89+1)^(1/12)-1,0)+AH89)</f>
        <v>3.0796072939537213E-2</v>
      </c>
      <c r="AJ89" s="162">
        <f>IF(AJ7=1,$E89-(($F89+1)^(11/12)-1),IF(AT!AJ7&gt;1,($F89+1)^(1/12)-1,0)+AI89)</f>
        <v>3.1377543072492388E-2</v>
      </c>
      <c r="AK89" s="162">
        <f>IF(AK7=1,$E89-(($F89+1)^(11/12)-1),IF(AT!AK7&gt;1,($F89+1)^(1/12)-1,0)+AJ89)</f>
        <v>3.1959013205447563E-2</v>
      </c>
      <c r="AL89" s="162">
        <f>IF(AL7=1,$E89-(($F89+1)^(11/12)-1),IF(AT!AL7&gt;1,($F89+1)^(1/12)-1,0)+AK89)</f>
        <v>3.2540483338402738E-2</v>
      </c>
      <c r="AM89" s="162">
        <f>IF(AM7=1,$E89-(($F89+1)^(11/12)-1),IF(AT!AM7&gt;1,($F89+1)^(1/12)-1,0)+AL89)</f>
        <v>3.3121953471357914E-2</v>
      </c>
      <c r="AN89" s="162">
        <f>IF(AN7=1,$E89-(($F89+1)^(11/12)-1),IF(AT!AN7&gt;1,($F89+1)^(1/12)-1,0)+AM89)</f>
        <v>3.3703423604313089E-2</v>
      </c>
      <c r="AO89" s="162">
        <f>IF(AO7=1,$E89-(($F89+1)^(11/12)-1),IF(AT!AO7&gt;1,($F89+1)^(1/12)-1,0)+AN89)</f>
        <v>3.4284893737268264E-2</v>
      </c>
      <c r="AP89" s="162">
        <f>IF(AP7=1,$E89-(($F89+1)^(11/12)-1),IF(AT!AP7&gt;1,($F89+1)^(1/12)-1,0)+AO89)</f>
        <v>3.4866363870223439E-2</v>
      </c>
      <c r="AQ89" s="162">
        <f>IF(AQ7=1,$E89-(($F89+1)^(11/12)-1),IF(AT!AQ7&gt;1,($F89+1)^(1/12)-1,0)+AP89)</f>
        <v>3.5447834003178615E-2</v>
      </c>
      <c r="AR89" s="162">
        <f>IF(AR7=1,$E89-(($F89+1)^(11/12)-1),IF(AT!AR7&gt;1,($F89+1)^(1/12)-1,0)+AQ89)</f>
        <v>3.602930413613379E-2</v>
      </c>
      <c r="AS89" s="162">
        <f>IF(AS7=1,$E89-(($F89+1)^(11/12)-1),IF(AT!AS7&gt;1,($F89+1)^(1/12)-1,0)+AR89)</f>
        <v>3.6610774269088965E-2</v>
      </c>
      <c r="AT89" s="162">
        <f>IF(AT7=1,$E89-(($F89+1)^(11/12)-1),IF(AT!AT7&gt;1,($F89+1)^(1/12)-1,0)+AS89)</f>
        <v>3.719224440204414E-2</v>
      </c>
      <c r="AU89" s="162">
        <f>IF(AU7=1,$E89-(($F89+1)^(11/12)-1),IF(AT!AU7&gt;1,($F89+1)^(1/12)-1,0)+AT89)</f>
        <v>3.7773714534999316E-2</v>
      </c>
      <c r="AV89" s="162">
        <f>IF(AV7=1,$E89-(($F89+1)^(11/12)-1),IF(AT!AV7&gt;1,($F89+1)^(1/12)-1,0)+AU89)</f>
        <v>3.8355184667954491E-2</v>
      </c>
      <c r="AW89" s="162">
        <f>IF(AW7=1,$E89-(($F89+1)^(11/12)-1),IF(AT!AW7&gt;1,($F89+1)^(1/12)-1,0)+AV89)</f>
        <v>3.8936654800909666E-2</v>
      </c>
      <c r="AX89" s="162">
        <f>IF(AX7=1,$E89-(($F89+1)^(11/12)-1),IF(AT!AX7&gt;1,($F89+1)^(1/12)-1,0)+AW89)</f>
        <v>3.9518124933864841E-2</v>
      </c>
      <c r="AY89" s="162">
        <f>IF(AY7=1,$E89-(($F89+1)^(11/12)-1),IF(AT!AY7&gt;1,($F89+1)^(1/12)-1,0)+AX89)</f>
        <v>4.0099595066820017E-2</v>
      </c>
      <c r="AZ89" s="162">
        <f>IF(AZ7=1,$E89-(($F89+1)^(11/12)-1),IF(AT!AZ7&gt;1,($F89+1)^(1/12)-1,0)+AY89)</f>
        <v>4.0681065199775192E-2</v>
      </c>
      <c r="BA89" s="162">
        <f>IF(BA7=1,$E89-(($F89+1)^(11/12)-1),IF(AT!BA7&gt;1,($F89+1)^(1/12)-1,0)+AZ89)</f>
        <v>4.1262535332730367E-2</v>
      </c>
      <c r="BB89" s="162">
        <f>IF(BB7=1,$E89-(($F89+1)^(11/12)-1),IF(AT!BB7&gt;1,($F89+1)^(1/12)-1,0)+BA89)</f>
        <v>4.1844005465685542E-2</v>
      </c>
      <c r="BC89" s="162">
        <f>IF(BC7=1,$E89-(($F89+1)^(11/12)-1),IF(AT!BC7&gt;1,($F89+1)^(1/12)-1,0)+BB89)</f>
        <v>4.2425475598640718E-2</v>
      </c>
      <c r="BD89" s="162">
        <f>IF(BD7=1,$E89-(($F89+1)^(11/12)-1),IF(AT!BD7&gt;1,($F89+1)^(1/12)-1,0)+BC89)</f>
        <v>4.3006945731595893E-2</v>
      </c>
      <c r="BE89" s="162">
        <f>IF(BE7=1,$E89-(($F89+1)^(11/12)-1),IF(AT!BE7&gt;1,($F89+1)^(1/12)-1,0)+BD89)</f>
        <v>4.3588415864551068E-2</v>
      </c>
      <c r="BF89" s="162">
        <f>IF(BF7=1,$E89-(($F89+1)^(11/12)-1),IF(AT!BF7&gt;1,($F89+1)^(1/12)-1,0)+BE89)</f>
        <v>4.4169885997506243E-2</v>
      </c>
      <c r="BG89" s="162">
        <f>IF(BG7=1,$E89-(($F89+1)^(11/12)-1),IF(AT!BG7&gt;1,($F89+1)^(1/12)-1,0)+BF89)</f>
        <v>4.4751356130461419E-2</v>
      </c>
      <c r="BH89" s="162">
        <f>IF(BH7=1,$E89-(($F89+1)^(11/12)-1),IF(AT!BH7&gt;1,($F89+1)^(1/12)-1,0)+BG89)</f>
        <v>4.5332826263416594E-2</v>
      </c>
      <c r="BI89" s="162">
        <f>IF(BI7=1,$E89-(($F89+1)^(11/12)-1),IF(AT!BI7&gt;1,($F89+1)^(1/12)-1,0)+BH89)</f>
        <v>4.5914296396371769E-2</v>
      </c>
      <c r="BJ89" s="162">
        <f>IF(BJ7=1,$E89-(($F89+1)^(11/12)-1),IF(AT!BJ7&gt;1,($F89+1)^(1/12)-1,0)+BI89)</f>
        <v>4.6495766529326944E-2</v>
      </c>
      <c r="BK89" s="162">
        <f>IF(BK7=1,$E89-(($F89+1)^(11/12)-1),IF(AT!BK7&gt;1,($F89+1)^(1/12)-1,0)+BJ89)</f>
        <v>4.707723666228212E-2</v>
      </c>
      <c r="BL89" s="162">
        <f>IF(BL7=1,$E89-(($F89+1)^(11/12)-1),IF(AT!BL7&gt;1,($F89+1)^(1/12)-1,0)+BK89)</f>
        <v>4.7658706795237295E-2</v>
      </c>
      <c r="BM89" s="162">
        <f>IF(BM7=1,$E89-(($F89+1)^(11/12)-1),IF(AT!BM7&gt;1,($F89+1)^(1/12)-1,0)+BL89)</f>
        <v>4.824017692819247E-2</v>
      </c>
      <c r="BN89" s="162">
        <f>IF(BN7=1,$E89-(($F89+1)^(11/12)-1),IF(AT!BN7&gt;1,($F89+1)^(1/12)-1,0)+BM89)</f>
        <v>4.8821647061147645E-2</v>
      </c>
      <c r="BO89" s="162">
        <f>IF(BO7=1,$E89-(($F89+1)^(11/12)-1),IF(AT!BO7&gt;1,($F89+1)^(1/12)-1,0)+BN89)</f>
        <v>4.940311719410282E-2</v>
      </c>
      <c r="BP89" s="26" t="s">
        <v>12</v>
      </c>
    </row>
    <row r="90" spans="1:68" x14ac:dyDescent="0.25">
      <c r="B90" s="12">
        <v>3</v>
      </c>
      <c r="C90" s="13" t="s">
        <v>22</v>
      </c>
      <c r="E90" s="162">
        <v>2.5000000000000001E-2</v>
      </c>
      <c r="F90" s="202">
        <v>7.0000000000000001E-3</v>
      </c>
      <c r="H90" s="162">
        <f>IF(H8=1,$E90-(($F90+1)^(11/12)-1),IF(AT!H8&gt;1,($F90+1)^(1/12)-1,0)+G90)</f>
        <v>0</v>
      </c>
      <c r="I90" s="162">
        <f>IF(I8=1,$E90-(($F90+1)^(11/12)-1),IF(AT!I8&gt;1,($F90+1)^(1/12)-1,0)+H90)</f>
        <v>0</v>
      </c>
      <c r="J90" s="162">
        <f>IF(J8=1,$E90-(($F90+1)^(11/12)-1),IF(AT!J8&gt;1,($F90+1)^(1/12)-1,0)+I90)</f>
        <v>0</v>
      </c>
      <c r="K90" s="162">
        <f>IF(K8=1,$E90-(($F90+1)^(11/12)-1),IF(AT!K8&gt;1,($F90+1)^(1/12)-1,0)+J90)</f>
        <v>0</v>
      </c>
      <c r="L90" s="162">
        <f>IF(L8=1,$E90-(($F90+1)^(11/12)-1),IF(AT!L8&gt;1,($F90+1)^(1/12)-1,0)+K90)</f>
        <v>0</v>
      </c>
      <c r="M90" s="162">
        <f>IF(M8=1,$E90-(($F90+1)^(11/12)-1),IF(AT!M8&gt;1,($F90+1)^(1/12)-1,0)+L90)</f>
        <v>0</v>
      </c>
      <c r="N90" s="162">
        <f>IF(N8=1,$E90-(($F90+1)^(11/12)-1),IF(AT!N8&gt;1,($F90+1)^(1/12)-1,0)+M90)</f>
        <v>1.8585200147478532E-2</v>
      </c>
      <c r="O90" s="162">
        <f>IF(O8=1,$E90-(($F90+1)^(11/12)-1),IF(AT!O8&gt;1,($F90+1)^(1/12)-1,0)+N90)</f>
        <v>1.9166670280433708E-2</v>
      </c>
      <c r="P90" s="162">
        <f>IF(P8=1,$E90-(($F90+1)^(11/12)-1),IF(AT!P8&gt;1,($F90+1)^(1/12)-1,0)+O90)</f>
        <v>1.9748140413388883E-2</v>
      </c>
      <c r="Q90" s="162">
        <f>IF(Q8=1,$E90-(($F90+1)^(11/12)-1),IF(AT!Q8&gt;1,($F90+1)^(1/12)-1,0)+P90)</f>
        <v>2.0329610546344058E-2</v>
      </c>
      <c r="R90" s="162">
        <f>IF(R8=1,$E90-(($F90+1)^(11/12)-1),IF(AT!R8&gt;1,($F90+1)^(1/12)-1,0)+Q90)</f>
        <v>2.0911080679299233E-2</v>
      </c>
      <c r="S90" s="162">
        <f>IF(S8=1,$E90-(($F90+1)^(11/12)-1),IF(AT!S8&gt;1,($F90+1)^(1/12)-1,0)+R90)</f>
        <v>2.1492550812254409E-2</v>
      </c>
      <c r="T90" s="162">
        <f>IF(T8=1,$E90-(($F90+1)^(11/12)-1),IF(AT!T8&gt;1,($F90+1)^(1/12)-1,0)+S90)</f>
        <v>2.2074020945209584E-2</v>
      </c>
      <c r="U90" s="162">
        <f>IF(U8=1,$E90-(($F90+1)^(11/12)-1),IF(AT!U8&gt;1,($F90+1)^(1/12)-1,0)+T90)</f>
        <v>2.2655491078164759E-2</v>
      </c>
      <c r="V90" s="162">
        <f>IF(V8=1,$E90-(($F90+1)^(11/12)-1),IF(AT!V8&gt;1,($F90+1)^(1/12)-1,0)+U90)</f>
        <v>2.3236961211119934E-2</v>
      </c>
      <c r="W90" s="162">
        <f>IF(W8=1,$E90-(($F90+1)^(11/12)-1),IF(AT!W8&gt;1,($F90+1)^(1/12)-1,0)+V90)</f>
        <v>2.381843134407511E-2</v>
      </c>
      <c r="X90" s="162">
        <f>IF(X8=1,$E90-(($F90+1)^(11/12)-1),IF(AT!X8&gt;1,($F90+1)^(1/12)-1,0)+W90)</f>
        <v>2.4399901477030285E-2</v>
      </c>
      <c r="Y90" s="162">
        <f>IF(Y8=1,$E90-(($F90+1)^(11/12)-1),IF(AT!Y8&gt;1,($F90+1)^(1/12)-1,0)+X90)</f>
        <v>2.498137160998546E-2</v>
      </c>
      <c r="Z90" s="162">
        <f>IF(Z8=1,$E90-(($F90+1)^(11/12)-1),IF(AT!Z8&gt;1,($F90+1)^(1/12)-1,0)+Y90)</f>
        <v>2.5562841742940635E-2</v>
      </c>
      <c r="AA90" s="162">
        <f>IF(AA8=1,$E90-(($F90+1)^(11/12)-1),IF(AT!AA8&gt;1,($F90+1)^(1/12)-1,0)+Z90)</f>
        <v>2.6144311875895811E-2</v>
      </c>
      <c r="AB90" s="162">
        <f>IF(AB8=1,$E90-(($F90+1)^(11/12)-1),IF(AT!AB8&gt;1,($F90+1)^(1/12)-1,0)+AA90)</f>
        <v>2.6725782008850986E-2</v>
      </c>
      <c r="AC90" s="162">
        <f>IF(AC8=1,$E90-(($F90+1)^(11/12)-1),IF(AT!AC8&gt;1,($F90+1)^(1/12)-1,0)+AB90)</f>
        <v>2.7307252141806161E-2</v>
      </c>
      <c r="AD90" s="162">
        <f>IF(AD8=1,$E90-(($F90+1)^(11/12)-1),IF(AT!AD8&gt;1,($F90+1)^(1/12)-1,0)+AC90)</f>
        <v>2.7888722274761336E-2</v>
      </c>
      <c r="AE90" s="162">
        <f>IF(AE8=1,$E90-(($F90+1)^(11/12)-1),IF(AT!AE8&gt;1,($F90+1)^(1/12)-1,0)+AD90)</f>
        <v>2.8470192407716512E-2</v>
      </c>
      <c r="AF90" s="162">
        <f>IF(AF8=1,$E90-(($F90+1)^(11/12)-1),IF(AT!AF8&gt;1,($F90+1)^(1/12)-1,0)+AE90)</f>
        <v>2.9051662540671687E-2</v>
      </c>
      <c r="AG90" s="162">
        <f>IF(AG8=1,$E90-(($F90+1)^(11/12)-1),IF(AT!AG8&gt;1,($F90+1)^(1/12)-1,0)+AF90)</f>
        <v>2.9633132673626862E-2</v>
      </c>
      <c r="AH90" s="162">
        <f>IF(AH8=1,$E90-(($F90+1)^(11/12)-1),IF(AT!AH8&gt;1,($F90+1)^(1/12)-1,0)+AG90)</f>
        <v>3.0214602806582037E-2</v>
      </c>
      <c r="AI90" s="162">
        <f>IF(AI8=1,$E90-(($F90+1)^(11/12)-1),IF(AT!AI8&gt;1,($F90+1)^(1/12)-1,0)+AH90)</f>
        <v>3.0796072939537213E-2</v>
      </c>
      <c r="AJ90" s="162">
        <f>IF(AJ8=1,$E90-(($F90+1)^(11/12)-1),IF(AT!AJ8&gt;1,($F90+1)^(1/12)-1,0)+AI90)</f>
        <v>3.1377543072492388E-2</v>
      </c>
      <c r="AK90" s="162">
        <f>IF(AK8=1,$E90-(($F90+1)^(11/12)-1),IF(AT!AK8&gt;1,($F90+1)^(1/12)-1,0)+AJ90)</f>
        <v>3.1959013205447563E-2</v>
      </c>
      <c r="AL90" s="162">
        <f>IF(AL8=1,$E90-(($F90+1)^(11/12)-1),IF(AT!AL8&gt;1,($F90+1)^(1/12)-1,0)+AK90)</f>
        <v>3.2540483338402738E-2</v>
      </c>
      <c r="AM90" s="162">
        <f>IF(AM8=1,$E90-(($F90+1)^(11/12)-1),IF(AT!AM8&gt;1,($F90+1)^(1/12)-1,0)+AL90)</f>
        <v>3.3121953471357914E-2</v>
      </c>
      <c r="AN90" s="162">
        <f>IF(AN8=1,$E90-(($F90+1)^(11/12)-1),IF(AT!AN8&gt;1,($F90+1)^(1/12)-1,0)+AM90)</f>
        <v>3.3703423604313089E-2</v>
      </c>
      <c r="AO90" s="162">
        <f>IF(AO8=1,$E90-(($F90+1)^(11/12)-1),IF(AT!AO8&gt;1,($F90+1)^(1/12)-1,0)+AN90)</f>
        <v>3.4284893737268264E-2</v>
      </c>
      <c r="AP90" s="162">
        <f>IF(AP8=1,$E90-(($F90+1)^(11/12)-1),IF(AT!AP8&gt;1,($F90+1)^(1/12)-1,0)+AO90)</f>
        <v>3.4866363870223439E-2</v>
      </c>
      <c r="AQ90" s="162">
        <f>IF(AQ8=1,$E90-(($F90+1)^(11/12)-1),IF(AT!AQ8&gt;1,($F90+1)^(1/12)-1,0)+AP90)</f>
        <v>3.5447834003178615E-2</v>
      </c>
      <c r="AR90" s="162">
        <f>IF(AR8=1,$E90-(($F90+1)^(11/12)-1),IF(AT!AR8&gt;1,($F90+1)^(1/12)-1,0)+AQ90)</f>
        <v>3.602930413613379E-2</v>
      </c>
      <c r="AS90" s="162">
        <f>IF(AS8=1,$E90-(($F90+1)^(11/12)-1),IF(AT!AS8&gt;1,($F90+1)^(1/12)-1,0)+AR90)</f>
        <v>3.6610774269088965E-2</v>
      </c>
      <c r="AT90" s="162">
        <f>IF(AT8=1,$E90-(($F90+1)^(11/12)-1),IF(AT!AT8&gt;1,($F90+1)^(1/12)-1,0)+AS90)</f>
        <v>3.719224440204414E-2</v>
      </c>
      <c r="AU90" s="162">
        <f>IF(AU8=1,$E90-(($F90+1)^(11/12)-1),IF(AT!AU8&gt;1,($F90+1)^(1/12)-1,0)+AT90)</f>
        <v>3.7773714534999316E-2</v>
      </c>
      <c r="AV90" s="162">
        <f>IF(AV8=1,$E90-(($F90+1)^(11/12)-1),IF(AT!AV8&gt;1,($F90+1)^(1/12)-1,0)+AU90)</f>
        <v>3.8355184667954491E-2</v>
      </c>
      <c r="AW90" s="162">
        <f>IF(AW8=1,$E90-(($F90+1)^(11/12)-1),IF(AT!AW8&gt;1,($F90+1)^(1/12)-1,0)+AV90)</f>
        <v>3.8936654800909666E-2</v>
      </c>
      <c r="AX90" s="162">
        <f>IF(AX8=1,$E90-(($F90+1)^(11/12)-1),IF(AT!AX8&gt;1,($F90+1)^(1/12)-1,0)+AW90)</f>
        <v>3.9518124933864841E-2</v>
      </c>
      <c r="AY90" s="162">
        <f>IF(AY8=1,$E90-(($F90+1)^(11/12)-1),IF(AT!AY8&gt;1,($F90+1)^(1/12)-1,0)+AX90)</f>
        <v>4.0099595066820017E-2</v>
      </c>
      <c r="AZ90" s="162">
        <f>IF(AZ8=1,$E90-(($F90+1)^(11/12)-1),IF(AT!AZ8&gt;1,($F90+1)^(1/12)-1,0)+AY90)</f>
        <v>4.0681065199775192E-2</v>
      </c>
      <c r="BA90" s="162">
        <f>IF(BA8=1,$E90-(($F90+1)^(11/12)-1),IF(AT!BA8&gt;1,($F90+1)^(1/12)-1,0)+AZ90)</f>
        <v>4.1262535332730367E-2</v>
      </c>
      <c r="BB90" s="162">
        <f>IF(BB8=1,$E90-(($F90+1)^(11/12)-1),IF(AT!BB8&gt;1,($F90+1)^(1/12)-1,0)+BA90)</f>
        <v>4.1844005465685542E-2</v>
      </c>
      <c r="BC90" s="162">
        <f>IF(BC8=1,$E90-(($F90+1)^(11/12)-1),IF(AT!BC8&gt;1,($F90+1)^(1/12)-1,0)+BB90)</f>
        <v>4.2425475598640718E-2</v>
      </c>
      <c r="BD90" s="162">
        <f>IF(BD8=1,$E90-(($F90+1)^(11/12)-1),IF(AT!BD8&gt;1,($F90+1)^(1/12)-1,0)+BC90)</f>
        <v>4.3006945731595893E-2</v>
      </c>
      <c r="BE90" s="162">
        <f>IF(BE8=1,$E90-(($F90+1)^(11/12)-1),IF(AT!BE8&gt;1,($F90+1)^(1/12)-1,0)+BD90)</f>
        <v>4.3588415864551068E-2</v>
      </c>
      <c r="BF90" s="162">
        <f>IF(BF8=1,$E90-(($F90+1)^(11/12)-1),IF(AT!BF8&gt;1,($F90+1)^(1/12)-1,0)+BE90)</f>
        <v>4.4169885997506243E-2</v>
      </c>
      <c r="BG90" s="162">
        <f>IF(BG8=1,$E90-(($F90+1)^(11/12)-1),IF(AT!BG8&gt;1,($F90+1)^(1/12)-1,0)+BF90)</f>
        <v>4.4751356130461419E-2</v>
      </c>
      <c r="BH90" s="162">
        <f>IF(BH8=1,$E90-(($F90+1)^(11/12)-1),IF(AT!BH8&gt;1,($F90+1)^(1/12)-1,0)+BG90)</f>
        <v>4.5332826263416594E-2</v>
      </c>
      <c r="BI90" s="162">
        <f>IF(BI8=1,$E90-(($F90+1)^(11/12)-1),IF(AT!BI8&gt;1,($F90+1)^(1/12)-1,0)+BH90)</f>
        <v>4.5914296396371769E-2</v>
      </c>
      <c r="BJ90" s="162">
        <f>IF(BJ8=1,$E90-(($F90+1)^(11/12)-1),IF(AT!BJ8&gt;1,($F90+1)^(1/12)-1,0)+BI90)</f>
        <v>4.6495766529326944E-2</v>
      </c>
      <c r="BK90" s="162">
        <f>IF(BK8=1,$E90-(($F90+1)^(11/12)-1),IF(AT!BK8&gt;1,($F90+1)^(1/12)-1,0)+BJ90)</f>
        <v>4.707723666228212E-2</v>
      </c>
      <c r="BL90" s="162">
        <f>IF(BL8=1,$E90-(($F90+1)^(11/12)-1),IF(AT!BL8&gt;1,($F90+1)^(1/12)-1,0)+BK90)</f>
        <v>4.7658706795237295E-2</v>
      </c>
      <c r="BM90" s="162">
        <f>IF(BM8=1,$E90-(($F90+1)^(11/12)-1),IF(AT!BM8&gt;1,($F90+1)^(1/12)-1,0)+BL90)</f>
        <v>4.824017692819247E-2</v>
      </c>
      <c r="BN90" s="162">
        <f>IF(BN8=1,$E90-(($F90+1)^(11/12)-1),IF(AT!BN8&gt;1,($F90+1)^(1/12)-1,0)+BM90)</f>
        <v>4.8821647061147645E-2</v>
      </c>
      <c r="BO90" s="162">
        <f>IF(BO8=1,$E90-(($F90+1)^(11/12)-1),IF(AT!BO8&gt;1,($F90+1)^(1/12)-1,0)+BN90)</f>
        <v>4.940311719410282E-2</v>
      </c>
      <c r="BP90" s="26" t="s">
        <v>12</v>
      </c>
    </row>
    <row r="91" spans="1:68" x14ac:dyDescent="0.25">
      <c r="B91" s="12">
        <v>4</v>
      </c>
      <c r="C91" s="13" t="s">
        <v>24</v>
      </c>
      <c r="E91" s="162">
        <v>2.5000000000000001E-2</v>
      </c>
      <c r="F91" s="202">
        <v>7.0000000000000001E-3</v>
      </c>
      <c r="H91" s="162">
        <f>IF(H9=1,$E91-(($F91+1)^(11/12)-1),IF(AT!H9&gt;1,($F91+1)^(1/12)-1,0)+G91)</f>
        <v>0</v>
      </c>
      <c r="I91" s="162">
        <f>IF(I9=1,$E91-(($F91+1)^(11/12)-1),IF(AT!I9&gt;1,($F91+1)^(1/12)-1,0)+H91)</f>
        <v>0</v>
      </c>
      <c r="J91" s="162">
        <f>IF(J9=1,$E91-(($F91+1)^(11/12)-1),IF(AT!J9&gt;1,($F91+1)^(1/12)-1,0)+I91)</f>
        <v>0</v>
      </c>
      <c r="K91" s="162">
        <f>IF(K9=1,$E91-(($F91+1)^(11/12)-1),IF(AT!K9&gt;1,($F91+1)^(1/12)-1,0)+J91)</f>
        <v>0</v>
      </c>
      <c r="L91" s="162">
        <f>IF(L9=1,$E91-(($F91+1)^(11/12)-1),IF(AT!L9&gt;1,($F91+1)^(1/12)-1,0)+K91)</f>
        <v>0</v>
      </c>
      <c r="M91" s="162">
        <f>IF(M9=1,$E91-(($F91+1)^(11/12)-1),IF(AT!M9&gt;1,($F91+1)^(1/12)-1,0)+L91)</f>
        <v>0</v>
      </c>
      <c r="N91" s="162">
        <f>IF(N9=1,$E91-(($F91+1)^(11/12)-1),IF(AT!N9&gt;1,($F91+1)^(1/12)-1,0)+M91)</f>
        <v>1.8585200147478532E-2</v>
      </c>
      <c r="O91" s="162">
        <f>IF(O9=1,$E91-(($F91+1)^(11/12)-1),IF(AT!O9&gt;1,($F91+1)^(1/12)-1,0)+N91)</f>
        <v>1.9166670280433708E-2</v>
      </c>
      <c r="P91" s="162">
        <f>IF(P9=1,$E91-(($F91+1)^(11/12)-1),IF(AT!P9&gt;1,($F91+1)^(1/12)-1,0)+O91)</f>
        <v>1.9748140413388883E-2</v>
      </c>
      <c r="Q91" s="162">
        <f>IF(Q9=1,$E91-(($F91+1)^(11/12)-1),IF(AT!Q9&gt;1,($F91+1)^(1/12)-1,0)+P91)</f>
        <v>2.0329610546344058E-2</v>
      </c>
      <c r="R91" s="162">
        <f>IF(R9=1,$E91-(($F91+1)^(11/12)-1),IF(AT!R9&gt;1,($F91+1)^(1/12)-1,0)+Q91)</f>
        <v>2.0911080679299233E-2</v>
      </c>
      <c r="S91" s="162">
        <f>IF(S9=1,$E91-(($F91+1)^(11/12)-1),IF(AT!S9&gt;1,($F91+1)^(1/12)-1,0)+R91)</f>
        <v>2.1492550812254409E-2</v>
      </c>
      <c r="T91" s="162">
        <f>IF(T9=1,$E91-(($F91+1)^(11/12)-1),IF(AT!T9&gt;1,($F91+1)^(1/12)-1,0)+S91)</f>
        <v>2.2074020945209584E-2</v>
      </c>
      <c r="U91" s="162">
        <f>IF(U9=1,$E91-(($F91+1)^(11/12)-1),IF(AT!U9&gt;1,($F91+1)^(1/12)-1,0)+T91)</f>
        <v>2.2655491078164759E-2</v>
      </c>
      <c r="V91" s="162">
        <f>IF(V9=1,$E91-(($F91+1)^(11/12)-1),IF(AT!V9&gt;1,($F91+1)^(1/12)-1,0)+U91)</f>
        <v>2.3236961211119934E-2</v>
      </c>
      <c r="W91" s="162">
        <f>IF(W9=1,$E91-(($F91+1)^(11/12)-1),IF(AT!W9&gt;1,($F91+1)^(1/12)-1,0)+V91)</f>
        <v>2.381843134407511E-2</v>
      </c>
      <c r="X91" s="162">
        <f>IF(X9=1,$E91-(($F91+1)^(11/12)-1),IF(AT!X9&gt;1,($F91+1)^(1/12)-1,0)+W91)</f>
        <v>2.4399901477030285E-2</v>
      </c>
      <c r="Y91" s="162">
        <f>IF(Y9=1,$E91-(($F91+1)^(11/12)-1),IF(AT!Y9&gt;1,($F91+1)^(1/12)-1,0)+X91)</f>
        <v>2.498137160998546E-2</v>
      </c>
      <c r="Z91" s="162">
        <f>IF(Z9=1,$E91-(($F91+1)^(11/12)-1),IF(AT!Z9&gt;1,($F91+1)^(1/12)-1,0)+Y91)</f>
        <v>2.5562841742940635E-2</v>
      </c>
      <c r="AA91" s="162">
        <f>IF(AA9=1,$E91-(($F91+1)^(11/12)-1),IF(AT!AA9&gt;1,($F91+1)^(1/12)-1,0)+Z91)</f>
        <v>2.6144311875895811E-2</v>
      </c>
      <c r="AB91" s="162">
        <f>IF(AB9=1,$E91-(($F91+1)^(11/12)-1),IF(AT!AB9&gt;1,($F91+1)^(1/12)-1,0)+AA91)</f>
        <v>2.6725782008850986E-2</v>
      </c>
      <c r="AC91" s="162">
        <f>IF(AC9=1,$E91-(($F91+1)^(11/12)-1),IF(AT!AC9&gt;1,($F91+1)^(1/12)-1,0)+AB91)</f>
        <v>2.7307252141806161E-2</v>
      </c>
      <c r="AD91" s="162">
        <f>IF(AD9=1,$E91-(($F91+1)^(11/12)-1),IF(AT!AD9&gt;1,($F91+1)^(1/12)-1,0)+AC91)</f>
        <v>2.7888722274761336E-2</v>
      </c>
      <c r="AE91" s="162">
        <f>IF(AE9=1,$E91-(($F91+1)^(11/12)-1),IF(AT!AE9&gt;1,($F91+1)^(1/12)-1,0)+AD91)</f>
        <v>2.8470192407716512E-2</v>
      </c>
      <c r="AF91" s="162">
        <f>IF(AF9=1,$E91-(($F91+1)^(11/12)-1),IF(AT!AF9&gt;1,($F91+1)^(1/12)-1,0)+AE91)</f>
        <v>2.9051662540671687E-2</v>
      </c>
      <c r="AG91" s="162">
        <f>IF(AG9=1,$E91-(($F91+1)^(11/12)-1),IF(AT!AG9&gt;1,($F91+1)^(1/12)-1,0)+AF91)</f>
        <v>2.9633132673626862E-2</v>
      </c>
      <c r="AH91" s="162">
        <f>IF(AH9=1,$E91-(($F91+1)^(11/12)-1),IF(AT!AH9&gt;1,($F91+1)^(1/12)-1,0)+AG91)</f>
        <v>3.0214602806582037E-2</v>
      </c>
      <c r="AI91" s="162">
        <f>IF(AI9=1,$E91-(($F91+1)^(11/12)-1),IF(AT!AI9&gt;1,($F91+1)^(1/12)-1,0)+AH91)</f>
        <v>3.0796072939537213E-2</v>
      </c>
      <c r="AJ91" s="162">
        <f>IF(AJ9=1,$E91-(($F91+1)^(11/12)-1),IF(AT!AJ9&gt;1,($F91+1)^(1/12)-1,0)+AI91)</f>
        <v>3.1377543072492388E-2</v>
      </c>
      <c r="AK91" s="162">
        <f>IF(AK9=1,$E91-(($F91+1)^(11/12)-1),IF(AT!AK9&gt;1,($F91+1)^(1/12)-1,0)+AJ91)</f>
        <v>3.1959013205447563E-2</v>
      </c>
      <c r="AL91" s="162">
        <f>IF(AL9=1,$E91-(($F91+1)^(11/12)-1),IF(AT!AL9&gt;1,($F91+1)^(1/12)-1,0)+AK91)</f>
        <v>3.2540483338402738E-2</v>
      </c>
      <c r="AM91" s="162">
        <f>IF(AM9=1,$E91-(($F91+1)^(11/12)-1),IF(AT!AM9&gt;1,($F91+1)^(1/12)-1,0)+AL91)</f>
        <v>3.3121953471357914E-2</v>
      </c>
      <c r="AN91" s="162">
        <f>IF(AN9=1,$E91-(($F91+1)^(11/12)-1),IF(AT!AN9&gt;1,($F91+1)^(1/12)-1,0)+AM91)</f>
        <v>3.3703423604313089E-2</v>
      </c>
      <c r="AO91" s="162">
        <f>IF(AO9=1,$E91-(($F91+1)^(11/12)-1),IF(AT!AO9&gt;1,($F91+1)^(1/12)-1,0)+AN91)</f>
        <v>3.4284893737268264E-2</v>
      </c>
      <c r="AP91" s="162">
        <f>IF(AP9=1,$E91-(($F91+1)^(11/12)-1),IF(AT!AP9&gt;1,($F91+1)^(1/12)-1,0)+AO91)</f>
        <v>3.4866363870223439E-2</v>
      </c>
      <c r="AQ91" s="162">
        <f>IF(AQ9=1,$E91-(($F91+1)^(11/12)-1),IF(AT!AQ9&gt;1,($F91+1)^(1/12)-1,0)+AP91)</f>
        <v>3.5447834003178615E-2</v>
      </c>
      <c r="AR91" s="162">
        <f>IF(AR9=1,$E91-(($F91+1)^(11/12)-1),IF(AT!AR9&gt;1,($F91+1)^(1/12)-1,0)+AQ91)</f>
        <v>3.602930413613379E-2</v>
      </c>
      <c r="AS91" s="162">
        <f>IF(AS9=1,$E91-(($F91+1)^(11/12)-1),IF(AT!AS9&gt;1,($F91+1)^(1/12)-1,0)+AR91)</f>
        <v>3.6610774269088965E-2</v>
      </c>
      <c r="AT91" s="162">
        <f>IF(AT9=1,$E91-(($F91+1)^(11/12)-1),IF(AT!AT9&gt;1,($F91+1)^(1/12)-1,0)+AS91)</f>
        <v>3.719224440204414E-2</v>
      </c>
      <c r="AU91" s="162">
        <f>IF(AU9=1,$E91-(($F91+1)^(11/12)-1),IF(AT!AU9&gt;1,($F91+1)^(1/12)-1,0)+AT91)</f>
        <v>3.7773714534999316E-2</v>
      </c>
      <c r="AV91" s="162">
        <f>IF(AV9=1,$E91-(($F91+1)^(11/12)-1),IF(AT!AV9&gt;1,($F91+1)^(1/12)-1,0)+AU91)</f>
        <v>3.8355184667954491E-2</v>
      </c>
      <c r="AW91" s="162">
        <f>IF(AW9=1,$E91-(($F91+1)^(11/12)-1),IF(AT!AW9&gt;1,($F91+1)^(1/12)-1,0)+AV91)</f>
        <v>3.8936654800909666E-2</v>
      </c>
      <c r="AX91" s="162">
        <f>IF(AX9=1,$E91-(($F91+1)^(11/12)-1),IF(AT!AX9&gt;1,($F91+1)^(1/12)-1,0)+AW91)</f>
        <v>3.9518124933864841E-2</v>
      </c>
      <c r="AY91" s="162">
        <f>IF(AY9=1,$E91-(($F91+1)^(11/12)-1),IF(AT!AY9&gt;1,($F91+1)^(1/12)-1,0)+AX91)</f>
        <v>4.0099595066820017E-2</v>
      </c>
      <c r="AZ91" s="162">
        <f>IF(AZ9=1,$E91-(($F91+1)^(11/12)-1),IF(AT!AZ9&gt;1,($F91+1)^(1/12)-1,0)+AY91)</f>
        <v>4.0681065199775192E-2</v>
      </c>
      <c r="BA91" s="162">
        <f>IF(BA9=1,$E91-(($F91+1)^(11/12)-1),IF(AT!BA9&gt;1,($F91+1)^(1/12)-1,0)+AZ91)</f>
        <v>4.1262535332730367E-2</v>
      </c>
      <c r="BB91" s="162">
        <f>IF(BB9=1,$E91-(($F91+1)^(11/12)-1),IF(AT!BB9&gt;1,($F91+1)^(1/12)-1,0)+BA91)</f>
        <v>4.1844005465685542E-2</v>
      </c>
      <c r="BC91" s="162">
        <f>IF(BC9=1,$E91-(($F91+1)^(11/12)-1),IF(AT!BC9&gt;1,($F91+1)^(1/12)-1,0)+BB91)</f>
        <v>4.2425475598640718E-2</v>
      </c>
      <c r="BD91" s="162">
        <f>IF(BD9=1,$E91-(($F91+1)^(11/12)-1),IF(AT!BD9&gt;1,($F91+1)^(1/12)-1,0)+BC91)</f>
        <v>4.3006945731595893E-2</v>
      </c>
      <c r="BE91" s="162">
        <f>IF(BE9=1,$E91-(($F91+1)^(11/12)-1),IF(AT!BE9&gt;1,($F91+1)^(1/12)-1,0)+BD91)</f>
        <v>4.3588415864551068E-2</v>
      </c>
      <c r="BF91" s="162">
        <f>IF(BF9=1,$E91-(($F91+1)^(11/12)-1),IF(AT!BF9&gt;1,($F91+1)^(1/12)-1,0)+BE91)</f>
        <v>4.4169885997506243E-2</v>
      </c>
      <c r="BG91" s="162">
        <f>IF(BG9=1,$E91-(($F91+1)^(11/12)-1),IF(AT!BG9&gt;1,($F91+1)^(1/12)-1,0)+BF91)</f>
        <v>4.4751356130461419E-2</v>
      </c>
      <c r="BH91" s="162">
        <f>IF(BH9=1,$E91-(($F91+1)^(11/12)-1),IF(AT!BH9&gt;1,($F91+1)^(1/12)-1,0)+BG91)</f>
        <v>4.5332826263416594E-2</v>
      </c>
      <c r="BI91" s="162">
        <f>IF(BI9=1,$E91-(($F91+1)^(11/12)-1),IF(AT!BI9&gt;1,($F91+1)^(1/12)-1,0)+BH91)</f>
        <v>4.5914296396371769E-2</v>
      </c>
      <c r="BJ91" s="162">
        <f>IF(BJ9=1,$E91-(($F91+1)^(11/12)-1),IF(AT!BJ9&gt;1,($F91+1)^(1/12)-1,0)+BI91)</f>
        <v>4.6495766529326944E-2</v>
      </c>
      <c r="BK91" s="162">
        <f>IF(BK9=1,$E91-(($F91+1)^(11/12)-1),IF(AT!BK9&gt;1,($F91+1)^(1/12)-1,0)+BJ91)</f>
        <v>4.707723666228212E-2</v>
      </c>
      <c r="BL91" s="162">
        <f>IF(BL9=1,$E91-(($F91+1)^(11/12)-1),IF(AT!BL9&gt;1,($F91+1)^(1/12)-1,0)+BK91)</f>
        <v>4.7658706795237295E-2</v>
      </c>
      <c r="BM91" s="162">
        <f>IF(BM9=1,$E91-(($F91+1)^(11/12)-1),IF(AT!BM9&gt;1,($F91+1)^(1/12)-1,0)+BL91)</f>
        <v>4.824017692819247E-2</v>
      </c>
      <c r="BN91" s="162">
        <f>IF(BN9=1,$E91-(($F91+1)^(11/12)-1),IF(AT!BN9&gt;1,($F91+1)^(1/12)-1,0)+BM91)</f>
        <v>4.8821647061147645E-2</v>
      </c>
      <c r="BO91" s="162">
        <f>IF(BO9=1,$E91-(($F91+1)^(11/12)-1),IF(AT!BO9&gt;1,($F91+1)^(1/12)-1,0)+BN91)</f>
        <v>4.940311719410282E-2</v>
      </c>
      <c r="BP91" s="26" t="s">
        <v>12</v>
      </c>
    </row>
    <row r="92" spans="1:68" x14ac:dyDescent="0.25">
      <c r="B92" s="12">
        <v>5</v>
      </c>
      <c r="C92" s="13" t="s">
        <v>26</v>
      </c>
      <c r="E92" s="162">
        <v>2.5000000000000001E-2</v>
      </c>
      <c r="F92" s="202">
        <v>7.0000000000000001E-3</v>
      </c>
      <c r="H92" s="162">
        <f>IF(H10=1,$E92-(($F92+1)^(11/12)-1),IF(AT!H10&gt;1,($F92+1)^(1/12)-1,0)+G92)</f>
        <v>0</v>
      </c>
      <c r="I92" s="162">
        <f>IF(I10=1,$E92-(($F92+1)^(11/12)-1),IF(AT!I10&gt;1,($F92+1)^(1/12)-1,0)+H92)</f>
        <v>0</v>
      </c>
      <c r="J92" s="162">
        <f>IF(J10=1,$E92-(($F92+1)^(11/12)-1),IF(AT!J10&gt;1,($F92+1)^(1/12)-1,0)+I92)</f>
        <v>0</v>
      </c>
      <c r="K92" s="162">
        <f>IF(K10=1,$E92-(($F92+1)^(11/12)-1),IF(AT!K10&gt;1,($F92+1)^(1/12)-1,0)+J92)</f>
        <v>0</v>
      </c>
      <c r="L92" s="162">
        <f>IF(L10=1,$E92-(($F92+1)^(11/12)-1),IF(AT!L10&gt;1,($F92+1)^(1/12)-1,0)+K92)</f>
        <v>0</v>
      </c>
      <c r="M92" s="162">
        <f>IF(M10=1,$E92-(($F92+1)^(11/12)-1),IF(AT!M10&gt;1,($F92+1)^(1/12)-1,0)+L92)</f>
        <v>0</v>
      </c>
      <c r="N92" s="162">
        <f>IF(N10=1,$E92-(($F92+1)^(11/12)-1),IF(AT!N10&gt;1,($F92+1)^(1/12)-1,0)+M92)</f>
        <v>1.8585200147478532E-2</v>
      </c>
      <c r="O92" s="162">
        <f>IF(O10=1,$E92-(($F92+1)^(11/12)-1),IF(AT!O10&gt;1,($F92+1)^(1/12)-1,0)+N92)</f>
        <v>1.9166670280433708E-2</v>
      </c>
      <c r="P92" s="162">
        <f>IF(P10=1,$E92-(($F92+1)^(11/12)-1),IF(AT!P10&gt;1,($F92+1)^(1/12)-1,0)+O92)</f>
        <v>1.9748140413388883E-2</v>
      </c>
      <c r="Q92" s="162">
        <f>IF(Q10=1,$E92-(($F92+1)^(11/12)-1),IF(AT!Q10&gt;1,($F92+1)^(1/12)-1,0)+P92)</f>
        <v>2.0329610546344058E-2</v>
      </c>
      <c r="R92" s="162">
        <f>IF(R10=1,$E92-(($F92+1)^(11/12)-1),IF(AT!R10&gt;1,($F92+1)^(1/12)-1,0)+Q92)</f>
        <v>2.0911080679299233E-2</v>
      </c>
      <c r="S92" s="162">
        <f>IF(S10=1,$E92-(($F92+1)^(11/12)-1),IF(AT!S10&gt;1,($F92+1)^(1/12)-1,0)+R92)</f>
        <v>2.1492550812254409E-2</v>
      </c>
      <c r="T92" s="162">
        <f>IF(T10=1,$E92-(($F92+1)^(11/12)-1),IF(AT!T10&gt;1,($F92+1)^(1/12)-1,0)+S92)</f>
        <v>2.2074020945209584E-2</v>
      </c>
      <c r="U92" s="162">
        <f>IF(U10=1,$E92-(($F92+1)^(11/12)-1),IF(AT!U10&gt;1,($F92+1)^(1/12)-1,0)+T92)</f>
        <v>2.2655491078164759E-2</v>
      </c>
      <c r="V92" s="162">
        <f>IF(V10=1,$E92-(($F92+1)^(11/12)-1),IF(AT!V10&gt;1,($F92+1)^(1/12)-1,0)+U92)</f>
        <v>2.3236961211119934E-2</v>
      </c>
      <c r="W92" s="162">
        <f>IF(W10=1,$E92-(($F92+1)^(11/12)-1),IF(AT!W10&gt;1,($F92+1)^(1/12)-1,0)+V92)</f>
        <v>2.381843134407511E-2</v>
      </c>
      <c r="X92" s="162">
        <f>IF(X10=1,$E92-(($F92+1)^(11/12)-1),IF(AT!X10&gt;1,($F92+1)^(1/12)-1,0)+W92)</f>
        <v>2.4399901477030285E-2</v>
      </c>
      <c r="Y92" s="162">
        <f>IF(Y10=1,$E92-(($F92+1)^(11/12)-1),IF(AT!Y10&gt;1,($F92+1)^(1/12)-1,0)+X92)</f>
        <v>2.498137160998546E-2</v>
      </c>
      <c r="Z92" s="162">
        <f>IF(Z10=1,$E92-(($F92+1)^(11/12)-1),IF(AT!Z10&gt;1,($F92+1)^(1/12)-1,0)+Y92)</f>
        <v>2.5562841742940635E-2</v>
      </c>
      <c r="AA92" s="162">
        <f>IF(AA10=1,$E92-(($F92+1)^(11/12)-1),IF(AT!AA10&gt;1,($F92+1)^(1/12)-1,0)+Z92)</f>
        <v>2.6144311875895811E-2</v>
      </c>
      <c r="AB92" s="162">
        <f>IF(AB10=1,$E92-(($F92+1)^(11/12)-1),IF(AT!AB10&gt;1,($F92+1)^(1/12)-1,0)+AA92)</f>
        <v>2.6725782008850986E-2</v>
      </c>
      <c r="AC92" s="162">
        <f>IF(AC10=1,$E92-(($F92+1)^(11/12)-1),IF(AT!AC10&gt;1,($F92+1)^(1/12)-1,0)+AB92)</f>
        <v>2.7307252141806161E-2</v>
      </c>
      <c r="AD92" s="162">
        <f>IF(AD10=1,$E92-(($F92+1)^(11/12)-1),IF(AT!AD10&gt;1,($F92+1)^(1/12)-1,0)+AC92)</f>
        <v>2.7888722274761336E-2</v>
      </c>
      <c r="AE92" s="162">
        <f>IF(AE10=1,$E92-(($F92+1)^(11/12)-1),IF(AT!AE10&gt;1,($F92+1)^(1/12)-1,0)+AD92)</f>
        <v>2.8470192407716512E-2</v>
      </c>
      <c r="AF92" s="162">
        <f>IF(AF10=1,$E92-(($F92+1)^(11/12)-1),IF(AT!AF10&gt;1,($F92+1)^(1/12)-1,0)+AE92)</f>
        <v>2.9051662540671687E-2</v>
      </c>
      <c r="AG92" s="162">
        <f>IF(AG10=1,$E92-(($F92+1)^(11/12)-1),IF(AT!AG10&gt;1,($F92+1)^(1/12)-1,0)+AF92)</f>
        <v>2.9633132673626862E-2</v>
      </c>
      <c r="AH92" s="162">
        <f>IF(AH10=1,$E92-(($F92+1)^(11/12)-1),IF(AT!AH10&gt;1,($F92+1)^(1/12)-1,0)+AG92)</f>
        <v>3.0214602806582037E-2</v>
      </c>
      <c r="AI92" s="162">
        <f>IF(AI10=1,$E92-(($F92+1)^(11/12)-1),IF(AT!AI10&gt;1,($F92+1)^(1/12)-1,0)+AH92)</f>
        <v>3.0796072939537213E-2</v>
      </c>
      <c r="AJ92" s="162">
        <f>IF(AJ10=1,$E92-(($F92+1)^(11/12)-1),IF(AT!AJ10&gt;1,($F92+1)^(1/12)-1,0)+AI92)</f>
        <v>3.1377543072492388E-2</v>
      </c>
      <c r="AK92" s="162">
        <f>IF(AK10=1,$E92-(($F92+1)^(11/12)-1),IF(AT!AK10&gt;1,($F92+1)^(1/12)-1,0)+AJ92)</f>
        <v>3.1959013205447563E-2</v>
      </c>
      <c r="AL92" s="162">
        <f>IF(AL10=1,$E92-(($F92+1)^(11/12)-1),IF(AT!AL10&gt;1,($F92+1)^(1/12)-1,0)+AK92)</f>
        <v>3.2540483338402738E-2</v>
      </c>
      <c r="AM92" s="162">
        <f>IF(AM10=1,$E92-(($F92+1)^(11/12)-1),IF(AT!AM10&gt;1,($F92+1)^(1/12)-1,0)+AL92)</f>
        <v>3.3121953471357914E-2</v>
      </c>
      <c r="AN92" s="162">
        <f>IF(AN10=1,$E92-(($F92+1)^(11/12)-1),IF(AT!AN10&gt;1,($F92+1)^(1/12)-1,0)+AM92)</f>
        <v>3.3703423604313089E-2</v>
      </c>
      <c r="AO92" s="162">
        <f>IF(AO10=1,$E92-(($F92+1)^(11/12)-1),IF(AT!AO10&gt;1,($F92+1)^(1/12)-1,0)+AN92)</f>
        <v>3.4284893737268264E-2</v>
      </c>
      <c r="AP92" s="162">
        <f>IF(AP10=1,$E92-(($F92+1)^(11/12)-1),IF(AT!AP10&gt;1,($F92+1)^(1/12)-1,0)+AO92)</f>
        <v>3.4866363870223439E-2</v>
      </c>
      <c r="AQ92" s="162">
        <f>IF(AQ10=1,$E92-(($F92+1)^(11/12)-1),IF(AT!AQ10&gt;1,($F92+1)^(1/12)-1,0)+AP92)</f>
        <v>3.5447834003178615E-2</v>
      </c>
      <c r="AR92" s="162">
        <f>IF(AR10=1,$E92-(($F92+1)^(11/12)-1),IF(AT!AR10&gt;1,($F92+1)^(1/12)-1,0)+AQ92)</f>
        <v>3.602930413613379E-2</v>
      </c>
      <c r="AS92" s="162">
        <f>IF(AS10=1,$E92-(($F92+1)^(11/12)-1),IF(AT!AS10&gt;1,($F92+1)^(1/12)-1,0)+AR92)</f>
        <v>3.6610774269088965E-2</v>
      </c>
      <c r="AT92" s="162">
        <f>IF(AT10=1,$E92-(($F92+1)^(11/12)-1),IF(AT!AT10&gt;1,($F92+1)^(1/12)-1,0)+AS92)</f>
        <v>3.719224440204414E-2</v>
      </c>
      <c r="AU92" s="162">
        <f>IF(AU10=1,$E92-(($F92+1)^(11/12)-1),IF(AT!AU10&gt;1,($F92+1)^(1/12)-1,0)+AT92)</f>
        <v>3.7773714534999316E-2</v>
      </c>
      <c r="AV92" s="162">
        <f>IF(AV10=1,$E92-(($F92+1)^(11/12)-1),IF(AT!AV10&gt;1,($F92+1)^(1/12)-1,0)+AU92)</f>
        <v>3.8355184667954491E-2</v>
      </c>
      <c r="AW92" s="162">
        <f>IF(AW10=1,$E92-(($F92+1)^(11/12)-1),IF(AT!AW10&gt;1,($F92+1)^(1/12)-1,0)+AV92)</f>
        <v>3.8936654800909666E-2</v>
      </c>
      <c r="AX92" s="162">
        <f>IF(AX10=1,$E92-(($F92+1)^(11/12)-1),IF(AT!AX10&gt;1,($F92+1)^(1/12)-1,0)+AW92)</f>
        <v>3.9518124933864841E-2</v>
      </c>
      <c r="AY92" s="162">
        <f>IF(AY10=1,$E92-(($F92+1)^(11/12)-1),IF(AT!AY10&gt;1,($F92+1)^(1/12)-1,0)+AX92)</f>
        <v>4.0099595066820017E-2</v>
      </c>
      <c r="AZ92" s="162">
        <f>IF(AZ10=1,$E92-(($F92+1)^(11/12)-1),IF(AT!AZ10&gt;1,($F92+1)^(1/12)-1,0)+AY92)</f>
        <v>4.0681065199775192E-2</v>
      </c>
      <c r="BA92" s="162">
        <f>IF(BA10=1,$E92-(($F92+1)^(11/12)-1),IF(AT!BA10&gt;1,($F92+1)^(1/12)-1,0)+AZ92)</f>
        <v>4.1262535332730367E-2</v>
      </c>
      <c r="BB92" s="162">
        <f>IF(BB10=1,$E92-(($F92+1)^(11/12)-1),IF(AT!BB10&gt;1,($F92+1)^(1/12)-1,0)+BA92)</f>
        <v>4.1844005465685542E-2</v>
      </c>
      <c r="BC92" s="162">
        <f>IF(BC10=1,$E92-(($F92+1)^(11/12)-1),IF(AT!BC10&gt;1,($F92+1)^(1/12)-1,0)+BB92)</f>
        <v>4.2425475598640718E-2</v>
      </c>
      <c r="BD92" s="162">
        <f>IF(BD10=1,$E92-(($F92+1)^(11/12)-1),IF(AT!BD10&gt;1,($F92+1)^(1/12)-1,0)+BC92)</f>
        <v>4.3006945731595893E-2</v>
      </c>
      <c r="BE92" s="162">
        <f>IF(BE10=1,$E92-(($F92+1)^(11/12)-1),IF(AT!BE10&gt;1,($F92+1)^(1/12)-1,0)+BD92)</f>
        <v>4.3588415864551068E-2</v>
      </c>
      <c r="BF92" s="162">
        <f>IF(BF10=1,$E92-(($F92+1)^(11/12)-1),IF(AT!BF10&gt;1,($F92+1)^(1/12)-1,0)+BE92)</f>
        <v>4.4169885997506243E-2</v>
      </c>
      <c r="BG92" s="162">
        <f>IF(BG10=1,$E92-(($F92+1)^(11/12)-1),IF(AT!BG10&gt;1,($F92+1)^(1/12)-1,0)+BF92)</f>
        <v>4.4751356130461419E-2</v>
      </c>
      <c r="BH92" s="162">
        <f>IF(BH10=1,$E92-(($F92+1)^(11/12)-1),IF(AT!BH10&gt;1,($F92+1)^(1/12)-1,0)+BG92)</f>
        <v>4.5332826263416594E-2</v>
      </c>
      <c r="BI92" s="162">
        <f>IF(BI10=1,$E92-(($F92+1)^(11/12)-1),IF(AT!BI10&gt;1,($F92+1)^(1/12)-1,0)+BH92)</f>
        <v>4.5914296396371769E-2</v>
      </c>
      <c r="BJ92" s="162">
        <f>IF(BJ10=1,$E92-(($F92+1)^(11/12)-1),IF(AT!BJ10&gt;1,($F92+1)^(1/12)-1,0)+BI92)</f>
        <v>4.6495766529326944E-2</v>
      </c>
      <c r="BK92" s="162">
        <f>IF(BK10=1,$E92-(($F92+1)^(11/12)-1),IF(AT!BK10&gt;1,($F92+1)^(1/12)-1,0)+BJ92)</f>
        <v>4.707723666228212E-2</v>
      </c>
      <c r="BL92" s="162">
        <f>IF(BL10=1,$E92-(($F92+1)^(11/12)-1),IF(AT!BL10&gt;1,($F92+1)^(1/12)-1,0)+BK92)</f>
        <v>4.7658706795237295E-2</v>
      </c>
      <c r="BM92" s="162">
        <f>IF(BM10=1,$E92-(($F92+1)^(11/12)-1),IF(AT!BM10&gt;1,($F92+1)^(1/12)-1,0)+BL92)</f>
        <v>4.824017692819247E-2</v>
      </c>
      <c r="BN92" s="162">
        <f>IF(BN10=1,$E92-(($F92+1)^(11/12)-1),IF(AT!BN10&gt;1,($F92+1)^(1/12)-1,0)+BM92)</f>
        <v>4.8821647061147645E-2</v>
      </c>
      <c r="BO92" s="162">
        <f>IF(BO10=1,$E92-(($F92+1)^(11/12)-1),IF(AT!BO10&gt;1,($F92+1)^(1/12)-1,0)+BN92)</f>
        <v>4.940311719410282E-2</v>
      </c>
      <c r="BP92" s="26" t="s">
        <v>12</v>
      </c>
    </row>
    <row r="93" spans="1:68" x14ac:dyDescent="0.25">
      <c r="B93" s="12">
        <v>6</v>
      </c>
      <c r="C93" s="13" t="s">
        <v>28</v>
      </c>
      <c r="E93" s="162">
        <v>2.5000000000000001E-2</v>
      </c>
      <c r="F93" s="202">
        <v>7.0000000000000001E-3</v>
      </c>
      <c r="H93" s="162">
        <f>IF(H11=1,$E93-(($F93+1)^(11/12)-1),IF(AT!H11&gt;1,($F93+1)^(1/12)-1,0)+G93)</f>
        <v>0</v>
      </c>
      <c r="I93" s="162">
        <f>IF(I11=1,$E93-(($F93+1)^(11/12)-1),IF(AT!I11&gt;1,($F93+1)^(1/12)-1,0)+H93)</f>
        <v>0</v>
      </c>
      <c r="J93" s="162">
        <f>IF(J11=1,$E93-(($F93+1)^(11/12)-1),IF(AT!J11&gt;1,($F93+1)^(1/12)-1,0)+I93)</f>
        <v>0</v>
      </c>
      <c r="K93" s="162">
        <f>IF(K11=1,$E93-(($F93+1)^(11/12)-1),IF(AT!K11&gt;1,($F93+1)^(1/12)-1,0)+J93)</f>
        <v>0</v>
      </c>
      <c r="L93" s="162">
        <f>IF(L11=1,$E93-(($F93+1)^(11/12)-1),IF(AT!L11&gt;1,($F93+1)^(1/12)-1,0)+K93)</f>
        <v>0</v>
      </c>
      <c r="M93" s="162">
        <f>IF(M11=1,$E93-(($F93+1)^(11/12)-1),IF(AT!M11&gt;1,($F93+1)^(1/12)-1,0)+L93)</f>
        <v>0</v>
      </c>
      <c r="N93" s="162">
        <f>IF(N11=1,$E93-(($F93+1)^(11/12)-1),IF(AT!N11&gt;1,($F93+1)^(1/12)-1,0)+M93)</f>
        <v>0</v>
      </c>
      <c r="O93" s="162">
        <f>IF(O11=1,$E93-(($F93+1)^(11/12)-1),IF(AT!O11&gt;1,($F93+1)^(1/12)-1,0)+N93)</f>
        <v>1.8585200147478532E-2</v>
      </c>
      <c r="P93" s="162">
        <f>IF(P11=1,$E93-(($F93+1)^(11/12)-1),IF(AT!P11&gt;1,($F93+1)^(1/12)-1,0)+O93)</f>
        <v>1.9166670280433708E-2</v>
      </c>
      <c r="Q93" s="162">
        <f>IF(Q11=1,$E93-(($F93+1)^(11/12)-1),IF(AT!Q11&gt;1,($F93+1)^(1/12)-1,0)+P93)</f>
        <v>1.9748140413388883E-2</v>
      </c>
      <c r="R93" s="162">
        <f>IF(R11=1,$E93-(($F93+1)^(11/12)-1),IF(AT!R11&gt;1,($F93+1)^(1/12)-1,0)+Q93)</f>
        <v>2.0329610546344058E-2</v>
      </c>
      <c r="S93" s="162">
        <f>IF(S11=1,$E93-(($F93+1)^(11/12)-1),IF(AT!S11&gt;1,($F93+1)^(1/12)-1,0)+R93)</f>
        <v>2.0911080679299233E-2</v>
      </c>
      <c r="T93" s="162">
        <f>IF(T11=1,$E93-(($F93+1)^(11/12)-1),IF(AT!T11&gt;1,($F93+1)^(1/12)-1,0)+S93)</f>
        <v>2.1492550812254409E-2</v>
      </c>
      <c r="U93" s="162">
        <f>IF(U11=1,$E93-(($F93+1)^(11/12)-1),IF(AT!U11&gt;1,($F93+1)^(1/12)-1,0)+T93)</f>
        <v>2.2074020945209584E-2</v>
      </c>
      <c r="V93" s="162">
        <f>IF(V11=1,$E93-(($F93+1)^(11/12)-1),IF(AT!V11&gt;1,($F93+1)^(1/12)-1,0)+U93)</f>
        <v>2.2655491078164759E-2</v>
      </c>
      <c r="W93" s="162">
        <f>IF(W11=1,$E93-(($F93+1)^(11/12)-1),IF(AT!W11&gt;1,($F93+1)^(1/12)-1,0)+V93)</f>
        <v>2.3236961211119934E-2</v>
      </c>
      <c r="X93" s="162">
        <f>IF(X11=1,$E93-(($F93+1)^(11/12)-1),IF(AT!X11&gt;1,($F93+1)^(1/12)-1,0)+W93)</f>
        <v>2.381843134407511E-2</v>
      </c>
      <c r="Y93" s="162">
        <f>IF(Y11=1,$E93-(($F93+1)^(11/12)-1),IF(AT!Y11&gt;1,($F93+1)^(1/12)-1,0)+X93)</f>
        <v>2.4399901477030285E-2</v>
      </c>
      <c r="Z93" s="162">
        <f>IF(Z11=1,$E93-(($F93+1)^(11/12)-1),IF(AT!Z11&gt;1,($F93+1)^(1/12)-1,0)+Y93)</f>
        <v>2.498137160998546E-2</v>
      </c>
      <c r="AA93" s="162">
        <f>IF(AA11=1,$E93-(($F93+1)^(11/12)-1),IF(AT!AA11&gt;1,($F93+1)^(1/12)-1,0)+Z93)</f>
        <v>2.5562841742940635E-2</v>
      </c>
      <c r="AB93" s="162">
        <f>IF(AB11=1,$E93-(($F93+1)^(11/12)-1),IF(AT!AB11&gt;1,($F93+1)^(1/12)-1,0)+AA93)</f>
        <v>2.6144311875895811E-2</v>
      </c>
      <c r="AC93" s="162">
        <f>IF(AC11=1,$E93-(($F93+1)^(11/12)-1),IF(AT!AC11&gt;1,($F93+1)^(1/12)-1,0)+AB93)</f>
        <v>2.6725782008850986E-2</v>
      </c>
      <c r="AD93" s="162">
        <f>IF(AD11=1,$E93-(($F93+1)^(11/12)-1),IF(AT!AD11&gt;1,($F93+1)^(1/12)-1,0)+AC93)</f>
        <v>2.7307252141806161E-2</v>
      </c>
      <c r="AE93" s="162">
        <f>IF(AE11=1,$E93-(($F93+1)^(11/12)-1),IF(AT!AE11&gt;1,($F93+1)^(1/12)-1,0)+AD93)</f>
        <v>2.7888722274761336E-2</v>
      </c>
      <c r="AF93" s="162">
        <f>IF(AF11=1,$E93-(($F93+1)^(11/12)-1),IF(AT!AF11&gt;1,($F93+1)^(1/12)-1,0)+AE93)</f>
        <v>2.8470192407716512E-2</v>
      </c>
      <c r="AG93" s="162">
        <f>IF(AG11=1,$E93-(($F93+1)^(11/12)-1),IF(AT!AG11&gt;1,($F93+1)^(1/12)-1,0)+AF93)</f>
        <v>2.9051662540671687E-2</v>
      </c>
      <c r="AH93" s="162">
        <f>IF(AH11=1,$E93-(($F93+1)^(11/12)-1),IF(AT!AH11&gt;1,($F93+1)^(1/12)-1,0)+AG93)</f>
        <v>2.9633132673626862E-2</v>
      </c>
      <c r="AI93" s="162">
        <f>IF(AI11=1,$E93-(($F93+1)^(11/12)-1),IF(AT!AI11&gt;1,($F93+1)^(1/12)-1,0)+AH93)</f>
        <v>3.0214602806582037E-2</v>
      </c>
      <c r="AJ93" s="162">
        <f>IF(AJ11=1,$E93-(($F93+1)^(11/12)-1),IF(AT!AJ11&gt;1,($F93+1)^(1/12)-1,0)+AI93)</f>
        <v>3.0796072939537213E-2</v>
      </c>
      <c r="AK93" s="162">
        <f>IF(AK11=1,$E93-(($F93+1)^(11/12)-1),IF(AT!AK11&gt;1,($F93+1)^(1/12)-1,0)+AJ93)</f>
        <v>3.1377543072492388E-2</v>
      </c>
      <c r="AL93" s="162">
        <f>IF(AL11=1,$E93-(($F93+1)^(11/12)-1),IF(AT!AL11&gt;1,($F93+1)^(1/12)-1,0)+AK93)</f>
        <v>3.1959013205447563E-2</v>
      </c>
      <c r="AM93" s="162">
        <f>IF(AM11=1,$E93-(($F93+1)^(11/12)-1),IF(AT!AM11&gt;1,($F93+1)^(1/12)-1,0)+AL93)</f>
        <v>3.2540483338402738E-2</v>
      </c>
      <c r="AN93" s="162">
        <f>IF(AN11=1,$E93-(($F93+1)^(11/12)-1),IF(AT!AN11&gt;1,($F93+1)^(1/12)-1,0)+AM93)</f>
        <v>3.3121953471357914E-2</v>
      </c>
      <c r="AO93" s="162">
        <f>IF(AO11=1,$E93-(($F93+1)^(11/12)-1),IF(AT!AO11&gt;1,($F93+1)^(1/12)-1,0)+AN93)</f>
        <v>3.3703423604313089E-2</v>
      </c>
      <c r="AP93" s="162">
        <f>IF(AP11=1,$E93-(($F93+1)^(11/12)-1),IF(AT!AP11&gt;1,($F93+1)^(1/12)-1,0)+AO93)</f>
        <v>3.4284893737268264E-2</v>
      </c>
      <c r="AQ93" s="162">
        <f>IF(AQ11=1,$E93-(($F93+1)^(11/12)-1),IF(AT!AQ11&gt;1,($F93+1)^(1/12)-1,0)+AP93)</f>
        <v>3.4866363870223439E-2</v>
      </c>
      <c r="AR93" s="162">
        <f>IF(AR11=1,$E93-(($F93+1)^(11/12)-1),IF(AT!AR11&gt;1,($F93+1)^(1/12)-1,0)+AQ93)</f>
        <v>3.5447834003178615E-2</v>
      </c>
      <c r="AS93" s="162">
        <f>IF(AS11=1,$E93-(($F93+1)^(11/12)-1),IF(AT!AS11&gt;1,($F93+1)^(1/12)-1,0)+AR93)</f>
        <v>3.602930413613379E-2</v>
      </c>
      <c r="AT93" s="162">
        <f>IF(AT11=1,$E93-(($F93+1)^(11/12)-1),IF(AT!AT11&gt;1,($F93+1)^(1/12)-1,0)+AS93)</f>
        <v>3.6610774269088965E-2</v>
      </c>
      <c r="AU93" s="162">
        <f>IF(AU11=1,$E93-(($F93+1)^(11/12)-1),IF(AT!AU11&gt;1,($F93+1)^(1/12)-1,0)+AT93)</f>
        <v>3.719224440204414E-2</v>
      </c>
      <c r="AV93" s="162">
        <f>IF(AV11=1,$E93-(($F93+1)^(11/12)-1),IF(AT!AV11&gt;1,($F93+1)^(1/12)-1,0)+AU93)</f>
        <v>3.7773714534999316E-2</v>
      </c>
      <c r="AW93" s="162">
        <f>IF(AW11=1,$E93-(($F93+1)^(11/12)-1),IF(AT!AW11&gt;1,($F93+1)^(1/12)-1,0)+AV93)</f>
        <v>3.8355184667954491E-2</v>
      </c>
      <c r="AX93" s="162">
        <f>IF(AX11=1,$E93-(($F93+1)^(11/12)-1),IF(AT!AX11&gt;1,($F93+1)^(1/12)-1,0)+AW93)</f>
        <v>3.8936654800909666E-2</v>
      </c>
      <c r="AY93" s="162">
        <f>IF(AY11=1,$E93-(($F93+1)^(11/12)-1),IF(AT!AY11&gt;1,($F93+1)^(1/12)-1,0)+AX93)</f>
        <v>3.9518124933864841E-2</v>
      </c>
      <c r="AZ93" s="162">
        <f>IF(AZ11=1,$E93-(($F93+1)^(11/12)-1),IF(AT!AZ11&gt;1,($F93+1)^(1/12)-1,0)+AY93)</f>
        <v>4.0099595066820017E-2</v>
      </c>
      <c r="BA93" s="162">
        <f>IF(BA11=1,$E93-(($F93+1)^(11/12)-1),IF(AT!BA11&gt;1,($F93+1)^(1/12)-1,0)+AZ93)</f>
        <v>4.0681065199775192E-2</v>
      </c>
      <c r="BB93" s="162">
        <f>IF(BB11=1,$E93-(($F93+1)^(11/12)-1),IF(AT!BB11&gt;1,($F93+1)^(1/12)-1,0)+BA93)</f>
        <v>4.1262535332730367E-2</v>
      </c>
      <c r="BC93" s="162">
        <f>IF(BC11=1,$E93-(($F93+1)^(11/12)-1),IF(AT!BC11&gt;1,($F93+1)^(1/12)-1,0)+BB93)</f>
        <v>4.1844005465685542E-2</v>
      </c>
      <c r="BD93" s="162">
        <f>IF(BD11=1,$E93-(($F93+1)^(11/12)-1),IF(AT!BD11&gt;1,($F93+1)^(1/12)-1,0)+BC93)</f>
        <v>4.2425475598640718E-2</v>
      </c>
      <c r="BE93" s="162">
        <f>IF(BE11=1,$E93-(($F93+1)^(11/12)-1),IF(AT!BE11&gt;1,($F93+1)^(1/12)-1,0)+BD93)</f>
        <v>4.3006945731595893E-2</v>
      </c>
      <c r="BF93" s="162">
        <f>IF(BF11=1,$E93-(($F93+1)^(11/12)-1),IF(AT!BF11&gt;1,($F93+1)^(1/12)-1,0)+BE93)</f>
        <v>4.3588415864551068E-2</v>
      </c>
      <c r="BG93" s="162">
        <f>IF(BG11=1,$E93-(($F93+1)^(11/12)-1),IF(AT!BG11&gt;1,($F93+1)^(1/12)-1,0)+BF93)</f>
        <v>4.4169885997506243E-2</v>
      </c>
      <c r="BH93" s="162">
        <f>IF(BH11=1,$E93-(($F93+1)^(11/12)-1),IF(AT!BH11&gt;1,($F93+1)^(1/12)-1,0)+BG93)</f>
        <v>4.4751356130461419E-2</v>
      </c>
      <c r="BI93" s="162">
        <f>IF(BI11=1,$E93-(($F93+1)^(11/12)-1),IF(AT!BI11&gt;1,($F93+1)^(1/12)-1,0)+BH93)</f>
        <v>4.5332826263416594E-2</v>
      </c>
      <c r="BJ93" s="162">
        <f>IF(BJ11=1,$E93-(($F93+1)^(11/12)-1),IF(AT!BJ11&gt;1,($F93+1)^(1/12)-1,0)+BI93)</f>
        <v>4.5914296396371769E-2</v>
      </c>
      <c r="BK93" s="162">
        <f>IF(BK11=1,$E93-(($F93+1)^(11/12)-1),IF(AT!BK11&gt;1,($F93+1)^(1/12)-1,0)+BJ93)</f>
        <v>4.6495766529326944E-2</v>
      </c>
      <c r="BL93" s="162">
        <f>IF(BL11=1,$E93-(($F93+1)^(11/12)-1),IF(AT!BL11&gt;1,($F93+1)^(1/12)-1,0)+BK93)</f>
        <v>4.707723666228212E-2</v>
      </c>
      <c r="BM93" s="162">
        <f>IF(BM11=1,$E93-(($F93+1)^(11/12)-1),IF(AT!BM11&gt;1,($F93+1)^(1/12)-1,0)+BL93)</f>
        <v>4.7658706795237295E-2</v>
      </c>
      <c r="BN93" s="162">
        <f>IF(BN11=1,$E93-(($F93+1)^(11/12)-1),IF(AT!BN11&gt;1,($F93+1)^(1/12)-1,0)+BM93)</f>
        <v>4.824017692819247E-2</v>
      </c>
      <c r="BO93" s="162">
        <f>IF(BO11=1,$E93-(($F93+1)^(11/12)-1),IF(AT!BO11&gt;1,($F93+1)^(1/12)-1,0)+BN93)</f>
        <v>4.8821647061147645E-2</v>
      </c>
      <c r="BP93" s="26" t="s">
        <v>12</v>
      </c>
    </row>
    <row r="94" spans="1:68" x14ac:dyDescent="0.25">
      <c r="B94" s="12">
        <v>7</v>
      </c>
      <c r="C94" s="13" t="s">
        <v>30</v>
      </c>
      <c r="E94" s="162">
        <v>2.5000000000000001E-2</v>
      </c>
      <c r="F94" s="202">
        <v>7.0000000000000001E-3</v>
      </c>
      <c r="H94" s="162">
        <f>IF(H12=1,$E94-(($F94+1)^(11/12)-1),IF(AT!H12&gt;1,($F94+1)^(1/12)-1,0)+G94)</f>
        <v>0</v>
      </c>
      <c r="I94" s="162">
        <f>IF(I12=1,$E94-(($F94+1)^(11/12)-1),IF(AT!I12&gt;1,($F94+1)^(1/12)-1,0)+H94)</f>
        <v>0</v>
      </c>
      <c r="J94" s="162">
        <f>IF(J12=1,$E94-(($F94+1)^(11/12)-1),IF(AT!J12&gt;1,($F94+1)^(1/12)-1,0)+I94)</f>
        <v>0</v>
      </c>
      <c r="K94" s="162">
        <f>IF(K12=1,$E94-(($F94+1)^(11/12)-1),IF(AT!K12&gt;1,($F94+1)^(1/12)-1,0)+J94)</f>
        <v>0</v>
      </c>
      <c r="L94" s="162">
        <f>IF(L12=1,$E94-(($F94+1)^(11/12)-1),IF(AT!L12&gt;1,($F94+1)^(1/12)-1,0)+K94)</f>
        <v>0</v>
      </c>
      <c r="M94" s="162">
        <f>IF(M12=1,$E94-(($F94+1)^(11/12)-1),IF(AT!M12&gt;1,($F94+1)^(1/12)-1,0)+L94)</f>
        <v>0</v>
      </c>
      <c r="N94" s="162">
        <f>IF(N12=1,$E94-(($F94+1)^(11/12)-1),IF(AT!N12&gt;1,($F94+1)^(1/12)-1,0)+M94)</f>
        <v>0</v>
      </c>
      <c r="O94" s="162">
        <f>IF(O12=1,$E94-(($F94+1)^(11/12)-1),IF(AT!O12&gt;1,($F94+1)^(1/12)-1,0)+N94)</f>
        <v>1.8585200147478532E-2</v>
      </c>
      <c r="P94" s="162">
        <f>IF(P12=1,$E94-(($F94+1)^(11/12)-1),IF(AT!P12&gt;1,($F94+1)^(1/12)-1,0)+O94)</f>
        <v>1.9166670280433708E-2</v>
      </c>
      <c r="Q94" s="162">
        <f>IF(Q12=1,$E94-(($F94+1)^(11/12)-1),IF(AT!Q12&gt;1,($F94+1)^(1/12)-1,0)+P94)</f>
        <v>1.9748140413388883E-2</v>
      </c>
      <c r="R94" s="162">
        <f>IF(R12=1,$E94-(($F94+1)^(11/12)-1),IF(AT!R12&gt;1,($F94+1)^(1/12)-1,0)+Q94)</f>
        <v>2.0329610546344058E-2</v>
      </c>
      <c r="S94" s="162">
        <f>IF(S12=1,$E94-(($F94+1)^(11/12)-1),IF(AT!S12&gt;1,($F94+1)^(1/12)-1,0)+R94)</f>
        <v>2.0911080679299233E-2</v>
      </c>
      <c r="T94" s="162">
        <f>IF(T12=1,$E94-(($F94+1)^(11/12)-1),IF(AT!T12&gt;1,($F94+1)^(1/12)-1,0)+S94)</f>
        <v>2.1492550812254409E-2</v>
      </c>
      <c r="U94" s="162">
        <f>IF(U12=1,$E94-(($F94+1)^(11/12)-1),IF(AT!U12&gt;1,($F94+1)^(1/12)-1,0)+T94)</f>
        <v>2.2074020945209584E-2</v>
      </c>
      <c r="V94" s="162">
        <f>IF(V12=1,$E94-(($F94+1)^(11/12)-1),IF(AT!V12&gt;1,($F94+1)^(1/12)-1,0)+U94)</f>
        <v>2.2655491078164759E-2</v>
      </c>
      <c r="W94" s="162">
        <f>IF(W12=1,$E94-(($F94+1)^(11/12)-1),IF(AT!W12&gt;1,($F94+1)^(1/12)-1,0)+V94)</f>
        <v>2.3236961211119934E-2</v>
      </c>
      <c r="X94" s="162">
        <f>IF(X12=1,$E94-(($F94+1)^(11/12)-1),IF(AT!X12&gt;1,($F94+1)^(1/12)-1,0)+W94)</f>
        <v>2.381843134407511E-2</v>
      </c>
      <c r="Y94" s="162">
        <f>IF(Y12=1,$E94-(($F94+1)^(11/12)-1),IF(AT!Y12&gt;1,($F94+1)^(1/12)-1,0)+X94)</f>
        <v>2.4399901477030285E-2</v>
      </c>
      <c r="Z94" s="162">
        <f>IF(Z12=1,$E94-(($F94+1)^(11/12)-1),IF(AT!Z12&gt;1,($F94+1)^(1/12)-1,0)+Y94)</f>
        <v>2.498137160998546E-2</v>
      </c>
      <c r="AA94" s="162">
        <f>IF(AA12=1,$E94-(($F94+1)^(11/12)-1),IF(AT!AA12&gt;1,($F94+1)^(1/12)-1,0)+Z94)</f>
        <v>2.5562841742940635E-2</v>
      </c>
      <c r="AB94" s="162">
        <f>IF(AB12=1,$E94-(($F94+1)^(11/12)-1),IF(AT!AB12&gt;1,($F94+1)^(1/12)-1,0)+AA94)</f>
        <v>2.6144311875895811E-2</v>
      </c>
      <c r="AC94" s="162">
        <f>IF(AC12=1,$E94-(($F94+1)^(11/12)-1),IF(AT!AC12&gt;1,($F94+1)^(1/12)-1,0)+AB94)</f>
        <v>2.6725782008850986E-2</v>
      </c>
      <c r="AD94" s="162">
        <f>IF(AD12=1,$E94-(($F94+1)^(11/12)-1),IF(AT!AD12&gt;1,($F94+1)^(1/12)-1,0)+AC94)</f>
        <v>2.7307252141806161E-2</v>
      </c>
      <c r="AE94" s="162">
        <f>IF(AE12=1,$E94-(($F94+1)^(11/12)-1),IF(AT!AE12&gt;1,($F94+1)^(1/12)-1,0)+AD94)</f>
        <v>2.7888722274761336E-2</v>
      </c>
      <c r="AF94" s="162">
        <f>IF(AF12=1,$E94-(($F94+1)^(11/12)-1),IF(AT!AF12&gt;1,($F94+1)^(1/12)-1,0)+AE94)</f>
        <v>2.8470192407716512E-2</v>
      </c>
      <c r="AG94" s="162">
        <f>IF(AG12=1,$E94-(($F94+1)^(11/12)-1),IF(AT!AG12&gt;1,($F94+1)^(1/12)-1,0)+AF94)</f>
        <v>2.9051662540671687E-2</v>
      </c>
      <c r="AH94" s="162">
        <f>IF(AH12=1,$E94-(($F94+1)^(11/12)-1),IF(AT!AH12&gt;1,($F94+1)^(1/12)-1,0)+AG94)</f>
        <v>2.9633132673626862E-2</v>
      </c>
      <c r="AI94" s="162">
        <f>IF(AI12=1,$E94-(($F94+1)^(11/12)-1),IF(AT!AI12&gt;1,($F94+1)^(1/12)-1,0)+AH94)</f>
        <v>3.0214602806582037E-2</v>
      </c>
      <c r="AJ94" s="162">
        <f>IF(AJ12=1,$E94-(($F94+1)^(11/12)-1),IF(AT!AJ12&gt;1,($F94+1)^(1/12)-1,0)+AI94)</f>
        <v>3.0796072939537213E-2</v>
      </c>
      <c r="AK94" s="162">
        <f>IF(AK12=1,$E94-(($F94+1)^(11/12)-1),IF(AT!AK12&gt;1,($F94+1)^(1/12)-1,0)+AJ94)</f>
        <v>3.1377543072492388E-2</v>
      </c>
      <c r="AL94" s="162">
        <f>IF(AL12=1,$E94-(($F94+1)^(11/12)-1),IF(AT!AL12&gt;1,($F94+1)^(1/12)-1,0)+AK94)</f>
        <v>3.1959013205447563E-2</v>
      </c>
      <c r="AM94" s="162">
        <f>IF(AM12=1,$E94-(($F94+1)^(11/12)-1),IF(AT!AM12&gt;1,($F94+1)^(1/12)-1,0)+AL94)</f>
        <v>3.2540483338402738E-2</v>
      </c>
      <c r="AN94" s="162">
        <f>IF(AN12=1,$E94-(($F94+1)^(11/12)-1),IF(AT!AN12&gt;1,($F94+1)^(1/12)-1,0)+AM94)</f>
        <v>3.3121953471357914E-2</v>
      </c>
      <c r="AO94" s="162">
        <f>IF(AO12=1,$E94-(($F94+1)^(11/12)-1),IF(AT!AO12&gt;1,($F94+1)^(1/12)-1,0)+AN94)</f>
        <v>3.3703423604313089E-2</v>
      </c>
      <c r="AP94" s="162">
        <f>IF(AP12=1,$E94-(($F94+1)^(11/12)-1),IF(AT!AP12&gt;1,($F94+1)^(1/12)-1,0)+AO94)</f>
        <v>3.4284893737268264E-2</v>
      </c>
      <c r="AQ94" s="162">
        <f>IF(AQ12=1,$E94-(($F94+1)^(11/12)-1),IF(AT!AQ12&gt;1,($F94+1)^(1/12)-1,0)+AP94)</f>
        <v>3.4866363870223439E-2</v>
      </c>
      <c r="AR94" s="162">
        <f>IF(AR12=1,$E94-(($F94+1)^(11/12)-1),IF(AT!AR12&gt;1,($F94+1)^(1/12)-1,0)+AQ94)</f>
        <v>3.5447834003178615E-2</v>
      </c>
      <c r="AS94" s="162">
        <f>IF(AS12=1,$E94-(($F94+1)^(11/12)-1),IF(AT!AS12&gt;1,($F94+1)^(1/12)-1,0)+AR94)</f>
        <v>3.602930413613379E-2</v>
      </c>
      <c r="AT94" s="162">
        <f>IF(AT12=1,$E94-(($F94+1)^(11/12)-1),IF(AT!AT12&gt;1,($F94+1)^(1/12)-1,0)+AS94)</f>
        <v>3.6610774269088965E-2</v>
      </c>
      <c r="AU94" s="162">
        <f>IF(AU12=1,$E94-(($F94+1)^(11/12)-1),IF(AT!AU12&gt;1,($F94+1)^(1/12)-1,0)+AT94)</f>
        <v>3.719224440204414E-2</v>
      </c>
      <c r="AV94" s="162">
        <f>IF(AV12=1,$E94-(($F94+1)^(11/12)-1),IF(AT!AV12&gt;1,($F94+1)^(1/12)-1,0)+AU94)</f>
        <v>3.7773714534999316E-2</v>
      </c>
      <c r="AW94" s="162">
        <f>IF(AW12=1,$E94-(($F94+1)^(11/12)-1),IF(AT!AW12&gt;1,($F94+1)^(1/12)-1,0)+AV94)</f>
        <v>3.8355184667954491E-2</v>
      </c>
      <c r="AX94" s="162">
        <f>IF(AX12=1,$E94-(($F94+1)^(11/12)-1),IF(AT!AX12&gt;1,($F94+1)^(1/12)-1,0)+AW94)</f>
        <v>3.8936654800909666E-2</v>
      </c>
      <c r="AY94" s="162">
        <f>IF(AY12=1,$E94-(($F94+1)^(11/12)-1),IF(AT!AY12&gt;1,($F94+1)^(1/12)-1,0)+AX94)</f>
        <v>3.9518124933864841E-2</v>
      </c>
      <c r="AZ94" s="162">
        <f>IF(AZ12=1,$E94-(($F94+1)^(11/12)-1),IF(AT!AZ12&gt;1,($F94+1)^(1/12)-1,0)+AY94)</f>
        <v>4.0099595066820017E-2</v>
      </c>
      <c r="BA94" s="162">
        <f>IF(BA12=1,$E94-(($F94+1)^(11/12)-1),IF(AT!BA12&gt;1,($F94+1)^(1/12)-1,0)+AZ94)</f>
        <v>4.0681065199775192E-2</v>
      </c>
      <c r="BB94" s="162">
        <f>IF(BB12=1,$E94-(($F94+1)^(11/12)-1),IF(AT!BB12&gt;1,($F94+1)^(1/12)-1,0)+BA94)</f>
        <v>4.1262535332730367E-2</v>
      </c>
      <c r="BC94" s="162">
        <f>IF(BC12=1,$E94-(($F94+1)^(11/12)-1),IF(AT!BC12&gt;1,($F94+1)^(1/12)-1,0)+BB94)</f>
        <v>4.1844005465685542E-2</v>
      </c>
      <c r="BD94" s="162">
        <f>IF(BD12=1,$E94-(($F94+1)^(11/12)-1),IF(AT!BD12&gt;1,($F94+1)^(1/12)-1,0)+BC94)</f>
        <v>4.2425475598640718E-2</v>
      </c>
      <c r="BE94" s="162">
        <f>IF(BE12=1,$E94-(($F94+1)^(11/12)-1),IF(AT!BE12&gt;1,($F94+1)^(1/12)-1,0)+BD94)</f>
        <v>4.3006945731595893E-2</v>
      </c>
      <c r="BF94" s="162">
        <f>IF(BF12=1,$E94-(($F94+1)^(11/12)-1),IF(AT!BF12&gt;1,($F94+1)^(1/12)-1,0)+BE94)</f>
        <v>4.3588415864551068E-2</v>
      </c>
      <c r="BG94" s="162">
        <f>IF(BG12=1,$E94-(($F94+1)^(11/12)-1),IF(AT!BG12&gt;1,($F94+1)^(1/12)-1,0)+BF94)</f>
        <v>4.4169885997506243E-2</v>
      </c>
      <c r="BH94" s="162">
        <f>IF(BH12=1,$E94-(($F94+1)^(11/12)-1),IF(AT!BH12&gt;1,($F94+1)^(1/12)-1,0)+BG94)</f>
        <v>4.4751356130461419E-2</v>
      </c>
      <c r="BI94" s="162">
        <f>IF(BI12=1,$E94-(($F94+1)^(11/12)-1),IF(AT!BI12&gt;1,($F94+1)^(1/12)-1,0)+BH94)</f>
        <v>4.5332826263416594E-2</v>
      </c>
      <c r="BJ94" s="162">
        <f>IF(BJ12=1,$E94-(($F94+1)^(11/12)-1),IF(AT!BJ12&gt;1,($F94+1)^(1/12)-1,0)+BI94)</f>
        <v>4.5914296396371769E-2</v>
      </c>
      <c r="BK94" s="162">
        <f>IF(BK12=1,$E94-(($F94+1)^(11/12)-1),IF(AT!BK12&gt;1,($F94+1)^(1/12)-1,0)+BJ94)</f>
        <v>4.6495766529326944E-2</v>
      </c>
      <c r="BL94" s="162">
        <f>IF(BL12=1,$E94-(($F94+1)^(11/12)-1),IF(AT!BL12&gt;1,($F94+1)^(1/12)-1,0)+BK94)</f>
        <v>4.707723666228212E-2</v>
      </c>
      <c r="BM94" s="162">
        <f>IF(BM12=1,$E94-(($F94+1)^(11/12)-1),IF(AT!BM12&gt;1,($F94+1)^(1/12)-1,0)+BL94)</f>
        <v>4.7658706795237295E-2</v>
      </c>
      <c r="BN94" s="162">
        <f>IF(BN12=1,$E94-(($F94+1)^(11/12)-1),IF(AT!BN12&gt;1,($F94+1)^(1/12)-1,0)+BM94)</f>
        <v>4.824017692819247E-2</v>
      </c>
      <c r="BO94" s="162">
        <f>IF(BO12=1,$E94-(($F94+1)^(11/12)-1),IF(AT!BO12&gt;1,($F94+1)^(1/12)-1,0)+BN94)</f>
        <v>4.8821647061147645E-2</v>
      </c>
      <c r="BP94" s="26" t="s">
        <v>12</v>
      </c>
    </row>
    <row r="95" spans="1:68" x14ac:dyDescent="0.25">
      <c r="B95" s="12">
        <v>8</v>
      </c>
      <c r="C95" s="13" t="s">
        <v>32</v>
      </c>
      <c r="E95" s="162">
        <v>2.5000000000000001E-2</v>
      </c>
      <c r="F95" s="162">
        <v>7.0000000000000001E-3</v>
      </c>
      <c r="H95" s="162">
        <f>IF(H13=1,$E95-(($F95+1)^(11/12)-1),IF(AT!H13&gt;1,($F95+1)^(1/12)-1,0)+G95)</f>
        <v>0</v>
      </c>
      <c r="I95" s="162">
        <f>IF(I13=1,$E95-(($F95+1)^(11/12)-1),IF(AT!I13&gt;1,($F95+1)^(1/12)-1,0)+H95)</f>
        <v>0</v>
      </c>
      <c r="J95" s="162">
        <f>IF(J13=1,$E95-(($F95+1)^(11/12)-1),IF(AT!J13&gt;1,($F95+1)^(1/12)-1,0)+I95)</f>
        <v>0</v>
      </c>
      <c r="K95" s="162">
        <f>IF(K13=1,$E95-(($F95+1)^(11/12)-1),IF(AT!K13&gt;1,($F95+1)^(1/12)-1,0)+J95)</f>
        <v>0</v>
      </c>
      <c r="L95" s="162">
        <f>IF(L13=1,$E95-(($F95+1)^(11/12)-1),IF(AT!L13&gt;1,($F95+1)^(1/12)-1,0)+K95)</f>
        <v>0</v>
      </c>
      <c r="M95" s="162">
        <f>IF(M13=1,$E95-(($F95+1)^(11/12)-1),IF(AT!M13&gt;1,($F95+1)^(1/12)-1,0)+L95)</f>
        <v>0</v>
      </c>
      <c r="N95" s="162">
        <f>IF(N13=1,$E95-(($F95+1)^(11/12)-1),IF(AT!N13&gt;1,($F95+1)^(1/12)-1,0)+M95)</f>
        <v>0</v>
      </c>
      <c r="O95" s="162">
        <f>IF(O13=1,$E95-(($F95+1)^(11/12)-1),IF(AT!O13&gt;1,($F95+1)^(1/12)-1,0)+N95)</f>
        <v>1.8585200147478532E-2</v>
      </c>
      <c r="P95" s="162">
        <f>IF(P13=1,$E95-(($F95+1)^(11/12)-1),IF(AT!P13&gt;1,($F95+1)^(1/12)-1,0)+O95)</f>
        <v>1.9166670280433708E-2</v>
      </c>
      <c r="Q95" s="162">
        <f>IF(Q13=1,$E95-(($F95+1)^(11/12)-1),IF(AT!Q13&gt;1,($F95+1)^(1/12)-1,0)+P95)</f>
        <v>1.9748140413388883E-2</v>
      </c>
      <c r="R95" s="162">
        <f>IF(R13=1,$E95-(($F95+1)^(11/12)-1),IF(AT!R13&gt;1,($F95+1)^(1/12)-1,0)+Q95)</f>
        <v>2.0329610546344058E-2</v>
      </c>
      <c r="S95" s="162">
        <f>IF(S13=1,$E95-(($F95+1)^(11/12)-1),IF(AT!S13&gt;1,($F95+1)^(1/12)-1,0)+R95)</f>
        <v>2.0911080679299233E-2</v>
      </c>
      <c r="T95" s="162">
        <f>IF(T13=1,$E95-(($F95+1)^(11/12)-1),IF(AT!T13&gt;1,($F95+1)^(1/12)-1,0)+S95)</f>
        <v>2.1492550812254409E-2</v>
      </c>
      <c r="U95" s="162">
        <f>IF(U13=1,$E95-(($F95+1)^(11/12)-1),IF(AT!U13&gt;1,($F95+1)^(1/12)-1,0)+T95)</f>
        <v>2.2074020945209584E-2</v>
      </c>
      <c r="V95" s="162">
        <f>IF(V13=1,$E95-(($F95+1)^(11/12)-1),IF(AT!V13&gt;1,($F95+1)^(1/12)-1,0)+U95)</f>
        <v>2.2655491078164759E-2</v>
      </c>
      <c r="W95" s="162">
        <f>IF(W13=1,$E95-(($F95+1)^(11/12)-1),IF(AT!W13&gt;1,($F95+1)^(1/12)-1,0)+V95)</f>
        <v>2.3236961211119934E-2</v>
      </c>
      <c r="X95" s="162">
        <f>IF(X13=1,$E95-(($F95+1)^(11/12)-1),IF(AT!X13&gt;1,($F95+1)^(1/12)-1,0)+W95)</f>
        <v>2.381843134407511E-2</v>
      </c>
      <c r="Y95" s="162">
        <f>IF(Y13=1,$E95-(($F95+1)^(11/12)-1),IF(AT!Y13&gt;1,($F95+1)^(1/12)-1,0)+X95)</f>
        <v>2.4399901477030285E-2</v>
      </c>
      <c r="Z95" s="162">
        <f>IF(Z13=1,$E95-(($F95+1)^(11/12)-1),IF(AT!Z13&gt;1,($F95+1)^(1/12)-1,0)+Y95)</f>
        <v>2.498137160998546E-2</v>
      </c>
      <c r="AA95" s="162">
        <f>IF(AA13=1,$E95-(($F95+1)^(11/12)-1),IF(AT!AA13&gt;1,($F95+1)^(1/12)-1,0)+Z95)</f>
        <v>2.5562841742940635E-2</v>
      </c>
      <c r="AB95" s="162">
        <f>IF(AB13=1,$E95-(($F95+1)^(11/12)-1),IF(AT!AB13&gt;1,($F95+1)^(1/12)-1,0)+AA95)</f>
        <v>2.6144311875895811E-2</v>
      </c>
      <c r="AC95" s="162">
        <f>IF(AC13=1,$E95-(($F95+1)^(11/12)-1),IF(AT!AC13&gt;1,($F95+1)^(1/12)-1,0)+AB95)</f>
        <v>2.6725782008850986E-2</v>
      </c>
      <c r="AD95" s="162">
        <f>IF(AD13=1,$E95-(($F95+1)^(11/12)-1),IF(AT!AD13&gt;1,($F95+1)^(1/12)-1,0)+AC95)</f>
        <v>2.7307252141806161E-2</v>
      </c>
      <c r="AE95" s="162">
        <f>IF(AE13=1,$E95-(($F95+1)^(11/12)-1),IF(AT!AE13&gt;1,($F95+1)^(1/12)-1,0)+AD95)</f>
        <v>2.7888722274761336E-2</v>
      </c>
      <c r="AF95" s="162">
        <f>IF(AF13=1,$E95-(($F95+1)^(11/12)-1),IF(AT!AF13&gt;1,($F95+1)^(1/12)-1,0)+AE95)</f>
        <v>2.8470192407716512E-2</v>
      </c>
      <c r="AG95" s="162">
        <f>IF(AG13=1,$E95-(($F95+1)^(11/12)-1),IF(AT!AG13&gt;1,($F95+1)^(1/12)-1,0)+AF95)</f>
        <v>2.9051662540671687E-2</v>
      </c>
      <c r="AH95" s="162">
        <f>IF(AH13=1,$E95-(($F95+1)^(11/12)-1),IF(AT!AH13&gt;1,($F95+1)^(1/12)-1,0)+AG95)</f>
        <v>2.9633132673626862E-2</v>
      </c>
      <c r="AI95" s="162">
        <f>IF(AI13=1,$E95-(($F95+1)^(11/12)-1),IF(AT!AI13&gt;1,($F95+1)^(1/12)-1,0)+AH95)</f>
        <v>3.0214602806582037E-2</v>
      </c>
      <c r="AJ95" s="162">
        <f>IF(AJ13=1,$E95-(($F95+1)^(11/12)-1),IF(AT!AJ13&gt;1,($F95+1)^(1/12)-1,0)+AI95)</f>
        <v>3.0796072939537213E-2</v>
      </c>
      <c r="AK95" s="162">
        <f>IF(AK13=1,$E95-(($F95+1)^(11/12)-1),IF(AT!AK13&gt;1,($F95+1)^(1/12)-1,0)+AJ95)</f>
        <v>3.1377543072492388E-2</v>
      </c>
      <c r="AL95" s="162">
        <f>IF(AL13=1,$E95-(($F95+1)^(11/12)-1),IF(AT!AL13&gt;1,($F95+1)^(1/12)-1,0)+AK95)</f>
        <v>3.1959013205447563E-2</v>
      </c>
      <c r="AM95" s="162">
        <f>IF(AM13=1,$E95-(($F95+1)^(11/12)-1),IF(AT!AM13&gt;1,($F95+1)^(1/12)-1,0)+AL95)</f>
        <v>3.2540483338402738E-2</v>
      </c>
      <c r="AN95" s="162">
        <f>IF(AN13=1,$E95-(($F95+1)^(11/12)-1),IF(AT!AN13&gt;1,($F95+1)^(1/12)-1,0)+AM95)</f>
        <v>3.3121953471357914E-2</v>
      </c>
      <c r="AO95" s="162">
        <f>IF(AO13=1,$E95-(($F95+1)^(11/12)-1),IF(AT!AO13&gt;1,($F95+1)^(1/12)-1,0)+AN95)</f>
        <v>3.3703423604313089E-2</v>
      </c>
      <c r="AP95" s="162">
        <f>IF(AP13=1,$E95-(($F95+1)^(11/12)-1),IF(AT!AP13&gt;1,($F95+1)^(1/12)-1,0)+AO95)</f>
        <v>3.4284893737268264E-2</v>
      </c>
      <c r="AQ95" s="162">
        <f>IF(AQ13=1,$E95-(($F95+1)^(11/12)-1),IF(AT!AQ13&gt;1,($F95+1)^(1/12)-1,0)+AP95)</f>
        <v>3.4866363870223439E-2</v>
      </c>
      <c r="AR95" s="162">
        <f>IF(AR13=1,$E95-(($F95+1)^(11/12)-1),IF(AT!AR13&gt;1,($F95+1)^(1/12)-1,0)+AQ95)</f>
        <v>3.5447834003178615E-2</v>
      </c>
      <c r="AS95" s="162">
        <f>IF(AS13=1,$E95-(($F95+1)^(11/12)-1),IF(AT!AS13&gt;1,($F95+1)^(1/12)-1,0)+AR95)</f>
        <v>3.602930413613379E-2</v>
      </c>
      <c r="AT95" s="162">
        <f>IF(AT13=1,$E95-(($F95+1)^(11/12)-1),IF(AT!AT13&gt;1,($F95+1)^(1/12)-1,0)+AS95)</f>
        <v>3.6610774269088965E-2</v>
      </c>
      <c r="AU95" s="162">
        <f>IF(AU13=1,$E95-(($F95+1)^(11/12)-1),IF(AT!AU13&gt;1,($F95+1)^(1/12)-1,0)+AT95)</f>
        <v>3.719224440204414E-2</v>
      </c>
      <c r="AV95" s="162">
        <f>IF(AV13=1,$E95-(($F95+1)^(11/12)-1),IF(AT!AV13&gt;1,($F95+1)^(1/12)-1,0)+AU95)</f>
        <v>3.7773714534999316E-2</v>
      </c>
      <c r="AW95" s="162">
        <f>IF(AW13=1,$E95-(($F95+1)^(11/12)-1),IF(AT!AW13&gt;1,($F95+1)^(1/12)-1,0)+AV95)</f>
        <v>3.8355184667954491E-2</v>
      </c>
      <c r="AX95" s="162">
        <f>IF(AX13=1,$E95-(($F95+1)^(11/12)-1),IF(AT!AX13&gt;1,($F95+1)^(1/12)-1,0)+AW95)</f>
        <v>3.8936654800909666E-2</v>
      </c>
      <c r="AY95" s="162">
        <f>IF(AY13=1,$E95-(($F95+1)^(11/12)-1),IF(AT!AY13&gt;1,($F95+1)^(1/12)-1,0)+AX95)</f>
        <v>3.9518124933864841E-2</v>
      </c>
      <c r="AZ95" s="162">
        <f>IF(AZ13=1,$E95-(($F95+1)^(11/12)-1),IF(AT!AZ13&gt;1,($F95+1)^(1/12)-1,0)+AY95)</f>
        <v>4.0099595066820017E-2</v>
      </c>
      <c r="BA95" s="162">
        <f>IF(BA13=1,$E95-(($F95+1)^(11/12)-1),IF(AT!BA13&gt;1,($F95+1)^(1/12)-1,0)+AZ95)</f>
        <v>4.0681065199775192E-2</v>
      </c>
      <c r="BB95" s="162">
        <f>IF(BB13=1,$E95-(($F95+1)^(11/12)-1),IF(AT!BB13&gt;1,($F95+1)^(1/12)-1,0)+BA95)</f>
        <v>4.1262535332730367E-2</v>
      </c>
      <c r="BC95" s="162">
        <f>IF(BC13=1,$E95-(($F95+1)^(11/12)-1),IF(AT!BC13&gt;1,($F95+1)^(1/12)-1,0)+BB95)</f>
        <v>4.1844005465685542E-2</v>
      </c>
      <c r="BD95" s="162">
        <f>IF(BD13=1,$E95-(($F95+1)^(11/12)-1),IF(AT!BD13&gt;1,($F95+1)^(1/12)-1,0)+BC95)</f>
        <v>4.2425475598640718E-2</v>
      </c>
      <c r="BE95" s="162">
        <f>IF(BE13=1,$E95-(($F95+1)^(11/12)-1),IF(AT!BE13&gt;1,($F95+1)^(1/12)-1,0)+BD95)</f>
        <v>4.3006945731595893E-2</v>
      </c>
      <c r="BF95" s="162">
        <f>IF(BF13=1,$E95-(($F95+1)^(11/12)-1),IF(AT!BF13&gt;1,($F95+1)^(1/12)-1,0)+BE95)</f>
        <v>4.3588415864551068E-2</v>
      </c>
      <c r="BG95" s="162">
        <f>IF(BG13=1,$E95-(($F95+1)^(11/12)-1),IF(AT!BG13&gt;1,($F95+1)^(1/12)-1,0)+BF95)</f>
        <v>4.4169885997506243E-2</v>
      </c>
      <c r="BH95" s="162">
        <f>IF(BH13=1,$E95-(($F95+1)^(11/12)-1),IF(AT!BH13&gt;1,($F95+1)^(1/12)-1,0)+BG95)</f>
        <v>4.4751356130461419E-2</v>
      </c>
      <c r="BI95" s="162">
        <f>IF(BI13=1,$E95-(($F95+1)^(11/12)-1),IF(AT!BI13&gt;1,($F95+1)^(1/12)-1,0)+BH95)</f>
        <v>4.5332826263416594E-2</v>
      </c>
      <c r="BJ95" s="162">
        <f>IF(BJ13=1,$E95-(($F95+1)^(11/12)-1),IF(AT!BJ13&gt;1,($F95+1)^(1/12)-1,0)+BI95)</f>
        <v>4.5914296396371769E-2</v>
      </c>
      <c r="BK95" s="162">
        <f>IF(BK13=1,$E95-(($F95+1)^(11/12)-1),IF(AT!BK13&gt;1,($F95+1)^(1/12)-1,0)+BJ95)</f>
        <v>4.6495766529326944E-2</v>
      </c>
      <c r="BL95" s="162">
        <f>IF(BL13=1,$E95-(($F95+1)^(11/12)-1),IF(AT!BL13&gt;1,($F95+1)^(1/12)-1,0)+BK95)</f>
        <v>4.707723666228212E-2</v>
      </c>
      <c r="BM95" s="162">
        <f>IF(BM13=1,$E95-(($F95+1)^(11/12)-1),IF(AT!BM13&gt;1,($F95+1)^(1/12)-1,0)+BL95)</f>
        <v>4.7658706795237295E-2</v>
      </c>
      <c r="BN95" s="162">
        <f>IF(BN13=1,$E95-(($F95+1)^(11/12)-1),IF(AT!BN13&gt;1,($F95+1)^(1/12)-1,0)+BM95)</f>
        <v>4.824017692819247E-2</v>
      </c>
      <c r="BO95" s="162">
        <f>IF(BO13=1,$E95-(($F95+1)^(11/12)-1),IF(AT!BO13&gt;1,($F95+1)^(1/12)-1,0)+BN95)</f>
        <v>4.8821647061147645E-2</v>
      </c>
      <c r="BP95" s="26" t="s">
        <v>12</v>
      </c>
    </row>
    <row r="96" spans="1:68" x14ac:dyDescent="0.25">
      <c r="B96" s="12">
        <v>9</v>
      </c>
      <c r="C96" s="13" t="s">
        <v>34</v>
      </c>
      <c r="E96" s="162">
        <v>2.5000000000000001E-2</v>
      </c>
      <c r="F96" s="162">
        <v>7.0000000000000001E-3</v>
      </c>
      <c r="H96" s="162">
        <f>IF(H14=1,$E96-(($F96+1)^(11/12)-1),IF(AT!H14&gt;1,($F96+1)^(1/12)-1,0)+G96)</f>
        <v>0</v>
      </c>
      <c r="I96" s="162">
        <f>IF(I14=1,$E96-(($F96+1)^(11/12)-1),IF(AT!I14&gt;1,($F96+1)^(1/12)-1,0)+H96)</f>
        <v>0</v>
      </c>
      <c r="J96" s="162">
        <f>IF(J14=1,$E96-(($F96+1)^(11/12)-1),IF(AT!J14&gt;1,($F96+1)^(1/12)-1,0)+I96)</f>
        <v>0</v>
      </c>
      <c r="K96" s="162">
        <f>IF(K14=1,$E96-(($F96+1)^(11/12)-1),IF(AT!K14&gt;1,($F96+1)^(1/12)-1,0)+J96)</f>
        <v>0</v>
      </c>
      <c r="L96" s="162">
        <f>IF(L14=1,$E96-(($F96+1)^(11/12)-1),IF(AT!L14&gt;1,($F96+1)^(1/12)-1,0)+K96)</f>
        <v>0</v>
      </c>
      <c r="M96" s="162">
        <f>IF(M14=1,$E96-(($F96+1)^(11/12)-1),IF(AT!M14&gt;1,($F96+1)^(1/12)-1,0)+L96)</f>
        <v>0</v>
      </c>
      <c r="N96" s="162">
        <f>IF(N14=1,$E96-(($F96+1)^(11/12)-1),IF(AT!N14&gt;1,($F96+1)^(1/12)-1,0)+M96)</f>
        <v>0</v>
      </c>
      <c r="O96" s="162">
        <f>IF(O14=1,$E96-(($F96+1)^(11/12)-1),IF(AT!O14&gt;1,($F96+1)^(1/12)-1,0)+N96)</f>
        <v>1.8585200147478532E-2</v>
      </c>
      <c r="P96" s="162">
        <f>IF(P14=1,$E96-(($F96+1)^(11/12)-1),IF(AT!P14&gt;1,($F96+1)^(1/12)-1,0)+O96)</f>
        <v>1.9166670280433708E-2</v>
      </c>
      <c r="Q96" s="162">
        <f>IF(Q14=1,$E96-(($F96+1)^(11/12)-1),IF(AT!Q14&gt;1,($F96+1)^(1/12)-1,0)+P96)</f>
        <v>1.9748140413388883E-2</v>
      </c>
      <c r="R96" s="162">
        <f>IF(R14=1,$E96-(($F96+1)^(11/12)-1),IF(AT!R14&gt;1,($F96+1)^(1/12)-1,0)+Q96)</f>
        <v>2.0329610546344058E-2</v>
      </c>
      <c r="S96" s="162">
        <f>IF(S14=1,$E96-(($F96+1)^(11/12)-1),IF(AT!S14&gt;1,($F96+1)^(1/12)-1,0)+R96)</f>
        <v>2.0911080679299233E-2</v>
      </c>
      <c r="T96" s="162">
        <f>IF(T14=1,$E96-(($F96+1)^(11/12)-1),IF(AT!T14&gt;1,($F96+1)^(1/12)-1,0)+S96)</f>
        <v>2.1492550812254409E-2</v>
      </c>
      <c r="U96" s="162">
        <f>IF(U14=1,$E96-(($F96+1)^(11/12)-1),IF(AT!U14&gt;1,($F96+1)^(1/12)-1,0)+T96)</f>
        <v>2.2074020945209584E-2</v>
      </c>
      <c r="V96" s="162">
        <f>IF(V14=1,$E96-(($F96+1)^(11/12)-1),IF(AT!V14&gt;1,($F96+1)^(1/12)-1,0)+U96)</f>
        <v>2.2655491078164759E-2</v>
      </c>
      <c r="W96" s="162">
        <f>IF(W14=1,$E96-(($F96+1)^(11/12)-1),IF(AT!W14&gt;1,($F96+1)^(1/12)-1,0)+V96)</f>
        <v>2.3236961211119934E-2</v>
      </c>
      <c r="X96" s="162">
        <f>IF(X14=1,$E96-(($F96+1)^(11/12)-1),IF(AT!X14&gt;1,($F96+1)^(1/12)-1,0)+W96)</f>
        <v>2.381843134407511E-2</v>
      </c>
      <c r="Y96" s="162">
        <f>IF(Y14=1,$E96-(($F96+1)^(11/12)-1),IF(AT!Y14&gt;1,($F96+1)^(1/12)-1,0)+X96)</f>
        <v>2.4399901477030285E-2</v>
      </c>
      <c r="Z96" s="162">
        <f>IF(Z14=1,$E96-(($F96+1)^(11/12)-1),IF(AT!Z14&gt;1,($F96+1)^(1/12)-1,0)+Y96)</f>
        <v>2.498137160998546E-2</v>
      </c>
      <c r="AA96" s="162">
        <f>IF(AA14=1,$E96-(($F96+1)^(11/12)-1),IF(AT!AA14&gt;1,($F96+1)^(1/12)-1,0)+Z96)</f>
        <v>2.5562841742940635E-2</v>
      </c>
      <c r="AB96" s="162">
        <f>IF(AB14=1,$E96-(($F96+1)^(11/12)-1),IF(AT!AB14&gt;1,($F96+1)^(1/12)-1,0)+AA96)</f>
        <v>2.6144311875895811E-2</v>
      </c>
      <c r="AC96" s="162">
        <f>IF(AC14=1,$E96-(($F96+1)^(11/12)-1),IF(AT!AC14&gt;1,($F96+1)^(1/12)-1,0)+AB96)</f>
        <v>2.6725782008850986E-2</v>
      </c>
      <c r="AD96" s="162">
        <f>IF(AD14=1,$E96-(($F96+1)^(11/12)-1),IF(AT!AD14&gt;1,($F96+1)^(1/12)-1,0)+AC96)</f>
        <v>2.7307252141806161E-2</v>
      </c>
      <c r="AE96" s="162">
        <f>IF(AE14=1,$E96-(($F96+1)^(11/12)-1),IF(AT!AE14&gt;1,($F96+1)^(1/12)-1,0)+AD96)</f>
        <v>2.7888722274761336E-2</v>
      </c>
      <c r="AF96" s="162">
        <f>IF(AF14=1,$E96-(($F96+1)^(11/12)-1),IF(AT!AF14&gt;1,($F96+1)^(1/12)-1,0)+AE96)</f>
        <v>2.8470192407716512E-2</v>
      </c>
      <c r="AG96" s="162">
        <f>IF(AG14=1,$E96-(($F96+1)^(11/12)-1),IF(AT!AG14&gt;1,($F96+1)^(1/12)-1,0)+AF96)</f>
        <v>2.9051662540671687E-2</v>
      </c>
      <c r="AH96" s="162">
        <f>IF(AH14=1,$E96-(($F96+1)^(11/12)-1),IF(AT!AH14&gt;1,($F96+1)^(1/12)-1,0)+AG96)</f>
        <v>2.9633132673626862E-2</v>
      </c>
      <c r="AI96" s="162">
        <f>IF(AI14=1,$E96-(($F96+1)^(11/12)-1),IF(AT!AI14&gt;1,($F96+1)^(1/12)-1,0)+AH96)</f>
        <v>3.0214602806582037E-2</v>
      </c>
      <c r="AJ96" s="162">
        <f>IF(AJ14=1,$E96-(($F96+1)^(11/12)-1),IF(AT!AJ14&gt;1,($F96+1)^(1/12)-1,0)+AI96)</f>
        <v>3.0796072939537213E-2</v>
      </c>
      <c r="AK96" s="162">
        <f>IF(AK14=1,$E96-(($F96+1)^(11/12)-1),IF(AT!AK14&gt;1,($F96+1)^(1/12)-1,0)+AJ96)</f>
        <v>3.1377543072492388E-2</v>
      </c>
      <c r="AL96" s="162">
        <f>IF(AL14=1,$E96-(($F96+1)^(11/12)-1),IF(AT!AL14&gt;1,($F96+1)^(1/12)-1,0)+AK96)</f>
        <v>3.1959013205447563E-2</v>
      </c>
      <c r="AM96" s="162">
        <f>IF(AM14=1,$E96-(($F96+1)^(11/12)-1),IF(AT!AM14&gt;1,($F96+1)^(1/12)-1,0)+AL96)</f>
        <v>3.2540483338402738E-2</v>
      </c>
      <c r="AN96" s="162">
        <f>IF(AN14=1,$E96-(($F96+1)^(11/12)-1),IF(AT!AN14&gt;1,($F96+1)^(1/12)-1,0)+AM96)</f>
        <v>3.3121953471357914E-2</v>
      </c>
      <c r="AO96" s="162">
        <f>IF(AO14=1,$E96-(($F96+1)^(11/12)-1),IF(AT!AO14&gt;1,($F96+1)^(1/12)-1,0)+AN96)</f>
        <v>3.3703423604313089E-2</v>
      </c>
      <c r="AP96" s="162">
        <f>IF(AP14=1,$E96-(($F96+1)^(11/12)-1),IF(AT!AP14&gt;1,($F96+1)^(1/12)-1,0)+AO96)</f>
        <v>3.4284893737268264E-2</v>
      </c>
      <c r="AQ96" s="162">
        <f>IF(AQ14=1,$E96-(($F96+1)^(11/12)-1),IF(AT!AQ14&gt;1,($F96+1)^(1/12)-1,0)+AP96)</f>
        <v>3.4866363870223439E-2</v>
      </c>
      <c r="AR96" s="162">
        <f>IF(AR14=1,$E96-(($F96+1)^(11/12)-1),IF(AT!AR14&gt;1,($F96+1)^(1/12)-1,0)+AQ96)</f>
        <v>3.5447834003178615E-2</v>
      </c>
      <c r="AS96" s="162">
        <f>IF(AS14=1,$E96-(($F96+1)^(11/12)-1),IF(AT!AS14&gt;1,($F96+1)^(1/12)-1,0)+AR96)</f>
        <v>3.602930413613379E-2</v>
      </c>
      <c r="AT96" s="162">
        <f>IF(AT14=1,$E96-(($F96+1)^(11/12)-1),IF(AT!AT14&gt;1,($F96+1)^(1/12)-1,0)+AS96)</f>
        <v>3.6610774269088965E-2</v>
      </c>
      <c r="AU96" s="162">
        <f>IF(AU14=1,$E96-(($F96+1)^(11/12)-1),IF(AT!AU14&gt;1,($F96+1)^(1/12)-1,0)+AT96)</f>
        <v>3.719224440204414E-2</v>
      </c>
      <c r="AV96" s="162">
        <f>IF(AV14=1,$E96-(($F96+1)^(11/12)-1),IF(AT!AV14&gt;1,($F96+1)^(1/12)-1,0)+AU96)</f>
        <v>3.7773714534999316E-2</v>
      </c>
      <c r="AW96" s="162">
        <f>IF(AW14=1,$E96-(($F96+1)^(11/12)-1),IF(AT!AW14&gt;1,($F96+1)^(1/12)-1,0)+AV96)</f>
        <v>3.8355184667954491E-2</v>
      </c>
      <c r="AX96" s="162">
        <f>IF(AX14=1,$E96-(($F96+1)^(11/12)-1),IF(AT!AX14&gt;1,($F96+1)^(1/12)-1,0)+AW96)</f>
        <v>3.8936654800909666E-2</v>
      </c>
      <c r="AY96" s="162">
        <f>IF(AY14=1,$E96-(($F96+1)^(11/12)-1),IF(AT!AY14&gt;1,($F96+1)^(1/12)-1,0)+AX96)</f>
        <v>3.9518124933864841E-2</v>
      </c>
      <c r="AZ96" s="162">
        <f>IF(AZ14=1,$E96-(($F96+1)^(11/12)-1),IF(AT!AZ14&gt;1,($F96+1)^(1/12)-1,0)+AY96)</f>
        <v>4.0099595066820017E-2</v>
      </c>
      <c r="BA96" s="162">
        <f>IF(BA14=1,$E96-(($F96+1)^(11/12)-1),IF(AT!BA14&gt;1,($F96+1)^(1/12)-1,0)+AZ96)</f>
        <v>4.0681065199775192E-2</v>
      </c>
      <c r="BB96" s="162">
        <f>IF(BB14=1,$E96-(($F96+1)^(11/12)-1),IF(AT!BB14&gt;1,($F96+1)^(1/12)-1,0)+BA96)</f>
        <v>4.1262535332730367E-2</v>
      </c>
      <c r="BC96" s="162">
        <f>IF(BC14=1,$E96-(($F96+1)^(11/12)-1),IF(AT!BC14&gt;1,($F96+1)^(1/12)-1,0)+BB96)</f>
        <v>4.1844005465685542E-2</v>
      </c>
      <c r="BD96" s="162">
        <f>IF(BD14=1,$E96-(($F96+1)^(11/12)-1),IF(AT!BD14&gt;1,($F96+1)^(1/12)-1,0)+BC96)</f>
        <v>4.2425475598640718E-2</v>
      </c>
      <c r="BE96" s="162">
        <f>IF(BE14=1,$E96-(($F96+1)^(11/12)-1),IF(AT!BE14&gt;1,($F96+1)^(1/12)-1,0)+BD96)</f>
        <v>4.3006945731595893E-2</v>
      </c>
      <c r="BF96" s="162">
        <f>IF(BF14=1,$E96-(($F96+1)^(11/12)-1),IF(AT!BF14&gt;1,($F96+1)^(1/12)-1,0)+BE96)</f>
        <v>4.3588415864551068E-2</v>
      </c>
      <c r="BG96" s="162">
        <f>IF(BG14=1,$E96-(($F96+1)^(11/12)-1),IF(AT!BG14&gt;1,($F96+1)^(1/12)-1,0)+BF96)</f>
        <v>4.4169885997506243E-2</v>
      </c>
      <c r="BH96" s="162">
        <f>IF(BH14=1,$E96-(($F96+1)^(11/12)-1),IF(AT!BH14&gt;1,($F96+1)^(1/12)-1,0)+BG96)</f>
        <v>4.4751356130461419E-2</v>
      </c>
      <c r="BI96" s="162">
        <f>IF(BI14=1,$E96-(($F96+1)^(11/12)-1),IF(AT!BI14&gt;1,($F96+1)^(1/12)-1,0)+BH96)</f>
        <v>4.5332826263416594E-2</v>
      </c>
      <c r="BJ96" s="162">
        <f>IF(BJ14=1,$E96-(($F96+1)^(11/12)-1),IF(AT!BJ14&gt;1,($F96+1)^(1/12)-1,0)+BI96)</f>
        <v>4.5914296396371769E-2</v>
      </c>
      <c r="BK96" s="162">
        <f>IF(BK14=1,$E96-(($F96+1)^(11/12)-1),IF(AT!BK14&gt;1,($F96+1)^(1/12)-1,0)+BJ96)</f>
        <v>4.6495766529326944E-2</v>
      </c>
      <c r="BL96" s="162">
        <f>IF(BL14=1,$E96-(($F96+1)^(11/12)-1),IF(AT!BL14&gt;1,($F96+1)^(1/12)-1,0)+BK96)</f>
        <v>4.707723666228212E-2</v>
      </c>
      <c r="BM96" s="162">
        <f>IF(BM14=1,$E96-(($F96+1)^(11/12)-1),IF(AT!BM14&gt;1,($F96+1)^(1/12)-1,0)+BL96)</f>
        <v>4.7658706795237295E-2</v>
      </c>
      <c r="BN96" s="162">
        <f>IF(BN14=1,$E96-(($F96+1)^(11/12)-1),IF(AT!BN14&gt;1,($F96+1)^(1/12)-1,0)+BM96)</f>
        <v>4.824017692819247E-2</v>
      </c>
      <c r="BO96" s="162">
        <f>IF(BO14=1,$E96-(($F96+1)^(11/12)-1),IF(AT!BO14&gt;1,($F96+1)^(1/12)-1,0)+BN96)</f>
        <v>4.8821647061147645E-2</v>
      </c>
      <c r="BP96" s="26" t="s">
        <v>12</v>
      </c>
    </row>
    <row r="97" spans="2:68" x14ac:dyDescent="0.25">
      <c r="B97" s="12">
        <v>10</v>
      </c>
      <c r="C97" s="13" t="s">
        <v>36</v>
      </c>
      <c r="E97" s="162">
        <v>2.5000000000000001E-2</v>
      </c>
      <c r="F97" s="162">
        <v>7.0000000000000001E-3</v>
      </c>
      <c r="H97" s="162">
        <f>IF(H15=1,$E97-(($F97+1)^(11/12)-1),IF(AT!H15&gt;1,($F97+1)^(1/12)-1,0)+G97)</f>
        <v>0</v>
      </c>
      <c r="I97" s="162">
        <f>IF(I15=1,$E97-(($F97+1)^(11/12)-1),IF(AT!I15&gt;1,($F97+1)^(1/12)-1,0)+H97)</f>
        <v>0</v>
      </c>
      <c r="J97" s="162">
        <f>IF(J15=1,$E97-(($F97+1)^(11/12)-1),IF(AT!J15&gt;1,($F97+1)^(1/12)-1,0)+I97)</f>
        <v>0</v>
      </c>
      <c r="K97" s="162">
        <f>IF(K15=1,$E97-(($F97+1)^(11/12)-1),IF(AT!K15&gt;1,($F97+1)^(1/12)-1,0)+J97)</f>
        <v>0</v>
      </c>
      <c r="L97" s="162">
        <f>IF(L15=1,$E97-(($F97+1)^(11/12)-1),IF(AT!L15&gt;1,($F97+1)^(1/12)-1,0)+K97)</f>
        <v>0</v>
      </c>
      <c r="M97" s="162">
        <f>IF(M15=1,$E97-(($F97+1)^(11/12)-1),IF(AT!M15&gt;1,($F97+1)^(1/12)-1,0)+L97)</f>
        <v>0</v>
      </c>
      <c r="N97" s="162">
        <f>IF(N15=1,$E97-(($F97+1)^(11/12)-1),IF(AT!N15&gt;1,($F97+1)^(1/12)-1,0)+M97)</f>
        <v>0</v>
      </c>
      <c r="O97" s="162">
        <f>IF(O15=1,$E97-(($F97+1)^(11/12)-1),IF(AT!O15&gt;1,($F97+1)^(1/12)-1,0)+N97)</f>
        <v>1.8585200147478532E-2</v>
      </c>
      <c r="P97" s="162">
        <f>IF(P15=1,$E97-(($F97+1)^(11/12)-1),IF(AT!P15&gt;1,($F97+1)^(1/12)-1,0)+O97)</f>
        <v>1.9166670280433708E-2</v>
      </c>
      <c r="Q97" s="162">
        <f>IF(Q15=1,$E97-(($F97+1)^(11/12)-1),IF(AT!Q15&gt;1,($F97+1)^(1/12)-1,0)+P97)</f>
        <v>1.9748140413388883E-2</v>
      </c>
      <c r="R97" s="162">
        <f>IF(R15=1,$E97-(($F97+1)^(11/12)-1),IF(AT!R15&gt;1,($F97+1)^(1/12)-1,0)+Q97)</f>
        <v>2.0329610546344058E-2</v>
      </c>
      <c r="S97" s="162">
        <f>IF(S15=1,$E97-(($F97+1)^(11/12)-1),IF(AT!S15&gt;1,($F97+1)^(1/12)-1,0)+R97)</f>
        <v>2.0911080679299233E-2</v>
      </c>
      <c r="T97" s="162">
        <f>IF(T15=1,$E97-(($F97+1)^(11/12)-1),IF(AT!T15&gt;1,($F97+1)^(1/12)-1,0)+S97)</f>
        <v>2.1492550812254409E-2</v>
      </c>
      <c r="U97" s="162">
        <f>IF(U15=1,$E97-(($F97+1)^(11/12)-1),IF(AT!U15&gt;1,($F97+1)^(1/12)-1,0)+T97)</f>
        <v>2.2074020945209584E-2</v>
      </c>
      <c r="V97" s="162">
        <f>IF(V15=1,$E97-(($F97+1)^(11/12)-1),IF(AT!V15&gt;1,($F97+1)^(1/12)-1,0)+U97)</f>
        <v>2.2655491078164759E-2</v>
      </c>
      <c r="W97" s="162">
        <f>IF(W15=1,$E97-(($F97+1)^(11/12)-1),IF(AT!W15&gt;1,($F97+1)^(1/12)-1,0)+V97)</f>
        <v>2.3236961211119934E-2</v>
      </c>
      <c r="X97" s="162">
        <f>IF(X15=1,$E97-(($F97+1)^(11/12)-1),IF(AT!X15&gt;1,($F97+1)^(1/12)-1,0)+W97)</f>
        <v>2.381843134407511E-2</v>
      </c>
      <c r="Y97" s="162">
        <f>IF(Y15=1,$E97-(($F97+1)^(11/12)-1),IF(AT!Y15&gt;1,($F97+1)^(1/12)-1,0)+X97)</f>
        <v>2.4399901477030285E-2</v>
      </c>
      <c r="Z97" s="162">
        <f>IF(Z15=1,$E97-(($F97+1)^(11/12)-1),IF(AT!Z15&gt;1,($F97+1)^(1/12)-1,0)+Y97)</f>
        <v>2.498137160998546E-2</v>
      </c>
      <c r="AA97" s="162">
        <f>IF(AA15=1,$E97-(($F97+1)^(11/12)-1),IF(AT!AA15&gt;1,($F97+1)^(1/12)-1,0)+Z97)</f>
        <v>2.5562841742940635E-2</v>
      </c>
      <c r="AB97" s="162">
        <f>IF(AB15=1,$E97-(($F97+1)^(11/12)-1),IF(AT!AB15&gt;1,($F97+1)^(1/12)-1,0)+AA97)</f>
        <v>2.6144311875895811E-2</v>
      </c>
      <c r="AC97" s="162">
        <f>IF(AC15=1,$E97-(($F97+1)^(11/12)-1),IF(AT!AC15&gt;1,($F97+1)^(1/12)-1,0)+AB97)</f>
        <v>2.6725782008850986E-2</v>
      </c>
      <c r="AD97" s="162">
        <f>IF(AD15=1,$E97-(($F97+1)^(11/12)-1),IF(AT!AD15&gt;1,($F97+1)^(1/12)-1,0)+AC97)</f>
        <v>2.7307252141806161E-2</v>
      </c>
      <c r="AE97" s="162">
        <f>IF(AE15=1,$E97-(($F97+1)^(11/12)-1),IF(AT!AE15&gt;1,($F97+1)^(1/12)-1,0)+AD97)</f>
        <v>2.7888722274761336E-2</v>
      </c>
      <c r="AF97" s="162">
        <f>IF(AF15=1,$E97-(($F97+1)^(11/12)-1),IF(AT!AF15&gt;1,($F97+1)^(1/12)-1,0)+AE97)</f>
        <v>2.8470192407716512E-2</v>
      </c>
      <c r="AG97" s="162">
        <f>IF(AG15=1,$E97-(($F97+1)^(11/12)-1),IF(AT!AG15&gt;1,($F97+1)^(1/12)-1,0)+AF97)</f>
        <v>2.9051662540671687E-2</v>
      </c>
      <c r="AH97" s="162">
        <f>IF(AH15=1,$E97-(($F97+1)^(11/12)-1),IF(AT!AH15&gt;1,($F97+1)^(1/12)-1,0)+AG97)</f>
        <v>2.9633132673626862E-2</v>
      </c>
      <c r="AI97" s="162">
        <f>IF(AI15=1,$E97-(($F97+1)^(11/12)-1),IF(AT!AI15&gt;1,($F97+1)^(1/12)-1,0)+AH97)</f>
        <v>3.0214602806582037E-2</v>
      </c>
      <c r="AJ97" s="162">
        <f>IF(AJ15=1,$E97-(($F97+1)^(11/12)-1),IF(AT!AJ15&gt;1,($F97+1)^(1/12)-1,0)+AI97)</f>
        <v>3.0796072939537213E-2</v>
      </c>
      <c r="AK97" s="162">
        <f>IF(AK15=1,$E97-(($F97+1)^(11/12)-1),IF(AT!AK15&gt;1,($F97+1)^(1/12)-1,0)+AJ97)</f>
        <v>3.1377543072492388E-2</v>
      </c>
      <c r="AL97" s="162">
        <f>IF(AL15=1,$E97-(($F97+1)^(11/12)-1),IF(AT!AL15&gt;1,($F97+1)^(1/12)-1,0)+AK97)</f>
        <v>3.1959013205447563E-2</v>
      </c>
      <c r="AM97" s="162">
        <f>IF(AM15=1,$E97-(($F97+1)^(11/12)-1),IF(AT!AM15&gt;1,($F97+1)^(1/12)-1,0)+AL97)</f>
        <v>3.2540483338402738E-2</v>
      </c>
      <c r="AN97" s="162">
        <f>IF(AN15=1,$E97-(($F97+1)^(11/12)-1),IF(AT!AN15&gt;1,($F97+1)^(1/12)-1,0)+AM97)</f>
        <v>3.3121953471357914E-2</v>
      </c>
      <c r="AO97" s="162">
        <f>IF(AO15=1,$E97-(($F97+1)^(11/12)-1),IF(AT!AO15&gt;1,($F97+1)^(1/12)-1,0)+AN97)</f>
        <v>3.3703423604313089E-2</v>
      </c>
      <c r="AP97" s="162">
        <f>IF(AP15=1,$E97-(($F97+1)^(11/12)-1),IF(AT!AP15&gt;1,($F97+1)^(1/12)-1,0)+AO97)</f>
        <v>3.4284893737268264E-2</v>
      </c>
      <c r="AQ97" s="162">
        <f>IF(AQ15=1,$E97-(($F97+1)^(11/12)-1),IF(AT!AQ15&gt;1,($F97+1)^(1/12)-1,0)+AP97)</f>
        <v>3.4866363870223439E-2</v>
      </c>
      <c r="AR97" s="162">
        <f>IF(AR15=1,$E97-(($F97+1)^(11/12)-1),IF(AT!AR15&gt;1,($F97+1)^(1/12)-1,0)+AQ97)</f>
        <v>3.5447834003178615E-2</v>
      </c>
      <c r="AS97" s="162">
        <f>IF(AS15=1,$E97-(($F97+1)^(11/12)-1),IF(AT!AS15&gt;1,($F97+1)^(1/12)-1,0)+AR97)</f>
        <v>3.602930413613379E-2</v>
      </c>
      <c r="AT97" s="162">
        <f>IF(AT15=1,$E97-(($F97+1)^(11/12)-1),IF(AT!AT15&gt;1,($F97+1)^(1/12)-1,0)+AS97)</f>
        <v>3.6610774269088965E-2</v>
      </c>
      <c r="AU97" s="162">
        <f>IF(AU15=1,$E97-(($F97+1)^(11/12)-1),IF(AT!AU15&gt;1,($F97+1)^(1/12)-1,0)+AT97)</f>
        <v>3.719224440204414E-2</v>
      </c>
      <c r="AV97" s="162">
        <f>IF(AV15=1,$E97-(($F97+1)^(11/12)-1),IF(AT!AV15&gt;1,($F97+1)^(1/12)-1,0)+AU97)</f>
        <v>3.7773714534999316E-2</v>
      </c>
      <c r="AW97" s="162">
        <f>IF(AW15=1,$E97-(($F97+1)^(11/12)-1),IF(AT!AW15&gt;1,($F97+1)^(1/12)-1,0)+AV97)</f>
        <v>3.8355184667954491E-2</v>
      </c>
      <c r="AX97" s="162">
        <f>IF(AX15=1,$E97-(($F97+1)^(11/12)-1),IF(AT!AX15&gt;1,($F97+1)^(1/12)-1,0)+AW97)</f>
        <v>3.8936654800909666E-2</v>
      </c>
      <c r="AY97" s="162">
        <f>IF(AY15=1,$E97-(($F97+1)^(11/12)-1),IF(AT!AY15&gt;1,($F97+1)^(1/12)-1,0)+AX97)</f>
        <v>3.9518124933864841E-2</v>
      </c>
      <c r="AZ97" s="162">
        <f>IF(AZ15=1,$E97-(($F97+1)^(11/12)-1),IF(AT!AZ15&gt;1,($F97+1)^(1/12)-1,0)+AY97)</f>
        <v>4.0099595066820017E-2</v>
      </c>
      <c r="BA97" s="162">
        <f>IF(BA15=1,$E97-(($F97+1)^(11/12)-1),IF(AT!BA15&gt;1,($F97+1)^(1/12)-1,0)+AZ97)</f>
        <v>4.0681065199775192E-2</v>
      </c>
      <c r="BB97" s="162">
        <f>IF(BB15=1,$E97-(($F97+1)^(11/12)-1),IF(AT!BB15&gt;1,($F97+1)^(1/12)-1,0)+BA97)</f>
        <v>4.1262535332730367E-2</v>
      </c>
      <c r="BC97" s="162">
        <f>IF(BC15=1,$E97-(($F97+1)^(11/12)-1),IF(AT!BC15&gt;1,($F97+1)^(1/12)-1,0)+BB97)</f>
        <v>4.1844005465685542E-2</v>
      </c>
      <c r="BD97" s="162">
        <f>IF(BD15=1,$E97-(($F97+1)^(11/12)-1),IF(AT!BD15&gt;1,($F97+1)^(1/12)-1,0)+BC97)</f>
        <v>4.2425475598640718E-2</v>
      </c>
      <c r="BE97" s="162">
        <f>IF(BE15=1,$E97-(($F97+1)^(11/12)-1),IF(AT!BE15&gt;1,($F97+1)^(1/12)-1,0)+BD97)</f>
        <v>4.3006945731595893E-2</v>
      </c>
      <c r="BF97" s="162">
        <f>IF(BF15=1,$E97-(($F97+1)^(11/12)-1),IF(AT!BF15&gt;1,($F97+1)^(1/12)-1,0)+BE97)</f>
        <v>4.3588415864551068E-2</v>
      </c>
      <c r="BG97" s="162">
        <f>IF(BG15=1,$E97-(($F97+1)^(11/12)-1),IF(AT!BG15&gt;1,($F97+1)^(1/12)-1,0)+BF97)</f>
        <v>4.4169885997506243E-2</v>
      </c>
      <c r="BH97" s="162">
        <f>IF(BH15=1,$E97-(($F97+1)^(11/12)-1),IF(AT!BH15&gt;1,($F97+1)^(1/12)-1,0)+BG97)</f>
        <v>4.4751356130461419E-2</v>
      </c>
      <c r="BI97" s="162">
        <f>IF(BI15=1,$E97-(($F97+1)^(11/12)-1),IF(AT!BI15&gt;1,($F97+1)^(1/12)-1,0)+BH97)</f>
        <v>4.5332826263416594E-2</v>
      </c>
      <c r="BJ97" s="162">
        <f>IF(BJ15=1,$E97-(($F97+1)^(11/12)-1),IF(AT!BJ15&gt;1,($F97+1)^(1/12)-1,0)+BI97)</f>
        <v>4.5914296396371769E-2</v>
      </c>
      <c r="BK97" s="162">
        <f>IF(BK15=1,$E97-(($F97+1)^(11/12)-1),IF(AT!BK15&gt;1,($F97+1)^(1/12)-1,0)+BJ97)</f>
        <v>4.6495766529326944E-2</v>
      </c>
      <c r="BL97" s="162">
        <f>IF(BL15=1,$E97-(($F97+1)^(11/12)-1),IF(AT!BL15&gt;1,($F97+1)^(1/12)-1,0)+BK97)</f>
        <v>4.707723666228212E-2</v>
      </c>
      <c r="BM97" s="162">
        <f>IF(BM15=1,$E97-(($F97+1)^(11/12)-1),IF(AT!BM15&gt;1,($F97+1)^(1/12)-1,0)+BL97)</f>
        <v>4.7658706795237295E-2</v>
      </c>
      <c r="BN97" s="162">
        <f>IF(BN15=1,$E97-(($F97+1)^(11/12)-1),IF(AT!BN15&gt;1,($F97+1)^(1/12)-1,0)+BM97)</f>
        <v>4.824017692819247E-2</v>
      </c>
      <c r="BO97" s="162">
        <f>IF(BO15=1,$E97-(($F97+1)^(11/12)-1),IF(AT!BO15&gt;1,($F97+1)^(1/12)-1,0)+BN97)</f>
        <v>4.8821647061147645E-2</v>
      </c>
      <c r="BP97" s="26" t="s">
        <v>12</v>
      </c>
    </row>
    <row r="98" spans="2:68" x14ac:dyDescent="0.25">
      <c r="B98" s="12">
        <v>11</v>
      </c>
      <c r="C98" s="13" t="s">
        <v>38</v>
      </c>
      <c r="E98" s="162">
        <v>2.5000000000000001E-2</v>
      </c>
      <c r="F98" s="162">
        <v>7.0000000000000001E-3</v>
      </c>
      <c r="H98" s="162">
        <f>IF(H16=1,$E98-(($F98+1)^(11/12)-1),IF(AT!H16&gt;1,($F98+1)^(1/12)-1,0)+G98)</f>
        <v>0</v>
      </c>
      <c r="I98" s="162">
        <f>IF(I16=1,$E98-(($F98+1)^(11/12)-1),IF(AT!I16&gt;1,($F98+1)^(1/12)-1,0)+H98)</f>
        <v>0</v>
      </c>
      <c r="J98" s="162">
        <f>IF(J16=1,$E98-(($F98+1)^(11/12)-1),IF(AT!J16&gt;1,($F98+1)^(1/12)-1,0)+I98)</f>
        <v>0</v>
      </c>
      <c r="K98" s="162">
        <f>IF(K16=1,$E98-(($F98+1)^(11/12)-1),IF(AT!K16&gt;1,($F98+1)^(1/12)-1,0)+J98)</f>
        <v>0</v>
      </c>
      <c r="L98" s="162">
        <f>IF(L16=1,$E98-(($F98+1)^(11/12)-1),IF(AT!L16&gt;1,($F98+1)^(1/12)-1,0)+K98)</f>
        <v>0</v>
      </c>
      <c r="M98" s="162">
        <f>IF(M16=1,$E98-(($F98+1)^(11/12)-1),IF(AT!M16&gt;1,($F98+1)^(1/12)-1,0)+L98)</f>
        <v>0</v>
      </c>
      <c r="N98" s="162">
        <f>IF(N16=1,$E98-(($F98+1)^(11/12)-1),IF(AT!N16&gt;1,($F98+1)^(1/12)-1,0)+M98)</f>
        <v>0</v>
      </c>
      <c r="O98" s="162">
        <f>IF(O16=1,$E98-(($F98+1)^(11/12)-1),IF(AT!O16&gt;1,($F98+1)^(1/12)-1,0)+N98)</f>
        <v>0</v>
      </c>
      <c r="P98" s="162">
        <f>IF(P16=1,$E98-(($F98+1)^(11/12)-1),IF(AT!P16&gt;1,($F98+1)^(1/12)-1,0)+O98)</f>
        <v>1.8585200147478532E-2</v>
      </c>
      <c r="Q98" s="162">
        <f>IF(Q16=1,$E98-(($F98+1)^(11/12)-1),IF(AT!Q16&gt;1,($F98+1)^(1/12)-1,0)+P98)</f>
        <v>1.9166670280433708E-2</v>
      </c>
      <c r="R98" s="162">
        <f>IF(R16=1,$E98-(($F98+1)^(11/12)-1),IF(AT!R16&gt;1,($F98+1)^(1/12)-1,0)+Q98)</f>
        <v>1.9748140413388883E-2</v>
      </c>
      <c r="S98" s="162">
        <f>IF(S16=1,$E98-(($F98+1)^(11/12)-1),IF(AT!S16&gt;1,($F98+1)^(1/12)-1,0)+R98)</f>
        <v>2.0329610546344058E-2</v>
      </c>
      <c r="T98" s="162">
        <f>IF(T16=1,$E98-(($F98+1)^(11/12)-1),IF(AT!T16&gt;1,($F98+1)^(1/12)-1,0)+S98)</f>
        <v>2.0911080679299233E-2</v>
      </c>
      <c r="U98" s="162">
        <f>IF(U16=1,$E98-(($F98+1)^(11/12)-1),IF(AT!U16&gt;1,($F98+1)^(1/12)-1,0)+T98)</f>
        <v>2.1492550812254409E-2</v>
      </c>
      <c r="V98" s="162">
        <f>IF(V16=1,$E98-(($F98+1)^(11/12)-1),IF(AT!V16&gt;1,($F98+1)^(1/12)-1,0)+U98)</f>
        <v>2.2074020945209584E-2</v>
      </c>
      <c r="W98" s="162">
        <f>IF(W16=1,$E98-(($F98+1)^(11/12)-1),IF(AT!W16&gt;1,($F98+1)^(1/12)-1,0)+V98)</f>
        <v>2.2655491078164759E-2</v>
      </c>
      <c r="X98" s="162">
        <f>IF(X16=1,$E98-(($F98+1)^(11/12)-1),IF(AT!X16&gt;1,($F98+1)^(1/12)-1,0)+W98)</f>
        <v>2.3236961211119934E-2</v>
      </c>
      <c r="Y98" s="162">
        <f>IF(Y16=1,$E98-(($F98+1)^(11/12)-1),IF(AT!Y16&gt;1,($F98+1)^(1/12)-1,0)+X98)</f>
        <v>2.381843134407511E-2</v>
      </c>
      <c r="Z98" s="162">
        <f>IF(Z16=1,$E98-(($F98+1)^(11/12)-1),IF(AT!Z16&gt;1,($F98+1)^(1/12)-1,0)+Y98)</f>
        <v>2.4399901477030285E-2</v>
      </c>
      <c r="AA98" s="162">
        <f>IF(AA16=1,$E98-(($F98+1)^(11/12)-1),IF(AT!AA16&gt;1,($F98+1)^(1/12)-1,0)+Z98)</f>
        <v>2.498137160998546E-2</v>
      </c>
      <c r="AB98" s="162">
        <f>IF(AB16=1,$E98-(($F98+1)^(11/12)-1),IF(AT!AB16&gt;1,($F98+1)^(1/12)-1,0)+AA98)</f>
        <v>2.5562841742940635E-2</v>
      </c>
      <c r="AC98" s="162">
        <f>IF(AC16=1,$E98-(($F98+1)^(11/12)-1),IF(AT!AC16&gt;1,($F98+1)^(1/12)-1,0)+AB98)</f>
        <v>2.6144311875895811E-2</v>
      </c>
      <c r="AD98" s="162">
        <f>IF(AD16=1,$E98-(($F98+1)^(11/12)-1),IF(AT!AD16&gt;1,($F98+1)^(1/12)-1,0)+AC98)</f>
        <v>2.6725782008850986E-2</v>
      </c>
      <c r="AE98" s="162">
        <f>IF(AE16=1,$E98-(($F98+1)^(11/12)-1),IF(AT!AE16&gt;1,($F98+1)^(1/12)-1,0)+AD98)</f>
        <v>2.7307252141806161E-2</v>
      </c>
      <c r="AF98" s="162">
        <f>IF(AF16=1,$E98-(($F98+1)^(11/12)-1),IF(AT!AF16&gt;1,($F98+1)^(1/12)-1,0)+AE98)</f>
        <v>2.7888722274761336E-2</v>
      </c>
      <c r="AG98" s="162">
        <f>IF(AG16=1,$E98-(($F98+1)^(11/12)-1),IF(AT!AG16&gt;1,($F98+1)^(1/12)-1,0)+AF98)</f>
        <v>2.8470192407716512E-2</v>
      </c>
      <c r="AH98" s="162">
        <f>IF(AH16=1,$E98-(($F98+1)^(11/12)-1),IF(AT!AH16&gt;1,($F98+1)^(1/12)-1,0)+AG98)</f>
        <v>2.9051662540671687E-2</v>
      </c>
      <c r="AI98" s="162">
        <f>IF(AI16=1,$E98-(($F98+1)^(11/12)-1),IF(AT!AI16&gt;1,($F98+1)^(1/12)-1,0)+AH98)</f>
        <v>2.9633132673626862E-2</v>
      </c>
      <c r="AJ98" s="162">
        <f>IF(AJ16=1,$E98-(($F98+1)^(11/12)-1),IF(AT!AJ16&gt;1,($F98+1)^(1/12)-1,0)+AI98)</f>
        <v>3.0214602806582037E-2</v>
      </c>
      <c r="AK98" s="162">
        <f>IF(AK16=1,$E98-(($F98+1)^(11/12)-1),IF(AT!AK16&gt;1,($F98+1)^(1/12)-1,0)+AJ98)</f>
        <v>3.0796072939537213E-2</v>
      </c>
      <c r="AL98" s="162">
        <f>IF(AL16=1,$E98-(($F98+1)^(11/12)-1),IF(AT!AL16&gt;1,($F98+1)^(1/12)-1,0)+AK98)</f>
        <v>3.1377543072492388E-2</v>
      </c>
      <c r="AM98" s="162">
        <f>IF(AM16=1,$E98-(($F98+1)^(11/12)-1),IF(AT!AM16&gt;1,($F98+1)^(1/12)-1,0)+AL98)</f>
        <v>3.1959013205447563E-2</v>
      </c>
      <c r="AN98" s="162">
        <f>IF(AN16=1,$E98-(($F98+1)^(11/12)-1),IF(AT!AN16&gt;1,($F98+1)^(1/12)-1,0)+AM98)</f>
        <v>3.2540483338402738E-2</v>
      </c>
      <c r="AO98" s="162">
        <f>IF(AO16=1,$E98-(($F98+1)^(11/12)-1),IF(AT!AO16&gt;1,($F98+1)^(1/12)-1,0)+AN98)</f>
        <v>3.3121953471357914E-2</v>
      </c>
      <c r="AP98" s="162">
        <f>IF(AP16=1,$E98-(($F98+1)^(11/12)-1),IF(AT!AP16&gt;1,($F98+1)^(1/12)-1,0)+AO98)</f>
        <v>3.3703423604313089E-2</v>
      </c>
      <c r="AQ98" s="162">
        <f>IF(AQ16=1,$E98-(($F98+1)^(11/12)-1),IF(AT!AQ16&gt;1,($F98+1)^(1/12)-1,0)+AP98)</f>
        <v>3.4284893737268264E-2</v>
      </c>
      <c r="AR98" s="162">
        <f>IF(AR16=1,$E98-(($F98+1)^(11/12)-1),IF(AT!AR16&gt;1,($F98+1)^(1/12)-1,0)+AQ98)</f>
        <v>3.4866363870223439E-2</v>
      </c>
      <c r="AS98" s="162">
        <f>IF(AS16=1,$E98-(($F98+1)^(11/12)-1),IF(AT!AS16&gt;1,($F98+1)^(1/12)-1,0)+AR98)</f>
        <v>3.5447834003178615E-2</v>
      </c>
      <c r="AT98" s="162">
        <f>IF(AT16=1,$E98-(($F98+1)^(11/12)-1),IF(AT!AT16&gt;1,($F98+1)^(1/12)-1,0)+AS98)</f>
        <v>3.602930413613379E-2</v>
      </c>
      <c r="AU98" s="162">
        <f>IF(AU16=1,$E98-(($F98+1)^(11/12)-1),IF(AT!AU16&gt;1,($F98+1)^(1/12)-1,0)+AT98)</f>
        <v>3.6610774269088965E-2</v>
      </c>
      <c r="AV98" s="162">
        <f>IF(AV16=1,$E98-(($F98+1)^(11/12)-1),IF(AT!AV16&gt;1,($F98+1)^(1/12)-1,0)+AU98)</f>
        <v>3.719224440204414E-2</v>
      </c>
      <c r="AW98" s="162">
        <f>IF(AW16=1,$E98-(($F98+1)^(11/12)-1),IF(AT!AW16&gt;1,($F98+1)^(1/12)-1,0)+AV98)</f>
        <v>3.7773714534999316E-2</v>
      </c>
      <c r="AX98" s="162">
        <f>IF(AX16=1,$E98-(($F98+1)^(11/12)-1),IF(AT!AX16&gt;1,($F98+1)^(1/12)-1,0)+AW98)</f>
        <v>3.8355184667954491E-2</v>
      </c>
      <c r="AY98" s="162">
        <f>IF(AY16=1,$E98-(($F98+1)^(11/12)-1),IF(AT!AY16&gt;1,($F98+1)^(1/12)-1,0)+AX98)</f>
        <v>3.8936654800909666E-2</v>
      </c>
      <c r="AZ98" s="162">
        <f>IF(AZ16=1,$E98-(($F98+1)^(11/12)-1),IF(AT!AZ16&gt;1,($F98+1)^(1/12)-1,0)+AY98)</f>
        <v>3.9518124933864841E-2</v>
      </c>
      <c r="BA98" s="162">
        <f>IF(BA16=1,$E98-(($F98+1)^(11/12)-1),IF(AT!BA16&gt;1,($F98+1)^(1/12)-1,0)+AZ98)</f>
        <v>4.0099595066820017E-2</v>
      </c>
      <c r="BB98" s="162">
        <f>IF(BB16=1,$E98-(($F98+1)^(11/12)-1),IF(AT!BB16&gt;1,($F98+1)^(1/12)-1,0)+BA98)</f>
        <v>4.0681065199775192E-2</v>
      </c>
      <c r="BC98" s="162">
        <f>IF(BC16=1,$E98-(($F98+1)^(11/12)-1),IF(AT!BC16&gt;1,($F98+1)^(1/12)-1,0)+BB98)</f>
        <v>4.1262535332730367E-2</v>
      </c>
      <c r="BD98" s="162">
        <f>IF(BD16=1,$E98-(($F98+1)^(11/12)-1),IF(AT!BD16&gt;1,($F98+1)^(1/12)-1,0)+BC98)</f>
        <v>4.1844005465685542E-2</v>
      </c>
      <c r="BE98" s="162">
        <f>IF(BE16=1,$E98-(($F98+1)^(11/12)-1),IF(AT!BE16&gt;1,($F98+1)^(1/12)-1,0)+BD98)</f>
        <v>4.2425475598640718E-2</v>
      </c>
      <c r="BF98" s="162">
        <f>IF(BF16=1,$E98-(($F98+1)^(11/12)-1),IF(AT!BF16&gt;1,($F98+1)^(1/12)-1,0)+BE98)</f>
        <v>4.3006945731595893E-2</v>
      </c>
      <c r="BG98" s="162">
        <f>IF(BG16=1,$E98-(($F98+1)^(11/12)-1),IF(AT!BG16&gt;1,($F98+1)^(1/12)-1,0)+BF98)</f>
        <v>4.3588415864551068E-2</v>
      </c>
      <c r="BH98" s="162">
        <f>IF(BH16=1,$E98-(($F98+1)^(11/12)-1),IF(AT!BH16&gt;1,($F98+1)^(1/12)-1,0)+BG98)</f>
        <v>4.4169885997506243E-2</v>
      </c>
      <c r="BI98" s="162">
        <f>IF(BI16=1,$E98-(($F98+1)^(11/12)-1),IF(AT!BI16&gt;1,($F98+1)^(1/12)-1,0)+BH98)</f>
        <v>4.4751356130461419E-2</v>
      </c>
      <c r="BJ98" s="162">
        <f>IF(BJ16=1,$E98-(($F98+1)^(11/12)-1),IF(AT!BJ16&gt;1,($F98+1)^(1/12)-1,0)+BI98)</f>
        <v>4.5332826263416594E-2</v>
      </c>
      <c r="BK98" s="162">
        <f>IF(BK16=1,$E98-(($F98+1)^(11/12)-1),IF(AT!BK16&gt;1,($F98+1)^(1/12)-1,0)+BJ98)</f>
        <v>4.5914296396371769E-2</v>
      </c>
      <c r="BL98" s="162">
        <f>IF(BL16=1,$E98-(($F98+1)^(11/12)-1),IF(AT!BL16&gt;1,($F98+1)^(1/12)-1,0)+BK98)</f>
        <v>4.6495766529326944E-2</v>
      </c>
      <c r="BM98" s="162">
        <f>IF(BM16=1,$E98-(($F98+1)^(11/12)-1),IF(AT!BM16&gt;1,($F98+1)^(1/12)-1,0)+BL98)</f>
        <v>4.707723666228212E-2</v>
      </c>
      <c r="BN98" s="162">
        <f>IF(BN16=1,$E98-(($F98+1)^(11/12)-1),IF(AT!BN16&gt;1,($F98+1)^(1/12)-1,0)+BM98)</f>
        <v>4.7658706795237295E-2</v>
      </c>
      <c r="BO98" s="162">
        <f>IF(BO16=1,$E98-(($F98+1)^(11/12)-1),IF(AT!BO16&gt;1,($F98+1)^(1/12)-1,0)+BN98)</f>
        <v>4.824017692819247E-2</v>
      </c>
      <c r="BP98" s="26" t="s">
        <v>12</v>
      </c>
    </row>
    <row r="99" spans="2:68" x14ac:dyDescent="0.25">
      <c r="B99" s="12">
        <v>12</v>
      </c>
      <c r="C99" s="13" t="s">
        <v>40</v>
      </c>
      <c r="E99" s="162">
        <v>2.5000000000000001E-2</v>
      </c>
      <c r="F99" s="162">
        <v>7.0000000000000001E-3</v>
      </c>
      <c r="H99" s="162">
        <f>IF(H17=1,$E99-(($F99+1)^(11/12)-1),IF(AT!H17&gt;1,($F99+1)^(1/12)-1,0)+G99)</f>
        <v>0</v>
      </c>
      <c r="I99" s="162">
        <f>IF(I17=1,$E99-(($F99+1)^(11/12)-1),IF(AT!I17&gt;1,($F99+1)^(1/12)-1,0)+H99)</f>
        <v>0</v>
      </c>
      <c r="J99" s="162">
        <f>IF(J17=1,$E99-(($F99+1)^(11/12)-1),IF(AT!J17&gt;1,($F99+1)^(1/12)-1,0)+I99)</f>
        <v>0</v>
      </c>
      <c r="K99" s="162">
        <f>IF(K17=1,$E99-(($F99+1)^(11/12)-1),IF(AT!K17&gt;1,($F99+1)^(1/12)-1,0)+J99)</f>
        <v>0</v>
      </c>
      <c r="L99" s="162">
        <f>IF(L17=1,$E99-(($F99+1)^(11/12)-1),IF(AT!L17&gt;1,($F99+1)^(1/12)-1,0)+K99)</f>
        <v>0</v>
      </c>
      <c r="M99" s="162">
        <f>IF(M17=1,$E99-(($F99+1)^(11/12)-1),IF(AT!M17&gt;1,($F99+1)^(1/12)-1,0)+L99)</f>
        <v>0</v>
      </c>
      <c r="N99" s="162">
        <f>IF(N17=1,$E99-(($F99+1)^(11/12)-1),IF(AT!N17&gt;1,($F99+1)^(1/12)-1,0)+M99)</f>
        <v>0</v>
      </c>
      <c r="O99" s="162">
        <f>IF(O17=1,$E99-(($F99+1)^(11/12)-1),IF(AT!O17&gt;1,($F99+1)^(1/12)-1,0)+N99)</f>
        <v>0</v>
      </c>
      <c r="P99" s="162">
        <f>IF(P17=1,$E99-(($F99+1)^(11/12)-1),IF(AT!P17&gt;1,($F99+1)^(1/12)-1,0)+O99)</f>
        <v>1.8585200147478532E-2</v>
      </c>
      <c r="Q99" s="162">
        <f>IF(Q17=1,$E99-(($F99+1)^(11/12)-1),IF(AT!Q17&gt;1,($F99+1)^(1/12)-1,0)+P99)</f>
        <v>1.9166670280433708E-2</v>
      </c>
      <c r="R99" s="162">
        <f>IF(R17=1,$E99-(($F99+1)^(11/12)-1),IF(AT!R17&gt;1,($F99+1)^(1/12)-1,0)+Q99)</f>
        <v>1.9748140413388883E-2</v>
      </c>
      <c r="S99" s="162">
        <f>IF(S17=1,$E99-(($F99+1)^(11/12)-1),IF(AT!S17&gt;1,($F99+1)^(1/12)-1,0)+R99)</f>
        <v>2.0329610546344058E-2</v>
      </c>
      <c r="T99" s="162">
        <f>IF(T17=1,$E99-(($F99+1)^(11/12)-1),IF(AT!T17&gt;1,($F99+1)^(1/12)-1,0)+S99)</f>
        <v>2.0911080679299233E-2</v>
      </c>
      <c r="U99" s="162">
        <f>IF(U17=1,$E99-(($F99+1)^(11/12)-1),IF(AT!U17&gt;1,($F99+1)^(1/12)-1,0)+T99)</f>
        <v>2.1492550812254409E-2</v>
      </c>
      <c r="V99" s="162">
        <f>IF(V17=1,$E99-(($F99+1)^(11/12)-1),IF(AT!V17&gt;1,($F99+1)^(1/12)-1,0)+U99)</f>
        <v>2.2074020945209584E-2</v>
      </c>
      <c r="W99" s="162">
        <f>IF(W17=1,$E99-(($F99+1)^(11/12)-1),IF(AT!W17&gt;1,($F99+1)^(1/12)-1,0)+V99)</f>
        <v>2.2655491078164759E-2</v>
      </c>
      <c r="X99" s="162">
        <f>IF(X17=1,$E99-(($F99+1)^(11/12)-1),IF(AT!X17&gt;1,($F99+1)^(1/12)-1,0)+W99)</f>
        <v>2.3236961211119934E-2</v>
      </c>
      <c r="Y99" s="162">
        <f>IF(Y17=1,$E99-(($F99+1)^(11/12)-1),IF(AT!Y17&gt;1,($F99+1)^(1/12)-1,0)+X99)</f>
        <v>2.381843134407511E-2</v>
      </c>
      <c r="Z99" s="162">
        <f>IF(Z17=1,$E99-(($F99+1)^(11/12)-1),IF(AT!Z17&gt;1,($F99+1)^(1/12)-1,0)+Y99)</f>
        <v>2.4399901477030285E-2</v>
      </c>
      <c r="AA99" s="162">
        <f>IF(AA17=1,$E99-(($F99+1)^(11/12)-1),IF(AT!AA17&gt;1,($F99+1)^(1/12)-1,0)+Z99)</f>
        <v>2.498137160998546E-2</v>
      </c>
      <c r="AB99" s="162">
        <f>IF(AB17=1,$E99-(($F99+1)^(11/12)-1),IF(AT!AB17&gt;1,($F99+1)^(1/12)-1,0)+AA99)</f>
        <v>2.5562841742940635E-2</v>
      </c>
      <c r="AC99" s="162">
        <f>IF(AC17=1,$E99-(($F99+1)^(11/12)-1),IF(AT!AC17&gt;1,($F99+1)^(1/12)-1,0)+AB99)</f>
        <v>2.6144311875895811E-2</v>
      </c>
      <c r="AD99" s="162">
        <f>IF(AD17=1,$E99-(($F99+1)^(11/12)-1),IF(AT!AD17&gt;1,($F99+1)^(1/12)-1,0)+AC99)</f>
        <v>2.6725782008850986E-2</v>
      </c>
      <c r="AE99" s="162">
        <f>IF(AE17=1,$E99-(($F99+1)^(11/12)-1),IF(AT!AE17&gt;1,($F99+1)^(1/12)-1,0)+AD99)</f>
        <v>2.7307252141806161E-2</v>
      </c>
      <c r="AF99" s="162">
        <f>IF(AF17=1,$E99-(($F99+1)^(11/12)-1),IF(AT!AF17&gt;1,($F99+1)^(1/12)-1,0)+AE99)</f>
        <v>2.7888722274761336E-2</v>
      </c>
      <c r="AG99" s="162">
        <f>IF(AG17=1,$E99-(($F99+1)^(11/12)-1),IF(AT!AG17&gt;1,($F99+1)^(1/12)-1,0)+AF99)</f>
        <v>2.8470192407716512E-2</v>
      </c>
      <c r="AH99" s="162">
        <f>IF(AH17=1,$E99-(($F99+1)^(11/12)-1),IF(AT!AH17&gt;1,($F99+1)^(1/12)-1,0)+AG99)</f>
        <v>2.9051662540671687E-2</v>
      </c>
      <c r="AI99" s="162">
        <f>IF(AI17=1,$E99-(($F99+1)^(11/12)-1),IF(AT!AI17&gt;1,($F99+1)^(1/12)-1,0)+AH99)</f>
        <v>2.9633132673626862E-2</v>
      </c>
      <c r="AJ99" s="162">
        <f>IF(AJ17=1,$E99-(($F99+1)^(11/12)-1),IF(AT!AJ17&gt;1,($F99+1)^(1/12)-1,0)+AI99)</f>
        <v>3.0214602806582037E-2</v>
      </c>
      <c r="AK99" s="162">
        <f>IF(AK17=1,$E99-(($F99+1)^(11/12)-1),IF(AT!AK17&gt;1,($F99+1)^(1/12)-1,0)+AJ99)</f>
        <v>3.0796072939537213E-2</v>
      </c>
      <c r="AL99" s="162">
        <f>IF(AL17=1,$E99-(($F99+1)^(11/12)-1),IF(AT!AL17&gt;1,($F99+1)^(1/12)-1,0)+AK99)</f>
        <v>3.1377543072492388E-2</v>
      </c>
      <c r="AM99" s="162">
        <f>IF(AM17=1,$E99-(($F99+1)^(11/12)-1),IF(AT!AM17&gt;1,($F99+1)^(1/12)-1,0)+AL99)</f>
        <v>3.1959013205447563E-2</v>
      </c>
      <c r="AN99" s="162">
        <f>IF(AN17=1,$E99-(($F99+1)^(11/12)-1),IF(AT!AN17&gt;1,($F99+1)^(1/12)-1,0)+AM99)</f>
        <v>3.2540483338402738E-2</v>
      </c>
      <c r="AO99" s="162">
        <f>IF(AO17=1,$E99-(($F99+1)^(11/12)-1),IF(AT!AO17&gt;1,($F99+1)^(1/12)-1,0)+AN99)</f>
        <v>3.3121953471357914E-2</v>
      </c>
      <c r="AP99" s="162">
        <f>IF(AP17=1,$E99-(($F99+1)^(11/12)-1),IF(AT!AP17&gt;1,($F99+1)^(1/12)-1,0)+AO99)</f>
        <v>3.3703423604313089E-2</v>
      </c>
      <c r="AQ99" s="162">
        <f>IF(AQ17=1,$E99-(($F99+1)^(11/12)-1),IF(AT!AQ17&gt;1,($F99+1)^(1/12)-1,0)+AP99)</f>
        <v>3.4284893737268264E-2</v>
      </c>
      <c r="AR99" s="162">
        <f>IF(AR17=1,$E99-(($F99+1)^(11/12)-1),IF(AT!AR17&gt;1,($F99+1)^(1/12)-1,0)+AQ99)</f>
        <v>3.4866363870223439E-2</v>
      </c>
      <c r="AS99" s="162">
        <f>IF(AS17=1,$E99-(($F99+1)^(11/12)-1),IF(AT!AS17&gt;1,($F99+1)^(1/12)-1,0)+AR99)</f>
        <v>3.5447834003178615E-2</v>
      </c>
      <c r="AT99" s="162">
        <f>IF(AT17=1,$E99-(($F99+1)^(11/12)-1),IF(AT!AT17&gt;1,($F99+1)^(1/12)-1,0)+AS99)</f>
        <v>3.602930413613379E-2</v>
      </c>
      <c r="AU99" s="162">
        <f>IF(AU17=1,$E99-(($F99+1)^(11/12)-1),IF(AT!AU17&gt;1,($F99+1)^(1/12)-1,0)+AT99)</f>
        <v>3.6610774269088965E-2</v>
      </c>
      <c r="AV99" s="162">
        <f>IF(AV17=1,$E99-(($F99+1)^(11/12)-1),IF(AT!AV17&gt;1,($F99+1)^(1/12)-1,0)+AU99)</f>
        <v>3.719224440204414E-2</v>
      </c>
      <c r="AW99" s="162">
        <f>IF(AW17=1,$E99-(($F99+1)^(11/12)-1),IF(AT!AW17&gt;1,($F99+1)^(1/12)-1,0)+AV99)</f>
        <v>3.7773714534999316E-2</v>
      </c>
      <c r="AX99" s="162">
        <f>IF(AX17=1,$E99-(($F99+1)^(11/12)-1),IF(AT!AX17&gt;1,($F99+1)^(1/12)-1,0)+AW99)</f>
        <v>3.8355184667954491E-2</v>
      </c>
      <c r="AY99" s="162">
        <f>IF(AY17=1,$E99-(($F99+1)^(11/12)-1),IF(AT!AY17&gt;1,($F99+1)^(1/12)-1,0)+AX99)</f>
        <v>3.8936654800909666E-2</v>
      </c>
      <c r="AZ99" s="162">
        <f>IF(AZ17=1,$E99-(($F99+1)^(11/12)-1),IF(AT!AZ17&gt;1,($F99+1)^(1/12)-1,0)+AY99)</f>
        <v>3.9518124933864841E-2</v>
      </c>
      <c r="BA99" s="162">
        <f>IF(BA17=1,$E99-(($F99+1)^(11/12)-1),IF(AT!BA17&gt;1,($F99+1)^(1/12)-1,0)+AZ99)</f>
        <v>4.0099595066820017E-2</v>
      </c>
      <c r="BB99" s="162">
        <f>IF(BB17=1,$E99-(($F99+1)^(11/12)-1),IF(AT!BB17&gt;1,($F99+1)^(1/12)-1,0)+BA99)</f>
        <v>4.0681065199775192E-2</v>
      </c>
      <c r="BC99" s="162">
        <f>IF(BC17=1,$E99-(($F99+1)^(11/12)-1),IF(AT!BC17&gt;1,($F99+1)^(1/12)-1,0)+BB99)</f>
        <v>4.1262535332730367E-2</v>
      </c>
      <c r="BD99" s="162">
        <f>IF(BD17=1,$E99-(($F99+1)^(11/12)-1),IF(AT!BD17&gt;1,($F99+1)^(1/12)-1,0)+BC99)</f>
        <v>4.1844005465685542E-2</v>
      </c>
      <c r="BE99" s="162">
        <f>IF(BE17=1,$E99-(($F99+1)^(11/12)-1),IF(AT!BE17&gt;1,($F99+1)^(1/12)-1,0)+BD99)</f>
        <v>4.2425475598640718E-2</v>
      </c>
      <c r="BF99" s="162">
        <f>IF(BF17=1,$E99-(($F99+1)^(11/12)-1),IF(AT!BF17&gt;1,($F99+1)^(1/12)-1,0)+BE99)</f>
        <v>4.3006945731595893E-2</v>
      </c>
      <c r="BG99" s="162">
        <f>IF(BG17=1,$E99-(($F99+1)^(11/12)-1),IF(AT!BG17&gt;1,($F99+1)^(1/12)-1,0)+BF99)</f>
        <v>4.3588415864551068E-2</v>
      </c>
      <c r="BH99" s="162">
        <f>IF(BH17=1,$E99-(($F99+1)^(11/12)-1),IF(AT!BH17&gt;1,($F99+1)^(1/12)-1,0)+BG99)</f>
        <v>4.4169885997506243E-2</v>
      </c>
      <c r="BI99" s="162">
        <f>IF(BI17=1,$E99-(($F99+1)^(11/12)-1),IF(AT!BI17&gt;1,($F99+1)^(1/12)-1,0)+BH99)</f>
        <v>4.4751356130461419E-2</v>
      </c>
      <c r="BJ99" s="162">
        <f>IF(BJ17=1,$E99-(($F99+1)^(11/12)-1),IF(AT!BJ17&gt;1,($F99+1)^(1/12)-1,0)+BI99)</f>
        <v>4.5332826263416594E-2</v>
      </c>
      <c r="BK99" s="162">
        <f>IF(BK17=1,$E99-(($F99+1)^(11/12)-1),IF(AT!BK17&gt;1,($F99+1)^(1/12)-1,0)+BJ99)</f>
        <v>4.5914296396371769E-2</v>
      </c>
      <c r="BL99" s="162">
        <f>IF(BL17=1,$E99-(($F99+1)^(11/12)-1),IF(AT!BL17&gt;1,($F99+1)^(1/12)-1,0)+BK99)</f>
        <v>4.6495766529326944E-2</v>
      </c>
      <c r="BM99" s="162">
        <f>IF(BM17=1,$E99-(($F99+1)^(11/12)-1),IF(AT!BM17&gt;1,($F99+1)^(1/12)-1,0)+BL99)</f>
        <v>4.707723666228212E-2</v>
      </c>
      <c r="BN99" s="162">
        <f>IF(BN17=1,$E99-(($F99+1)^(11/12)-1),IF(AT!BN17&gt;1,($F99+1)^(1/12)-1,0)+BM99)</f>
        <v>4.7658706795237295E-2</v>
      </c>
      <c r="BO99" s="162">
        <f>IF(BO17=1,$E99-(($F99+1)^(11/12)-1),IF(AT!BO17&gt;1,($F99+1)^(1/12)-1,0)+BN99)</f>
        <v>4.824017692819247E-2</v>
      </c>
      <c r="BP99" s="26" t="s">
        <v>12</v>
      </c>
    </row>
    <row r="100" spans="2:68" x14ac:dyDescent="0.25">
      <c r="B100" s="12">
        <v>13</v>
      </c>
      <c r="C100" s="13" t="s">
        <v>42</v>
      </c>
      <c r="E100" s="162">
        <v>2.5000000000000001E-2</v>
      </c>
      <c r="F100" s="162">
        <v>7.0000000000000001E-3</v>
      </c>
      <c r="H100" s="162">
        <f>IF(H18=1,$E100-(($F100+1)^(11/12)-1),IF(AT!H18&gt;1,($F100+1)^(1/12)-1,0)+G100)</f>
        <v>0</v>
      </c>
      <c r="I100" s="162">
        <f>IF(I18=1,$E100-(($F100+1)^(11/12)-1),IF(AT!I18&gt;1,($F100+1)^(1/12)-1,0)+H100)</f>
        <v>0</v>
      </c>
      <c r="J100" s="162">
        <f>IF(J18=1,$E100-(($F100+1)^(11/12)-1),IF(AT!J18&gt;1,($F100+1)^(1/12)-1,0)+I100)</f>
        <v>0</v>
      </c>
      <c r="K100" s="162">
        <f>IF(K18=1,$E100-(($F100+1)^(11/12)-1),IF(AT!K18&gt;1,($F100+1)^(1/12)-1,0)+J100)</f>
        <v>0</v>
      </c>
      <c r="L100" s="162">
        <f>IF(L18=1,$E100-(($F100+1)^(11/12)-1),IF(AT!L18&gt;1,($F100+1)^(1/12)-1,0)+K100)</f>
        <v>0</v>
      </c>
      <c r="M100" s="162">
        <f>IF(M18=1,$E100-(($F100+1)^(11/12)-1),IF(AT!M18&gt;1,($F100+1)^(1/12)-1,0)+L100)</f>
        <v>0</v>
      </c>
      <c r="N100" s="162">
        <f>IF(N18=1,$E100-(($F100+1)^(11/12)-1),IF(AT!N18&gt;1,($F100+1)^(1/12)-1,0)+M100)</f>
        <v>0</v>
      </c>
      <c r="O100" s="162">
        <f>IF(O18=1,$E100-(($F100+1)^(11/12)-1),IF(AT!O18&gt;1,($F100+1)^(1/12)-1,0)+N100)</f>
        <v>0</v>
      </c>
      <c r="P100" s="162">
        <f>IF(P18=1,$E100-(($F100+1)^(11/12)-1),IF(AT!P18&gt;1,($F100+1)^(1/12)-1,0)+O100)</f>
        <v>1.8585200147478532E-2</v>
      </c>
      <c r="Q100" s="162">
        <f>IF(Q18=1,$E100-(($F100+1)^(11/12)-1),IF(AT!Q18&gt;1,($F100+1)^(1/12)-1,0)+P100)</f>
        <v>1.9166670280433708E-2</v>
      </c>
      <c r="R100" s="162">
        <f>IF(R18=1,$E100-(($F100+1)^(11/12)-1),IF(AT!R18&gt;1,($F100+1)^(1/12)-1,0)+Q100)</f>
        <v>1.9748140413388883E-2</v>
      </c>
      <c r="S100" s="162">
        <f>IF(S18=1,$E100-(($F100+1)^(11/12)-1),IF(AT!S18&gt;1,($F100+1)^(1/12)-1,0)+R100)</f>
        <v>2.0329610546344058E-2</v>
      </c>
      <c r="T100" s="162">
        <f>IF(T18=1,$E100-(($F100+1)^(11/12)-1),IF(AT!T18&gt;1,($F100+1)^(1/12)-1,0)+S100)</f>
        <v>2.0911080679299233E-2</v>
      </c>
      <c r="U100" s="162">
        <f>IF(U18=1,$E100-(($F100+1)^(11/12)-1),IF(AT!U18&gt;1,($F100+1)^(1/12)-1,0)+T100)</f>
        <v>2.1492550812254409E-2</v>
      </c>
      <c r="V100" s="162">
        <f>IF(V18=1,$E100-(($F100+1)^(11/12)-1),IF(AT!V18&gt;1,($F100+1)^(1/12)-1,0)+U100)</f>
        <v>2.2074020945209584E-2</v>
      </c>
      <c r="W100" s="162">
        <f>IF(W18=1,$E100-(($F100+1)^(11/12)-1),IF(AT!W18&gt;1,($F100+1)^(1/12)-1,0)+V100)</f>
        <v>2.2655491078164759E-2</v>
      </c>
      <c r="X100" s="162">
        <f>IF(X18=1,$E100-(($F100+1)^(11/12)-1),IF(AT!X18&gt;1,($F100+1)^(1/12)-1,0)+W100)</f>
        <v>2.3236961211119934E-2</v>
      </c>
      <c r="Y100" s="162">
        <f>IF(Y18=1,$E100-(($F100+1)^(11/12)-1),IF(AT!Y18&gt;1,($F100+1)^(1/12)-1,0)+X100)</f>
        <v>2.381843134407511E-2</v>
      </c>
      <c r="Z100" s="162">
        <f>IF(Z18=1,$E100-(($F100+1)^(11/12)-1),IF(AT!Z18&gt;1,($F100+1)^(1/12)-1,0)+Y100)</f>
        <v>2.4399901477030285E-2</v>
      </c>
      <c r="AA100" s="162">
        <f>IF(AA18=1,$E100-(($F100+1)^(11/12)-1),IF(AT!AA18&gt;1,($F100+1)^(1/12)-1,0)+Z100)</f>
        <v>2.498137160998546E-2</v>
      </c>
      <c r="AB100" s="162">
        <f>IF(AB18=1,$E100-(($F100+1)^(11/12)-1),IF(AT!AB18&gt;1,($F100+1)^(1/12)-1,0)+AA100)</f>
        <v>2.5562841742940635E-2</v>
      </c>
      <c r="AC100" s="162">
        <f>IF(AC18=1,$E100-(($F100+1)^(11/12)-1),IF(AT!AC18&gt;1,($F100+1)^(1/12)-1,0)+AB100)</f>
        <v>2.6144311875895811E-2</v>
      </c>
      <c r="AD100" s="162">
        <f>IF(AD18=1,$E100-(($F100+1)^(11/12)-1),IF(AT!AD18&gt;1,($F100+1)^(1/12)-1,0)+AC100)</f>
        <v>2.6725782008850986E-2</v>
      </c>
      <c r="AE100" s="162">
        <f>IF(AE18=1,$E100-(($F100+1)^(11/12)-1),IF(AT!AE18&gt;1,($F100+1)^(1/12)-1,0)+AD100)</f>
        <v>2.7307252141806161E-2</v>
      </c>
      <c r="AF100" s="162">
        <f>IF(AF18=1,$E100-(($F100+1)^(11/12)-1),IF(AT!AF18&gt;1,($F100+1)^(1/12)-1,0)+AE100)</f>
        <v>2.7888722274761336E-2</v>
      </c>
      <c r="AG100" s="162">
        <f>IF(AG18=1,$E100-(($F100+1)^(11/12)-1),IF(AT!AG18&gt;1,($F100+1)^(1/12)-1,0)+AF100)</f>
        <v>2.8470192407716512E-2</v>
      </c>
      <c r="AH100" s="162">
        <f>IF(AH18=1,$E100-(($F100+1)^(11/12)-1),IF(AT!AH18&gt;1,($F100+1)^(1/12)-1,0)+AG100)</f>
        <v>2.9051662540671687E-2</v>
      </c>
      <c r="AI100" s="162">
        <f>IF(AI18=1,$E100-(($F100+1)^(11/12)-1),IF(AT!AI18&gt;1,($F100+1)^(1/12)-1,0)+AH100)</f>
        <v>2.9633132673626862E-2</v>
      </c>
      <c r="AJ100" s="162">
        <f>IF(AJ18=1,$E100-(($F100+1)^(11/12)-1),IF(AT!AJ18&gt;1,($F100+1)^(1/12)-1,0)+AI100)</f>
        <v>3.0214602806582037E-2</v>
      </c>
      <c r="AK100" s="162">
        <f>IF(AK18=1,$E100-(($F100+1)^(11/12)-1),IF(AT!AK18&gt;1,($F100+1)^(1/12)-1,0)+AJ100)</f>
        <v>3.0796072939537213E-2</v>
      </c>
      <c r="AL100" s="162">
        <f>IF(AL18=1,$E100-(($F100+1)^(11/12)-1),IF(AT!AL18&gt;1,($F100+1)^(1/12)-1,0)+AK100)</f>
        <v>3.1377543072492388E-2</v>
      </c>
      <c r="AM100" s="162">
        <f>IF(AM18=1,$E100-(($F100+1)^(11/12)-1),IF(AT!AM18&gt;1,($F100+1)^(1/12)-1,0)+AL100)</f>
        <v>3.1959013205447563E-2</v>
      </c>
      <c r="AN100" s="162">
        <f>IF(AN18=1,$E100-(($F100+1)^(11/12)-1),IF(AT!AN18&gt;1,($F100+1)^(1/12)-1,0)+AM100)</f>
        <v>3.2540483338402738E-2</v>
      </c>
      <c r="AO100" s="162">
        <f>IF(AO18=1,$E100-(($F100+1)^(11/12)-1),IF(AT!AO18&gt;1,($F100+1)^(1/12)-1,0)+AN100)</f>
        <v>3.3121953471357914E-2</v>
      </c>
      <c r="AP100" s="162">
        <f>IF(AP18=1,$E100-(($F100+1)^(11/12)-1),IF(AT!AP18&gt;1,($F100+1)^(1/12)-1,0)+AO100)</f>
        <v>3.3703423604313089E-2</v>
      </c>
      <c r="AQ100" s="162">
        <f>IF(AQ18=1,$E100-(($F100+1)^(11/12)-1),IF(AT!AQ18&gt;1,($F100+1)^(1/12)-1,0)+AP100)</f>
        <v>3.4284893737268264E-2</v>
      </c>
      <c r="AR100" s="162">
        <f>IF(AR18=1,$E100-(($F100+1)^(11/12)-1),IF(AT!AR18&gt;1,($F100+1)^(1/12)-1,0)+AQ100)</f>
        <v>3.4866363870223439E-2</v>
      </c>
      <c r="AS100" s="162">
        <f>IF(AS18=1,$E100-(($F100+1)^(11/12)-1),IF(AT!AS18&gt;1,($F100+1)^(1/12)-1,0)+AR100)</f>
        <v>3.5447834003178615E-2</v>
      </c>
      <c r="AT100" s="162">
        <f>IF(AT18=1,$E100-(($F100+1)^(11/12)-1),IF(AT!AT18&gt;1,($F100+1)^(1/12)-1,0)+AS100)</f>
        <v>3.602930413613379E-2</v>
      </c>
      <c r="AU100" s="162">
        <f>IF(AU18=1,$E100-(($F100+1)^(11/12)-1),IF(AT!AU18&gt;1,($F100+1)^(1/12)-1,0)+AT100)</f>
        <v>3.6610774269088965E-2</v>
      </c>
      <c r="AV100" s="162">
        <f>IF(AV18=1,$E100-(($F100+1)^(11/12)-1),IF(AT!AV18&gt;1,($F100+1)^(1/12)-1,0)+AU100)</f>
        <v>3.719224440204414E-2</v>
      </c>
      <c r="AW100" s="162">
        <f>IF(AW18=1,$E100-(($F100+1)^(11/12)-1),IF(AT!AW18&gt;1,($F100+1)^(1/12)-1,0)+AV100)</f>
        <v>3.7773714534999316E-2</v>
      </c>
      <c r="AX100" s="162">
        <f>IF(AX18=1,$E100-(($F100+1)^(11/12)-1),IF(AT!AX18&gt;1,($F100+1)^(1/12)-1,0)+AW100)</f>
        <v>3.8355184667954491E-2</v>
      </c>
      <c r="AY100" s="162">
        <f>IF(AY18=1,$E100-(($F100+1)^(11/12)-1),IF(AT!AY18&gt;1,($F100+1)^(1/12)-1,0)+AX100)</f>
        <v>3.8936654800909666E-2</v>
      </c>
      <c r="AZ100" s="162">
        <f>IF(AZ18=1,$E100-(($F100+1)^(11/12)-1),IF(AT!AZ18&gt;1,($F100+1)^(1/12)-1,0)+AY100)</f>
        <v>3.9518124933864841E-2</v>
      </c>
      <c r="BA100" s="162">
        <f>IF(BA18=1,$E100-(($F100+1)^(11/12)-1),IF(AT!BA18&gt;1,($F100+1)^(1/12)-1,0)+AZ100)</f>
        <v>4.0099595066820017E-2</v>
      </c>
      <c r="BB100" s="162">
        <f>IF(BB18=1,$E100-(($F100+1)^(11/12)-1),IF(AT!BB18&gt;1,($F100+1)^(1/12)-1,0)+BA100)</f>
        <v>4.0681065199775192E-2</v>
      </c>
      <c r="BC100" s="162">
        <f>IF(BC18=1,$E100-(($F100+1)^(11/12)-1),IF(AT!BC18&gt;1,($F100+1)^(1/12)-1,0)+BB100)</f>
        <v>4.1262535332730367E-2</v>
      </c>
      <c r="BD100" s="162">
        <f>IF(BD18=1,$E100-(($F100+1)^(11/12)-1),IF(AT!BD18&gt;1,($F100+1)^(1/12)-1,0)+BC100)</f>
        <v>4.1844005465685542E-2</v>
      </c>
      <c r="BE100" s="162">
        <f>IF(BE18=1,$E100-(($F100+1)^(11/12)-1),IF(AT!BE18&gt;1,($F100+1)^(1/12)-1,0)+BD100)</f>
        <v>4.2425475598640718E-2</v>
      </c>
      <c r="BF100" s="162">
        <f>IF(BF18=1,$E100-(($F100+1)^(11/12)-1),IF(AT!BF18&gt;1,($F100+1)^(1/12)-1,0)+BE100)</f>
        <v>4.3006945731595893E-2</v>
      </c>
      <c r="BG100" s="162">
        <f>IF(BG18=1,$E100-(($F100+1)^(11/12)-1),IF(AT!BG18&gt;1,($F100+1)^(1/12)-1,0)+BF100)</f>
        <v>4.3588415864551068E-2</v>
      </c>
      <c r="BH100" s="162">
        <f>IF(BH18=1,$E100-(($F100+1)^(11/12)-1),IF(AT!BH18&gt;1,($F100+1)^(1/12)-1,0)+BG100)</f>
        <v>4.4169885997506243E-2</v>
      </c>
      <c r="BI100" s="162">
        <f>IF(BI18=1,$E100-(($F100+1)^(11/12)-1),IF(AT!BI18&gt;1,($F100+1)^(1/12)-1,0)+BH100)</f>
        <v>4.4751356130461419E-2</v>
      </c>
      <c r="BJ100" s="162">
        <f>IF(BJ18=1,$E100-(($F100+1)^(11/12)-1),IF(AT!BJ18&gt;1,($F100+1)^(1/12)-1,0)+BI100)</f>
        <v>4.5332826263416594E-2</v>
      </c>
      <c r="BK100" s="162">
        <f>IF(BK18=1,$E100-(($F100+1)^(11/12)-1),IF(AT!BK18&gt;1,($F100+1)^(1/12)-1,0)+BJ100)</f>
        <v>4.5914296396371769E-2</v>
      </c>
      <c r="BL100" s="162">
        <f>IF(BL18=1,$E100-(($F100+1)^(11/12)-1),IF(AT!BL18&gt;1,($F100+1)^(1/12)-1,0)+BK100)</f>
        <v>4.6495766529326944E-2</v>
      </c>
      <c r="BM100" s="162">
        <f>IF(BM18=1,$E100-(($F100+1)^(11/12)-1),IF(AT!BM18&gt;1,($F100+1)^(1/12)-1,0)+BL100)</f>
        <v>4.707723666228212E-2</v>
      </c>
      <c r="BN100" s="162">
        <f>IF(BN18=1,$E100-(($F100+1)^(11/12)-1),IF(AT!BN18&gt;1,($F100+1)^(1/12)-1,0)+BM100)</f>
        <v>4.7658706795237295E-2</v>
      </c>
      <c r="BO100" s="162">
        <f>IF(BO18=1,$E100-(($F100+1)^(11/12)-1),IF(AT!BO18&gt;1,($F100+1)^(1/12)-1,0)+BN100)</f>
        <v>4.824017692819247E-2</v>
      </c>
      <c r="BP100" s="26" t="s">
        <v>12</v>
      </c>
    </row>
    <row r="101" spans="2:68" x14ac:dyDescent="0.25">
      <c r="B101" s="12">
        <v>14</v>
      </c>
      <c r="C101" s="13" t="s">
        <v>44</v>
      </c>
      <c r="E101" s="162">
        <v>2.5000000000000001E-2</v>
      </c>
      <c r="F101" s="162">
        <v>7.0000000000000001E-3</v>
      </c>
      <c r="H101" s="162">
        <f>IF(H19=1,$E101-(($F101+1)^(11/12)-1),IF(AT!H19&gt;1,($F101+1)^(1/12)-1,0)+G101)</f>
        <v>0</v>
      </c>
      <c r="I101" s="162">
        <f>IF(I19=1,$E101-(($F101+1)^(11/12)-1),IF(AT!I19&gt;1,($F101+1)^(1/12)-1,0)+H101)</f>
        <v>0</v>
      </c>
      <c r="J101" s="162">
        <f>IF(J19=1,$E101-(($F101+1)^(11/12)-1),IF(AT!J19&gt;1,($F101+1)^(1/12)-1,0)+I101)</f>
        <v>0</v>
      </c>
      <c r="K101" s="162">
        <f>IF(K19=1,$E101-(($F101+1)^(11/12)-1),IF(AT!K19&gt;1,($F101+1)^(1/12)-1,0)+J101)</f>
        <v>0</v>
      </c>
      <c r="L101" s="162">
        <f>IF(L19=1,$E101-(($F101+1)^(11/12)-1),IF(AT!L19&gt;1,($F101+1)^(1/12)-1,0)+K101)</f>
        <v>0</v>
      </c>
      <c r="M101" s="162">
        <f>IF(M19=1,$E101-(($F101+1)^(11/12)-1),IF(AT!M19&gt;1,($F101+1)^(1/12)-1,0)+L101)</f>
        <v>0</v>
      </c>
      <c r="N101" s="162">
        <f>IF(N19=1,$E101-(($F101+1)^(11/12)-1),IF(AT!N19&gt;1,($F101+1)^(1/12)-1,0)+M101)</f>
        <v>0</v>
      </c>
      <c r="O101" s="162">
        <f>IF(O19=1,$E101-(($F101+1)^(11/12)-1),IF(AT!O19&gt;1,($F101+1)^(1/12)-1,0)+N101)</f>
        <v>0</v>
      </c>
      <c r="P101" s="162">
        <f>IF(P19=1,$E101-(($F101+1)^(11/12)-1),IF(AT!P19&gt;1,($F101+1)^(1/12)-1,0)+O101)</f>
        <v>1.8585200147478532E-2</v>
      </c>
      <c r="Q101" s="162">
        <f>IF(Q19=1,$E101-(($F101+1)^(11/12)-1),IF(AT!Q19&gt;1,($F101+1)^(1/12)-1,0)+P101)</f>
        <v>1.9166670280433708E-2</v>
      </c>
      <c r="R101" s="162">
        <f>IF(R19=1,$E101-(($F101+1)^(11/12)-1),IF(AT!R19&gt;1,($F101+1)^(1/12)-1,0)+Q101)</f>
        <v>1.9748140413388883E-2</v>
      </c>
      <c r="S101" s="162">
        <f>IF(S19=1,$E101-(($F101+1)^(11/12)-1),IF(AT!S19&gt;1,($F101+1)^(1/12)-1,0)+R101)</f>
        <v>2.0329610546344058E-2</v>
      </c>
      <c r="T101" s="162">
        <f>IF(T19=1,$E101-(($F101+1)^(11/12)-1),IF(AT!T19&gt;1,($F101+1)^(1/12)-1,0)+S101)</f>
        <v>2.0911080679299233E-2</v>
      </c>
      <c r="U101" s="162">
        <f>IF(U19=1,$E101-(($F101+1)^(11/12)-1),IF(AT!U19&gt;1,($F101+1)^(1/12)-1,0)+T101)</f>
        <v>2.1492550812254409E-2</v>
      </c>
      <c r="V101" s="162">
        <f>IF(V19=1,$E101-(($F101+1)^(11/12)-1),IF(AT!V19&gt;1,($F101+1)^(1/12)-1,0)+U101)</f>
        <v>2.2074020945209584E-2</v>
      </c>
      <c r="W101" s="162">
        <f>IF(W19=1,$E101-(($F101+1)^(11/12)-1),IF(AT!W19&gt;1,($F101+1)^(1/12)-1,0)+V101)</f>
        <v>2.2655491078164759E-2</v>
      </c>
      <c r="X101" s="162">
        <f>IF(X19=1,$E101-(($F101+1)^(11/12)-1),IF(AT!X19&gt;1,($F101+1)^(1/12)-1,0)+W101)</f>
        <v>2.3236961211119934E-2</v>
      </c>
      <c r="Y101" s="162">
        <f>IF(Y19=1,$E101-(($F101+1)^(11/12)-1),IF(AT!Y19&gt;1,($F101+1)^(1/12)-1,0)+X101)</f>
        <v>2.381843134407511E-2</v>
      </c>
      <c r="Z101" s="162">
        <f>IF(Z19=1,$E101-(($F101+1)^(11/12)-1),IF(AT!Z19&gt;1,($F101+1)^(1/12)-1,0)+Y101)</f>
        <v>2.4399901477030285E-2</v>
      </c>
      <c r="AA101" s="162">
        <f>IF(AA19=1,$E101-(($F101+1)^(11/12)-1),IF(AT!AA19&gt;1,($F101+1)^(1/12)-1,0)+Z101)</f>
        <v>2.498137160998546E-2</v>
      </c>
      <c r="AB101" s="162">
        <f>IF(AB19=1,$E101-(($F101+1)^(11/12)-1),IF(AT!AB19&gt;1,($F101+1)^(1/12)-1,0)+AA101)</f>
        <v>2.5562841742940635E-2</v>
      </c>
      <c r="AC101" s="162">
        <f>IF(AC19=1,$E101-(($F101+1)^(11/12)-1),IF(AT!AC19&gt;1,($F101+1)^(1/12)-1,0)+AB101)</f>
        <v>2.6144311875895811E-2</v>
      </c>
      <c r="AD101" s="162">
        <f>IF(AD19=1,$E101-(($F101+1)^(11/12)-1),IF(AT!AD19&gt;1,($F101+1)^(1/12)-1,0)+AC101)</f>
        <v>2.6725782008850986E-2</v>
      </c>
      <c r="AE101" s="162">
        <f>IF(AE19=1,$E101-(($F101+1)^(11/12)-1),IF(AT!AE19&gt;1,($F101+1)^(1/12)-1,0)+AD101)</f>
        <v>2.7307252141806161E-2</v>
      </c>
      <c r="AF101" s="162">
        <f>IF(AF19=1,$E101-(($F101+1)^(11/12)-1),IF(AT!AF19&gt;1,($F101+1)^(1/12)-1,0)+AE101)</f>
        <v>2.7888722274761336E-2</v>
      </c>
      <c r="AG101" s="162">
        <f>IF(AG19=1,$E101-(($F101+1)^(11/12)-1),IF(AT!AG19&gt;1,($F101+1)^(1/12)-1,0)+AF101)</f>
        <v>2.8470192407716512E-2</v>
      </c>
      <c r="AH101" s="162">
        <f>IF(AH19=1,$E101-(($F101+1)^(11/12)-1),IF(AT!AH19&gt;1,($F101+1)^(1/12)-1,0)+AG101)</f>
        <v>2.9051662540671687E-2</v>
      </c>
      <c r="AI101" s="162">
        <f>IF(AI19=1,$E101-(($F101+1)^(11/12)-1),IF(AT!AI19&gt;1,($F101+1)^(1/12)-1,0)+AH101)</f>
        <v>2.9633132673626862E-2</v>
      </c>
      <c r="AJ101" s="162">
        <f>IF(AJ19=1,$E101-(($F101+1)^(11/12)-1),IF(AT!AJ19&gt;1,($F101+1)^(1/12)-1,0)+AI101)</f>
        <v>3.0214602806582037E-2</v>
      </c>
      <c r="AK101" s="162">
        <f>IF(AK19=1,$E101-(($F101+1)^(11/12)-1),IF(AT!AK19&gt;1,($F101+1)^(1/12)-1,0)+AJ101)</f>
        <v>3.0796072939537213E-2</v>
      </c>
      <c r="AL101" s="162">
        <f>IF(AL19=1,$E101-(($F101+1)^(11/12)-1),IF(AT!AL19&gt;1,($F101+1)^(1/12)-1,0)+AK101)</f>
        <v>3.1377543072492388E-2</v>
      </c>
      <c r="AM101" s="162">
        <f>IF(AM19=1,$E101-(($F101+1)^(11/12)-1),IF(AT!AM19&gt;1,($F101+1)^(1/12)-1,0)+AL101)</f>
        <v>3.1959013205447563E-2</v>
      </c>
      <c r="AN101" s="162">
        <f>IF(AN19=1,$E101-(($F101+1)^(11/12)-1),IF(AT!AN19&gt;1,($F101+1)^(1/12)-1,0)+AM101)</f>
        <v>3.2540483338402738E-2</v>
      </c>
      <c r="AO101" s="162">
        <f>IF(AO19=1,$E101-(($F101+1)^(11/12)-1),IF(AT!AO19&gt;1,($F101+1)^(1/12)-1,0)+AN101)</f>
        <v>3.3121953471357914E-2</v>
      </c>
      <c r="AP101" s="162">
        <f>IF(AP19=1,$E101-(($F101+1)^(11/12)-1),IF(AT!AP19&gt;1,($F101+1)^(1/12)-1,0)+AO101)</f>
        <v>3.3703423604313089E-2</v>
      </c>
      <c r="AQ101" s="162">
        <f>IF(AQ19=1,$E101-(($F101+1)^(11/12)-1),IF(AT!AQ19&gt;1,($F101+1)^(1/12)-1,0)+AP101)</f>
        <v>3.4284893737268264E-2</v>
      </c>
      <c r="AR101" s="162">
        <f>IF(AR19=1,$E101-(($F101+1)^(11/12)-1),IF(AT!AR19&gt;1,($F101+1)^(1/12)-1,0)+AQ101)</f>
        <v>3.4866363870223439E-2</v>
      </c>
      <c r="AS101" s="162">
        <f>IF(AS19=1,$E101-(($F101+1)^(11/12)-1),IF(AT!AS19&gt;1,($F101+1)^(1/12)-1,0)+AR101)</f>
        <v>3.5447834003178615E-2</v>
      </c>
      <c r="AT101" s="162">
        <f>IF(AT19=1,$E101-(($F101+1)^(11/12)-1),IF(AT!AT19&gt;1,($F101+1)^(1/12)-1,0)+AS101)</f>
        <v>3.602930413613379E-2</v>
      </c>
      <c r="AU101" s="162">
        <f>IF(AU19=1,$E101-(($F101+1)^(11/12)-1),IF(AT!AU19&gt;1,($F101+1)^(1/12)-1,0)+AT101)</f>
        <v>3.6610774269088965E-2</v>
      </c>
      <c r="AV101" s="162">
        <f>IF(AV19=1,$E101-(($F101+1)^(11/12)-1),IF(AT!AV19&gt;1,($F101+1)^(1/12)-1,0)+AU101)</f>
        <v>3.719224440204414E-2</v>
      </c>
      <c r="AW101" s="162">
        <f>IF(AW19=1,$E101-(($F101+1)^(11/12)-1),IF(AT!AW19&gt;1,($F101+1)^(1/12)-1,0)+AV101)</f>
        <v>3.7773714534999316E-2</v>
      </c>
      <c r="AX101" s="162">
        <f>IF(AX19=1,$E101-(($F101+1)^(11/12)-1),IF(AT!AX19&gt;1,($F101+1)^(1/12)-1,0)+AW101)</f>
        <v>3.8355184667954491E-2</v>
      </c>
      <c r="AY101" s="162">
        <f>IF(AY19=1,$E101-(($F101+1)^(11/12)-1),IF(AT!AY19&gt;1,($F101+1)^(1/12)-1,0)+AX101)</f>
        <v>3.8936654800909666E-2</v>
      </c>
      <c r="AZ101" s="162">
        <f>IF(AZ19=1,$E101-(($F101+1)^(11/12)-1),IF(AT!AZ19&gt;1,($F101+1)^(1/12)-1,0)+AY101)</f>
        <v>3.9518124933864841E-2</v>
      </c>
      <c r="BA101" s="162">
        <f>IF(BA19=1,$E101-(($F101+1)^(11/12)-1),IF(AT!BA19&gt;1,($F101+1)^(1/12)-1,0)+AZ101)</f>
        <v>4.0099595066820017E-2</v>
      </c>
      <c r="BB101" s="162">
        <f>IF(BB19=1,$E101-(($F101+1)^(11/12)-1),IF(AT!BB19&gt;1,($F101+1)^(1/12)-1,0)+BA101)</f>
        <v>4.0681065199775192E-2</v>
      </c>
      <c r="BC101" s="162">
        <f>IF(BC19=1,$E101-(($F101+1)^(11/12)-1),IF(AT!BC19&gt;1,($F101+1)^(1/12)-1,0)+BB101)</f>
        <v>4.1262535332730367E-2</v>
      </c>
      <c r="BD101" s="162">
        <f>IF(BD19=1,$E101-(($F101+1)^(11/12)-1),IF(AT!BD19&gt;1,($F101+1)^(1/12)-1,0)+BC101)</f>
        <v>4.1844005465685542E-2</v>
      </c>
      <c r="BE101" s="162">
        <f>IF(BE19=1,$E101-(($F101+1)^(11/12)-1),IF(AT!BE19&gt;1,($F101+1)^(1/12)-1,0)+BD101)</f>
        <v>4.2425475598640718E-2</v>
      </c>
      <c r="BF101" s="162">
        <f>IF(BF19=1,$E101-(($F101+1)^(11/12)-1),IF(AT!BF19&gt;1,($F101+1)^(1/12)-1,0)+BE101)</f>
        <v>4.3006945731595893E-2</v>
      </c>
      <c r="BG101" s="162">
        <f>IF(BG19=1,$E101-(($F101+1)^(11/12)-1),IF(AT!BG19&gt;1,($F101+1)^(1/12)-1,0)+BF101)</f>
        <v>4.3588415864551068E-2</v>
      </c>
      <c r="BH101" s="162">
        <f>IF(BH19=1,$E101-(($F101+1)^(11/12)-1),IF(AT!BH19&gt;1,($F101+1)^(1/12)-1,0)+BG101)</f>
        <v>4.4169885997506243E-2</v>
      </c>
      <c r="BI101" s="162">
        <f>IF(BI19=1,$E101-(($F101+1)^(11/12)-1),IF(AT!BI19&gt;1,($F101+1)^(1/12)-1,0)+BH101)</f>
        <v>4.4751356130461419E-2</v>
      </c>
      <c r="BJ101" s="162">
        <f>IF(BJ19=1,$E101-(($F101+1)^(11/12)-1),IF(AT!BJ19&gt;1,($F101+1)^(1/12)-1,0)+BI101)</f>
        <v>4.5332826263416594E-2</v>
      </c>
      <c r="BK101" s="162">
        <f>IF(BK19=1,$E101-(($F101+1)^(11/12)-1),IF(AT!BK19&gt;1,($F101+1)^(1/12)-1,0)+BJ101)</f>
        <v>4.5914296396371769E-2</v>
      </c>
      <c r="BL101" s="162">
        <f>IF(BL19=1,$E101-(($F101+1)^(11/12)-1),IF(AT!BL19&gt;1,($F101+1)^(1/12)-1,0)+BK101)</f>
        <v>4.6495766529326944E-2</v>
      </c>
      <c r="BM101" s="162">
        <f>IF(BM19=1,$E101-(($F101+1)^(11/12)-1),IF(AT!BM19&gt;1,($F101+1)^(1/12)-1,0)+BL101)</f>
        <v>4.707723666228212E-2</v>
      </c>
      <c r="BN101" s="162">
        <f>IF(BN19=1,$E101-(($F101+1)^(11/12)-1),IF(AT!BN19&gt;1,($F101+1)^(1/12)-1,0)+BM101)</f>
        <v>4.7658706795237295E-2</v>
      </c>
      <c r="BO101" s="162">
        <f>IF(BO19=1,$E101-(($F101+1)^(11/12)-1),IF(AT!BO19&gt;1,($F101+1)^(1/12)-1,0)+BN101)</f>
        <v>4.824017692819247E-2</v>
      </c>
      <c r="BP101" s="26" t="s">
        <v>12</v>
      </c>
    </row>
    <row r="102" spans="2:68" x14ac:dyDescent="0.25">
      <c r="B102" s="12">
        <v>15</v>
      </c>
      <c r="C102" s="13" t="s">
        <v>46</v>
      </c>
      <c r="E102" s="162">
        <v>2.5000000000000001E-2</v>
      </c>
      <c r="F102" s="162">
        <v>7.0000000000000001E-3</v>
      </c>
      <c r="H102" s="162">
        <f>IF(H20=1,$E102-(($F102+1)^(11/12)-1),IF(AT!H20&gt;1,($F102+1)^(1/12)-1,0)+G102)</f>
        <v>0</v>
      </c>
      <c r="I102" s="162">
        <f>IF(I20=1,$E102-(($F102+1)^(11/12)-1),IF(AT!I20&gt;1,($F102+1)^(1/12)-1,0)+H102)</f>
        <v>0</v>
      </c>
      <c r="J102" s="162">
        <f>IF(J20=1,$E102-(($F102+1)^(11/12)-1),IF(AT!J20&gt;1,($F102+1)^(1/12)-1,0)+I102)</f>
        <v>0</v>
      </c>
      <c r="K102" s="162">
        <f>IF(K20=1,$E102-(($F102+1)^(11/12)-1),IF(AT!K20&gt;1,($F102+1)^(1/12)-1,0)+J102)</f>
        <v>0</v>
      </c>
      <c r="L102" s="162">
        <f>IF(L20=1,$E102-(($F102+1)^(11/12)-1),IF(AT!L20&gt;1,($F102+1)^(1/12)-1,0)+K102)</f>
        <v>0</v>
      </c>
      <c r="M102" s="162">
        <f>IF(M20=1,$E102-(($F102+1)^(11/12)-1),IF(AT!M20&gt;1,($F102+1)^(1/12)-1,0)+L102)</f>
        <v>0</v>
      </c>
      <c r="N102" s="162">
        <f>IF(N20=1,$E102-(($F102+1)^(11/12)-1),IF(AT!N20&gt;1,($F102+1)^(1/12)-1,0)+M102)</f>
        <v>0</v>
      </c>
      <c r="O102" s="162">
        <f>IF(O20=1,$E102-(($F102+1)^(11/12)-1),IF(AT!O20&gt;1,($F102+1)^(1/12)-1,0)+N102)</f>
        <v>0</v>
      </c>
      <c r="P102" s="162">
        <f>IF(P20=1,$E102-(($F102+1)^(11/12)-1),IF(AT!P20&gt;1,($F102+1)^(1/12)-1,0)+O102)</f>
        <v>1.8585200147478532E-2</v>
      </c>
      <c r="Q102" s="162">
        <f>IF(Q20=1,$E102-(($F102+1)^(11/12)-1),IF(AT!Q20&gt;1,($F102+1)^(1/12)-1,0)+P102)</f>
        <v>1.9166670280433708E-2</v>
      </c>
      <c r="R102" s="162">
        <f>IF(R20=1,$E102-(($F102+1)^(11/12)-1),IF(AT!R20&gt;1,($F102+1)^(1/12)-1,0)+Q102)</f>
        <v>1.9748140413388883E-2</v>
      </c>
      <c r="S102" s="162">
        <f>IF(S20=1,$E102-(($F102+1)^(11/12)-1),IF(AT!S20&gt;1,($F102+1)^(1/12)-1,0)+R102)</f>
        <v>2.0329610546344058E-2</v>
      </c>
      <c r="T102" s="162">
        <f>IF(T20=1,$E102-(($F102+1)^(11/12)-1),IF(AT!T20&gt;1,($F102+1)^(1/12)-1,0)+S102)</f>
        <v>2.0911080679299233E-2</v>
      </c>
      <c r="U102" s="162">
        <f>IF(U20=1,$E102-(($F102+1)^(11/12)-1),IF(AT!U20&gt;1,($F102+1)^(1/12)-1,0)+T102)</f>
        <v>2.1492550812254409E-2</v>
      </c>
      <c r="V102" s="162">
        <f>IF(V20=1,$E102-(($F102+1)^(11/12)-1),IF(AT!V20&gt;1,($F102+1)^(1/12)-1,0)+U102)</f>
        <v>2.2074020945209584E-2</v>
      </c>
      <c r="W102" s="162">
        <f>IF(W20=1,$E102-(($F102+1)^(11/12)-1),IF(AT!W20&gt;1,($F102+1)^(1/12)-1,0)+V102)</f>
        <v>2.2655491078164759E-2</v>
      </c>
      <c r="X102" s="162">
        <f>IF(X20=1,$E102-(($F102+1)^(11/12)-1),IF(AT!X20&gt;1,($F102+1)^(1/12)-1,0)+W102)</f>
        <v>2.3236961211119934E-2</v>
      </c>
      <c r="Y102" s="162">
        <f>IF(Y20=1,$E102-(($F102+1)^(11/12)-1),IF(AT!Y20&gt;1,($F102+1)^(1/12)-1,0)+X102)</f>
        <v>2.381843134407511E-2</v>
      </c>
      <c r="Z102" s="162">
        <f>IF(Z20=1,$E102-(($F102+1)^(11/12)-1),IF(AT!Z20&gt;1,($F102+1)^(1/12)-1,0)+Y102)</f>
        <v>2.4399901477030285E-2</v>
      </c>
      <c r="AA102" s="162">
        <f>IF(AA20=1,$E102-(($F102+1)^(11/12)-1),IF(AT!AA20&gt;1,($F102+1)^(1/12)-1,0)+Z102)</f>
        <v>2.498137160998546E-2</v>
      </c>
      <c r="AB102" s="162">
        <f>IF(AB20=1,$E102-(($F102+1)^(11/12)-1),IF(AT!AB20&gt;1,($F102+1)^(1/12)-1,0)+AA102)</f>
        <v>2.5562841742940635E-2</v>
      </c>
      <c r="AC102" s="162">
        <f>IF(AC20=1,$E102-(($F102+1)^(11/12)-1),IF(AT!AC20&gt;1,($F102+1)^(1/12)-1,0)+AB102)</f>
        <v>2.6144311875895811E-2</v>
      </c>
      <c r="AD102" s="162">
        <f>IF(AD20=1,$E102-(($F102+1)^(11/12)-1),IF(AT!AD20&gt;1,($F102+1)^(1/12)-1,0)+AC102)</f>
        <v>2.6725782008850986E-2</v>
      </c>
      <c r="AE102" s="162">
        <f>IF(AE20=1,$E102-(($F102+1)^(11/12)-1),IF(AT!AE20&gt;1,($F102+1)^(1/12)-1,0)+AD102)</f>
        <v>2.7307252141806161E-2</v>
      </c>
      <c r="AF102" s="162">
        <f>IF(AF20=1,$E102-(($F102+1)^(11/12)-1),IF(AT!AF20&gt;1,($F102+1)^(1/12)-1,0)+AE102)</f>
        <v>2.7888722274761336E-2</v>
      </c>
      <c r="AG102" s="162">
        <f>IF(AG20=1,$E102-(($F102+1)^(11/12)-1),IF(AT!AG20&gt;1,($F102+1)^(1/12)-1,0)+AF102)</f>
        <v>2.8470192407716512E-2</v>
      </c>
      <c r="AH102" s="162">
        <f>IF(AH20=1,$E102-(($F102+1)^(11/12)-1),IF(AT!AH20&gt;1,($F102+1)^(1/12)-1,0)+AG102)</f>
        <v>2.9051662540671687E-2</v>
      </c>
      <c r="AI102" s="162">
        <f>IF(AI20=1,$E102-(($F102+1)^(11/12)-1),IF(AT!AI20&gt;1,($F102+1)^(1/12)-1,0)+AH102)</f>
        <v>2.9633132673626862E-2</v>
      </c>
      <c r="AJ102" s="162">
        <f>IF(AJ20=1,$E102-(($F102+1)^(11/12)-1),IF(AT!AJ20&gt;1,($F102+1)^(1/12)-1,0)+AI102)</f>
        <v>3.0214602806582037E-2</v>
      </c>
      <c r="AK102" s="162">
        <f>IF(AK20=1,$E102-(($F102+1)^(11/12)-1),IF(AT!AK20&gt;1,($F102+1)^(1/12)-1,0)+AJ102)</f>
        <v>3.0796072939537213E-2</v>
      </c>
      <c r="AL102" s="162">
        <f>IF(AL20=1,$E102-(($F102+1)^(11/12)-1),IF(AT!AL20&gt;1,($F102+1)^(1/12)-1,0)+AK102)</f>
        <v>3.1377543072492388E-2</v>
      </c>
      <c r="AM102" s="162">
        <f>IF(AM20=1,$E102-(($F102+1)^(11/12)-1),IF(AT!AM20&gt;1,($F102+1)^(1/12)-1,0)+AL102)</f>
        <v>3.1959013205447563E-2</v>
      </c>
      <c r="AN102" s="162">
        <f>IF(AN20=1,$E102-(($F102+1)^(11/12)-1),IF(AT!AN20&gt;1,($F102+1)^(1/12)-1,0)+AM102)</f>
        <v>3.2540483338402738E-2</v>
      </c>
      <c r="AO102" s="162">
        <f>IF(AO20=1,$E102-(($F102+1)^(11/12)-1),IF(AT!AO20&gt;1,($F102+1)^(1/12)-1,0)+AN102)</f>
        <v>3.3121953471357914E-2</v>
      </c>
      <c r="AP102" s="162">
        <f>IF(AP20=1,$E102-(($F102+1)^(11/12)-1),IF(AT!AP20&gt;1,($F102+1)^(1/12)-1,0)+AO102)</f>
        <v>3.3703423604313089E-2</v>
      </c>
      <c r="AQ102" s="162">
        <f>IF(AQ20=1,$E102-(($F102+1)^(11/12)-1),IF(AT!AQ20&gt;1,($F102+1)^(1/12)-1,0)+AP102)</f>
        <v>3.4284893737268264E-2</v>
      </c>
      <c r="AR102" s="162">
        <f>IF(AR20=1,$E102-(($F102+1)^(11/12)-1),IF(AT!AR20&gt;1,($F102+1)^(1/12)-1,0)+AQ102)</f>
        <v>3.4866363870223439E-2</v>
      </c>
      <c r="AS102" s="162">
        <f>IF(AS20=1,$E102-(($F102+1)^(11/12)-1),IF(AT!AS20&gt;1,($F102+1)^(1/12)-1,0)+AR102)</f>
        <v>3.5447834003178615E-2</v>
      </c>
      <c r="AT102" s="162">
        <f>IF(AT20=1,$E102-(($F102+1)^(11/12)-1),IF(AT!AT20&gt;1,($F102+1)^(1/12)-1,0)+AS102)</f>
        <v>3.602930413613379E-2</v>
      </c>
      <c r="AU102" s="162">
        <f>IF(AU20=1,$E102-(($F102+1)^(11/12)-1),IF(AT!AU20&gt;1,($F102+1)^(1/12)-1,0)+AT102)</f>
        <v>3.6610774269088965E-2</v>
      </c>
      <c r="AV102" s="162">
        <f>IF(AV20=1,$E102-(($F102+1)^(11/12)-1),IF(AT!AV20&gt;1,($F102+1)^(1/12)-1,0)+AU102)</f>
        <v>3.719224440204414E-2</v>
      </c>
      <c r="AW102" s="162">
        <f>IF(AW20=1,$E102-(($F102+1)^(11/12)-1),IF(AT!AW20&gt;1,($F102+1)^(1/12)-1,0)+AV102)</f>
        <v>3.7773714534999316E-2</v>
      </c>
      <c r="AX102" s="162">
        <f>IF(AX20=1,$E102-(($F102+1)^(11/12)-1),IF(AT!AX20&gt;1,($F102+1)^(1/12)-1,0)+AW102)</f>
        <v>3.8355184667954491E-2</v>
      </c>
      <c r="AY102" s="162">
        <f>IF(AY20=1,$E102-(($F102+1)^(11/12)-1),IF(AT!AY20&gt;1,($F102+1)^(1/12)-1,0)+AX102)</f>
        <v>3.8936654800909666E-2</v>
      </c>
      <c r="AZ102" s="162">
        <f>IF(AZ20=1,$E102-(($F102+1)^(11/12)-1),IF(AT!AZ20&gt;1,($F102+1)^(1/12)-1,0)+AY102)</f>
        <v>3.9518124933864841E-2</v>
      </c>
      <c r="BA102" s="162">
        <f>IF(BA20=1,$E102-(($F102+1)^(11/12)-1),IF(AT!BA20&gt;1,($F102+1)^(1/12)-1,0)+AZ102)</f>
        <v>4.0099595066820017E-2</v>
      </c>
      <c r="BB102" s="162">
        <f>IF(BB20=1,$E102-(($F102+1)^(11/12)-1),IF(AT!BB20&gt;1,($F102+1)^(1/12)-1,0)+BA102)</f>
        <v>4.0681065199775192E-2</v>
      </c>
      <c r="BC102" s="162">
        <f>IF(BC20=1,$E102-(($F102+1)^(11/12)-1),IF(AT!BC20&gt;1,($F102+1)^(1/12)-1,0)+BB102)</f>
        <v>4.1262535332730367E-2</v>
      </c>
      <c r="BD102" s="162">
        <f>IF(BD20=1,$E102-(($F102+1)^(11/12)-1),IF(AT!BD20&gt;1,($F102+1)^(1/12)-1,0)+BC102)</f>
        <v>4.1844005465685542E-2</v>
      </c>
      <c r="BE102" s="162">
        <f>IF(BE20=1,$E102-(($F102+1)^(11/12)-1),IF(AT!BE20&gt;1,($F102+1)^(1/12)-1,0)+BD102)</f>
        <v>4.2425475598640718E-2</v>
      </c>
      <c r="BF102" s="162">
        <f>IF(BF20=1,$E102-(($F102+1)^(11/12)-1),IF(AT!BF20&gt;1,($F102+1)^(1/12)-1,0)+BE102)</f>
        <v>4.3006945731595893E-2</v>
      </c>
      <c r="BG102" s="162">
        <f>IF(BG20=1,$E102-(($F102+1)^(11/12)-1),IF(AT!BG20&gt;1,($F102+1)^(1/12)-1,0)+BF102)</f>
        <v>4.3588415864551068E-2</v>
      </c>
      <c r="BH102" s="162">
        <f>IF(BH20=1,$E102-(($F102+1)^(11/12)-1),IF(AT!BH20&gt;1,($F102+1)^(1/12)-1,0)+BG102)</f>
        <v>4.4169885997506243E-2</v>
      </c>
      <c r="BI102" s="162">
        <f>IF(BI20=1,$E102-(($F102+1)^(11/12)-1),IF(AT!BI20&gt;1,($F102+1)^(1/12)-1,0)+BH102)</f>
        <v>4.4751356130461419E-2</v>
      </c>
      <c r="BJ102" s="162">
        <f>IF(BJ20=1,$E102-(($F102+1)^(11/12)-1),IF(AT!BJ20&gt;1,($F102+1)^(1/12)-1,0)+BI102)</f>
        <v>4.5332826263416594E-2</v>
      </c>
      <c r="BK102" s="162">
        <f>IF(BK20=1,$E102-(($F102+1)^(11/12)-1),IF(AT!BK20&gt;1,($F102+1)^(1/12)-1,0)+BJ102)</f>
        <v>4.5914296396371769E-2</v>
      </c>
      <c r="BL102" s="162">
        <f>IF(BL20=1,$E102-(($F102+1)^(11/12)-1),IF(AT!BL20&gt;1,($F102+1)^(1/12)-1,0)+BK102)</f>
        <v>4.6495766529326944E-2</v>
      </c>
      <c r="BM102" s="162">
        <f>IF(BM20=1,$E102-(($F102+1)^(11/12)-1),IF(AT!BM20&gt;1,($F102+1)^(1/12)-1,0)+BL102)</f>
        <v>4.707723666228212E-2</v>
      </c>
      <c r="BN102" s="162">
        <f>IF(BN20=1,$E102-(($F102+1)^(11/12)-1),IF(AT!BN20&gt;1,($F102+1)^(1/12)-1,0)+BM102)</f>
        <v>4.7658706795237295E-2</v>
      </c>
      <c r="BO102" s="162">
        <f>IF(BO20=1,$E102-(($F102+1)^(11/12)-1),IF(AT!BO20&gt;1,($F102+1)^(1/12)-1,0)+BN102)</f>
        <v>4.824017692819247E-2</v>
      </c>
      <c r="BP102" s="26" t="s">
        <v>12</v>
      </c>
    </row>
    <row r="103" spans="2:68" x14ac:dyDescent="0.25">
      <c r="B103" s="12">
        <v>16</v>
      </c>
      <c r="C103" s="13" t="s">
        <v>48</v>
      </c>
      <c r="E103" s="162">
        <v>2.5000000000000001E-2</v>
      </c>
      <c r="F103" s="162">
        <v>7.0000000000000001E-3</v>
      </c>
      <c r="H103" s="162">
        <f>IF(H21=1,$E103-(($F103+1)^(11/12)-1),IF(AT!H21&gt;1,($F103+1)^(1/12)-1,0)+G103)</f>
        <v>0</v>
      </c>
      <c r="I103" s="162">
        <f>IF(I21=1,$E103-(($F103+1)^(11/12)-1),IF(AT!I21&gt;1,($F103+1)^(1/12)-1,0)+H103)</f>
        <v>0</v>
      </c>
      <c r="J103" s="162">
        <f>IF(J21=1,$E103-(($F103+1)^(11/12)-1),IF(AT!J21&gt;1,($F103+1)^(1/12)-1,0)+I103)</f>
        <v>0</v>
      </c>
      <c r="K103" s="162">
        <f>IF(K21=1,$E103-(($F103+1)^(11/12)-1),IF(AT!K21&gt;1,($F103+1)^(1/12)-1,0)+J103)</f>
        <v>0</v>
      </c>
      <c r="L103" s="162">
        <f>IF(L21=1,$E103-(($F103+1)^(11/12)-1),IF(AT!L21&gt;1,($F103+1)^(1/12)-1,0)+K103)</f>
        <v>0</v>
      </c>
      <c r="M103" s="162">
        <f>IF(M21=1,$E103-(($F103+1)^(11/12)-1),IF(AT!M21&gt;1,($F103+1)^(1/12)-1,0)+L103)</f>
        <v>0</v>
      </c>
      <c r="N103" s="162">
        <f>IF(N21=1,$E103-(($F103+1)^(11/12)-1),IF(AT!N21&gt;1,($F103+1)^(1/12)-1,0)+M103)</f>
        <v>0</v>
      </c>
      <c r="O103" s="162">
        <f>IF(O21=1,$E103-(($F103+1)^(11/12)-1),IF(AT!O21&gt;1,($F103+1)^(1/12)-1,0)+N103)</f>
        <v>0</v>
      </c>
      <c r="P103" s="162">
        <f>IF(P21=1,$E103-(($F103+1)^(11/12)-1),IF(AT!P21&gt;1,($F103+1)^(1/12)-1,0)+O103)</f>
        <v>0</v>
      </c>
      <c r="Q103" s="162">
        <f>IF(Q21=1,$E103-(($F103+1)^(11/12)-1),IF(AT!Q21&gt;1,($F103+1)^(1/12)-1,0)+P103)</f>
        <v>1.8585200147478532E-2</v>
      </c>
      <c r="R103" s="162">
        <f>IF(R21=1,$E103-(($F103+1)^(11/12)-1),IF(AT!R21&gt;1,($F103+1)^(1/12)-1,0)+Q103)</f>
        <v>1.9166670280433708E-2</v>
      </c>
      <c r="S103" s="162">
        <f>IF(S21=1,$E103-(($F103+1)^(11/12)-1),IF(AT!S21&gt;1,($F103+1)^(1/12)-1,0)+R103)</f>
        <v>1.9748140413388883E-2</v>
      </c>
      <c r="T103" s="162">
        <f>IF(T21=1,$E103-(($F103+1)^(11/12)-1),IF(AT!T21&gt;1,($F103+1)^(1/12)-1,0)+S103)</f>
        <v>2.0329610546344058E-2</v>
      </c>
      <c r="U103" s="162">
        <f>IF(U21=1,$E103-(($F103+1)^(11/12)-1),IF(AT!U21&gt;1,($F103+1)^(1/12)-1,0)+T103)</f>
        <v>2.0911080679299233E-2</v>
      </c>
      <c r="V103" s="162">
        <f>IF(V21=1,$E103-(($F103+1)^(11/12)-1),IF(AT!V21&gt;1,($F103+1)^(1/12)-1,0)+U103)</f>
        <v>2.1492550812254409E-2</v>
      </c>
      <c r="W103" s="162">
        <f>IF(W21=1,$E103-(($F103+1)^(11/12)-1),IF(AT!W21&gt;1,($F103+1)^(1/12)-1,0)+V103)</f>
        <v>2.2074020945209584E-2</v>
      </c>
      <c r="X103" s="162">
        <f>IF(X21=1,$E103-(($F103+1)^(11/12)-1),IF(AT!X21&gt;1,($F103+1)^(1/12)-1,0)+W103)</f>
        <v>2.2655491078164759E-2</v>
      </c>
      <c r="Y103" s="162">
        <f>IF(Y21=1,$E103-(($F103+1)^(11/12)-1),IF(AT!Y21&gt;1,($F103+1)^(1/12)-1,0)+X103)</f>
        <v>2.3236961211119934E-2</v>
      </c>
      <c r="Z103" s="162">
        <f>IF(Z21=1,$E103-(($F103+1)^(11/12)-1),IF(AT!Z21&gt;1,($F103+1)^(1/12)-1,0)+Y103)</f>
        <v>2.381843134407511E-2</v>
      </c>
      <c r="AA103" s="162">
        <f>IF(AA21=1,$E103-(($F103+1)^(11/12)-1),IF(AT!AA21&gt;1,($F103+1)^(1/12)-1,0)+Z103)</f>
        <v>2.4399901477030285E-2</v>
      </c>
      <c r="AB103" s="162">
        <f>IF(AB21=1,$E103-(($F103+1)^(11/12)-1),IF(AT!AB21&gt;1,($F103+1)^(1/12)-1,0)+AA103)</f>
        <v>2.498137160998546E-2</v>
      </c>
      <c r="AC103" s="162">
        <f>IF(AC21=1,$E103-(($F103+1)^(11/12)-1),IF(AT!AC21&gt;1,($F103+1)^(1/12)-1,0)+AB103)</f>
        <v>2.5562841742940635E-2</v>
      </c>
      <c r="AD103" s="162">
        <f>IF(AD21=1,$E103-(($F103+1)^(11/12)-1),IF(AT!AD21&gt;1,($F103+1)^(1/12)-1,0)+AC103)</f>
        <v>2.6144311875895811E-2</v>
      </c>
      <c r="AE103" s="162">
        <f>IF(AE21=1,$E103-(($F103+1)^(11/12)-1),IF(AT!AE21&gt;1,($F103+1)^(1/12)-1,0)+AD103)</f>
        <v>2.6725782008850986E-2</v>
      </c>
      <c r="AF103" s="162">
        <f>IF(AF21=1,$E103-(($F103+1)^(11/12)-1),IF(AT!AF21&gt;1,($F103+1)^(1/12)-1,0)+AE103)</f>
        <v>2.7307252141806161E-2</v>
      </c>
      <c r="AG103" s="162">
        <f>IF(AG21=1,$E103-(($F103+1)^(11/12)-1),IF(AT!AG21&gt;1,($F103+1)^(1/12)-1,0)+AF103)</f>
        <v>2.7888722274761336E-2</v>
      </c>
      <c r="AH103" s="162">
        <f>IF(AH21=1,$E103-(($F103+1)^(11/12)-1),IF(AT!AH21&gt;1,($F103+1)^(1/12)-1,0)+AG103)</f>
        <v>2.8470192407716512E-2</v>
      </c>
      <c r="AI103" s="162">
        <f>IF(AI21=1,$E103-(($F103+1)^(11/12)-1),IF(AT!AI21&gt;1,($F103+1)^(1/12)-1,0)+AH103)</f>
        <v>2.9051662540671687E-2</v>
      </c>
      <c r="AJ103" s="162">
        <f>IF(AJ21=1,$E103-(($F103+1)^(11/12)-1),IF(AT!AJ21&gt;1,($F103+1)^(1/12)-1,0)+AI103)</f>
        <v>2.9633132673626862E-2</v>
      </c>
      <c r="AK103" s="162">
        <f>IF(AK21=1,$E103-(($F103+1)^(11/12)-1),IF(AT!AK21&gt;1,($F103+1)^(1/12)-1,0)+AJ103)</f>
        <v>3.0214602806582037E-2</v>
      </c>
      <c r="AL103" s="162">
        <f>IF(AL21=1,$E103-(($F103+1)^(11/12)-1),IF(AT!AL21&gt;1,($F103+1)^(1/12)-1,0)+AK103)</f>
        <v>3.0796072939537213E-2</v>
      </c>
      <c r="AM103" s="162">
        <f>IF(AM21=1,$E103-(($F103+1)^(11/12)-1),IF(AT!AM21&gt;1,($F103+1)^(1/12)-1,0)+AL103)</f>
        <v>3.1377543072492388E-2</v>
      </c>
      <c r="AN103" s="162">
        <f>IF(AN21=1,$E103-(($F103+1)^(11/12)-1),IF(AT!AN21&gt;1,($F103+1)^(1/12)-1,0)+AM103)</f>
        <v>3.1959013205447563E-2</v>
      </c>
      <c r="AO103" s="162">
        <f>IF(AO21=1,$E103-(($F103+1)^(11/12)-1),IF(AT!AO21&gt;1,($F103+1)^(1/12)-1,0)+AN103)</f>
        <v>3.2540483338402738E-2</v>
      </c>
      <c r="AP103" s="162">
        <f>IF(AP21=1,$E103-(($F103+1)^(11/12)-1),IF(AT!AP21&gt;1,($F103+1)^(1/12)-1,0)+AO103)</f>
        <v>3.3121953471357914E-2</v>
      </c>
      <c r="AQ103" s="162">
        <f>IF(AQ21=1,$E103-(($F103+1)^(11/12)-1),IF(AT!AQ21&gt;1,($F103+1)^(1/12)-1,0)+AP103)</f>
        <v>3.3703423604313089E-2</v>
      </c>
      <c r="AR103" s="162">
        <f>IF(AR21=1,$E103-(($F103+1)^(11/12)-1),IF(AT!AR21&gt;1,($F103+1)^(1/12)-1,0)+AQ103)</f>
        <v>3.4284893737268264E-2</v>
      </c>
      <c r="AS103" s="162">
        <f>IF(AS21=1,$E103-(($F103+1)^(11/12)-1),IF(AT!AS21&gt;1,($F103+1)^(1/12)-1,0)+AR103)</f>
        <v>3.4866363870223439E-2</v>
      </c>
      <c r="AT103" s="162">
        <f>IF(AT21=1,$E103-(($F103+1)^(11/12)-1),IF(AT!AT21&gt;1,($F103+1)^(1/12)-1,0)+AS103)</f>
        <v>3.5447834003178615E-2</v>
      </c>
      <c r="AU103" s="162">
        <f>IF(AU21=1,$E103-(($F103+1)^(11/12)-1),IF(AT!AU21&gt;1,($F103+1)^(1/12)-1,0)+AT103)</f>
        <v>3.602930413613379E-2</v>
      </c>
      <c r="AV103" s="162">
        <f>IF(AV21=1,$E103-(($F103+1)^(11/12)-1),IF(AT!AV21&gt;1,($F103+1)^(1/12)-1,0)+AU103)</f>
        <v>3.6610774269088965E-2</v>
      </c>
      <c r="AW103" s="162">
        <f>IF(AW21=1,$E103-(($F103+1)^(11/12)-1),IF(AT!AW21&gt;1,($F103+1)^(1/12)-1,0)+AV103)</f>
        <v>3.719224440204414E-2</v>
      </c>
      <c r="AX103" s="162">
        <f>IF(AX21=1,$E103-(($F103+1)^(11/12)-1),IF(AT!AX21&gt;1,($F103+1)^(1/12)-1,0)+AW103)</f>
        <v>3.7773714534999316E-2</v>
      </c>
      <c r="AY103" s="162">
        <f>IF(AY21=1,$E103-(($F103+1)^(11/12)-1),IF(AT!AY21&gt;1,($F103+1)^(1/12)-1,0)+AX103)</f>
        <v>3.8355184667954491E-2</v>
      </c>
      <c r="AZ103" s="162">
        <f>IF(AZ21=1,$E103-(($F103+1)^(11/12)-1),IF(AT!AZ21&gt;1,($F103+1)^(1/12)-1,0)+AY103)</f>
        <v>3.8936654800909666E-2</v>
      </c>
      <c r="BA103" s="162">
        <f>IF(BA21=1,$E103-(($F103+1)^(11/12)-1),IF(AT!BA21&gt;1,($F103+1)^(1/12)-1,0)+AZ103)</f>
        <v>3.9518124933864841E-2</v>
      </c>
      <c r="BB103" s="162">
        <f>IF(BB21=1,$E103-(($F103+1)^(11/12)-1),IF(AT!BB21&gt;1,($F103+1)^(1/12)-1,0)+BA103)</f>
        <v>4.0099595066820017E-2</v>
      </c>
      <c r="BC103" s="162">
        <f>IF(BC21=1,$E103-(($F103+1)^(11/12)-1),IF(AT!BC21&gt;1,($F103+1)^(1/12)-1,0)+BB103)</f>
        <v>4.0681065199775192E-2</v>
      </c>
      <c r="BD103" s="162">
        <f>IF(BD21=1,$E103-(($F103+1)^(11/12)-1),IF(AT!BD21&gt;1,($F103+1)^(1/12)-1,0)+BC103)</f>
        <v>4.1262535332730367E-2</v>
      </c>
      <c r="BE103" s="162">
        <f>IF(BE21=1,$E103-(($F103+1)^(11/12)-1),IF(AT!BE21&gt;1,($F103+1)^(1/12)-1,0)+BD103)</f>
        <v>4.1844005465685542E-2</v>
      </c>
      <c r="BF103" s="162">
        <f>IF(BF21=1,$E103-(($F103+1)^(11/12)-1),IF(AT!BF21&gt;1,($F103+1)^(1/12)-1,0)+BE103)</f>
        <v>4.2425475598640718E-2</v>
      </c>
      <c r="BG103" s="162">
        <f>IF(BG21=1,$E103-(($F103+1)^(11/12)-1),IF(AT!BG21&gt;1,($F103+1)^(1/12)-1,0)+BF103)</f>
        <v>4.3006945731595893E-2</v>
      </c>
      <c r="BH103" s="162">
        <f>IF(BH21=1,$E103-(($F103+1)^(11/12)-1),IF(AT!BH21&gt;1,($F103+1)^(1/12)-1,0)+BG103)</f>
        <v>4.3588415864551068E-2</v>
      </c>
      <c r="BI103" s="162">
        <f>IF(BI21=1,$E103-(($F103+1)^(11/12)-1),IF(AT!BI21&gt;1,($F103+1)^(1/12)-1,0)+BH103)</f>
        <v>4.4169885997506243E-2</v>
      </c>
      <c r="BJ103" s="162">
        <f>IF(BJ21=1,$E103-(($F103+1)^(11/12)-1),IF(AT!BJ21&gt;1,($F103+1)^(1/12)-1,0)+BI103)</f>
        <v>4.4751356130461419E-2</v>
      </c>
      <c r="BK103" s="162">
        <f>IF(BK21=1,$E103-(($F103+1)^(11/12)-1),IF(AT!BK21&gt;1,($F103+1)^(1/12)-1,0)+BJ103)</f>
        <v>4.5332826263416594E-2</v>
      </c>
      <c r="BL103" s="162">
        <f>IF(BL21=1,$E103-(($F103+1)^(11/12)-1),IF(AT!BL21&gt;1,($F103+1)^(1/12)-1,0)+BK103)</f>
        <v>4.5914296396371769E-2</v>
      </c>
      <c r="BM103" s="162">
        <f>IF(BM21=1,$E103-(($F103+1)^(11/12)-1),IF(AT!BM21&gt;1,($F103+1)^(1/12)-1,0)+BL103)</f>
        <v>4.6495766529326944E-2</v>
      </c>
      <c r="BN103" s="162">
        <f>IF(BN21=1,$E103-(($F103+1)^(11/12)-1),IF(AT!BN21&gt;1,($F103+1)^(1/12)-1,0)+BM103)</f>
        <v>4.707723666228212E-2</v>
      </c>
      <c r="BO103" s="162">
        <f>IF(BO21=1,$E103-(($F103+1)^(11/12)-1),IF(AT!BO21&gt;1,($F103+1)^(1/12)-1,0)+BN103)</f>
        <v>4.7658706795237295E-2</v>
      </c>
      <c r="BP103" s="26" t="s">
        <v>12</v>
      </c>
    </row>
    <row r="104" spans="2:68" x14ac:dyDescent="0.25">
      <c r="B104" s="12">
        <v>17</v>
      </c>
      <c r="C104" s="13" t="s">
        <v>50</v>
      </c>
      <c r="E104" s="162">
        <v>2.5000000000000001E-2</v>
      </c>
      <c r="F104" s="162">
        <v>7.0000000000000001E-3</v>
      </c>
      <c r="H104" s="162">
        <f>IF(H22=1,$E104-(($F104+1)^(11/12)-1),IF(AT!H22&gt;1,($F104+1)^(1/12)-1,0)+G104)</f>
        <v>0</v>
      </c>
      <c r="I104" s="162">
        <f>IF(I22=1,$E104-(($F104+1)^(11/12)-1),IF(AT!I22&gt;1,($F104+1)^(1/12)-1,0)+H104)</f>
        <v>0</v>
      </c>
      <c r="J104" s="162">
        <f>IF(J22=1,$E104-(($F104+1)^(11/12)-1),IF(AT!J22&gt;1,($F104+1)^(1/12)-1,0)+I104)</f>
        <v>0</v>
      </c>
      <c r="K104" s="162">
        <f>IF(K22=1,$E104-(($F104+1)^(11/12)-1),IF(AT!K22&gt;1,($F104+1)^(1/12)-1,0)+J104)</f>
        <v>0</v>
      </c>
      <c r="L104" s="162">
        <f>IF(L22=1,$E104-(($F104+1)^(11/12)-1),IF(AT!L22&gt;1,($F104+1)^(1/12)-1,0)+K104)</f>
        <v>0</v>
      </c>
      <c r="M104" s="162">
        <f>IF(M22=1,$E104-(($F104+1)^(11/12)-1),IF(AT!M22&gt;1,($F104+1)^(1/12)-1,0)+L104)</f>
        <v>0</v>
      </c>
      <c r="N104" s="162">
        <f>IF(N22=1,$E104-(($F104+1)^(11/12)-1),IF(AT!N22&gt;1,($F104+1)^(1/12)-1,0)+M104)</f>
        <v>0</v>
      </c>
      <c r="O104" s="162">
        <f>IF(O22=1,$E104-(($F104+1)^(11/12)-1),IF(AT!O22&gt;1,($F104+1)^(1/12)-1,0)+N104)</f>
        <v>0</v>
      </c>
      <c r="P104" s="162">
        <f>IF(P22=1,$E104-(($F104+1)^(11/12)-1),IF(AT!P22&gt;1,($F104+1)^(1/12)-1,0)+O104)</f>
        <v>0</v>
      </c>
      <c r="Q104" s="162">
        <f>IF(Q22=1,$E104-(($F104+1)^(11/12)-1),IF(AT!Q22&gt;1,($F104+1)^(1/12)-1,0)+P104)</f>
        <v>1.8585200147478532E-2</v>
      </c>
      <c r="R104" s="162">
        <f>IF(R22=1,$E104-(($F104+1)^(11/12)-1),IF(AT!R22&gt;1,($F104+1)^(1/12)-1,0)+Q104)</f>
        <v>1.9166670280433708E-2</v>
      </c>
      <c r="S104" s="162">
        <f>IF(S22=1,$E104-(($F104+1)^(11/12)-1),IF(AT!S22&gt;1,($F104+1)^(1/12)-1,0)+R104)</f>
        <v>1.9748140413388883E-2</v>
      </c>
      <c r="T104" s="162">
        <f>IF(T22=1,$E104-(($F104+1)^(11/12)-1),IF(AT!T22&gt;1,($F104+1)^(1/12)-1,0)+S104)</f>
        <v>2.0329610546344058E-2</v>
      </c>
      <c r="U104" s="162">
        <f>IF(U22=1,$E104-(($F104+1)^(11/12)-1),IF(AT!U22&gt;1,($F104+1)^(1/12)-1,0)+T104)</f>
        <v>2.0911080679299233E-2</v>
      </c>
      <c r="V104" s="162">
        <f>IF(V22=1,$E104-(($F104+1)^(11/12)-1),IF(AT!V22&gt;1,($F104+1)^(1/12)-1,0)+U104)</f>
        <v>2.1492550812254409E-2</v>
      </c>
      <c r="W104" s="162">
        <f>IF(W22=1,$E104-(($F104+1)^(11/12)-1),IF(AT!W22&gt;1,($F104+1)^(1/12)-1,0)+V104)</f>
        <v>2.2074020945209584E-2</v>
      </c>
      <c r="X104" s="162">
        <f>IF(X22=1,$E104-(($F104+1)^(11/12)-1),IF(AT!X22&gt;1,($F104+1)^(1/12)-1,0)+W104)</f>
        <v>2.2655491078164759E-2</v>
      </c>
      <c r="Y104" s="162">
        <f>IF(Y22=1,$E104-(($F104+1)^(11/12)-1),IF(AT!Y22&gt;1,($F104+1)^(1/12)-1,0)+X104)</f>
        <v>2.3236961211119934E-2</v>
      </c>
      <c r="Z104" s="162">
        <f>IF(Z22=1,$E104-(($F104+1)^(11/12)-1),IF(AT!Z22&gt;1,($F104+1)^(1/12)-1,0)+Y104)</f>
        <v>2.381843134407511E-2</v>
      </c>
      <c r="AA104" s="162">
        <f>IF(AA22=1,$E104-(($F104+1)^(11/12)-1),IF(AT!AA22&gt;1,($F104+1)^(1/12)-1,0)+Z104)</f>
        <v>2.4399901477030285E-2</v>
      </c>
      <c r="AB104" s="162">
        <f>IF(AB22=1,$E104-(($F104+1)^(11/12)-1),IF(AT!AB22&gt;1,($F104+1)^(1/12)-1,0)+AA104)</f>
        <v>2.498137160998546E-2</v>
      </c>
      <c r="AC104" s="162">
        <f>IF(AC22=1,$E104-(($F104+1)^(11/12)-1),IF(AT!AC22&gt;1,($F104+1)^(1/12)-1,0)+AB104)</f>
        <v>2.5562841742940635E-2</v>
      </c>
      <c r="AD104" s="162">
        <f>IF(AD22=1,$E104-(($F104+1)^(11/12)-1),IF(AT!AD22&gt;1,($F104+1)^(1/12)-1,0)+AC104)</f>
        <v>2.6144311875895811E-2</v>
      </c>
      <c r="AE104" s="162">
        <f>IF(AE22=1,$E104-(($F104+1)^(11/12)-1),IF(AT!AE22&gt;1,($F104+1)^(1/12)-1,0)+AD104)</f>
        <v>2.6725782008850986E-2</v>
      </c>
      <c r="AF104" s="162">
        <f>IF(AF22=1,$E104-(($F104+1)^(11/12)-1),IF(AT!AF22&gt;1,($F104+1)^(1/12)-1,0)+AE104)</f>
        <v>2.7307252141806161E-2</v>
      </c>
      <c r="AG104" s="162">
        <f>IF(AG22=1,$E104-(($F104+1)^(11/12)-1),IF(AT!AG22&gt;1,($F104+1)^(1/12)-1,0)+AF104)</f>
        <v>2.7888722274761336E-2</v>
      </c>
      <c r="AH104" s="162">
        <f>IF(AH22=1,$E104-(($F104+1)^(11/12)-1),IF(AT!AH22&gt;1,($F104+1)^(1/12)-1,0)+AG104)</f>
        <v>2.8470192407716512E-2</v>
      </c>
      <c r="AI104" s="162">
        <f>IF(AI22=1,$E104-(($F104+1)^(11/12)-1),IF(AT!AI22&gt;1,($F104+1)^(1/12)-1,0)+AH104)</f>
        <v>2.9051662540671687E-2</v>
      </c>
      <c r="AJ104" s="162">
        <f>IF(AJ22=1,$E104-(($F104+1)^(11/12)-1),IF(AT!AJ22&gt;1,($F104+1)^(1/12)-1,0)+AI104)</f>
        <v>2.9633132673626862E-2</v>
      </c>
      <c r="AK104" s="162">
        <f>IF(AK22=1,$E104-(($F104+1)^(11/12)-1),IF(AT!AK22&gt;1,($F104+1)^(1/12)-1,0)+AJ104)</f>
        <v>3.0214602806582037E-2</v>
      </c>
      <c r="AL104" s="162">
        <f>IF(AL22=1,$E104-(($F104+1)^(11/12)-1),IF(AT!AL22&gt;1,($F104+1)^(1/12)-1,0)+AK104)</f>
        <v>3.0796072939537213E-2</v>
      </c>
      <c r="AM104" s="162">
        <f>IF(AM22=1,$E104-(($F104+1)^(11/12)-1),IF(AT!AM22&gt;1,($F104+1)^(1/12)-1,0)+AL104)</f>
        <v>3.1377543072492388E-2</v>
      </c>
      <c r="AN104" s="162">
        <f>IF(AN22=1,$E104-(($F104+1)^(11/12)-1),IF(AT!AN22&gt;1,($F104+1)^(1/12)-1,0)+AM104)</f>
        <v>3.1959013205447563E-2</v>
      </c>
      <c r="AO104" s="162">
        <f>IF(AO22=1,$E104-(($F104+1)^(11/12)-1),IF(AT!AO22&gt;1,($F104+1)^(1/12)-1,0)+AN104)</f>
        <v>3.2540483338402738E-2</v>
      </c>
      <c r="AP104" s="162">
        <f>IF(AP22=1,$E104-(($F104+1)^(11/12)-1),IF(AT!AP22&gt;1,($F104+1)^(1/12)-1,0)+AO104)</f>
        <v>3.3121953471357914E-2</v>
      </c>
      <c r="AQ104" s="162">
        <f>IF(AQ22=1,$E104-(($F104+1)^(11/12)-1),IF(AT!AQ22&gt;1,($F104+1)^(1/12)-1,0)+AP104)</f>
        <v>3.3703423604313089E-2</v>
      </c>
      <c r="AR104" s="162">
        <f>IF(AR22=1,$E104-(($F104+1)^(11/12)-1),IF(AT!AR22&gt;1,($F104+1)^(1/12)-1,0)+AQ104)</f>
        <v>3.4284893737268264E-2</v>
      </c>
      <c r="AS104" s="162">
        <f>IF(AS22=1,$E104-(($F104+1)^(11/12)-1),IF(AT!AS22&gt;1,($F104+1)^(1/12)-1,0)+AR104)</f>
        <v>3.4866363870223439E-2</v>
      </c>
      <c r="AT104" s="162">
        <f>IF(AT22=1,$E104-(($F104+1)^(11/12)-1),IF(AT!AT22&gt;1,($F104+1)^(1/12)-1,0)+AS104)</f>
        <v>3.5447834003178615E-2</v>
      </c>
      <c r="AU104" s="162">
        <f>IF(AU22=1,$E104-(($F104+1)^(11/12)-1),IF(AT!AU22&gt;1,($F104+1)^(1/12)-1,0)+AT104)</f>
        <v>3.602930413613379E-2</v>
      </c>
      <c r="AV104" s="162">
        <f>IF(AV22=1,$E104-(($F104+1)^(11/12)-1),IF(AT!AV22&gt;1,($F104+1)^(1/12)-1,0)+AU104)</f>
        <v>3.6610774269088965E-2</v>
      </c>
      <c r="AW104" s="162">
        <f>IF(AW22=1,$E104-(($F104+1)^(11/12)-1),IF(AT!AW22&gt;1,($F104+1)^(1/12)-1,0)+AV104)</f>
        <v>3.719224440204414E-2</v>
      </c>
      <c r="AX104" s="162">
        <f>IF(AX22=1,$E104-(($F104+1)^(11/12)-1),IF(AT!AX22&gt;1,($F104+1)^(1/12)-1,0)+AW104)</f>
        <v>3.7773714534999316E-2</v>
      </c>
      <c r="AY104" s="162">
        <f>IF(AY22=1,$E104-(($F104+1)^(11/12)-1),IF(AT!AY22&gt;1,($F104+1)^(1/12)-1,0)+AX104)</f>
        <v>3.8355184667954491E-2</v>
      </c>
      <c r="AZ104" s="162">
        <f>IF(AZ22=1,$E104-(($F104+1)^(11/12)-1),IF(AT!AZ22&gt;1,($F104+1)^(1/12)-1,0)+AY104)</f>
        <v>3.8936654800909666E-2</v>
      </c>
      <c r="BA104" s="162">
        <f>IF(BA22=1,$E104-(($F104+1)^(11/12)-1),IF(AT!BA22&gt;1,($F104+1)^(1/12)-1,0)+AZ104)</f>
        <v>3.9518124933864841E-2</v>
      </c>
      <c r="BB104" s="162">
        <f>IF(BB22=1,$E104-(($F104+1)^(11/12)-1),IF(AT!BB22&gt;1,($F104+1)^(1/12)-1,0)+BA104)</f>
        <v>4.0099595066820017E-2</v>
      </c>
      <c r="BC104" s="162">
        <f>IF(BC22=1,$E104-(($F104+1)^(11/12)-1),IF(AT!BC22&gt;1,($F104+1)^(1/12)-1,0)+BB104)</f>
        <v>4.0681065199775192E-2</v>
      </c>
      <c r="BD104" s="162">
        <f>IF(BD22=1,$E104-(($F104+1)^(11/12)-1),IF(AT!BD22&gt;1,($F104+1)^(1/12)-1,0)+BC104)</f>
        <v>4.1262535332730367E-2</v>
      </c>
      <c r="BE104" s="162">
        <f>IF(BE22=1,$E104-(($F104+1)^(11/12)-1),IF(AT!BE22&gt;1,($F104+1)^(1/12)-1,0)+BD104)</f>
        <v>4.1844005465685542E-2</v>
      </c>
      <c r="BF104" s="162">
        <f>IF(BF22=1,$E104-(($F104+1)^(11/12)-1),IF(AT!BF22&gt;1,($F104+1)^(1/12)-1,0)+BE104)</f>
        <v>4.2425475598640718E-2</v>
      </c>
      <c r="BG104" s="162">
        <f>IF(BG22=1,$E104-(($F104+1)^(11/12)-1),IF(AT!BG22&gt;1,($F104+1)^(1/12)-1,0)+BF104)</f>
        <v>4.3006945731595893E-2</v>
      </c>
      <c r="BH104" s="162">
        <f>IF(BH22=1,$E104-(($F104+1)^(11/12)-1),IF(AT!BH22&gt;1,($F104+1)^(1/12)-1,0)+BG104)</f>
        <v>4.3588415864551068E-2</v>
      </c>
      <c r="BI104" s="162">
        <f>IF(BI22=1,$E104-(($F104+1)^(11/12)-1),IF(AT!BI22&gt;1,($F104+1)^(1/12)-1,0)+BH104)</f>
        <v>4.4169885997506243E-2</v>
      </c>
      <c r="BJ104" s="162">
        <f>IF(BJ22=1,$E104-(($F104+1)^(11/12)-1),IF(AT!BJ22&gt;1,($F104+1)^(1/12)-1,0)+BI104)</f>
        <v>4.4751356130461419E-2</v>
      </c>
      <c r="BK104" s="162">
        <f>IF(BK22=1,$E104-(($F104+1)^(11/12)-1),IF(AT!BK22&gt;1,($F104+1)^(1/12)-1,0)+BJ104)</f>
        <v>4.5332826263416594E-2</v>
      </c>
      <c r="BL104" s="162">
        <f>IF(BL22=1,$E104-(($F104+1)^(11/12)-1),IF(AT!BL22&gt;1,($F104+1)^(1/12)-1,0)+BK104)</f>
        <v>4.5914296396371769E-2</v>
      </c>
      <c r="BM104" s="162">
        <f>IF(BM22=1,$E104-(($F104+1)^(11/12)-1),IF(AT!BM22&gt;1,($F104+1)^(1/12)-1,0)+BL104)</f>
        <v>4.6495766529326944E-2</v>
      </c>
      <c r="BN104" s="162">
        <f>IF(BN22=1,$E104-(($F104+1)^(11/12)-1),IF(AT!BN22&gt;1,($F104+1)^(1/12)-1,0)+BM104)</f>
        <v>4.707723666228212E-2</v>
      </c>
      <c r="BO104" s="162">
        <f>IF(BO22=1,$E104-(($F104+1)^(11/12)-1),IF(AT!BO22&gt;1,($F104+1)^(1/12)-1,0)+BN104)</f>
        <v>4.7658706795237295E-2</v>
      </c>
      <c r="BP104" s="26" t="s">
        <v>12</v>
      </c>
    </row>
    <row r="105" spans="2:68" x14ac:dyDescent="0.25">
      <c r="B105" s="12">
        <v>18</v>
      </c>
      <c r="C105" s="13" t="s">
        <v>52</v>
      </c>
      <c r="E105" s="162">
        <v>2.5000000000000001E-2</v>
      </c>
      <c r="F105" s="162">
        <v>7.0000000000000001E-3</v>
      </c>
      <c r="H105" s="162">
        <f>IF(H23=1,$E105-(($F105+1)^(11/12)-1),IF(AT!H23&gt;1,($F105+1)^(1/12)-1,0)+G105)</f>
        <v>0</v>
      </c>
      <c r="I105" s="162">
        <f>IF(I23=1,$E105-(($F105+1)^(11/12)-1),IF(AT!I23&gt;1,($F105+1)^(1/12)-1,0)+H105)</f>
        <v>0</v>
      </c>
      <c r="J105" s="162">
        <f>IF(J23=1,$E105-(($F105+1)^(11/12)-1),IF(AT!J23&gt;1,($F105+1)^(1/12)-1,0)+I105)</f>
        <v>0</v>
      </c>
      <c r="K105" s="162">
        <f>IF(K23=1,$E105-(($F105+1)^(11/12)-1),IF(AT!K23&gt;1,($F105+1)^(1/12)-1,0)+J105)</f>
        <v>0</v>
      </c>
      <c r="L105" s="162">
        <f>IF(L23=1,$E105-(($F105+1)^(11/12)-1),IF(AT!L23&gt;1,($F105+1)^(1/12)-1,0)+K105)</f>
        <v>0</v>
      </c>
      <c r="M105" s="162">
        <f>IF(M23=1,$E105-(($F105+1)^(11/12)-1),IF(AT!M23&gt;1,($F105+1)^(1/12)-1,0)+L105)</f>
        <v>0</v>
      </c>
      <c r="N105" s="162">
        <f>IF(N23=1,$E105-(($F105+1)^(11/12)-1),IF(AT!N23&gt;1,($F105+1)^(1/12)-1,0)+M105)</f>
        <v>0</v>
      </c>
      <c r="O105" s="162">
        <f>IF(O23=1,$E105-(($F105+1)^(11/12)-1),IF(AT!O23&gt;1,($F105+1)^(1/12)-1,0)+N105)</f>
        <v>0</v>
      </c>
      <c r="P105" s="162">
        <f>IF(P23=1,$E105-(($F105+1)^(11/12)-1),IF(AT!P23&gt;1,($F105+1)^(1/12)-1,0)+O105)</f>
        <v>0</v>
      </c>
      <c r="Q105" s="162">
        <f>IF(Q23=1,$E105-(($F105+1)^(11/12)-1),IF(AT!Q23&gt;1,($F105+1)^(1/12)-1,0)+P105)</f>
        <v>1.8585200147478532E-2</v>
      </c>
      <c r="R105" s="162">
        <f>IF(R23=1,$E105-(($F105+1)^(11/12)-1),IF(AT!R23&gt;1,($F105+1)^(1/12)-1,0)+Q105)</f>
        <v>1.9166670280433708E-2</v>
      </c>
      <c r="S105" s="162">
        <f>IF(S23=1,$E105-(($F105+1)^(11/12)-1),IF(AT!S23&gt;1,($F105+1)^(1/12)-1,0)+R105)</f>
        <v>1.9748140413388883E-2</v>
      </c>
      <c r="T105" s="162">
        <f>IF(T23=1,$E105-(($F105+1)^(11/12)-1),IF(AT!T23&gt;1,($F105+1)^(1/12)-1,0)+S105)</f>
        <v>2.0329610546344058E-2</v>
      </c>
      <c r="U105" s="162">
        <f>IF(U23=1,$E105-(($F105+1)^(11/12)-1),IF(AT!U23&gt;1,($F105+1)^(1/12)-1,0)+T105)</f>
        <v>2.0911080679299233E-2</v>
      </c>
      <c r="V105" s="162">
        <f>IF(V23=1,$E105-(($F105+1)^(11/12)-1),IF(AT!V23&gt;1,($F105+1)^(1/12)-1,0)+U105)</f>
        <v>2.1492550812254409E-2</v>
      </c>
      <c r="W105" s="162">
        <f>IF(W23=1,$E105-(($F105+1)^(11/12)-1),IF(AT!W23&gt;1,($F105+1)^(1/12)-1,0)+V105)</f>
        <v>2.2074020945209584E-2</v>
      </c>
      <c r="X105" s="162">
        <f>IF(X23=1,$E105-(($F105+1)^(11/12)-1),IF(AT!X23&gt;1,($F105+1)^(1/12)-1,0)+W105)</f>
        <v>2.2655491078164759E-2</v>
      </c>
      <c r="Y105" s="162">
        <f>IF(Y23=1,$E105-(($F105+1)^(11/12)-1),IF(AT!Y23&gt;1,($F105+1)^(1/12)-1,0)+X105)</f>
        <v>2.3236961211119934E-2</v>
      </c>
      <c r="Z105" s="162">
        <f>IF(Z23=1,$E105-(($F105+1)^(11/12)-1),IF(AT!Z23&gt;1,($F105+1)^(1/12)-1,0)+Y105)</f>
        <v>2.381843134407511E-2</v>
      </c>
      <c r="AA105" s="162">
        <f>IF(AA23=1,$E105-(($F105+1)^(11/12)-1),IF(AT!AA23&gt;1,($F105+1)^(1/12)-1,0)+Z105)</f>
        <v>2.4399901477030285E-2</v>
      </c>
      <c r="AB105" s="162">
        <f>IF(AB23=1,$E105-(($F105+1)^(11/12)-1),IF(AT!AB23&gt;1,($F105+1)^(1/12)-1,0)+AA105)</f>
        <v>2.498137160998546E-2</v>
      </c>
      <c r="AC105" s="162">
        <f>IF(AC23=1,$E105-(($F105+1)^(11/12)-1),IF(AT!AC23&gt;1,($F105+1)^(1/12)-1,0)+AB105)</f>
        <v>2.5562841742940635E-2</v>
      </c>
      <c r="AD105" s="162">
        <f>IF(AD23=1,$E105-(($F105+1)^(11/12)-1),IF(AT!AD23&gt;1,($F105+1)^(1/12)-1,0)+AC105)</f>
        <v>2.6144311875895811E-2</v>
      </c>
      <c r="AE105" s="162">
        <f>IF(AE23=1,$E105-(($F105+1)^(11/12)-1),IF(AT!AE23&gt;1,($F105+1)^(1/12)-1,0)+AD105)</f>
        <v>2.6725782008850986E-2</v>
      </c>
      <c r="AF105" s="162">
        <f>IF(AF23=1,$E105-(($F105+1)^(11/12)-1),IF(AT!AF23&gt;1,($F105+1)^(1/12)-1,0)+AE105)</f>
        <v>2.7307252141806161E-2</v>
      </c>
      <c r="AG105" s="162">
        <f>IF(AG23=1,$E105-(($F105+1)^(11/12)-1),IF(AT!AG23&gt;1,($F105+1)^(1/12)-1,0)+AF105)</f>
        <v>2.7888722274761336E-2</v>
      </c>
      <c r="AH105" s="162">
        <f>IF(AH23=1,$E105-(($F105+1)^(11/12)-1),IF(AT!AH23&gt;1,($F105+1)^(1/12)-1,0)+AG105)</f>
        <v>2.8470192407716512E-2</v>
      </c>
      <c r="AI105" s="162">
        <f>IF(AI23=1,$E105-(($F105+1)^(11/12)-1),IF(AT!AI23&gt;1,($F105+1)^(1/12)-1,0)+AH105)</f>
        <v>2.9051662540671687E-2</v>
      </c>
      <c r="AJ105" s="162">
        <f>IF(AJ23=1,$E105-(($F105+1)^(11/12)-1),IF(AT!AJ23&gt;1,($F105+1)^(1/12)-1,0)+AI105)</f>
        <v>2.9633132673626862E-2</v>
      </c>
      <c r="AK105" s="162">
        <f>IF(AK23=1,$E105-(($F105+1)^(11/12)-1),IF(AT!AK23&gt;1,($F105+1)^(1/12)-1,0)+AJ105)</f>
        <v>3.0214602806582037E-2</v>
      </c>
      <c r="AL105" s="162">
        <f>IF(AL23=1,$E105-(($F105+1)^(11/12)-1),IF(AT!AL23&gt;1,($F105+1)^(1/12)-1,0)+AK105)</f>
        <v>3.0796072939537213E-2</v>
      </c>
      <c r="AM105" s="162">
        <f>IF(AM23=1,$E105-(($F105+1)^(11/12)-1),IF(AT!AM23&gt;1,($F105+1)^(1/12)-1,0)+AL105)</f>
        <v>3.1377543072492388E-2</v>
      </c>
      <c r="AN105" s="162">
        <f>IF(AN23=1,$E105-(($F105+1)^(11/12)-1),IF(AT!AN23&gt;1,($F105+1)^(1/12)-1,0)+AM105)</f>
        <v>3.1959013205447563E-2</v>
      </c>
      <c r="AO105" s="162">
        <f>IF(AO23=1,$E105-(($F105+1)^(11/12)-1),IF(AT!AO23&gt;1,($F105+1)^(1/12)-1,0)+AN105)</f>
        <v>3.2540483338402738E-2</v>
      </c>
      <c r="AP105" s="162">
        <f>IF(AP23=1,$E105-(($F105+1)^(11/12)-1),IF(AT!AP23&gt;1,($F105+1)^(1/12)-1,0)+AO105)</f>
        <v>3.3121953471357914E-2</v>
      </c>
      <c r="AQ105" s="162">
        <f>IF(AQ23=1,$E105-(($F105+1)^(11/12)-1),IF(AT!AQ23&gt;1,($F105+1)^(1/12)-1,0)+AP105)</f>
        <v>3.3703423604313089E-2</v>
      </c>
      <c r="AR105" s="162">
        <f>IF(AR23=1,$E105-(($F105+1)^(11/12)-1),IF(AT!AR23&gt;1,($F105+1)^(1/12)-1,0)+AQ105)</f>
        <v>3.4284893737268264E-2</v>
      </c>
      <c r="AS105" s="162">
        <f>IF(AS23=1,$E105-(($F105+1)^(11/12)-1),IF(AT!AS23&gt;1,($F105+1)^(1/12)-1,0)+AR105)</f>
        <v>3.4866363870223439E-2</v>
      </c>
      <c r="AT105" s="162">
        <f>IF(AT23=1,$E105-(($F105+1)^(11/12)-1),IF(AT!AT23&gt;1,($F105+1)^(1/12)-1,0)+AS105)</f>
        <v>3.5447834003178615E-2</v>
      </c>
      <c r="AU105" s="162">
        <f>IF(AU23=1,$E105-(($F105+1)^(11/12)-1),IF(AT!AU23&gt;1,($F105+1)^(1/12)-1,0)+AT105)</f>
        <v>3.602930413613379E-2</v>
      </c>
      <c r="AV105" s="162">
        <f>IF(AV23=1,$E105-(($F105+1)^(11/12)-1),IF(AT!AV23&gt;1,($F105+1)^(1/12)-1,0)+AU105)</f>
        <v>3.6610774269088965E-2</v>
      </c>
      <c r="AW105" s="162">
        <f>IF(AW23=1,$E105-(($F105+1)^(11/12)-1),IF(AT!AW23&gt;1,($F105+1)^(1/12)-1,0)+AV105)</f>
        <v>3.719224440204414E-2</v>
      </c>
      <c r="AX105" s="162">
        <f>IF(AX23=1,$E105-(($F105+1)^(11/12)-1),IF(AT!AX23&gt;1,($F105+1)^(1/12)-1,0)+AW105)</f>
        <v>3.7773714534999316E-2</v>
      </c>
      <c r="AY105" s="162">
        <f>IF(AY23=1,$E105-(($F105+1)^(11/12)-1),IF(AT!AY23&gt;1,($F105+1)^(1/12)-1,0)+AX105)</f>
        <v>3.8355184667954491E-2</v>
      </c>
      <c r="AZ105" s="162">
        <f>IF(AZ23=1,$E105-(($F105+1)^(11/12)-1),IF(AT!AZ23&gt;1,($F105+1)^(1/12)-1,0)+AY105)</f>
        <v>3.8936654800909666E-2</v>
      </c>
      <c r="BA105" s="162">
        <f>IF(BA23=1,$E105-(($F105+1)^(11/12)-1),IF(AT!BA23&gt;1,($F105+1)^(1/12)-1,0)+AZ105)</f>
        <v>3.9518124933864841E-2</v>
      </c>
      <c r="BB105" s="162">
        <f>IF(BB23=1,$E105-(($F105+1)^(11/12)-1),IF(AT!BB23&gt;1,($F105+1)^(1/12)-1,0)+BA105)</f>
        <v>4.0099595066820017E-2</v>
      </c>
      <c r="BC105" s="162">
        <f>IF(BC23=1,$E105-(($F105+1)^(11/12)-1),IF(AT!BC23&gt;1,($F105+1)^(1/12)-1,0)+BB105)</f>
        <v>4.0681065199775192E-2</v>
      </c>
      <c r="BD105" s="162">
        <f>IF(BD23=1,$E105-(($F105+1)^(11/12)-1),IF(AT!BD23&gt;1,($F105+1)^(1/12)-1,0)+BC105)</f>
        <v>4.1262535332730367E-2</v>
      </c>
      <c r="BE105" s="162">
        <f>IF(BE23=1,$E105-(($F105+1)^(11/12)-1),IF(AT!BE23&gt;1,($F105+1)^(1/12)-1,0)+BD105)</f>
        <v>4.1844005465685542E-2</v>
      </c>
      <c r="BF105" s="162">
        <f>IF(BF23=1,$E105-(($F105+1)^(11/12)-1),IF(AT!BF23&gt;1,($F105+1)^(1/12)-1,0)+BE105)</f>
        <v>4.2425475598640718E-2</v>
      </c>
      <c r="BG105" s="162">
        <f>IF(BG23=1,$E105-(($F105+1)^(11/12)-1),IF(AT!BG23&gt;1,($F105+1)^(1/12)-1,0)+BF105)</f>
        <v>4.3006945731595893E-2</v>
      </c>
      <c r="BH105" s="162">
        <f>IF(BH23=1,$E105-(($F105+1)^(11/12)-1),IF(AT!BH23&gt;1,($F105+1)^(1/12)-1,0)+BG105)</f>
        <v>4.3588415864551068E-2</v>
      </c>
      <c r="BI105" s="162">
        <f>IF(BI23=1,$E105-(($F105+1)^(11/12)-1),IF(AT!BI23&gt;1,($F105+1)^(1/12)-1,0)+BH105)</f>
        <v>4.4169885997506243E-2</v>
      </c>
      <c r="BJ105" s="162">
        <f>IF(BJ23=1,$E105-(($F105+1)^(11/12)-1),IF(AT!BJ23&gt;1,($F105+1)^(1/12)-1,0)+BI105)</f>
        <v>4.4751356130461419E-2</v>
      </c>
      <c r="BK105" s="162">
        <f>IF(BK23=1,$E105-(($F105+1)^(11/12)-1),IF(AT!BK23&gt;1,($F105+1)^(1/12)-1,0)+BJ105)</f>
        <v>4.5332826263416594E-2</v>
      </c>
      <c r="BL105" s="162">
        <f>IF(BL23=1,$E105-(($F105+1)^(11/12)-1),IF(AT!BL23&gt;1,($F105+1)^(1/12)-1,0)+BK105)</f>
        <v>4.5914296396371769E-2</v>
      </c>
      <c r="BM105" s="162">
        <f>IF(BM23=1,$E105-(($F105+1)^(11/12)-1),IF(AT!BM23&gt;1,($F105+1)^(1/12)-1,0)+BL105)</f>
        <v>4.6495766529326944E-2</v>
      </c>
      <c r="BN105" s="162">
        <f>IF(BN23=1,$E105-(($F105+1)^(11/12)-1),IF(AT!BN23&gt;1,($F105+1)^(1/12)-1,0)+BM105)</f>
        <v>4.707723666228212E-2</v>
      </c>
      <c r="BO105" s="162">
        <f>IF(BO23=1,$E105-(($F105+1)^(11/12)-1),IF(AT!BO23&gt;1,($F105+1)^(1/12)-1,0)+BN105)</f>
        <v>4.7658706795237295E-2</v>
      </c>
      <c r="BP105" s="26" t="s">
        <v>12</v>
      </c>
    </row>
    <row r="106" spans="2:68" x14ac:dyDescent="0.25">
      <c r="B106" s="12">
        <v>19</v>
      </c>
      <c r="C106" s="13" t="s">
        <v>54</v>
      </c>
      <c r="E106" s="162">
        <v>2.5000000000000001E-2</v>
      </c>
      <c r="F106" s="162">
        <v>7.0000000000000001E-3</v>
      </c>
      <c r="H106" s="162">
        <f>IF(H24=1,$E106-(($F106+1)^(11/12)-1),IF(AT!H24&gt;1,($F106+1)^(1/12)-1,0)+G106)</f>
        <v>0</v>
      </c>
      <c r="I106" s="162">
        <f>IF(I24=1,$E106-(($F106+1)^(11/12)-1),IF(AT!I24&gt;1,($F106+1)^(1/12)-1,0)+H106)</f>
        <v>0</v>
      </c>
      <c r="J106" s="162">
        <f>IF(J24=1,$E106-(($F106+1)^(11/12)-1),IF(AT!J24&gt;1,($F106+1)^(1/12)-1,0)+I106)</f>
        <v>0</v>
      </c>
      <c r="K106" s="162">
        <f>IF(K24=1,$E106-(($F106+1)^(11/12)-1),IF(AT!K24&gt;1,($F106+1)^(1/12)-1,0)+J106)</f>
        <v>0</v>
      </c>
      <c r="L106" s="162">
        <f>IF(L24=1,$E106-(($F106+1)^(11/12)-1),IF(AT!L24&gt;1,($F106+1)^(1/12)-1,0)+K106)</f>
        <v>0</v>
      </c>
      <c r="M106" s="162">
        <f>IF(M24=1,$E106-(($F106+1)^(11/12)-1),IF(AT!M24&gt;1,($F106+1)^(1/12)-1,0)+L106)</f>
        <v>0</v>
      </c>
      <c r="N106" s="162">
        <f>IF(N24=1,$E106-(($F106+1)^(11/12)-1),IF(AT!N24&gt;1,($F106+1)^(1/12)-1,0)+M106)</f>
        <v>0</v>
      </c>
      <c r="O106" s="162">
        <f>IF(O24=1,$E106-(($F106+1)^(11/12)-1),IF(AT!O24&gt;1,($F106+1)^(1/12)-1,0)+N106)</f>
        <v>0</v>
      </c>
      <c r="P106" s="162">
        <f>IF(P24=1,$E106-(($F106+1)^(11/12)-1),IF(AT!P24&gt;1,($F106+1)^(1/12)-1,0)+O106)</f>
        <v>0</v>
      </c>
      <c r="Q106" s="162">
        <f>IF(Q24=1,$E106-(($F106+1)^(11/12)-1),IF(AT!Q24&gt;1,($F106+1)^(1/12)-1,0)+P106)</f>
        <v>1.8585200147478532E-2</v>
      </c>
      <c r="R106" s="162">
        <f>IF(R24=1,$E106-(($F106+1)^(11/12)-1),IF(AT!R24&gt;1,($F106+1)^(1/12)-1,0)+Q106)</f>
        <v>1.9166670280433708E-2</v>
      </c>
      <c r="S106" s="162">
        <f>IF(S24=1,$E106-(($F106+1)^(11/12)-1),IF(AT!S24&gt;1,($F106+1)^(1/12)-1,0)+R106)</f>
        <v>1.9748140413388883E-2</v>
      </c>
      <c r="T106" s="162">
        <f>IF(T24=1,$E106-(($F106+1)^(11/12)-1),IF(AT!T24&gt;1,($F106+1)^(1/12)-1,0)+S106)</f>
        <v>2.0329610546344058E-2</v>
      </c>
      <c r="U106" s="162">
        <f>IF(U24=1,$E106-(($F106+1)^(11/12)-1),IF(AT!U24&gt;1,($F106+1)^(1/12)-1,0)+T106)</f>
        <v>2.0911080679299233E-2</v>
      </c>
      <c r="V106" s="162">
        <f>IF(V24=1,$E106-(($F106+1)^(11/12)-1),IF(AT!V24&gt;1,($F106+1)^(1/12)-1,0)+U106)</f>
        <v>2.1492550812254409E-2</v>
      </c>
      <c r="W106" s="162">
        <f>IF(W24=1,$E106-(($F106+1)^(11/12)-1),IF(AT!W24&gt;1,($F106+1)^(1/12)-1,0)+V106)</f>
        <v>2.2074020945209584E-2</v>
      </c>
      <c r="X106" s="162">
        <f>IF(X24=1,$E106-(($F106+1)^(11/12)-1),IF(AT!X24&gt;1,($F106+1)^(1/12)-1,0)+W106)</f>
        <v>2.2655491078164759E-2</v>
      </c>
      <c r="Y106" s="162">
        <f>IF(Y24=1,$E106-(($F106+1)^(11/12)-1),IF(AT!Y24&gt;1,($F106+1)^(1/12)-1,0)+X106)</f>
        <v>2.3236961211119934E-2</v>
      </c>
      <c r="Z106" s="162">
        <f>IF(Z24=1,$E106-(($F106+1)^(11/12)-1),IF(AT!Z24&gt;1,($F106+1)^(1/12)-1,0)+Y106)</f>
        <v>2.381843134407511E-2</v>
      </c>
      <c r="AA106" s="162">
        <f>IF(AA24=1,$E106-(($F106+1)^(11/12)-1),IF(AT!AA24&gt;1,($F106+1)^(1/12)-1,0)+Z106)</f>
        <v>2.4399901477030285E-2</v>
      </c>
      <c r="AB106" s="162">
        <f>IF(AB24=1,$E106-(($F106+1)^(11/12)-1),IF(AT!AB24&gt;1,($F106+1)^(1/12)-1,0)+AA106)</f>
        <v>2.498137160998546E-2</v>
      </c>
      <c r="AC106" s="162">
        <f>IF(AC24=1,$E106-(($F106+1)^(11/12)-1),IF(AT!AC24&gt;1,($F106+1)^(1/12)-1,0)+AB106)</f>
        <v>2.5562841742940635E-2</v>
      </c>
      <c r="AD106" s="162">
        <f>IF(AD24=1,$E106-(($F106+1)^(11/12)-1),IF(AT!AD24&gt;1,($F106+1)^(1/12)-1,0)+AC106)</f>
        <v>2.6144311875895811E-2</v>
      </c>
      <c r="AE106" s="162">
        <f>IF(AE24=1,$E106-(($F106+1)^(11/12)-1),IF(AT!AE24&gt;1,($F106+1)^(1/12)-1,0)+AD106)</f>
        <v>2.6725782008850986E-2</v>
      </c>
      <c r="AF106" s="162">
        <f>IF(AF24=1,$E106-(($F106+1)^(11/12)-1),IF(AT!AF24&gt;1,($F106+1)^(1/12)-1,0)+AE106)</f>
        <v>2.7307252141806161E-2</v>
      </c>
      <c r="AG106" s="162">
        <f>IF(AG24=1,$E106-(($F106+1)^(11/12)-1),IF(AT!AG24&gt;1,($F106+1)^(1/12)-1,0)+AF106)</f>
        <v>2.7888722274761336E-2</v>
      </c>
      <c r="AH106" s="162">
        <f>IF(AH24=1,$E106-(($F106+1)^(11/12)-1),IF(AT!AH24&gt;1,($F106+1)^(1/12)-1,0)+AG106)</f>
        <v>2.8470192407716512E-2</v>
      </c>
      <c r="AI106" s="162">
        <f>IF(AI24=1,$E106-(($F106+1)^(11/12)-1),IF(AT!AI24&gt;1,($F106+1)^(1/12)-1,0)+AH106)</f>
        <v>2.9051662540671687E-2</v>
      </c>
      <c r="AJ106" s="162">
        <f>IF(AJ24=1,$E106-(($F106+1)^(11/12)-1),IF(AT!AJ24&gt;1,($F106+1)^(1/12)-1,0)+AI106)</f>
        <v>2.9633132673626862E-2</v>
      </c>
      <c r="AK106" s="162">
        <f>IF(AK24=1,$E106-(($F106+1)^(11/12)-1),IF(AT!AK24&gt;1,($F106+1)^(1/12)-1,0)+AJ106)</f>
        <v>3.0214602806582037E-2</v>
      </c>
      <c r="AL106" s="162">
        <f>IF(AL24=1,$E106-(($F106+1)^(11/12)-1),IF(AT!AL24&gt;1,($F106+1)^(1/12)-1,0)+AK106)</f>
        <v>3.0796072939537213E-2</v>
      </c>
      <c r="AM106" s="162">
        <f>IF(AM24=1,$E106-(($F106+1)^(11/12)-1),IF(AT!AM24&gt;1,($F106+1)^(1/12)-1,0)+AL106)</f>
        <v>3.1377543072492388E-2</v>
      </c>
      <c r="AN106" s="162">
        <f>IF(AN24=1,$E106-(($F106+1)^(11/12)-1),IF(AT!AN24&gt;1,($F106+1)^(1/12)-1,0)+AM106)</f>
        <v>3.1959013205447563E-2</v>
      </c>
      <c r="AO106" s="162">
        <f>IF(AO24=1,$E106-(($F106+1)^(11/12)-1),IF(AT!AO24&gt;1,($F106+1)^(1/12)-1,0)+AN106)</f>
        <v>3.2540483338402738E-2</v>
      </c>
      <c r="AP106" s="162">
        <f>IF(AP24=1,$E106-(($F106+1)^(11/12)-1),IF(AT!AP24&gt;1,($F106+1)^(1/12)-1,0)+AO106)</f>
        <v>3.3121953471357914E-2</v>
      </c>
      <c r="AQ106" s="162">
        <f>IF(AQ24=1,$E106-(($F106+1)^(11/12)-1),IF(AT!AQ24&gt;1,($F106+1)^(1/12)-1,0)+AP106)</f>
        <v>3.3703423604313089E-2</v>
      </c>
      <c r="AR106" s="162">
        <f>IF(AR24=1,$E106-(($F106+1)^(11/12)-1),IF(AT!AR24&gt;1,($F106+1)^(1/12)-1,0)+AQ106)</f>
        <v>3.4284893737268264E-2</v>
      </c>
      <c r="AS106" s="162">
        <f>IF(AS24=1,$E106-(($F106+1)^(11/12)-1),IF(AT!AS24&gt;1,($F106+1)^(1/12)-1,0)+AR106)</f>
        <v>3.4866363870223439E-2</v>
      </c>
      <c r="AT106" s="162">
        <f>IF(AT24=1,$E106-(($F106+1)^(11/12)-1),IF(AT!AT24&gt;1,($F106+1)^(1/12)-1,0)+AS106)</f>
        <v>3.5447834003178615E-2</v>
      </c>
      <c r="AU106" s="162">
        <f>IF(AU24=1,$E106-(($F106+1)^(11/12)-1),IF(AT!AU24&gt;1,($F106+1)^(1/12)-1,0)+AT106)</f>
        <v>3.602930413613379E-2</v>
      </c>
      <c r="AV106" s="162">
        <f>IF(AV24=1,$E106-(($F106+1)^(11/12)-1),IF(AT!AV24&gt;1,($F106+1)^(1/12)-1,0)+AU106)</f>
        <v>3.6610774269088965E-2</v>
      </c>
      <c r="AW106" s="162">
        <f>IF(AW24=1,$E106-(($F106+1)^(11/12)-1),IF(AT!AW24&gt;1,($F106+1)^(1/12)-1,0)+AV106)</f>
        <v>3.719224440204414E-2</v>
      </c>
      <c r="AX106" s="162">
        <f>IF(AX24=1,$E106-(($F106+1)^(11/12)-1),IF(AT!AX24&gt;1,($F106+1)^(1/12)-1,0)+AW106)</f>
        <v>3.7773714534999316E-2</v>
      </c>
      <c r="AY106" s="162">
        <f>IF(AY24=1,$E106-(($F106+1)^(11/12)-1),IF(AT!AY24&gt;1,($F106+1)^(1/12)-1,0)+AX106)</f>
        <v>3.8355184667954491E-2</v>
      </c>
      <c r="AZ106" s="162">
        <f>IF(AZ24=1,$E106-(($F106+1)^(11/12)-1),IF(AT!AZ24&gt;1,($F106+1)^(1/12)-1,0)+AY106)</f>
        <v>3.8936654800909666E-2</v>
      </c>
      <c r="BA106" s="162">
        <f>IF(BA24=1,$E106-(($F106+1)^(11/12)-1),IF(AT!BA24&gt;1,($F106+1)^(1/12)-1,0)+AZ106)</f>
        <v>3.9518124933864841E-2</v>
      </c>
      <c r="BB106" s="162">
        <f>IF(BB24=1,$E106-(($F106+1)^(11/12)-1),IF(AT!BB24&gt;1,($F106+1)^(1/12)-1,0)+BA106)</f>
        <v>4.0099595066820017E-2</v>
      </c>
      <c r="BC106" s="162">
        <f>IF(BC24=1,$E106-(($F106+1)^(11/12)-1),IF(AT!BC24&gt;1,($F106+1)^(1/12)-1,0)+BB106)</f>
        <v>4.0681065199775192E-2</v>
      </c>
      <c r="BD106" s="162">
        <f>IF(BD24=1,$E106-(($F106+1)^(11/12)-1),IF(AT!BD24&gt;1,($F106+1)^(1/12)-1,0)+BC106)</f>
        <v>4.1262535332730367E-2</v>
      </c>
      <c r="BE106" s="162">
        <f>IF(BE24=1,$E106-(($F106+1)^(11/12)-1),IF(AT!BE24&gt;1,($F106+1)^(1/12)-1,0)+BD106)</f>
        <v>4.1844005465685542E-2</v>
      </c>
      <c r="BF106" s="162">
        <f>IF(BF24=1,$E106-(($F106+1)^(11/12)-1),IF(AT!BF24&gt;1,($F106+1)^(1/12)-1,0)+BE106)</f>
        <v>4.2425475598640718E-2</v>
      </c>
      <c r="BG106" s="162">
        <f>IF(BG24=1,$E106-(($F106+1)^(11/12)-1),IF(AT!BG24&gt;1,($F106+1)^(1/12)-1,0)+BF106)</f>
        <v>4.3006945731595893E-2</v>
      </c>
      <c r="BH106" s="162">
        <f>IF(BH24=1,$E106-(($F106+1)^(11/12)-1),IF(AT!BH24&gt;1,($F106+1)^(1/12)-1,0)+BG106)</f>
        <v>4.3588415864551068E-2</v>
      </c>
      <c r="BI106" s="162">
        <f>IF(BI24=1,$E106-(($F106+1)^(11/12)-1),IF(AT!BI24&gt;1,($F106+1)^(1/12)-1,0)+BH106)</f>
        <v>4.4169885997506243E-2</v>
      </c>
      <c r="BJ106" s="162">
        <f>IF(BJ24=1,$E106-(($F106+1)^(11/12)-1),IF(AT!BJ24&gt;1,($F106+1)^(1/12)-1,0)+BI106)</f>
        <v>4.4751356130461419E-2</v>
      </c>
      <c r="BK106" s="162">
        <f>IF(BK24=1,$E106-(($F106+1)^(11/12)-1),IF(AT!BK24&gt;1,($F106+1)^(1/12)-1,0)+BJ106)</f>
        <v>4.5332826263416594E-2</v>
      </c>
      <c r="BL106" s="162">
        <f>IF(BL24=1,$E106-(($F106+1)^(11/12)-1),IF(AT!BL24&gt;1,($F106+1)^(1/12)-1,0)+BK106)</f>
        <v>4.5914296396371769E-2</v>
      </c>
      <c r="BM106" s="162">
        <f>IF(BM24=1,$E106-(($F106+1)^(11/12)-1),IF(AT!BM24&gt;1,($F106+1)^(1/12)-1,0)+BL106)</f>
        <v>4.6495766529326944E-2</v>
      </c>
      <c r="BN106" s="162">
        <f>IF(BN24=1,$E106-(($F106+1)^(11/12)-1),IF(AT!BN24&gt;1,($F106+1)^(1/12)-1,0)+BM106)</f>
        <v>4.707723666228212E-2</v>
      </c>
      <c r="BO106" s="162">
        <f>IF(BO24=1,$E106-(($F106+1)^(11/12)-1),IF(AT!BO24&gt;1,($F106+1)^(1/12)-1,0)+BN106)</f>
        <v>4.7658706795237295E-2</v>
      </c>
      <c r="BP106" s="26" t="s">
        <v>12</v>
      </c>
    </row>
    <row r="107" spans="2:68" x14ac:dyDescent="0.25">
      <c r="B107" s="12">
        <v>20</v>
      </c>
      <c r="C107" s="13" t="s">
        <v>56</v>
      </c>
      <c r="E107" s="162">
        <v>2.5000000000000001E-2</v>
      </c>
      <c r="F107" s="162">
        <v>7.0000000000000001E-3</v>
      </c>
      <c r="H107" s="162">
        <f>IF(H25=1,$E107-(($F107+1)^(11/12)-1),IF(AT!H25&gt;1,($F107+1)^(1/12)-1,0)+G107)</f>
        <v>0</v>
      </c>
      <c r="I107" s="162">
        <f>IF(I25=1,$E107-(($F107+1)^(11/12)-1),IF(AT!I25&gt;1,($F107+1)^(1/12)-1,0)+H107)</f>
        <v>0</v>
      </c>
      <c r="J107" s="162">
        <f>IF(J25=1,$E107-(($F107+1)^(11/12)-1),IF(AT!J25&gt;1,($F107+1)^(1/12)-1,0)+I107)</f>
        <v>0</v>
      </c>
      <c r="K107" s="162">
        <f>IF(K25=1,$E107-(($F107+1)^(11/12)-1),IF(AT!K25&gt;1,($F107+1)^(1/12)-1,0)+J107)</f>
        <v>0</v>
      </c>
      <c r="L107" s="162">
        <f>IF(L25=1,$E107-(($F107+1)^(11/12)-1),IF(AT!L25&gt;1,($F107+1)^(1/12)-1,0)+K107)</f>
        <v>0</v>
      </c>
      <c r="M107" s="162">
        <f>IF(M25=1,$E107-(($F107+1)^(11/12)-1),IF(AT!M25&gt;1,($F107+1)^(1/12)-1,0)+L107)</f>
        <v>0</v>
      </c>
      <c r="N107" s="162">
        <f>IF(N25=1,$E107-(($F107+1)^(11/12)-1),IF(AT!N25&gt;1,($F107+1)^(1/12)-1,0)+M107)</f>
        <v>0</v>
      </c>
      <c r="O107" s="162">
        <f>IF(O25=1,$E107-(($F107+1)^(11/12)-1),IF(AT!O25&gt;1,($F107+1)^(1/12)-1,0)+N107)</f>
        <v>0</v>
      </c>
      <c r="P107" s="162">
        <f>IF(P25=1,$E107-(($F107+1)^(11/12)-1),IF(AT!P25&gt;1,($F107+1)^(1/12)-1,0)+O107)</f>
        <v>0</v>
      </c>
      <c r="Q107" s="162">
        <f>IF(Q25=1,$E107-(($F107+1)^(11/12)-1),IF(AT!Q25&gt;1,($F107+1)^(1/12)-1,0)+P107)</f>
        <v>0</v>
      </c>
      <c r="R107" s="162">
        <f>IF(R25=1,$E107-(($F107+1)^(11/12)-1),IF(AT!R25&gt;1,($F107+1)^(1/12)-1,0)+Q107)</f>
        <v>1.8585200147478532E-2</v>
      </c>
      <c r="S107" s="162">
        <f>IF(S25=1,$E107-(($F107+1)^(11/12)-1),IF(AT!S25&gt;1,($F107+1)^(1/12)-1,0)+R107)</f>
        <v>1.9166670280433708E-2</v>
      </c>
      <c r="T107" s="162">
        <f>IF(T25=1,$E107-(($F107+1)^(11/12)-1),IF(AT!T25&gt;1,($F107+1)^(1/12)-1,0)+S107)</f>
        <v>1.9748140413388883E-2</v>
      </c>
      <c r="U107" s="162">
        <f>IF(U25=1,$E107-(($F107+1)^(11/12)-1),IF(AT!U25&gt;1,($F107+1)^(1/12)-1,0)+T107)</f>
        <v>2.0329610546344058E-2</v>
      </c>
      <c r="V107" s="162">
        <f>IF(V25=1,$E107-(($F107+1)^(11/12)-1),IF(AT!V25&gt;1,($F107+1)^(1/12)-1,0)+U107)</f>
        <v>2.0911080679299233E-2</v>
      </c>
      <c r="W107" s="162">
        <f>IF(W25=1,$E107-(($F107+1)^(11/12)-1),IF(AT!W25&gt;1,($F107+1)^(1/12)-1,0)+V107)</f>
        <v>2.1492550812254409E-2</v>
      </c>
      <c r="X107" s="162">
        <f>IF(X25=1,$E107-(($F107+1)^(11/12)-1),IF(AT!X25&gt;1,($F107+1)^(1/12)-1,0)+W107)</f>
        <v>2.2074020945209584E-2</v>
      </c>
      <c r="Y107" s="162">
        <f>IF(Y25=1,$E107-(($F107+1)^(11/12)-1),IF(AT!Y25&gt;1,($F107+1)^(1/12)-1,0)+X107)</f>
        <v>2.2655491078164759E-2</v>
      </c>
      <c r="Z107" s="162">
        <f>IF(Z25=1,$E107-(($F107+1)^(11/12)-1),IF(AT!Z25&gt;1,($F107+1)^(1/12)-1,0)+Y107)</f>
        <v>2.3236961211119934E-2</v>
      </c>
      <c r="AA107" s="162">
        <f>IF(AA25=1,$E107-(($F107+1)^(11/12)-1),IF(AT!AA25&gt;1,($F107+1)^(1/12)-1,0)+Z107)</f>
        <v>2.381843134407511E-2</v>
      </c>
      <c r="AB107" s="162">
        <f>IF(AB25=1,$E107-(($F107+1)^(11/12)-1),IF(AT!AB25&gt;1,($F107+1)^(1/12)-1,0)+AA107)</f>
        <v>2.4399901477030285E-2</v>
      </c>
      <c r="AC107" s="162">
        <f>IF(AC25=1,$E107-(($F107+1)^(11/12)-1),IF(AT!AC25&gt;1,($F107+1)^(1/12)-1,0)+AB107)</f>
        <v>2.498137160998546E-2</v>
      </c>
      <c r="AD107" s="162">
        <f>IF(AD25=1,$E107-(($F107+1)^(11/12)-1),IF(AT!AD25&gt;1,($F107+1)^(1/12)-1,0)+AC107)</f>
        <v>2.5562841742940635E-2</v>
      </c>
      <c r="AE107" s="162">
        <f>IF(AE25=1,$E107-(($F107+1)^(11/12)-1),IF(AT!AE25&gt;1,($F107+1)^(1/12)-1,0)+AD107)</f>
        <v>2.6144311875895811E-2</v>
      </c>
      <c r="AF107" s="162">
        <f>IF(AF25=1,$E107-(($F107+1)^(11/12)-1),IF(AT!AF25&gt;1,($F107+1)^(1/12)-1,0)+AE107)</f>
        <v>2.6725782008850986E-2</v>
      </c>
      <c r="AG107" s="162">
        <f>IF(AG25=1,$E107-(($F107+1)^(11/12)-1),IF(AT!AG25&gt;1,($F107+1)^(1/12)-1,0)+AF107)</f>
        <v>2.7307252141806161E-2</v>
      </c>
      <c r="AH107" s="162">
        <f>IF(AH25=1,$E107-(($F107+1)^(11/12)-1),IF(AT!AH25&gt;1,($F107+1)^(1/12)-1,0)+AG107)</f>
        <v>2.7888722274761336E-2</v>
      </c>
      <c r="AI107" s="162">
        <f>IF(AI25=1,$E107-(($F107+1)^(11/12)-1),IF(AT!AI25&gt;1,($F107+1)^(1/12)-1,0)+AH107)</f>
        <v>2.8470192407716512E-2</v>
      </c>
      <c r="AJ107" s="162">
        <f>IF(AJ25=1,$E107-(($F107+1)^(11/12)-1),IF(AT!AJ25&gt;1,($F107+1)^(1/12)-1,0)+AI107)</f>
        <v>2.9051662540671687E-2</v>
      </c>
      <c r="AK107" s="162">
        <f>IF(AK25=1,$E107-(($F107+1)^(11/12)-1),IF(AT!AK25&gt;1,($F107+1)^(1/12)-1,0)+AJ107)</f>
        <v>2.9633132673626862E-2</v>
      </c>
      <c r="AL107" s="162">
        <f>IF(AL25=1,$E107-(($F107+1)^(11/12)-1),IF(AT!AL25&gt;1,($F107+1)^(1/12)-1,0)+AK107)</f>
        <v>3.0214602806582037E-2</v>
      </c>
      <c r="AM107" s="162">
        <f>IF(AM25=1,$E107-(($F107+1)^(11/12)-1),IF(AT!AM25&gt;1,($F107+1)^(1/12)-1,0)+AL107)</f>
        <v>3.0796072939537213E-2</v>
      </c>
      <c r="AN107" s="162">
        <f>IF(AN25=1,$E107-(($F107+1)^(11/12)-1),IF(AT!AN25&gt;1,($F107+1)^(1/12)-1,0)+AM107)</f>
        <v>3.1377543072492388E-2</v>
      </c>
      <c r="AO107" s="162">
        <f>IF(AO25=1,$E107-(($F107+1)^(11/12)-1),IF(AT!AO25&gt;1,($F107+1)^(1/12)-1,0)+AN107)</f>
        <v>3.1959013205447563E-2</v>
      </c>
      <c r="AP107" s="162">
        <f>IF(AP25=1,$E107-(($F107+1)^(11/12)-1),IF(AT!AP25&gt;1,($F107+1)^(1/12)-1,0)+AO107)</f>
        <v>3.2540483338402738E-2</v>
      </c>
      <c r="AQ107" s="162">
        <f>IF(AQ25=1,$E107-(($F107+1)^(11/12)-1),IF(AT!AQ25&gt;1,($F107+1)^(1/12)-1,0)+AP107)</f>
        <v>3.3121953471357914E-2</v>
      </c>
      <c r="AR107" s="162">
        <f>IF(AR25=1,$E107-(($F107+1)^(11/12)-1),IF(AT!AR25&gt;1,($F107+1)^(1/12)-1,0)+AQ107)</f>
        <v>3.3703423604313089E-2</v>
      </c>
      <c r="AS107" s="162">
        <f>IF(AS25=1,$E107-(($F107+1)^(11/12)-1),IF(AT!AS25&gt;1,($F107+1)^(1/12)-1,0)+AR107)</f>
        <v>3.4284893737268264E-2</v>
      </c>
      <c r="AT107" s="162">
        <f>IF(AT25=1,$E107-(($F107+1)^(11/12)-1),IF(AT!AT25&gt;1,($F107+1)^(1/12)-1,0)+AS107)</f>
        <v>3.4866363870223439E-2</v>
      </c>
      <c r="AU107" s="162">
        <f>IF(AU25=1,$E107-(($F107+1)^(11/12)-1),IF(AT!AU25&gt;1,($F107+1)^(1/12)-1,0)+AT107)</f>
        <v>3.5447834003178615E-2</v>
      </c>
      <c r="AV107" s="162">
        <f>IF(AV25=1,$E107-(($F107+1)^(11/12)-1),IF(AT!AV25&gt;1,($F107+1)^(1/12)-1,0)+AU107)</f>
        <v>3.602930413613379E-2</v>
      </c>
      <c r="AW107" s="162">
        <f>IF(AW25=1,$E107-(($F107+1)^(11/12)-1),IF(AT!AW25&gt;1,($F107+1)^(1/12)-1,0)+AV107)</f>
        <v>3.6610774269088965E-2</v>
      </c>
      <c r="AX107" s="162">
        <f>IF(AX25=1,$E107-(($F107+1)^(11/12)-1),IF(AT!AX25&gt;1,($F107+1)^(1/12)-1,0)+AW107)</f>
        <v>3.719224440204414E-2</v>
      </c>
      <c r="AY107" s="162">
        <f>IF(AY25=1,$E107-(($F107+1)^(11/12)-1),IF(AT!AY25&gt;1,($F107+1)^(1/12)-1,0)+AX107)</f>
        <v>3.7773714534999316E-2</v>
      </c>
      <c r="AZ107" s="162">
        <f>IF(AZ25=1,$E107-(($F107+1)^(11/12)-1),IF(AT!AZ25&gt;1,($F107+1)^(1/12)-1,0)+AY107)</f>
        <v>3.8355184667954491E-2</v>
      </c>
      <c r="BA107" s="162">
        <f>IF(BA25=1,$E107-(($F107+1)^(11/12)-1),IF(AT!BA25&gt;1,($F107+1)^(1/12)-1,0)+AZ107)</f>
        <v>3.8936654800909666E-2</v>
      </c>
      <c r="BB107" s="162">
        <f>IF(BB25=1,$E107-(($F107+1)^(11/12)-1),IF(AT!BB25&gt;1,($F107+1)^(1/12)-1,0)+BA107)</f>
        <v>3.9518124933864841E-2</v>
      </c>
      <c r="BC107" s="162">
        <f>IF(BC25=1,$E107-(($F107+1)^(11/12)-1),IF(AT!BC25&gt;1,($F107+1)^(1/12)-1,0)+BB107)</f>
        <v>4.0099595066820017E-2</v>
      </c>
      <c r="BD107" s="162">
        <f>IF(BD25=1,$E107-(($F107+1)^(11/12)-1),IF(AT!BD25&gt;1,($F107+1)^(1/12)-1,0)+BC107)</f>
        <v>4.0681065199775192E-2</v>
      </c>
      <c r="BE107" s="162">
        <f>IF(BE25=1,$E107-(($F107+1)^(11/12)-1),IF(AT!BE25&gt;1,($F107+1)^(1/12)-1,0)+BD107)</f>
        <v>4.1262535332730367E-2</v>
      </c>
      <c r="BF107" s="162">
        <f>IF(BF25=1,$E107-(($F107+1)^(11/12)-1),IF(AT!BF25&gt;1,($F107+1)^(1/12)-1,0)+BE107)</f>
        <v>4.1844005465685542E-2</v>
      </c>
      <c r="BG107" s="162">
        <f>IF(BG25=1,$E107-(($F107+1)^(11/12)-1),IF(AT!BG25&gt;1,($F107+1)^(1/12)-1,0)+BF107)</f>
        <v>4.2425475598640718E-2</v>
      </c>
      <c r="BH107" s="162">
        <f>IF(BH25=1,$E107-(($F107+1)^(11/12)-1),IF(AT!BH25&gt;1,($F107+1)^(1/12)-1,0)+BG107)</f>
        <v>4.3006945731595893E-2</v>
      </c>
      <c r="BI107" s="162">
        <f>IF(BI25=1,$E107-(($F107+1)^(11/12)-1),IF(AT!BI25&gt;1,($F107+1)^(1/12)-1,0)+BH107)</f>
        <v>4.3588415864551068E-2</v>
      </c>
      <c r="BJ107" s="162">
        <f>IF(BJ25=1,$E107-(($F107+1)^(11/12)-1),IF(AT!BJ25&gt;1,($F107+1)^(1/12)-1,0)+BI107)</f>
        <v>4.4169885997506243E-2</v>
      </c>
      <c r="BK107" s="162">
        <f>IF(BK25=1,$E107-(($F107+1)^(11/12)-1),IF(AT!BK25&gt;1,($F107+1)^(1/12)-1,0)+BJ107)</f>
        <v>4.4751356130461419E-2</v>
      </c>
      <c r="BL107" s="162">
        <f>IF(BL25=1,$E107-(($F107+1)^(11/12)-1),IF(AT!BL25&gt;1,($F107+1)^(1/12)-1,0)+BK107)</f>
        <v>4.5332826263416594E-2</v>
      </c>
      <c r="BM107" s="162">
        <f>IF(BM25=1,$E107-(($F107+1)^(11/12)-1),IF(AT!BM25&gt;1,($F107+1)^(1/12)-1,0)+BL107)</f>
        <v>4.5914296396371769E-2</v>
      </c>
      <c r="BN107" s="162">
        <f>IF(BN25=1,$E107-(($F107+1)^(11/12)-1),IF(AT!BN25&gt;1,($F107+1)^(1/12)-1,0)+BM107)</f>
        <v>4.6495766529326944E-2</v>
      </c>
      <c r="BO107" s="162">
        <f>IF(BO25=1,$E107-(($F107+1)^(11/12)-1),IF(AT!BO25&gt;1,($F107+1)^(1/12)-1,0)+BN107)</f>
        <v>4.707723666228212E-2</v>
      </c>
      <c r="BP107" s="26" t="s">
        <v>12</v>
      </c>
    </row>
    <row r="108" spans="2:68" x14ac:dyDescent="0.25">
      <c r="B108" s="12">
        <v>21</v>
      </c>
      <c r="C108" s="13" t="s">
        <v>58</v>
      </c>
      <c r="E108" s="162">
        <v>2.5000000000000001E-2</v>
      </c>
      <c r="F108" s="162">
        <v>7.0000000000000001E-3</v>
      </c>
      <c r="H108" s="162">
        <f>IF(H26=1,$E108-(($F108+1)^(11/12)-1),IF(AT!H26&gt;1,($F108+1)^(1/12)-1,0)+G108)</f>
        <v>0</v>
      </c>
      <c r="I108" s="162">
        <f>IF(I26=1,$E108-(($F108+1)^(11/12)-1),IF(AT!I26&gt;1,($F108+1)^(1/12)-1,0)+H108)</f>
        <v>0</v>
      </c>
      <c r="J108" s="162">
        <f>IF(J26=1,$E108-(($F108+1)^(11/12)-1),IF(AT!J26&gt;1,($F108+1)^(1/12)-1,0)+I108)</f>
        <v>0</v>
      </c>
      <c r="K108" s="162">
        <f>IF(K26=1,$E108-(($F108+1)^(11/12)-1),IF(AT!K26&gt;1,($F108+1)^(1/12)-1,0)+J108)</f>
        <v>0</v>
      </c>
      <c r="L108" s="162">
        <f>IF(L26=1,$E108-(($F108+1)^(11/12)-1),IF(AT!L26&gt;1,($F108+1)^(1/12)-1,0)+K108)</f>
        <v>0</v>
      </c>
      <c r="M108" s="162">
        <f>IF(M26=1,$E108-(($F108+1)^(11/12)-1),IF(AT!M26&gt;1,($F108+1)^(1/12)-1,0)+L108)</f>
        <v>0</v>
      </c>
      <c r="N108" s="162">
        <f>IF(N26=1,$E108-(($F108+1)^(11/12)-1),IF(AT!N26&gt;1,($F108+1)^(1/12)-1,0)+M108)</f>
        <v>0</v>
      </c>
      <c r="O108" s="162">
        <f>IF(O26=1,$E108-(($F108+1)^(11/12)-1),IF(AT!O26&gt;1,($F108+1)^(1/12)-1,0)+N108)</f>
        <v>0</v>
      </c>
      <c r="P108" s="162">
        <f>IF(P26=1,$E108-(($F108+1)^(11/12)-1),IF(AT!P26&gt;1,($F108+1)^(1/12)-1,0)+O108)</f>
        <v>0</v>
      </c>
      <c r="Q108" s="162">
        <f>IF(Q26=1,$E108-(($F108+1)^(11/12)-1),IF(AT!Q26&gt;1,($F108+1)^(1/12)-1,0)+P108)</f>
        <v>0</v>
      </c>
      <c r="R108" s="162">
        <f>IF(R26=1,$E108-(($F108+1)^(11/12)-1),IF(AT!R26&gt;1,($F108+1)^(1/12)-1,0)+Q108)</f>
        <v>1.8585200147478532E-2</v>
      </c>
      <c r="S108" s="162">
        <f>IF(S26=1,$E108-(($F108+1)^(11/12)-1),IF(AT!S26&gt;1,($F108+1)^(1/12)-1,0)+R108)</f>
        <v>1.9166670280433708E-2</v>
      </c>
      <c r="T108" s="162">
        <f>IF(T26=1,$E108-(($F108+1)^(11/12)-1),IF(AT!T26&gt;1,($F108+1)^(1/12)-1,0)+S108)</f>
        <v>1.9748140413388883E-2</v>
      </c>
      <c r="U108" s="162">
        <f>IF(U26=1,$E108-(($F108+1)^(11/12)-1),IF(AT!U26&gt;1,($F108+1)^(1/12)-1,0)+T108)</f>
        <v>2.0329610546344058E-2</v>
      </c>
      <c r="V108" s="162">
        <f>IF(V26=1,$E108-(($F108+1)^(11/12)-1),IF(AT!V26&gt;1,($F108+1)^(1/12)-1,0)+U108)</f>
        <v>2.0911080679299233E-2</v>
      </c>
      <c r="W108" s="162">
        <f>IF(W26=1,$E108-(($F108+1)^(11/12)-1),IF(AT!W26&gt;1,($F108+1)^(1/12)-1,0)+V108)</f>
        <v>2.1492550812254409E-2</v>
      </c>
      <c r="X108" s="162">
        <f>IF(X26=1,$E108-(($F108+1)^(11/12)-1),IF(AT!X26&gt;1,($F108+1)^(1/12)-1,0)+W108)</f>
        <v>2.2074020945209584E-2</v>
      </c>
      <c r="Y108" s="162">
        <f>IF(Y26=1,$E108-(($F108+1)^(11/12)-1),IF(AT!Y26&gt;1,($F108+1)^(1/12)-1,0)+X108)</f>
        <v>2.2655491078164759E-2</v>
      </c>
      <c r="Z108" s="162">
        <f>IF(Z26=1,$E108-(($F108+1)^(11/12)-1),IF(AT!Z26&gt;1,($F108+1)^(1/12)-1,0)+Y108)</f>
        <v>2.3236961211119934E-2</v>
      </c>
      <c r="AA108" s="162">
        <f>IF(AA26=1,$E108-(($F108+1)^(11/12)-1),IF(AT!AA26&gt;1,($F108+1)^(1/12)-1,0)+Z108)</f>
        <v>2.381843134407511E-2</v>
      </c>
      <c r="AB108" s="162">
        <f>IF(AB26=1,$E108-(($F108+1)^(11/12)-1),IF(AT!AB26&gt;1,($F108+1)^(1/12)-1,0)+AA108)</f>
        <v>2.4399901477030285E-2</v>
      </c>
      <c r="AC108" s="162">
        <f>IF(AC26=1,$E108-(($F108+1)^(11/12)-1),IF(AT!AC26&gt;1,($F108+1)^(1/12)-1,0)+AB108)</f>
        <v>2.498137160998546E-2</v>
      </c>
      <c r="AD108" s="162">
        <f>IF(AD26=1,$E108-(($F108+1)^(11/12)-1),IF(AT!AD26&gt;1,($F108+1)^(1/12)-1,0)+AC108)</f>
        <v>2.5562841742940635E-2</v>
      </c>
      <c r="AE108" s="162">
        <f>IF(AE26=1,$E108-(($F108+1)^(11/12)-1),IF(AT!AE26&gt;1,($F108+1)^(1/12)-1,0)+AD108)</f>
        <v>2.6144311875895811E-2</v>
      </c>
      <c r="AF108" s="162">
        <f>IF(AF26=1,$E108-(($F108+1)^(11/12)-1),IF(AT!AF26&gt;1,($F108+1)^(1/12)-1,0)+AE108)</f>
        <v>2.6725782008850986E-2</v>
      </c>
      <c r="AG108" s="162">
        <f>IF(AG26=1,$E108-(($F108+1)^(11/12)-1),IF(AT!AG26&gt;1,($F108+1)^(1/12)-1,0)+AF108)</f>
        <v>2.7307252141806161E-2</v>
      </c>
      <c r="AH108" s="162">
        <f>IF(AH26=1,$E108-(($F108+1)^(11/12)-1),IF(AT!AH26&gt;1,($F108+1)^(1/12)-1,0)+AG108)</f>
        <v>2.7888722274761336E-2</v>
      </c>
      <c r="AI108" s="162">
        <f>IF(AI26=1,$E108-(($F108+1)^(11/12)-1),IF(AT!AI26&gt;1,($F108+1)^(1/12)-1,0)+AH108)</f>
        <v>2.8470192407716512E-2</v>
      </c>
      <c r="AJ108" s="162">
        <f>IF(AJ26=1,$E108-(($F108+1)^(11/12)-1),IF(AT!AJ26&gt;1,($F108+1)^(1/12)-1,0)+AI108)</f>
        <v>2.9051662540671687E-2</v>
      </c>
      <c r="AK108" s="162">
        <f>IF(AK26=1,$E108-(($F108+1)^(11/12)-1),IF(AT!AK26&gt;1,($F108+1)^(1/12)-1,0)+AJ108)</f>
        <v>2.9633132673626862E-2</v>
      </c>
      <c r="AL108" s="162">
        <f>IF(AL26=1,$E108-(($F108+1)^(11/12)-1),IF(AT!AL26&gt;1,($F108+1)^(1/12)-1,0)+AK108)</f>
        <v>3.0214602806582037E-2</v>
      </c>
      <c r="AM108" s="162">
        <f>IF(AM26=1,$E108-(($F108+1)^(11/12)-1),IF(AT!AM26&gt;1,($F108+1)^(1/12)-1,0)+AL108)</f>
        <v>3.0796072939537213E-2</v>
      </c>
      <c r="AN108" s="162">
        <f>IF(AN26=1,$E108-(($F108+1)^(11/12)-1),IF(AT!AN26&gt;1,($F108+1)^(1/12)-1,0)+AM108)</f>
        <v>3.1377543072492388E-2</v>
      </c>
      <c r="AO108" s="162">
        <f>IF(AO26=1,$E108-(($F108+1)^(11/12)-1),IF(AT!AO26&gt;1,($F108+1)^(1/12)-1,0)+AN108)</f>
        <v>3.1959013205447563E-2</v>
      </c>
      <c r="AP108" s="162">
        <f>IF(AP26=1,$E108-(($F108+1)^(11/12)-1),IF(AT!AP26&gt;1,($F108+1)^(1/12)-1,0)+AO108)</f>
        <v>3.2540483338402738E-2</v>
      </c>
      <c r="AQ108" s="162">
        <f>IF(AQ26=1,$E108-(($F108+1)^(11/12)-1),IF(AT!AQ26&gt;1,($F108+1)^(1/12)-1,0)+AP108)</f>
        <v>3.3121953471357914E-2</v>
      </c>
      <c r="AR108" s="162">
        <f>IF(AR26=1,$E108-(($F108+1)^(11/12)-1),IF(AT!AR26&gt;1,($F108+1)^(1/12)-1,0)+AQ108)</f>
        <v>3.3703423604313089E-2</v>
      </c>
      <c r="AS108" s="162">
        <f>IF(AS26=1,$E108-(($F108+1)^(11/12)-1),IF(AT!AS26&gt;1,($F108+1)^(1/12)-1,0)+AR108)</f>
        <v>3.4284893737268264E-2</v>
      </c>
      <c r="AT108" s="162">
        <f>IF(AT26=1,$E108-(($F108+1)^(11/12)-1),IF(AT!AT26&gt;1,($F108+1)^(1/12)-1,0)+AS108)</f>
        <v>3.4866363870223439E-2</v>
      </c>
      <c r="AU108" s="162">
        <f>IF(AU26=1,$E108-(($F108+1)^(11/12)-1),IF(AT!AU26&gt;1,($F108+1)^(1/12)-1,0)+AT108)</f>
        <v>3.5447834003178615E-2</v>
      </c>
      <c r="AV108" s="162">
        <f>IF(AV26=1,$E108-(($F108+1)^(11/12)-1),IF(AT!AV26&gt;1,($F108+1)^(1/12)-1,0)+AU108)</f>
        <v>3.602930413613379E-2</v>
      </c>
      <c r="AW108" s="162">
        <f>IF(AW26=1,$E108-(($F108+1)^(11/12)-1),IF(AT!AW26&gt;1,($F108+1)^(1/12)-1,0)+AV108)</f>
        <v>3.6610774269088965E-2</v>
      </c>
      <c r="AX108" s="162">
        <f>IF(AX26=1,$E108-(($F108+1)^(11/12)-1),IF(AT!AX26&gt;1,($F108+1)^(1/12)-1,0)+AW108)</f>
        <v>3.719224440204414E-2</v>
      </c>
      <c r="AY108" s="162">
        <f>IF(AY26=1,$E108-(($F108+1)^(11/12)-1),IF(AT!AY26&gt;1,($F108+1)^(1/12)-1,0)+AX108)</f>
        <v>3.7773714534999316E-2</v>
      </c>
      <c r="AZ108" s="162">
        <f>IF(AZ26=1,$E108-(($F108+1)^(11/12)-1),IF(AT!AZ26&gt;1,($F108+1)^(1/12)-1,0)+AY108)</f>
        <v>3.8355184667954491E-2</v>
      </c>
      <c r="BA108" s="162">
        <f>IF(BA26=1,$E108-(($F108+1)^(11/12)-1),IF(AT!BA26&gt;1,($F108+1)^(1/12)-1,0)+AZ108)</f>
        <v>3.8936654800909666E-2</v>
      </c>
      <c r="BB108" s="162">
        <f>IF(BB26=1,$E108-(($F108+1)^(11/12)-1),IF(AT!BB26&gt;1,($F108+1)^(1/12)-1,0)+BA108)</f>
        <v>3.9518124933864841E-2</v>
      </c>
      <c r="BC108" s="162">
        <f>IF(BC26=1,$E108-(($F108+1)^(11/12)-1),IF(AT!BC26&gt;1,($F108+1)^(1/12)-1,0)+BB108)</f>
        <v>4.0099595066820017E-2</v>
      </c>
      <c r="BD108" s="162">
        <f>IF(BD26=1,$E108-(($F108+1)^(11/12)-1),IF(AT!BD26&gt;1,($F108+1)^(1/12)-1,0)+BC108)</f>
        <v>4.0681065199775192E-2</v>
      </c>
      <c r="BE108" s="162">
        <f>IF(BE26=1,$E108-(($F108+1)^(11/12)-1),IF(AT!BE26&gt;1,($F108+1)^(1/12)-1,0)+BD108)</f>
        <v>4.1262535332730367E-2</v>
      </c>
      <c r="BF108" s="162">
        <f>IF(BF26=1,$E108-(($F108+1)^(11/12)-1),IF(AT!BF26&gt;1,($F108+1)^(1/12)-1,0)+BE108)</f>
        <v>4.1844005465685542E-2</v>
      </c>
      <c r="BG108" s="162">
        <f>IF(BG26=1,$E108-(($F108+1)^(11/12)-1),IF(AT!BG26&gt;1,($F108+1)^(1/12)-1,0)+BF108)</f>
        <v>4.2425475598640718E-2</v>
      </c>
      <c r="BH108" s="162">
        <f>IF(BH26=1,$E108-(($F108+1)^(11/12)-1),IF(AT!BH26&gt;1,($F108+1)^(1/12)-1,0)+BG108)</f>
        <v>4.3006945731595893E-2</v>
      </c>
      <c r="BI108" s="162">
        <f>IF(BI26=1,$E108-(($F108+1)^(11/12)-1),IF(AT!BI26&gt;1,($F108+1)^(1/12)-1,0)+BH108)</f>
        <v>4.3588415864551068E-2</v>
      </c>
      <c r="BJ108" s="162">
        <f>IF(BJ26=1,$E108-(($F108+1)^(11/12)-1),IF(AT!BJ26&gt;1,($F108+1)^(1/12)-1,0)+BI108)</f>
        <v>4.4169885997506243E-2</v>
      </c>
      <c r="BK108" s="162">
        <f>IF(BK26=1,$E108-(($F108+1)^(11/12)-1),IF(AT!BK26&gt;1,($F108+1)^(1/12)-1,0)+BJ108)</f>
        <v>4.4751356130461419E-2</v>
      </c>
      <c r="BL108" s="162">
        <f>IF(BL26=1,$E108-(($F108+1)^(11/12)-1),IF(AT!BL26&gt;1,($F108+1)^(1/12)-1,0)+BK108)</f>
        <v>4.5332826263416594E-2</v>
      </c>
      <c r="BM108" s="162">
        <f>IF(BM26=1,$E108-(($F108+1)^(11/12)-1),IF(AT!BM26&gt;1,($F108+1)^(1/12)-1,0)+BL108)</f>
        <v>4.5914296396371769E-2</v>
      </c>
      <c r="BN108" s="162">
        <f>IF(BN26=1,$E108-(($F108+1)^(11/12)-1),IF(AT!BN26&gt;1,($F108+1)^(1/12)-1,0)+BM108)</f>
        <v>4.6495766529326944E-2</v>
      </c>
      <c r="BO108" s="162">
        <f>IF(BO26=1,$E108-(($F108+1)^(11/12)-1),IF(AT!BO26&gt;1,($F108+1)^(1/12)-1,0)+BN108)</f>
        <v>4.707723666228212E-2</v>
      </c>
      <c r="BP108" s="26" t="s">
        <v>12</v>
      </c>
    </row>
    <row r="109" spans="2:68" x14ac:dyDescent="0.25">
      <c r="B109" s="12">
        <v>22</v>
      </c>
      <c r="C109" s="13" t="s">
        <v>60</v>
      </c>
      <c r="E109" s="162">
        <v>2.5000000000000001E-2</v>
      </c>
      <c r="F109" s="162">
        <v>7.0000000000000001E-3</v>
      </c>
      <c r="H109" s="162">
        <f>IF(H27=1,$E109-(($F109+1)^(11/12)-1),IF(AT!H27&gt;1,($F109+1)^(1/12)-1,0)+G109)</f>
        <v>0</v>
      </c>
      <c r="I109" s="162">
        <f>IF(I27=1,$E109-(($F109+1)^(11/12)-1),IF(AT!I27&gt;1,($F109+1)^(1/12)-1,0)+H109)</f>
        <v>0</v>
      </c>
      <c r="J109" s="162">
        <f>IF(J27=1,$E109-(($F109+1)^(11/12)-1),IF(AT!J27&gt;1,($F109+1)^(1/12)-1,0)+I109)</f>
        <v>0</v>
      </c>
      <c r="K109" s="162">
        <f>IF(K27=1,$E109-(($F109+1)^(11/12)-1),IF(AT!K27&gt;1,($F109+1)^(1/12)-1,0)+J109)</f>
        <v>0</v>
      </c>
      <c r="L109" s="162">
        <f>IF(L27=1,$E109-(($F109+1)^(11/12)-1),IF(AT!L27&gt;1,($F109+1)^(1/12)-1,0)+K109)</f>
        <v>0</v>
      </c>
      <c r="M109" s="162">
        <f>IF(M27=1,$E109-(($F109+1)^(11/12)-1),IF(AT!M27&gt;1,($F109+1)^(1/12)-1,0)+L109)</f>
        <v>0</v>
      </c>
      <c r="N109" s="162">
        <f>IF(N27=1,$E109-(($F109+1)^(11/12)-1),IF(AT!N27&gt;1,($F109+1)^(1/12)-1,0)+M109)</f>
        <v>0</v>
      </c>
      <c r="O109" s="162">
        <f>IF(O27=1,$E109-(($F109+1)^(11/12)-1),IF(AT!O27&gt;1,($F109+1)^(1/12)-1,0)+N109)</f>
        <v>0</v>
      </c>
      <c r="P109" s="162">
        <f>IF(P27=1,$E109-(($F109+1)^(11/12)-1),IF(AT!P27&gt;1,($F109+1)^(1/12)-1,0)+O109)</f>
        <v>0</v>
      </c>
      <c r="Q109" s="162">
        <f>IF(Q27=1,$E109-(($F109+1)^(11/12)-1),IF(AT!Q27&gt;1,($F109+1)^(1/12)-1,0)+P109)</f>
        <v>0</v>
      </c>
      <c r="R109" s="162">
        <f>IF(R27=1,$E109-(($F109+1)^(11/12)-1),IF(AT!R27&gt;1,($F109+1)^(1/12)-1,0)+Q109)</f>
        <v>1.8585200147478532E-2</v>
      </c>
      <c r="S109" s="162">
        <f>IF(S27=1,$E109-(($F109+1)^(11/12)-1),IF(AT!S27&gt;1,($F109+1)^(1/12)-1,0)+R109)</f>
        <v>1.9166670280433708E-2</v>
      </c>
      <c r="T109" s="162">
        <f>IF(T27=1,$E109-(($F109+1)^(11/12)-1),IF(AT!T27&gt;1,($F109+1)^(1/12)-1,0)+S109)</f>
        <v>1.9748140413388883E-2</v>
      </c>
      <c r="U109" s="162">
        <f>IF(U27=1,$E109-(($F109+1)^(11/12)-1),IF(AT!U27&gt;1,($F109+1)^(1/12)-1,0)+T109)</f>
        <v>2.0329610546344058E-2</v>
      </c>
      <c r="V109" s="162">
        <f>IF(V27=1,$E109-(($F109+1)^(11/12)-1),IF(AT!V27&gt;1,($F109+1)^(1/12)-1,0)+U109)</f>
        <v>2.0911080679299233E-2</v>
      </c>
      <c r="W109" s="162">
        <f>IF(W27=1,$E109-(($F109+1)^(11/12)-1),IF(AT!W27&gt;1,($F109+1)^(1/12)-1,0)+V109)</f>
        <v>2.1492550812254409E-2</v>
      </c>
      <c r="X109" s="162">
        <f>IF(X27=1,$E109-(($F109+1)^(11/12)-1),IF(AT!X27&gt;1,($F109+1)^(1/12)-1,0)+W109)</f>
        <v>2.2074020945209584E-2</v>
      </c>
      <c r="Y109" s="162">
        <f>IF(Y27=1,$E109-(($F109+1)^(11/12)-1),IF(AT!Y27&gt;1,($F109+1)^(1/12)-1,0)+X109)</f>
        <v>2.2655491078164759E-2</v>
      </c>
      <c r="Z109" s="162">
        <f>IF(Z27=1,$E109-(($F109+1)^(11/12)-1),IF(AT!Z27&gt;1,($F109+1)^(1/12)-1,0)+Y109)</f>
        <v>2.3236961211119934E-2</v>
      </c>
      <c r="AA109" s="162">
        <f>IF(AA27=1,$E109-(($F109+1)^(11/12)-1),IF(AT!AA27&gt;1,($F109+1)^(1/12)-1,0)+Z109)</f>
        <v>2.381843134407511E-2</v>
      </c>
      <c r="AB109" s="162">
        <f>IF(AB27=1,$E109-(($F109+1)^(11/12)-1),IF(AT!AB27&gt;1,($F109+1)^(1/12)-1,0)+AA109)</f>
        <v>2.4399901477030285E-2</v>
      </c>
      <c r="AC109" s="162">
        <f>IF(AC27=1,$E109-(($F109+1)^(11/12)-1),IF(AT!AC27&gt;1,($F109+1)^(1/12)-1,0)+AB109)</f>
        <v>2.498137160998546E-2</v>
      </c>
      <c r="AD109" s="162">
        <f>IF(AD27=1,$E109-(($F109+1)^(11/12)-1),IF(AT!AD27&gt;1,($F109+1)^(1/12)-1,0)+AC109)</f>
        <v>2.5562841742940635E-2</v>
      </c>
      <c r="AE109" s="162">
        <f>IF(AE27=1,$E109-(($F109+1)^(11/12)-1),IF(AT!AE27&gt;1,($F109+1)^(1/12)-1,0)+AD109)</f>
        <v>2.6144311875895811E-2</v>
      </c>
      <c r="AF109" s="162">
        <f>IF(AF27=1,$E109-(($F109+1)^(11/12)-1),IF(AT!AF27&gt;1,($F109+1)^(1/12)-1,0)+AE109)</f>
        <v>2.6725782008850986E-2</v>
      </c>
      <c r="AG109" s="162">
        <f>IF(AG27=1,$E109-(($F109+1)^(11/12)-1),IF(AT!AG27&gt;1,($F109+1)^(1/12)-1,0)+AF109)</f>
        <v>2.7307252141806161E-2</v>
      </c>
      <c r="AH109" s="162">
        <f>IF(AH27=1,$E109-(($F109+1)^(11/12)-1),IF(AT!AH27&gt;1,($F109+1)^(1/12)-1,0)+AG109)</f>
        <v>2.7888722274761336E-2</v>
      </c>
      <c r="AI109" s="162">
        <f>IF(AI27=1,$E109-(($F109+1)^(11/12)-1),IF(AT!AI27&gt;1,($F109+1)^(1/12)-1,0)+AH109)</f>
        <v>2.8470192407716512E-2</v>
      </c>
      <c r="AJ109" s="162">
        <f>IF(AJ27=1,$E109-(($F109+1)^(11/12)-1),IF(AT!AJ27&gt;1,($F109+1)^(1/12)-1,0)+AI109)</f>
        <v>2.9051662540671687E-2</v>
      </c>
      <c r="AK109" s="162">
        <f>IF(AK27=1,$E109-(($F109+1)^(11/12)-1),IF(AT!AK27&gt;1,($F109+1)^(1/12)-1,0)+AJ109)</f>
        <v>2.9633132673626862E-2</v>
      </c>
      <c r="AL109" s="162">
        <f>IF(AL27=1,$E109-(($F109+1)^(11/12)-1),IF(AT!AL27&gt;1,($F109+1)^(1/12)-1,0)+AK109)</f>
        <v>3.0214602806582037E-2</v>
      </c>
      <c r="AM109" s="162">
        <f>IF(AM27=1,$E109-(($F109+1)^(11/12)-1),IF(AT!AM27&gt;1,($F109+1)^(1/12)-1,0)+AL109)</f>
        <v>3.0796072939537213E-2</v>
      </c>
      <c r="AN109" s="162">
        <f>IF(AN27=1,$E109-(($F109+1)^(11/12)-1),IF(AT!AN27&gt;1,($F109+1)^(1/12)-1,0)+AM109)</f>
        <v>3.1377543072492388E-2</v>
      </c>
      <c r="AO109" s="162">
        <f>IF(AO27=1,$E109-(($F109+1)^(11/12)-1),IF(AT!AO27&gt;1,($F109+1)^(1/12)-1,0)+AN109)</f>
        <v>3.1959013205447563E-2</v>
      </c>
      <c r="AP109" s="162">
        <f>IF(AP27=1,$E109-(($F109+1)^(11/12)-1),IF(AT!AP27&gt;1,($F109+1)^(1/12)-1,0)+AO109)</f>
        <v>3.2540483338402738E-2</v>
      </c>
      <c r="AQ109" s="162">
        <f>IF(AQ27=1,$E109-(($F109+1)^(11/12)-1),IF(AT!AQ27&gt;1,($F109+1)^(1/12)-1,0)+AP109)</f>
        <v>3.3121953471357914E-2</v>
      </c>
      <c r="AR109" s="162">
        <f>IF(AR27=1,$E109-(($F109+1)^(11/12)-1),IF(AT!AR27&gt;1,($F109+1)^(1/12)-1,0)+AQ109)</f>
        <v>3.3703423604313089E-2</v>
      </c>
      <c r="AS109" s="162">
        <f>IF(AS27=1,$E109-(($F109+1)^(11/12)-1),IF(AT!AS27&gt;1,($F109+1)^(1/12)-1,0)+AR109)</f>
        <v>3.4284893737268264E-2</v>
      </c>
      <c r="AT109" s="162">
        <f>IF(AT27=1,$E109-(($F109+1)^(11/12)-1),IF(AT!AT27&gt;1,($F109+1)^(1/12)-1,0)+AS109)</f>
        <v>3.4866363870223439E-2</v>
      </c>
      <c r="AU109" s="162">
        <f>IF(AU27=1,$E109-(($F109+1)^(11/12)-1),IF(AT!AU27&gt;1,($F109+1)^(1/12)-1,0)+AT109)</f>
        <v>3.5447834003178615E-2</v>
      </c>
      <c r="AV109" s="162">
        <f>IF(AV27=1,$E109-(($F109+1)^(11/12)-1),IF(AT!AV27&gt;1,($F109+1)^(1/12)-1,0)+AU109)</f>
        <v>3.602930413613379E-2</v>
      </c>
      <c r="AW109" s="162">
        <f>IF(AW27=1,$E109-(($F109+1)^(11/12)-1),IF(AT!AW27&gt;1,($F109+1)^(1/12)-1,0)+AV109)</f>
        <v>3.6610774269088965E-2</v>
      </c>
      <c r="AX109" s="162">
        <f>IF(AX27=1,$E109-(($F109+1)^(11/12)-1),IF(AT!AX27&gt;1,($F109+1)^(1/12)-1,0)+AW109)</f>
        <v>3.719224440204414E-2</v>
      </c>
      <c r="AY109" s="162">
        <f>IF(AY27=1,$E109-(($F109+1)^(11/12)-1),IF(AT!AY27&gt;1,($F109+1)^(1/12)-1,0)+AX109)</f>
        <v>3.7773714534999316E-2</v>
      </c>
      <c r="AZ109" s="162">
        <f>IF(AZ27=1,$E109-(($F109+1)^(11/12)-1),IF(AT!AZ27&gt;1,($F109+1)^(1/12)-1,0)+AY109)</f>
        <v>3.8355184667954491E-2</v>
      </c>
      <c r="BA109" s="162">
        <f>IF(BA27=1,$E109-(($F109+1)^(11/12)-1),IF(AT!BA27&gt;1,($F109+1)^(1/12)-1,0)+AZ109)</f>
        <v>3.8936654800909666E-2</v>
      </c>
      <c r="BB109" s="162">
        <f>IF(BB27=1,$E109-(($F109+1)^(11/12)-1),IF(AT!BB27&gt;1,($F109+1)^(1/12)-1,0)+BA109)</f>
        <v>3.9518124933864841E-2</v>
      </c>
      <c r="BC109" s="162">
        <f>IF(BC27=1,$E109-(($F109+1)^(11/12)-1),IF(AT!BC27&gt;1,($F109+1)^(1/12)-1,0)+BB109)</f>
        <v>4.0099595066820017E-2</v>
      </c>
      <c r="BD109" s="162">
        <f>IF(BD27=1,$E109-(($F109+1)^(11/12)-1),IF(AT!BD27&gt;1,($F109+1)^(1/12)-1,0)+BC109)</f>
        <v>4.0681065199775192E-2</v>
      </c>
      <c r="BE109" s="162">
        <f>IF(BE27=1,$E109-(($F109+1)^(11/12)-1),IF(AT!BE27&gt;1,($F109+1)^(1/12)-1,0)+BD109)</f>
        <v>4.1262535332730367E-2</v>
      </c>
      <c r="BF109" s="162">
        <f>IF(BF27=1,$E109-(($F109+1)^(11/12)-1),IF(AT!BF27&gt;1,($F109+1)^(1/12)-1,0)+BE109)</f>
        <v>4.1844005465685542E-2</v>
      </c>
      <c r="BG109" s="162">
        <f>IF(BG27=1,$E109-(($F109+1)^(11/12)-1),IF(AT!BG27&gt;1,($F109+1)^(1/12)-1,0)+BF109)</f>
        <v>4.2425475598640718E-2</v>
      </c>
      <c r="BH109" s="162">
        <f>IF(BH27=1,$E109-(($F109+1)^(11/12)-1),IF(AT!BH27&gt;1,($F109+1)^(1/12)-1,0)+BG109)</f>
        <v>4.3006945731595893E-2</v>
      </c>
      <c r="BI109" s="162">
        <f>IF(BI27=1,$E109-(($F109+1)^(11/12)-1),IF(AT!BI27&gt;1,($F109+1)^(1/12)-1,0)+BH109)</f>
        <v>4.3588415864551068E-2</v>
      </c>
      <c r="BJ109" s="162">
        <f>IF(BJ27=1,$E109-(($F109+1)^(11/12)-1),IF(AT!BJ27&gt;1,($F109+1)^(1/12)-1,0)+BI109)</f>
        <v>4.4169885997506243E-2</v>
      </c>
      <c r="BK109" s="162">
        <f>IF(BK27=1,$E109-(($F109+1)^(11/12)-1),IF(AT!BK27&gt;1,($F109+1)^(1/12)-1,0)+BJ109)</f>
        <v>4.4751356130461419E-2</v>
      </c>
      <c r="BL109" s="162">
        <f>IF(BL27=1,$E109-(($F109+1)^(11/12)-1),IF(AT!BL27&gt;1,($F109+1)^(1/12)-1,0)+BK109)</f>
        <v>4.5332826263416594E-2</v>
      </c>
      <c r="BM109" s="162">
        <f>IF(BM27=1,$E109-(($F109+1)^(11/12)-1),IF(AT!BM27&gt;1,($F109+1)^(1/12)-1,0)+BL109)</f>
        <v>4.5914296396371769E-2</v>
      </c>
      <c r="BN109" s="162">
        <f>IF(BN27=1,$E109-(($F109+1)^(11/12)-1),IF(AT!BN27&gt;1,($F109+1)^(1/12)-1,0)+BM109)</f>
        <v>4.6495766529326944E-2</v>
      </c>
      <c r="BO109" s="162">
        <f>IF(BO27=1,$E109-(($F109+1)^(11/12)-1),IF(AT!BO27&gt;1,($F109+1)^(1/12)-1,0)+BN109)</f>
        <v>4.707723666228212E-2</v>
      </c>
      <c r="BP109" s="26" t="s">
        <v>12</v>
      </c>
    </row>
    <row r="110" spans="2:68" x14ac:dyDescent="0.25">
      <c r="B110" s="12">
        <v>23</v>
      </c>
      <c r="C110" s="13" t="s">
        <v>62</v>
      </c>
      <c r="E110" s="162">
        <v>2.5000000000000001E-2</v>
      </c>
      <c r="F110" s="162">
        <v>7.0000000000000001E-3</v>
      </c>
      <c r="H110" s="162">
        <f>IF(H28=1,$E110-(($F110+1)^(11/12)-1),IF(AT!H28&gt;1,($F110+1)^(1/12)-1,0)+G110)</f>
        <v>0</v>
      </c>
      <c r="I110" s="162">
        <f>IF(I28=1,$E110-(($F110+1)^(11/12)-1),IF(AT!I28&gt;1,($F110+1)^(1/12)-1,0)+H110)</f>
        <v>0</v>
      </c>
      <c r="J110" s="162">
        <f>IF(J28=1,$E110-(($F110+1)^(11/12)-1),IF(AT!J28&gt;1,($F110+1)^(1/12)-1,0)+I110)</f>
        <v>0</v>
      </c>
      <c r="K110" s="162">
        <f>IF(K28=1,$E110-(($F110+1)^(11/12)-1),IF(AT!K28&gt;1,($F110+1)^(1/12)-1,0)+J110)</f>
        <v>0</v>
      </c>
      <c r="L110" s="162">
        <f>IF(L28=1,$E110-(($F110+1)^(11/12)-1),IF(AT!L28&gt;1,($F110+1)^(1/12)-1,0)+K110)</f>
        <v>0</v>
      </c>
      <c r="M110" s="162">
        <f>IF(M28=1,$E110-(($F110+1)^(11/12)-1),IF(AT!M28&gt;1,($F110+1)^(1/12)-1,0)+L110)</f>
        <v>0</v>
      </c>
      <c r="N110" s="162">
        <f>IF(N28=1,$E110-(($F110+1)^(11/12)-1),IF(AT!N28&gt;1,($F110+1)^(1/12)-1,0)+M110)</f>
        <v>0</v>
      </c>
      <c r="O110" s="162">
        <f>IF(O28=1,$E110-(($F110+1)^(11/12)-1),IF(AT!O28&gt;1,($F110+1)^(1/12)-1,0)+N110)</f>
        <v>0</v>
      </c>
      <c r="P110" s="162">
        <f>IF(P28=1,$E110-(($F110+1)^(11/12)-1),IF(AT!P28&gt;1,($F110+1)^(1/12)-1,0)+O110)</f>
        <v>0</v>
      </c>
      <c r="Q110" s="162">
        <f>IF(Q28=1,$E110-(($F110+1)^(11/12)-1),IF(AT!Q28&gt;1,($F110+1)^(1/12)-1,0)+P110)</f>
        <v>0</v>
      </c>
      <c r="R110" s="162">
        <f>IF(R28=1,$E110-(($F110+1)^(11/12)-1),IF(AT!R28&gt;1,($F110+1)^(1/12)-1,0)+Q110)</f>
        <v>1.8585200147478532E-2</v>
      </c>
      <c r="S110" s="162">
        <f>IF(S28=1,$E110-(($F110+1)^(11/12)-1),IF(AT!S28&gt;1,($F110+1)^(1/12)-1,0)+R110)</f>
        <v>1.9166670280433708E-2</v>
      </c>
      <c r="T110" s="162">
        <f>IF(T28=1,$E110-(($F110+1)^(11/12)-1),IF(AT!T28&gt;1,($F110+1)^(1/12)-1,0)+S110)</f>
        <v>1.9748140413388883E-2</v>
      </c>
      <c r="U110" s="162">
        <f>IF(U28=1,$E110-(($F110+1)^(11/12)-1),IF(AT!U28&gt;1,($F110+1)^(1/12)-1,0)+T110)</f>
        <v>2.0329610546344058E-2</v>
      </c>
      <c r="V110" s="162">
        <f>IF(V28=1,$E110-(($F110+1)^(11/12)-1),IF(AT!V28&gt;1,($F110+1)^(1/12)-1,0)+U110)</f>
        <v>2.0911080679299233E-2</v>
      </c>
      <c r="W110" s="162">
        <f>IF(W28=1,$E110-(($F110+1)^(11/12)-1),IF(AT!W28&gt;1,($F110+1)^(1/12)-1,0)+V110)</f>
        <v>2.1492550812254409E-2</v>
      </c>
      <c r="X110" s="162">
        <f>IF(X28=1,$E110-(($F110+1)^(11/12)-1),IF(AT!X28&gt;1,($F110+1)^(1/12)-1,0)+W110)</f>
        <v>2.2074020945209584E-2</v>
      </c>
      <c r="Y110" s="162">
        <f>IF(Y28=1,$E110-(($F110+1)^(11/12)-1),IF(AT!Y28&gt;1,($F110+1)^(1/12)-1,0)+X110)</f>
        <v>2.2655491078164759E-2</v>
      </c>
      <c r="Z110" s="162">
        <f>IF(Z28=1,$E110-(($F110+1)^(11/12)-1),IF(AT!Z28&gt;1,($F110+1)^(1/12)-1,0)+Y110)</f>
        <v>2.3236961211119934E-2</v>
      </c>
      <c r="AA110" s="162">
        <f>IF(AA28=1,$E110-(($F110+1)^(11/12)-1),IF(AT!AA28&gt;1,($F110+1)^(1/12)-1,0)+Z110)</f>
        <v>2.381843134407511E-2</v>
      </c>
      <c r="AB110" s="162">
        <f>IF(AB28=1,$E110-(($F110+1)^(11/12)-1),IF(AT!AB28&gt;1,($F110+1)^(1/12)-1,0)+AA110)</f>
        <v>2.4399901477030285E-2</v>
      </c>
      <c r="AC110" s="162">
        <f>IF(AC28=1,$E110-(($F110+1)^(11/12)-1),IF(AT!AC28&gt;1,($F110+1)^(1/12)-1,0)+AB110)</f>
        <v>2.498137160998546E-2</v>
      </c>
      <c r="AD110" s="162">
        <f>IF(AD28=1,$E110-(($F110+1)^(11/12)-1),IF(AT!AD28&gt;1,($F110+1)^(1/12)-1,0)+AC110)</f>
        <v>2.5562841742940635E-2</v>
      </c>
      <c r="AE110" s="162">
        <f>IF(AE28=1,$E110-(($F110+1)^(11/12)-1),IF(AT!AE28&gt;1,($F110+1)^(1/12)-1,0)+AD110)</f>
        <v>2.6144311875895811E-2</v>
      </c>
      <c r="AF110" s="162">
        <f>IF(AF28=1,$E110-(($F110+1)^(11/12)-1),IF(AT!AF28&gt;1,($F110+1)^(1/12)-1,0)+AE110)</f>
        <v>2.6725782008850986E-2</v>
      </c>
      <c r="AG110" s="162">
        <f>IF(AG28=1,$E110-(($F110+1)^(11/12)-1),IF(AT!AG28&gt;1,($F110+1)^(1/12)-1,0)+AF110)</f>
        <v>2.7307252141806161E-2</v>
      </c>
      <c r="AH110" s="162">
        <f>IF(AH28=1,$E110-(($F110+1)^(11/12)-1),IF(AT!AH28&gt;1,($F110+1)^(1/12)-1,0)+AG110)</f>
        <v>2.7888722274761336E-2</v>
      </c>
      <c r="AI110" s="162">
        <f>IF(AI28=1,$E110-(($F110+1)^(11/12)-1),IF(AT!AI28&gt;1,($F110+1)^(1/12)-1,0)+AH110)</f>
        <v>2.8470192407716512E-2</v>
      </c>
      <c r="AJ110" s="162">
        <f>IF(AJ28=1,$E110-(($F110+1)^(11/12)-1),IF(AT!AJ28&gt;1,($F110+1)^(1/12)-1,0)+AI110)</f>
        <v>2.9051662540671687E-2</v>
      </c>
      <c r="AK110" s="162">
        <f>IF(AK28=1,$E110-(($F110+1)^(11/12)-1),IF(AT!AK28&gt;1,($F110+1)^(1/12)-1,0)+AJ110)</f>
        <v>2.9633132673626862E-2</v>
      </c>
      <c r="AL110" s="162">
        <f>IF(AL28=1,$E110-(($F110+1)^(11/12)-1),IF(AT!AL28&gt;1,($F110+1)^(1/12)-1,0)+AK110)</f>
        <v>3.0214602806582037E-2</v>
      </c>
      <c r="AM110" s="162">
        <f>IF(AM28=1,$E110-(($F110+1)^(11/12)-1),IF(AT!AM28&gt;1,($F110+1)^(1/12)-1,0)+AL110)</f>
        <v>3.0796072939537213E-2</v>
      </c>
      <c r="AN110" s="162">
        <f>IF(AN28=1,$E110-(($F110+1)^(11/12)-1),IF(AT!AN28&gt;1,($F110+1)^(1/12)-1,0)+AM110)</f>
        <v>3.1377543072492388E-2</v>
      </c>
      <c r="AO110" s="162">
        <f>IF(AO28=1,$E110-(($F110+1)^(11/12)-1),IF(AT!AO28&gt;1,($F110+1)^(1/12)-1,0)+AN110)</f>
        <v>3.1959013205447563E-2</v>
      </c>
      <c r="AP110" s="162">
        <f>IF(AP28=1,$E110-(($F110+1)^(11/12)-1),IF(AT!AP28&gt;1,($F110+1)^(1/12)-1,0)+AO110)</f>
        <v>3.2540483338402738E-2</v>
      </c>
      <c r="AQ110" s="162">
        <f>IF(AQ28=1,$E110-(($F110+1)^(11/12)-1),IF(AT!AQ28&gt;1,($F110+1)^(1/12)-1,0)+AP110)</f>
        <v>3.3121953471357914E-2</v>
      </c>
      <c r="AR110" s="162">
        <f>IF(AR28=1,$E110-(($F110+1)^(11/12)-1),IF(AT!AR28&gt;1,($F110+1)^(1/12)-1,0)+AQ110)</f>
        <v>3.3703423604313089E-2</v>
      </c>
      <c r="AS110" s="162">
        <f>IF(AS28=1,$E110-(($F110+1)^(11/12)-1),IF(AT!AS28&gt;1,($F110+1)^(1/12)-1,0)+AR110)</f>
        <v>3.4284893737268264E-2</v>
      </c>
      <c r="AT110" s="162">
        <f>IF(AT28=1,$E110-(($F110+1)^(11/12)-1),IF(AT!AT28&gt;1,($F110+1)^(1/12)-1,0)+AS110)</f>
        <v>3.4866363870223439E-2</v>
      </c>
      <c r="AU110" s="162">
        <f>IF(AU28=1,$E110-(($F110+1)^(11/12)-1),IF(AT!AU28&gt;1,($F110+1)^(1/12)-1,0)+AT110)</f>
        <v>3.5447834003178615E-2</v>
      </c>
      <c r="AV110" s="162">
        <f>IF(AV28=1,$E110-(($F110+1)^(11/12)-1),IF(AT!AV28&gt;1,($F110+1)^(1/12)-1,0)+AU110)</f>
        <v>3.602930413613379E-2</v>
      </c>
      <c r="AW110" s="162">
        <f>IF(AW28=1,$E110-(($F110+1)^(11/12)-1),IF(AT!AW28&gt;1,($F110+1)^(1/12)-1,0)+AV110)</f>
        <v>3.6610774269088965E-2</v>
      </c>
      <c r="AX110" s="162">
        <f>IF(AX28=1,$E110-(($F110+1)^(11/12)-1),IF(AT!AX28&gt;1,($F110+1)^(1/12)-1,0)+AW110)</f>
        <v>3.719224440204414E-2</v>
      </c>
      <c r="AY110" s="162">
        <f>IF(AY28=1,$E110-(($F110+1)^(11/12)-1),IF(AT!AY28&gt;1,($F110+1)^(1/12)-1,0)+AX110)</f>
        <v>3.7773714534999316E-2</v>
      </c>
      <c r="AZ110" s="162">
        <f>IF(AZ28=1,$E110-(($F110+1)^(11/12)-1),IF(AT!AZ28&gt;1,($F110+1)^(1/12)-1,0)+AY110)</f>
        <v>3.8355184667954491E-2</v>
      </c>
      <c r="BA110" s="162">
        <f>IF(BA28=1,$E110-(($F110+1)^(11/12)-1),IF(AT!BA28&gt;1,($F110+1)^(1/12)-1,0)+AZ110)</f>
        <v>3.8936654800909666E-2</v>
      </c>
      <c r="BB110" s="162">
        <f>IF(BB28=1,$E110-(($F110+1)^(11/12)-1),IF(AT!BB28&gt;1,($F110+1)^(1/12)-1,0)+BA110)</f>
        <v>3.9518124933864841E-2</v>
      </c>
      <c r="BC110" s="162">
        <f>IF(BC28=1,$E110-(($F110+1)^(11/12)-1),IF(AT!BC28&gt;1,($F110+1)^(1/12)-1,0)+BB110)</f>
        <v>4.0099595066820017E-2</v>
      </c>
      <c r="BD110" s="162">
        <f>IF(BD28=1,$E110-(($F110+1)^(11/12)-1),IF(AT!BD28&gt;1,($F110+1)^(1/12)-1,0)+BC110)</f>
        <v>4.0681065199775192E-2</v>
      </c>
      <c r="BE110" s="162">
        <f>IF(BE28=1,$E110-(($F110+1)^(11/12)-1),IF(AT!BE28&gt;1,($F110+1)^(1/12)-1,0)+BD110)</f>
        <v>4.1262535332730367E-2</v>
      </c>
      <c r="BF110" s="162">
        <f>IF(BF28=1,$E110-(($F110+1)^(11/12)-1),IF(AT!BF28&gt;1,($F110+1)^(1/12)-1,0)+BE110)</f>
        <v>4.1844005465685542E-2</v>
      </c>
      <c r="BG110" s="162">
        <f>IF(BG28=1,$E110-(($F110+1)^(11/12)-1),IF(AT!BG28&gt;1,($F110+1)^(1/12)-1,0)+BF110)</f>
        <v>4.2425475598640718E-2</v>
      </c>
      <c r="BH110" s="162">
        <f>IF(BH28=1,$E110-(($F110+1)^(11/12)-1),IF(AT!BH28&gt;1,($F110+1)^(1/12)-1,0)+BG110)</f>
        <v>4.3006945731595893E-2</v>
      </c>
      <c r="BI110" s="162">
        <f>IF(BI28=1,$E110-(($F110+1)^(11/12)-1),IF(AT!BI28&gt;1,($F110+1)^(1/12)-1,0)+BH110)</f>
        <v>4.3588415864551068E-2</v>
      </c>
      <c r="BJ110" s="162">
        <f>IF(BJ28=1,$E110-(($F110+1)^(11/12)-1),IF(AT!BJ28&gt;1,($F110+1)^(1/12)-1,0)+BI110)</f>
        <v>4.4169885997506243E-2</v>
      </c>
      <c r="BK110" s="162">
        <f>IF(BK28=1,$E110-(($F110+1)^(11/12)-1),IF(AT!BK28&gt;1,($F110+1)^(1/12)-1,0)+BJ110)</f>
        <v>4.4751356130461419E-2</v>
      </c>
      <c r="BL110" s="162">
        <f>IF(BL28=1,$E110-(($F110+1)^(11/12)-1),IF(AT!BL28&gt;1,($F110+1)^(1/12)-1,0)+BK110)</f>
        <v>4.5332826263416594E-2</v>
      </c>
      <c r="BM110" s="162">
        <f>IF(BM28=1,$E110-(($F110+1)^(11/12)-1),IF(AT!BM28&gt;1,($F110+1)^(1/12)-1,0)+BL110)</f>
        <v>4.5914296396371769E-2</v>
      </c>
      <c r="BN110" s="162">
        <f>IF(BN28=1,$E110-(($F110+1)^(11/12)-1),IF(AT!BN28&gt;1,($F110+1)^(1/12)-1,0)+BM110)</f>
        <v>4.6495766529326944E-2</v>
      </c>
      <c r="BO110" s="162">
        <f>IF(BO28=1,$E110-(($F110+1)^(11/12)-1),IF(AT!BO28&gt;1,($F110+1)^(1/12)-1,0)+BN110)</f>
        <v>4.707723666228212E-2</v>
      </c>
      <c r="BP110" s="26" t="s">
        <v>12</v>
      </c>
    </row>
    <row r="111" spans="2:68" x14ac:dyDescent="0.25">
      <c r="B111" s="12">
        <v>24</v>
      </c>
      <c r="C111" s="13" t="s">
        <v>64</v>
      </c>
      <c r="E111" s="162">
        <v>2.5000000000000001E-2</v>
      </c>
      <c r="F111" s="162">
        <v>7.0000000000000001E-3</v>
      </c>
      <c r="H111" s="162">
        <f>IF(H29=1,$E111-(($F111+1)^(11/12)-1),IF(AT!H29&gt;1,($F111+1)^(1/12)-1,0)+G111)</f>
        <v>0</v>
      </c>
      <c r="I111" s="162">
        <f>IF(I29=1,$E111-(($F111+1)^(11/12)-1),IF(AT!I29&gt;1,($F111+1)^(1/12)-1,0)+H111)</f>
        <v>0</v>
      </c>
      <c r="J111" s="162">
        <f>IF(J29=1,$E111-(($F111+1)^(11/12)-1),IF(AT!J29&gt;1,($F111+1)^(1/12)-1,0)+I111)</f>
        <v>0</v>
      </c>
      <c r="K111" s="162">
        <f>IF(K29=1,$E111-(($F111+1)^(11/12)-1),IF(AT!K29&gt;1,($F111+1)^(1/12)-1,0)+J111)</f>
        <v>0</v>
      </c>
      <c r="L111" s="162">
        <f>IF(L29=1,$E111-(($F111+1)^(11/12)-1),IF(AT!L29&gt;1,($F111+1)^(1/12)-1,0)+K111)</f>
        <v>0</v>
      </c>
      <c r="M111" s="162">
        <f>IF(M29=1,$E111-(($F111+1)^(11/12)-1),IF(AT!M29&gt;1,($F111+1)^(1/12)-1,0)+L111)</f>
        <v>0</v>
      </c>
      <c r="N111" s="162">
        <f>IF(N29=1,$E111-(($F111+1)^(11/12)-1),IF(AT!N29&gt;1,($F111+1)^(1/12)-1,0)+M111)</f>
        <v>0</v>
      </c>
      <c r="O111" s="162">
        <f>IF(O29=1,$E111-(($F111+1)^(11/12)-1),IF(AT!O29&gt;1,($F111+1)^(1/12)-1,0)+N111)</f>
        <v>0</v>
      </c>
      <c r="P111" s="162">
        <f>IF(P29=1,$E111-(($F111+1)^(11/12)-1),IF(AT!P29&gt;1,($F111+1)^(1/12)-1,0)+O111)</f>
        <v>0</v>
      </c>
      <c r="Q111" s="162">
        <f>IF(Q29=1,$E111-(($F111+1)^(11/12)-1),IF(AT!Q29&gt;1,($F111+1)^(1/12)-1,0)+P111)</f>
        <v>0</v>
      </c>
      <c r="R111" s="162">
        <f>IF(R29=1,$E111-(($F111+1)^(11/12)-1),IF(AT!R29&gt;1,($F111+1)^(1/12)-1,0)+Q111)</f>
        <v>0</v>
      </c>
      <c r="S111" s="162">
        <f>IF(S29=1,$E111-(($F111+1)^(11/12)-1),IF(AT!S29&gt;1,($F111+1)^(1/12)-1,0)+R111)</f>
        <v>1.8585200147478532E-2</v>
      </c>
      <c r="T111" s="162">
        <f>IF(T29=1,$E111-(($F111+1)^(11/12)-1),IF(AT!T29&gt;1,($F111+1)^(1/12)-1,0)+S111)</f>
        <v>1.9166670280433708E-2</v>
      </c>
      <c r="U111" s="162">
        <f>IF(U29=1,$E111-(($F111+1)^(11/12)-1),IF(AT!U29&gt;1,($F111+1)^(1/12)-1,0)+T111)</f>
        <v>1.9748140413388883E-2</v>
      </c>
      <c r="V111" s="162">
        <f>IF(V29=1,$E111-(($F111+1)^(11/12)-1),IF(AT!V29&gt;1,($F111+1)^(1/12)-1,0)+U111)</f>
        <v>2.0329610546344058E-2</v>
      </c>
      <c r="W111" s="162">
        <f>IF(W29=1,$E111-(($F111+1)^(11/12)-1),IF(AT!W29&gt;1,($F111+1)^(1/12)-1,0)+V111)</f>
        <v>2.0911080679299233E-2</v>
      </c>
      <c r="X111" s="162">
        <f>IF(X29=1,$E111-(($F111+1)^(11/12)-1),IF(AT!X29&gt;1,($F111+1)^(1/12)-1,0)+W111)</f>
        <v>2.1492550812254409E-2</v>
      </c>
      <c r="Y111" s="162">
        <f>IF(Y29=1,$E111-(($F111+1)^(11/12)-1),IF(AT!Y29&gt;1,($F111+1)^(1/12)-1,0)+X111)</f>
        <v>2.2074020945209584E-2</v>
      </c>
      <c r="Z111" s="162">
        <f>IF(Z29=1,$E111-(($F111+1)^(11/12)-1),IF(AT!Z29&gt;1,($F111+1)^(1/12)-1,0)+Y111)</f>
        <v>2.2655491078164759E-2</v>
      </c>
      <c r="AA111" s="162">
        <f>IF(AA29=1,$E111-(($F111+1)^(11/12)-1),IF(AT!AA29&gt;1,($F111+1)^(1/12)-1,0)+Z111)</f>
        <v>2.3236961211119934E-2</v>
      </c>
      <c r="AB111" s="162">
        <f>IF(AB29=1,$E111-(($F111+1)^(11/12)-1),IF(AT!AB29&gt;1,($F111+1)^(1/12)-1,0)+AA111)</f>
        <v>2.381843134407511E-2</v>
      </c>
      <c r="AC111" s="162">
        <f>IF(AC29=1,$E111-(($F111+1)^(11/12)-1),IF(AT!AC29&gt;1,($F111+1)^(1/12)-1,0)+AB111)</f>
        <v>2.4399901477030285E-2</v>
      </c>
      <c r="AD111" s="162">
        <f>IF(AD29=1,$E111-(($F111+1)^(11/12)-1),IF(AT!AD29&gt;1,($F111+1)^(1/12)-1,0)+AC111)</f>
        <v>2.498137160998546E-2</v>
      </c>
      <c r="AE111" s="162">
        <f>IF(AE29=1,$E111-(($F111+1)^(11/12)-1),IF(AT!AE29&gt;1,($F111+1)^(1/12)-1,0)+AD111)</f>
        <v>2.5562841742940635E-2</v>
      </c>
      <c r="AF111" s="162">
        <f>IF(AF29=1,$E111-(($F111+1)^(11/12)-1),IF(AT!AF29&gt;1,($F111+1)^(1/12)-1,0)+AE111)</f>
        <v>2.6144311875895811E-2</v>
      </c>
      <c r="AG111" s="162">
        <f>IF(AG29=1,$E111-(($F111+1)^(11/12)-1),IF(AT!AG29&gt;1,($F111+1)^(1/12)-1,0)+AF111)</f>
        <v>2.6725782008850986E-2</v>
      </c>
      <c r="AH111" s="162">
        <f>IF(AH29=1,$E111-(($F111+1)^(11/12)-1),IF(AT!AH29&gt;1,($F111+1)^(1/12)-1,0)+AG111)</f>
        <v>2.7307252141806161E-2</v>
      </c>
      <c r="AI111" s="162">
        <f>IF(AI29=1,$E111-(($F111+1)^(11/12)-1),IF(AT!AI29&gt;1,($F111+1)^(1/12)-1,0)+AH111)</f>
        <v>2.7888722274761336E-2</v>
      </c>
      <c r="AJ111" s="162">
        <f>IF(AJ29=1,$E111-(($F111+1)^(11/12)-1),IF(AT!AJ29&gt;1,($F111+1)^(1/12)-1,0)+AI111)</f>
        <v>2.8470192407716512E-2</v>
      </c>
      <c r="AK111" s="162">
        <f>IF(AK29=1,$E111-(($F111+1)^(11/12)-1),IF(AT!AK29&gt;1,($F111+1)^(1/12)-1,0)+AJ111)</f>
        <v>2.9051662540671687E-2</v>
      </c>
      <c r="AL111" s="162">
        <f>IF(AL29=1,$E111-(($F111+1)^(11/12)-1),IF(AT!AL29&gt;1,($F111+1)^(1/12)-1,0)+AK111)</f>
        <v>2.9633132673626862E-2</v>
      </c>
      <c r="AM111" s="162">
        <f>IF(AM29=1,$E111-(($F111+1)^(11/12)-1),IF(AT!AM29&gt;1,($F111+1)^(1/12)-1,0)+AL111)</f>
        <v>3.0214602806582037E-2</v>
      </c>
      <c r="AN111" s="162">
        <f>IF(AN29=1,$E111-(($F111+1)^(11/12)-1),IF(AT!AN29&gt;1,($F111+1)^(1/12)-1,0)+AM111)</f>
        <v>3.0796072939537213E-2</v>
      </c>
      <c r="AO111" s="162">
        <f>IF(AO29=1,$E111-(($F111+1)^(11/12)-1),IF(AT!AO29&gt;1,($F111+1)^(1/12)-1,0)+AN111)</f>
        <v>3.1377543072492388E-2</v>
      </c>
      <c r="AP111" s="162">
        <f>IF(AP29=1,$E111-(($F111+1)^(11/12)-1),IF(AT!AP29&gt;1,($F111+1)^(1/12)-1,0)+AO111)</f>
        <v>3.1959013205447563E-2</v>
      </c>
      <c r="AQ111" s="162">
        <f>IF(AQ29=1,$E111-(($F111+1)^(11/12)-1),IF(AT!AQ29&gt;1,($F111+1)^(1/12)-1,0)+AP111)</f>
        <v>3.2540483338402738E-2</v>
      </c>
      <c r="AR111" s="162">
        <f>IF(AR29=1,$E111-(($F111+1)^(11/12)-1),IF(AT!AR29&gt;1,($F111+1)^(1/12)-1,0)+AQ111)</f>
        <v>3.3121953471357914E-2</v>
      </c>
      <c r="AS111" s="162">
        <f>IF(AS29=1,$E111-(($F111+1)^(11/12)-1),IF(AT!AS29&gt;1,($F111+1)^(1/12)-1,0)+AR111)</f>
        <v>3.3703423604313089E-2</v>
      </c>
      <c r="AT111" s="162">
        <f>IF(AT29=1,$E111-(($F111+1)^(11/12)-1),IF(AT!AT29&gt;1,($F111+1)^(1/12)-1,0)+AS111)</f>
        <v>3.4284893737268264E-2</v>
      </c>
      <c r="AU111" s="162">
        <f>IF(AU29=1,$E111-(($F111+1)^(11/12)-1),IF(AT!AU29&gt;1,($F111+1)^(1/12)-1,0)+AT111)</f>
        <v>3.4866363870223439E-2</v>
      </c>
      <c r="AV111" s="162">
        <f>IF(AV29=1,$E111-(($F111+1)^(11/12)-1),IF(AT!AV29&gt;1,($F111+1)^(1/12)-1,0)+AU111)</f>
        <v>3.5447834003178615E-2</v>
      </c>
      <c r="AW111" s="162">
        <f>IF(AW29=1,$E111-(($F111+1)^(11/12)-1),IF(AT!AW29&gt;1,($F111+1)^(1/12)-1,0)+AV111)</f>
        <v>3.602930413613379E-2</v>
      </c>
      <c r="AX111" s="162">
        <f>IF(AX29=1,$E111-(($F111+1)^(11/12)-1),IF(AT!AX29&gt;1,($F111+1)^(1/12)-1,0)+AW111)</f>
        <v>3.6610774269088965E-2</v>
      </c>
      <c r="AY111" s="162">
        <f>IF(AY29=1,$E111-(($F111+1)^(11/12)-1),IF(AT!AY29&gt;1,($F111+1)^(1/12)-1,0)+AX111)</f>
        <v>3.719224440204414E-2</v>
      </c>
      <c r="AZ111" s="162">
        <f>IF(AZ29=1,$E111-(($F111+1)^(11/12)-1),IF(AT!AZ29&gt;1,($F111+1)^(1/12)-1,0)+AY111)</f>
        <v>3.7773714534999316E-2</v>
      </c>
      <c r="BA111" s="162">
        <f>IF(BA29=1,$E111-(($F111+1)^(11/12)-1),IF(AT!BA29&gt;1,($F111+1)^(1/12)-1,0)+AZ111)</f>
        <v>3.8355184667954491E-2</v>
      </c>
      <c r="BB111" s="162">
        <f>IF(BB29=1,$E111-(($F111+1)^(11/12)-1),IF(AT!BB29&gt;1,($F111+1)^(1/12)-1,0)+BA111)</f>
        <v>3.8936654800909666E-2</v>
      </c>
      <c r="BC111" s="162">
        <f>IF(BC29=1,$E111-(($F111+1)^(11/12)-1),IF(AT!BC29&gt;1,($F111+1)^(1/12)-1,0)+BB111)</f>
        <v>3.9518124933864841E-2</v>
      </c>
      <c r="BD111" s="162">
        <f>IF(BD29=1,$E111-(($F111+1)^(11/12)-1),IF(AT!BD29&gt;1,($F111+1)^(1/12)-1,0)+BC111)</f>
        <v>4.0099595066820017E-2</v>
      </c>
      <c r="BE111" s="162">
        <f>IF(BE29=1,$E111-(($F111+1)^(11/12)-1),IF(AT!BE29&gt;1,($F111+1)^(1/12)-1,0)+BD111)</f>
        <v>4.0681065199775192E-2</v>
      </c>
      <c r="BF111" s="162">
        <f>IF(BF29=1,$E111-(($F111+1)^(11/12)-1),IF(AT!BF29&gt;1,($F111+1)^(1/12)-1,0)+BE111)</f>
        <v>4.1262535332730367E-2</v>
      </c>
      <c r="BG111" s="162">
        <f>IF(BG29=1,$E111-(($F111+1)^(11/12)-1),IF(AT!BG29&gt;1,($F111+1)^(1/12)-1,0)+BF111)</f>
        <v>4.1844005465685542E-2</v>
      </c>
      <c r="BH111" s="162">
        <f>IF(BH29=1,$E111-(($F111+1)^(11/12)-1),IF(AT!BH29&gt;1,($F111+1)^(1/12)-1,0)+BG111)</f>
        <v>4.2425475598640718E-2</v>
      </c>
      <c r="BI111" s="162">
        <f>IF(BI29=1,$E111-(($F111+1)^(11/12)-1),IF(AT!BI29&gt;1,($F111+1)^(1/12)-1,0)+BH111)</f>
        <v>4.3006945731595893E-2</v>
      </c>
      <c r="BJ111" s="162">
        <f>IF(BJ29=1,$E111-(($F111+1)^(11/12)-1),IF(AT!BJ29&gt;1,($F111+1)^(1/12)-1,0)+BI111)</f>
        <v>4.3588415864551068E-2</v>
      </c>
      <c r="BK111" s="162">
        <f>IF(BK29=1,$E111-(($F111+1)^(11/12)-1),IF(AT!BK29&gt;1,($F111+1)^(1/12)-1,0)+BJ111)</f>
        <v>4.4169885997506243E-2</v>
      </c>
      <c r="BL111" s="162">
        <f>IF(BL29=1,$E111-(($F111+1)^(11/12)-1),IF(AT!BL29&gt;1,($F111+1)^(1/12)-1,0)+BK111)</f>
        <v>4.4751356130461419E-2</v>
      </c>
      <c r="BM111" s="162">
        <f>IF(BM29=1,$E111-(($F111+1)^(11/12)-1),IF(AT!BM29&gt;1,($F111+1)^(1/12)-1,0)+BL111)</f>
        <v>4.5332826263416594E-2</v>
      </c>
      <c r="BN111" s="162">
        <f>IF(BN29=1,$E111-(($F111+1)^(11/12)-1),IF(AT!BN29&gt;1,($F111+1)^(1/12)-1,0)+BM111)</f>
        <v>4.5914296396371769E-2</v>
      </c>
      <c r="BO111" s="162">
        <f>IF(BO29=1,$E111-(($F111+1)^(11/12)-1),IF(AT!BO29&gt;1,($F111+1)^(1/12)-1,0)+BN111)</f>
        <v>4.6495766529326944E-2</v>
      </c>
      <c r="BP111" s="26" t="s">
        <v>12</v>
      </c>
    </row>
    <row r="112" spans="2:68" x14ac:dyDescent="0.25">
      <c r="B112" s="12">
        <v>25</v>
      </c>
      <c r="C112" s="13" t="s">
        <v>66</v>
      </c>
      <c r="E112" s="162">
        <v>2.5000000000000001E-2</v>
      </c>
      <c r="F112" s="162">
        <v>7.0000000000000001E-3</v>
      </c>
      <c r="H112" s="162">
        <f>IF(H30=1,$E112-(($F112+1)^(11/12)-1),IF(AT!H30&gt;1,($F112+1)^(1/12)-1,0)+G112)</f>
        <v>0</v>
      </c>
      <c r="I112" s="162">
        <f>IF(I30=1,$E112-(($F112+1)^(11/12)-1),IF(AT!I30&gt;1,($F112+1)^(1/12)-1,0)+H112)</f>
        <v>0</v>
      </c>
      <c r="J112" s="162">
        <f>IF(J30=1,$E112-(($F112+1)^(11/12)-1),IF(AT!J30&gt;1,($F112+1)^(1/12)-1,0)+I112)</f>
        <v>0</v>
      </c>
      <c r="K112" s="162">
        <f>IF(K30=1,$E112-(($F112+1)^(11/12)-1),IF(AT!K30&gt;1,($F112+1)^(1/12)-1,0)+J112)</f>
        <v>0</v>
      </c>
      <c r="L112" s="162">
        <f>IF(L30=1,$E112-(($F112+1)^(11/12)-1),IF(AT!L30&gt;1,($F112+1)^(1/12)-1,0)+K112)</f>
        <v>0</v>
      </c>
      <c r="M112" s="162">
        <f>IF(M30=1,$E112-(($F112+1)^(11/12)-1),IF(AT!M30&gt;1,($F112+1)^(1/12)-1,0)+L112)</f>
        <v>0</v>
      </c>
      <c r="N112" s="162">
        <f>IF(N30=1,$E112-(($F112+1)^(11/12)-1),IF(AT!N30&gt;1,($F112+1)^(1/12)-1,0)+M112)</f>
        <v>0</v>
      </c>
      <c r="O112" s="162">
        <f>IF(O30=1,$E112-(($F112+1)^(11/12)-1),IF(AT!O30&gt;1,($F112+1)^(1/12)-1,0)+N112)</f>
        <v>0</v>
      </c>
      <c r="P112" s="162">
        <f>IF(P30=1,$E112-(($F112+1)^(11/12)-1),IF(AT!P30&gt;1,($F112+1)^(1/12)-1,0)+O112)</f>
        <v>0</v>
      </c>
      <c r="Q112" s="162">
        <f>IF(Q30=1,$E112-(($F112+1)^(11/12)-1),IF(AT!Q30&gt;1,($F112+1)^(1/12)-1,0)+P112)</f>
        <v>0</v>
      </c>
      <c r="R112" s="162">
        <f>IF(R30=1,$E112-(($F112+1)^(11/12)-1),IF(AT!R30&gt;1,($F112+1)^(1/12)-1,0)+Q112)</f>
        <v>0</v>
      </c>
      <c r="S112" s="162">
        <f>IF(S30=1,$E112-(($F112+1)^(11/12)-1),IF(AT!S30&gt;1,($F112+1)^(1/12)-1,0)+R112)</f>
        <v>1.8585200147478532E-2</v>
      </c>
      <c r="T112" s="162">
        <f>IF(T30=1,$E112-(($F112+1)^(11/12)-1),IF(AT!T30&gt;1,($F112+1)^(1/12)-1,0)+S112)</f>
        <v>1.9166670280433708E-2</v>
      </c>
      <c r="U112" s="162">
        <f>IF(U30=1,$E112-(($F112+1)^(11/12)-1),IF(AT!U30&gt;1,($F112+1)^(1/12)-1,0)+T112)</f>
        <v>1.9748140413388883E-2</v>
      </c>
      <c r="V112" s="162">
        <f>IF(V30=1,$E112-(($F112+1)^(11/12)-1),IF(AT!V30&gt;1,($F112+1)^(1/12)-1,0)+U112)</f>
        <v>2.0329610546344058E-2</v>
      </c>
      <c r="W112" s="162">
        <f>IF(W30=1,$E112-(($F112+1)^(11/12)-1),IF(AT!W30&gt;1,($F112+1)^(1/12)-1,0)+V112)</f>
        <v>2.0911080679299233E-2</v>
      </c>
      <c r="X112" s="162">
        <f>IF(X30=1,$E112-(($F112+1)^(11/12)-1),IF(AT!X30&gt;1,($F112+1)^(1/12)-1,0)+W112)</f>
        <v>2.1492550812254409E-2</v>
      </c>
      <c r="Y112" s="162">
        <f>IF(Y30=1,$E112-(($F112+1)^(11/12)-1),IF(AT!Y30&gt;1,($F112+1)^(1/12)-1,0)+X112)</f>
        <v>2.2074020945209584E-2</v>
      </c>
      <c r="Z112" s="162">
        <f>IF(Z30=1,$E112-(($F112+1)^(11/12)-1),IF(AT!Z30&gt;1,($F112+1)^(1/12)-1,0)+Y112)</f>
        <v>2.2655491078164759E-2</v>
      </c>
      <c r="AA112" s="162">
        <f>IF(AA30=1,$E112-(($F112+1)^(11/12)-1),IF(AT!AA30&gt;1,($F112+1)^(1/12)-1,0)+Z112)</f>
        <v>2.3236961211119934E-2</v>
      </c>
      <c r="AB112" s="162">
        <f>IF(AB30=1,$E112-(($F112+1)^(11/12)-1),IF(AT!AB30&gt;1,($F112+1)^(1/12)-1,0)+AA112)</f>
        <v>2.381843134407511E-2</v>
      </c>
      <c r="AC112" s="162">
        <f>IF(AC30=1,$E112-(($F112+1)^(11/12)-1),IF(AT!AC30&gt;1,($F112+1)^(1/12)-1,0)+AB112)</f>
        <v>2.4399901477030285E-2</v>
      </c>
      <c r="AD112" s="162">
        <f>IF(AD30=1,$E112-(($F112+1)^(11/12)-1),IF(AT!AD30&gt;1,($F112+1)^(1/12)-1,0)+AC112)</f>
        <v>2.498137160998546E-2</v>
      </c>
      <c r="AE112" s="162">
        <f>IF(AE30=1,$E112-(($F112+1)^(11/12)-1),IF(AT!AE30&gt;1,($F112+1)^(1/12)-1,0)+AD112)</f>
        <v>2.5562841742940635E-2</v>
      </c>
      <c r="AF112" s="162">
        <f>IF(AF30=1,$E112-(($F112+1)^(11/12)-1),IF(AT!AF30&gt;1,($F112+1)^(1/12)-1,0)+AE112)</f>
        <v>2.6144311875895811E-2</v>
      </c>
      <c r="AG112" s="162">
        <f>IF(AG30=1,$E112-(($F112+1)^(11/12)-1),IF(AT!AG30&gt;1,($F112+1)^(1/12)-1,0)+AF112)</f>
        <v>2.6725782008850986E-2</v>
      </c>
      <c r="AH112" s="162">
        <f>IF(AH30=1,$E112-(($F112+1)^(11/12)-1),IF(AT!AH30&gt;1,($F112+1)^(1/12)-1,0)+AG112)</f>
        <v>2.7307252141806161E-2</v>
      </c>
      <c r="AI112" s="162">
        <f>IF(AI30=1,$E112-(($F112+1)^(11/12)-1),IF(AT!AI30&gt;1,($F112+1)^(1/12)-1,0)+AH112)</f>
        <v>2.7888722274761336E-2</v>
      </c>
      <c r="AJ112" s="162">
        <f>IF(AJ30=1,$E112-(($F112+1)^(11/12)-1),IF(AT!AJ30&gt;1,($F112+1)^(1/12)-1,0)+AI112)</f>
        <v>2.8470192407716512E-2</v>
      </c>
      <c r="AK112" s="162">
        <f>IF(AK30=1,$E112-(($F112+1)^(11/12)-1),IF(AT!AK30&gt;1,($F112+1)^(1/12)-1,0)+AJ112)</f>
        <v>2.9051662540671687E-2</v>
      </c>
      <c r="AL112" s="162">
        <f>IF(AL30=1,$E112-(($F112+1)^(11/12)-1),IF(AT!AL30&gt;1,($F112+1)^(1/12)-1,0)+AK112)</f>
        <v>2.9633132673626862E-2</v>
      </c>
      <c r="AM112" s="162">
        <f>IF(AM30=1,$E112-(($F112+1)^(11/12)-1),IF(AT!AM30&gt;1,($F112+1)^(1/12)-1,0)+AL112)</f>
        <v>3.0214602806582037E-2</v>
      </c>
      <c r="AN112" s="162">
        <f>IF(AN30=1,$E112-(($F112+1)^(11/12)-1),IF(AT!AN30&gt;1,($F112+1)^(1/12)-1,0)+AM112)</f>
        <v>3.0796072939537213E-2</v>
      </c>
      <c r="AO112" s="162">
        <f>IF(AO30=1,$E112-(($F112+1)^(11/12)-1),IF(AT!AO30&gt;1,($F112+1)^(1/12)-1,0)+AN112)</f>
        <v>3.1377543072492388E-2</v>
      </c>
      <c r="AP112" s="162">
        <f>IF(AP30=1,$E112-(($F112+1)^(11/12)-1),IF(AT!AP30&gt;1,($F112+1)^(1/12)-1,0)+AO112)</f>
        <v>3.1959013205447563E-2</v>
      </c>
      <c r="AQ112" s="162">
        <f>IF(AQ30=1,$E112-(($F112+1)^(11/12)-1),IF(AT!AQ30&gt;1,($F112+1)^(1/12)-1,0)+AP112)</f>
        <v>3.2540483338402738E-2</v>
      </c>
      <c r="AR112" s="162">
        <f>IF(AR30=1,$E112-(($F112+1)^(11/12)-1),IF(AT!AR30&gt;1,($F112+1)^(1/12)-1,0)+AQ112)</f>
        <v>3.3121953471357914E-2</v>
      </c>
      <c r="AS112" s="162">
        <f>IF(AS30=1,$E112-(($F112+1)^(11/12)-1),IF(AT!AS30&gt;1,($F112+1)^(1/12)-1,0)+AR112)</f>
        <v>3.3703423604313089E-2</v>
      </c>
      <c r="AT112" s="162">
        <f>IF(AT30=1,$E112-(($F112+1)^(11/12)-1),IF(AT!AT30&gt;1,($F112+1)^(1/12)-1,0)+AS112)</f>
        <v>3.4284893737268264E-2</v>
      </c>
      <c r="AU112" s="162">
        <f>IF(AU30=1,$E112-(($F112+1)^(11/12)-1),IF(AT!AU30&gt;1,($F112+1)^(1/12)-1,0)+AT112)</f>
        <v>3.4866363870223439E-2</v>
      </c>
      <c r="AV112" s="162">
        <f>IF(AV30=1,$E112-(($F112+1)^(11/12)-1),IF(AT!AV30&gt;1,($F112+1)^(1/12)-1,0)+AU112)</f>
        <v>3.5447834003178615E-2</v>
      </c>
      <c r="AW112" s="162">
        <f>IF(AW30=1,$E112-(($F112+1)^(11/12)-1),IF(AT!AW30&gt;1,($F112+1)^(1/12)-1,0)+AV112)</f>
        <v>3.602930413613379E-2</v>
      </c>
      <c r="AX112" s="162">
        <f>IF(AX30=1,$E112-(($F112+1)^(11/12)-1),IF(AT!AX30&gt;1,($F112+1)^(1/12)-1,0)+AW112)</f>
        <v>3.6610774269088965E-2</v>
      </c>
      <c r="AY112" s="162">
        <f>IF(AY30=1,$E112-(($F112+1)^(11/12)-1),IF(AT!AY30&gt;1,($F112+1)^(1/12)-1,0)+AX112)</f>
        <v>3.719224440204414E-2</v>
      </c>
      <c r="AZ112" s="162">
        <f>IF(AZ30=1,$E112-(($F112+1)^(11/12)-1),IF(AT!AZ30&gt;1,($F112+1)^(1/12)-1,0)+AY112)</f>
        <v>3.7773714534999316E-2</v>
      </c>
      <c r="BA112" s="162">
        <f>IF(BA30=1,$E112-(($F112+1)^(11/12)-1),IF(AT!BA30&gt;1,($F112+1)^(1/12)-1,0)+AZ112)</f>
        <v>3.8355184667954491E-2</v>
      </c>
      <c r="BB112" s="162">
        <f>IF(BB30=1,$E112-(($F112+1)^(11/12)-1),IF(AT!BB30&gt;1,($F112+1)^(1/12)-1,0)+BA112)</f>
        <v>3.8936654800909666E-2</v>
      </c>
      <c r="BC112" s="162">
        <f>IF(BC30=1,$E112-(($F112+1)^(11/12)-1),IF(AT!BC30&gt;1,($F112+1)^(1/12)-1,0)+BB112)</f>
        <v>3.9518124933864841E-2</v>
      </c>
      <c r="BD112" s="162">
        <f>IF(BD30=1,$E112-(($F112+1)^(11/12)-1),IF(AT!BD30&gt;1,($F112+1)^(1/12)-1,0)+BC112)</f>
        <v>4.0099595066820017E-2</v>
      </c>
      <c r="BE112" s="162">
        <f>IF(BE30=1,$E112-(($F112+1)^(11/12)-1),IF(AT!BE30&gt;1,($F112+1)^(1/12)-1,0)+BD112)</f>
        <v>4.0681065199775192E-2</v>
      </c>
      <c r="BF112" s="162">
        <f>IF(BF30=1,$E112-(($F112+1)^(11/12)-1),IF(AT!BF30&gt;1,($F112+1)^(1/12)-1,0)+BE112)</f>
        <v>4.1262535332730367E-2</v>
      </c>
      <c r="BG112" s="162">
        <f>IF(BG30=1,$E112-(($F112+1)^(11/12)-1),IF(AT!BG30&gt;1,($F112+1)^(1/12)-1,0)+BF112)</f>
        <v>4.1844005465685542E-2</v>
      </c>
      <c r="BH112" s="162">
        <f>IF(BH30=1,$E112-(($F112+1)^(11/12)-1),IF(AT!BH30&gt;1,($F112+1)^(1/12)-1,0)+BG112)</f>
        <v>4.2425475598640718E-2</v>
      </c>
      <c r="BI112" s="162">
        <f>IF(BI30=1,$E112-(($F112+1)^(11/12)-1),IF(AT!BI30&gt;1,($F112+1)^(1/12)-1,0)+BH112)</f>
        <v>4.3006945731595893E-2</v>
      </c>
      <c r="BJ112" s="162">
        <f>IF(BJ30=1,$E112-(($F112+1)^(11/12)-1),IF(AT!BJ30&gt;1,($F112+1)^(1/12)-1,0)+BI112)</f>
        <v>4.3588415864551068E-2</v>
      </c>
      <c r="BK112" s="162">
        <f>IF(BK30=1,$E112-(($F112+1)^(11/12)-1),IF(AT!BK30&gt;1,($F112+1)^(1/12)-1,0)+BJ112)</f>
        <v>4.4169885997506243E-2</v>
      </c>
      <c r="BL112" s="162">
        <f>IF(BL30=1,$E112-(($F112+1)^(11/12)-1),IF(AT!BL30&gt;1,($F112+1)^(1/12)-1,0)+BK112)</f>
        <v>4.4751356130461419E-2</v>
      </c>
      <c r="BM112" s="162">
        <f>IF(BM30=1,$E112-(($F112+1)^(11/12)-1),IF(AT!BM30&gt;1,($F112+1)^(1/12)-1,0)+BL112)</f>
        <v>4.5332826263416594E-2</v>
      </c>
      <c r="BN112" s="162">
        <f>IF(BN30=1,$E112-(($F112+1)^(11/12)-1),IF(AT!BN30&gt;1,($F112+1)^(1/12)-1,0)+BM112)</f>
        <v>4.5914296396371769E-2</v>
      </c>
      <c r="BO112" s="162">
        <f>IF(BO30=1,$E112-(($F112+1)^(11/12)-1),IF(AT!BO30&gt;1,($F112+1)^(1/12)-1,0)+BN112)</f>
        <v>4.6495766529326944E-2</v>
      </c>
      <c r="BP112" s="26" t="s">
        <v>12</v>
      </c>
    </row>
    <row r="113" spans="2:68" x14ac:dyDescent="0.25">
      <c r="B113" s="12">
        <v>26</v>
      </c>
      <c r="C113" s="13" t="s">
        <v>68</v>
      </c>
      <c r="E113" s="162">
        <v>2.5000000000000001E-2</v>
      </c>
      <c r="F113" s="162">
        <v>7.0000000000000001E-3</v>
      </c>
      <c r="H113" s="162">
        <f>IF(H31=1,$E113-(($F113+1)^(11/12)-1),IF(AT!H31&gt;1,($F113+1)^(1/12)-1,0)+G113)</f>
        <v>0</v>
      </c>
      <c r="I113" s="162">
        <f>IF(I31=1,$E113-(($F113+1)^(11/12)-1),IF(AT!I31&gt;1,($F113+1)^(1/12)-1,0)+H113)</f>
        <v>0</v>
      </c>
      <c r="J113" s="162">
        <f>IF(J31=1,$E113-(($F113+1)^(11/12)-1),IF(AT!J31&gt;1,($F113+1)^(1/12)-1,0)+I113)</f>
        <v>0</v>
      </c>
      <c r="K113" s="162">
        <f>IF(K31=1,$E113-(($F113+1)^(11/12)-1),IF(AT!K31&gt;1,($F113+1)^(1/12)-1,0)+J113)</f>
        <v>0</v>
      </c>
      <c r="L113" s="162">
        <f>IF(L31=1,$E113-(($F113+1)^(11/12)-1),IF(AT!L31&gt;1,($F113+1)^(1/12)-1,0)+K113)</f>
        <v>0</v>
      </c>
      <c r="M113" s="162">
        <f>IF(M31=1,$E113-(($F113+1)^(11/12)-1),IF(AT!M31&gt;1,($F113+1)^(1/12)-1,0)+L113)</f>
        <v>0</v>
      </c>
      <c r="N113" s="162">
        <f>IF(N31=1,$E113-(($F113+1)^(11/12)-1),IF(AT!N31&gt;1,($F113+1)^(1/12)-1,0)+M113)</f>
        <v>0</v>
      </c>
      <c r="O113" s="162">
        <f>IF(O31=1,$E113-(($F113+1)^(11/12)-1),IF(AT!O31&gt;1,($F113+1)^(1/12)-1,0)+N113)</f>
        <v>0</v>
      </c>
      <c r="P113" s="162">
        <f>IF(P31=1,$E113-(($F113+1)^(11/12)-1),IF(AT!P31&gt;1,($F113+1)^(1/12)-1,0)+O113)</f>
        <v>0</v>
      </c>
      <c r="Q113" s="162">
        <f>IF(Q31=1,$E113-(($F113+1)^(11/12)-1),IF(AT!Q31&gt;1,($F113+1)^(1/12)-1,0)+P113)</f>
        <v>0</v>
      </c>
      <c r="R113" s="162">
        <f>IF(R31=1,$E113-(($F113+1)^(11/12)-1),IF(AT!R31&gt;1,($F113+1)^(1/12)-1,0)+Q113)</f>
        <v>0</v>
      </c>
      <c r="S113" s="162">
        <f>IF(S31=1,$E113-(($F113+1)^(11/12)-1),IF(AT!S31&gt;1,($F113+1)^(1/12)-1,0)+R113)</f>
        <v>1.8585200147478532E-2</v>
      </c>
      <c r="T113" s="162">
        <f>IF(T31=1,$E113-(($F113+1)^(11/12)-1),IF(AT!T31&gt;1,($F113+1)^(1/12)-1,0)+S113)</f>
        <v>1.9166670280433708E-2</v>
      </c>
      <c r="U113" s="162">
        <f>IF(U31=1,$E113-(($F113+1)^(11/12)-1),IF(AT!U31&gt;1,($F113+1)^(1/12)-1,0)+T113)</f>
        <v>1.9748140413388883E-2</v>
      </c>
      <c r="V113" s="162">
        <f>IF(V31=1,$E113-(($F113+1)^(11/12)-1),IF(AT!V31&gt;1,($F113+1)^(1/12)-1,0)+U113)</f>
        <v>2.0329610546344058E-2</v>
      </c>
      <c r="W113" s="162">
        <f>IF(W31=1,$E113-(($F113+1)^(11/12)-1),IF(AT!W31&gt;1,($F113+1)^(1/12)-1,0)+V113)</f>
        <v>2.0911080679299233E-2</v>
      </c>
      <c r="X113" s="162">
        <f>IF(X31=1,$E113-(($F113+1)^(11/12)-1),IF(AT!X31&gt;1,($F113+1)^(1/12)-1,0)+W113)</f>
        <v>2.1492550812254409E-2</v>
      </c>
      <c r="Y113" s="162">
        <f>IF(Y31=1,$E113-(($F113+1)^(11/12)-1),IF(AT!Y31&gt;1,($F113+1)^(1/12)-1,0)+X113)</f>
        <v>2.2074020945209584E-2</v>
      </c>
      <c r="Z113" s="162">
        <f>IF(Z31=1,$E113-(($F113+1)^(11/12)-1),IF(AT!Z31&gt;1,($F113+1)^(1/12)-1,0)+Y113)</f>
        <v>2.2655491078164759E-2</v>
      </c>
      <c r="AA113" s="162">
        <f>IF(AA31=1,$E113-(($F113+1)^(11/12)-1),IF(AT!AA31&gt;1,($F113+1)^(1/12)-1,0)+Z113)</f>
        <v>2.3236961211119934E-2</v>
      </c>
      <c r="AB113" s="162">
        <f>IF(AB31=1,$E113-(($F113+1)^(11/12)-1),IF(AT!AB31&gt;1,($F113+1)^(1/12)-1,0)+AA113)</f>
        <v>2.381843134407511E-2</v>
      </c>
      <c r="AC113" s="162">
        <f>IF(AC31=1,$E113-(($F113+1)^(11/12)-1),IF(AT!AC31&gt;1,($F113+1)^(1/12)-1,0)+AB113)</f>
        <v>2.4399901477030285E-2</v>
      </c>
      <c r="AD113" s="162">
        <f>IF(AD31=1,$E113-(($F113+1)^(11/12)-1),IF(AT!AD31&gt;1,($F113+1)^(1/12)-1,0)+AC113)</f>
        <v>2.498137160998546E-2</v>
      </c>
      <c r="AE113" s="162">
        <f>IF(AE31=1,$E113-(($F113+1)^(11/12)-1),IF(AT!AE31&gt;1,($F113+1)^(1/12)-1,0)+AD113)</f>
        <v>2.5562841742940635E-2</v>
      </c>
      <c r="AF113" s="162">
        <f>IF(AF31=1,$E113-(($F113+1)^(11/12)-1),IF(AT!AF31&gt;1,($F113+1)^(1/12)-1,0)+AE113)</f>
        <v>2.6144311875895811E-2</v>
      </c>
      <c r="AG113" s="162">
        <f>IF(AG31=1,$E113-(($F113+1)^(11/12)-1),IF(AT!AG31&gt;1,($F113+1)^(1/12)-1,0)+AF113)</f>
        <v>2.6725782008850986E-2</v>
      </c>
      <c r="AH113" s="162">
        <f>IF(AH31=1,$E113-(($F113+1)^(11/12)-1),IF(AT!AH31&gt;1,($F113+1)^(1/12)-1,0)+AG113)</f>
        <v>2.7307252141806161E-2</v>
      </c>
      <c r="AI113" s="162">
        <f>IF(AI31=1,$E113-(($F113+1)^(11/12)-1),IF(AT!AI31&gt;1,($F113+1)^(1/12)-1,0)+AH113)</f>
        <v>2.7888722274761336E-2</v>
      </c>
      <c r="AJ113" s="162">
        <f>IF(AJ31=1,$E113-(($F113+1)^(11/12)-1),IF(AT!AJ31&gt;1,($F113+1)^(1/12)-1,0)+AI113)</f>
        <v>2.8470192407716512E-2</v>
      </c>
      <c r="AK113" s="162">
        <f>IF(AK31=1,$E113-(($F113+1)^(11/12)-1),IF(AT!AK31&gt;1,($F113+1)^(1/12)-1,0)+AJ113)</f>
        <v>2.9051662540671687E-2</v>
      </c>
      <c r="AL113" s="162">
        <f>IF(AL31=1,$E113-(($F113+1)^(11/12)-1),IF(AT!AL31&gt;1,($F113+1)^(1/12)-1,0)+AK113)</f>
        <v>2.9633132673626862E-2</v>
      </c>
      <c r="AM113" s="162">
        <f>IF(AM31=1,$E113-(($F113+1)^(11/12)-1),IF(AT!AM31&gt;1,($F113+1)^(1/12)-1,0)+AL113)</f>
        <v>3.0214602806582037E-2</v>
      </c>
      <c r="AN113" s="162">
        <f>IF(AN31=1,$E113-(($F113+1)^(11/12)-1),IF(AT!AN31&gt;1,($F113+1)^(1/12)-1,0)+AM113)</f>
        <v>3.0796072939537213E-2</v>
      </c>
      <c r="AO113" s="162">
        <f>IF(AO31=1,$E113-(($F113+1)^(11/12)-1),IF(AT!AO31&gt;1,($F113+1)^(1/12)-1,0)+AN113)</f>
        <v>3.1377543072492388E-2</v>
      </c>
      <c r="AP113" s="162">
        <f>IF(AP31=1,$E113-(($F113+1)^(11/12)-1),IF(AT!AP31&gt;1,($F113+1)^(1/12)-1,0)+AO113)</f>
        <v>3.1959013205447563E-2</v>
      </c>
      <c r="AQ113" s="162">
        <f>IF(AQ31=1,$E113-(($F113+1)^(11/12)-1),IF(AT!AQ31&gt;1,($F113+1)^(1/12)-1,0)+AP113)</f>
        <v>3.2540483338402738E-2</v>
      </c>
      <c r="AR113" s="162">
        <f>IF(AR31=1,$E113-(($F113+1)^(11/12)-1),IF(AT!AR31&gt;1,($F113+1)^(1/12)-1,0)+AQ113)</f>
        <v>3.3121953471357914E-2</v>
      </c>
      <c r="AS113" s="162">
        <f>IF(AS31=1,$E113-(($F113+1)^(11/12)-1),IF(AT!AS31&gt;1,($F113+1)^(1/12)-1,0)+AR113)</f>
        <v>3.3703423604313089E-2</v>
      </c>
      <c r="AT113" s="162">
        <f>IF(AT31=1,$E113-(($F113+1)^(11/12)-1),IF(AT!AT31&gt;1,($F113+1)^(1/12)-1,0)+AS113)</f>
        <v>3.4284893737268264E-2</v>
      </c>
      <c r="AU113" s="162">
        <f>IF(AU31=1,$E113-(($F113+1)^(11/12)-1),IF(AT!AU31&gt;1,($F113+1)^(1/12)-1,0)+AT113)</f>
        <v>3.4866363870223439E-2</v>
      </c>
      <c r="AV113" s="162">
        <f>IF(AV31=1,$E113-(($F113+1)^(11/12)-1),IF(AT!AV31&gt;1,($F113+1)^(1/12)-1,0)+AU113)</f>
        <v>3.5447834003178615E-2</v>
      </c>
      <c r="AW113" s="162">
        <f>IF(AW31=1,$E113-(($F113+1)^(11/12)-1),IF(AT!AW31&gt;1,($F113+1)^(1/12)-1,0)+AV113)</f>
        <v>3.602930413613379E-2</v>
      </c>
      <c r="AX113" s="162">
        <f>IF(AX31=1,$E113-(($F113+1)^(11/12)-1),IF(AT!AX31&gt;1,($F113+1)^(1/12)-1,0)+AW113)</f>
        <v>3.6610774269088965E-2</v>
      </c>
      <c r="AY113" s="162">
        <f>IF(AY31=1,$E113-(($F113+1)^(11/12)-1),IF(AT!AY31&gt;1,($F113+1)^(1/12)-1,0)+AX113)</f>
        <v>3.719224440204414E-2</v>
      </c>
      <c r="AZ113" s="162">
        <f>IF(AZ31=1,$E113-(($F113+1)^(11/12)-1),IF(AT!AZ31&gt;1,($F113+1)^(1/12)-1,0)+AY113)</f>
        <v>3.7773714534999316E-2</v>
      </c>
      <c r="BA113" s="162">
        <f>IF(BA31=1,$E113-(($F113+1)^(11/12)-1),IF(AT!BA31&gt;1,($F113+1)^(1/12)-1,0)+AZ113)</f>
        <v>3.8355184667954491E-2</v>
      </c>
      <c r="BB113" s="162">
        <f>IF(BB31=1,$E113-(($F113+1)^(11/12)-1),IF(AT!BB31&gt;1,($F113+1)^(1/12)-1,0)+BA113)</f>
        <v>3.8936654800909666E-2</v>
      </c>
      <c r="BC113" s="162">
        <f>IF(BC31=1,$E113-(($F113+1)^(11/12)-1),IF(AT!BC31&gt;1,($F113+1)^(1/12)-1,0)+BB113)</f>
        <v>3.9518124933864841E-2</v>
      </c>
      <c r="BD113" s="162">
        <f>IF(BD31=1,$E113-(($F113+1)^(11/12)-1),IF(AT!BD31&gt;1,($F113+1)^(1/12)-1,0)+BC113)</f>
        <v>4.0099595066820017E-2</v>
      </c>
      <c r="BE113" s="162">
        <f>IF(BE31=1,$E113-(($F113+1)^(11/12)-1),IF(AT!BE31&gt;1,($F113+1)^(1/12)-1,0)+BD113)</f>
        <v>4.0681065199775192E-2</v>
      </c>
      <c r="BF113" s="162">
        <f>IF(BF31=1,$E113-(($F113+1)^(11/12)-1),IF(AT!BF31&gt;1,($F113+1)^(1/12)-1,0)+BE113)</f>
        <v>4.1262535332730367E-2</v>
      </c>
      <c r="BG113" s="162">
        <f>IF(BG31=1,$E113-(($F113+1)^(11/12)-1),IF(AT!BG31&gt;1,($F113+1)^(1/12)-1,0)+BF113)</f>
        <v>4.1844005465685542E-2</v>
      </c>
      <c r="BH113" s="162">
        <f>IF(BH31=1,$E113-(($F113+1)^(11/12)-1),IF(AT!BH31&gt;1,($F113+1)^(1/12)-1,0)+BG113)</f>
        <v>4.2425475598640718E-2</v>
      </c>
      <c r="BI113" s="162">
        <f>IF(BI31=1,$E113-(($F113+1)^(11/12)-1),IF(AT!BI31&gt;1,($F113+1)^(1/12)-1,0)+BH113)</f>
        <v>4.3006945731595893E-2</v>
      </c>
      <c r="BJ113" s="162">
        <f>IF(BJ31=1,$E113-(($F113+1)^(11/12)-1),IF(AT!BJ31&gt;1,($F113+1)^(1/12)-1,0)+BI113)</f>
        <v>4.3588415864551068E-2</v>
      </c>
      <c r="BK113" s="162">
        <f>IF(BK31=1,$E113-(($F113+1)^(11/12)-1),IF(AT!BK31&gt;1,($F113+1)^(1/12)-1,0)+BJ113)</f>
        <v>4.4169885997506243E-2</v>
      </c>
      <c r="BL113" s="162">
        <f>IF(BL31=1,$E113-(($F113+1)^(11/12)-1),IF(AT!BL31&gt;1,($F113+1)^(1/12)-1,0)+BK113)</f>
        <v>4.4751356130461419E-2</v>
      </c>
      <c r="BM113" s="162">
        <f>IF(BM31=1,$E113-(($F113+1)^(11/12)-1),IF(AT!BM31&gt;1,($F113+1)^(1/12)-1,0)+BL113)</f>
        <v>4.5332826263416594E-2</v>
      </c>
      <c r="BN113" s="162">
        <f>IF(BN31=1,$E113-(($F113+1)^(11/12)-1),IF(AT!BN31&gt;1,($F113+1)^(1/12)-1,0)+BM113)</f>
        <v>4.5914296396371769E-2</v>
      </c>
      <c r="BO113" s="162">
        <f>IF(BO31=1,$E113-(($F113+1)^(11/12)-1),IF(AT!BO31&gt;1,($F113+1)^(1/12)-1,0)+BN113)</f>
        <v>4.6495766529326944E-2</v>
      </c>
      <c r="BP113" s="26" t="s">
        <v>12</v>
      </c>
    </row>
    <row r="114" spans="2:68" x14ac:dyDescent="0.25">
      <c r="B114" s="12">
        <v>27</v>
      </c>
      <c r="C114" s="13" t="s">
        <v>70</v>
      </c>
      <c r="E114" s="162">
        <v>2.5000000000000001E-2</v>
      </c>
      <c r="F114" s="162">
        <v>7.0000000000000001E-3</v>
      </c>
      <c r="H114" s="162">
        <f>IF(H32=1,$E114-(($F114+1)^(11/12)-1),IF(AT!H32&gt;1,($F114+1)^(1/12)-1,0)+G114)</f>
        <v>0</v>
      </c>
      <c r="I114" s="162">
        <f>IF(I32=1,$E114-(($F114+1)^(11/12)-1),IF(AT!I32&gt;1,($F114+1)^(1/12)-1,0)+H114)</f>
        <v>0</v>
      </c>
      <c r="J114" s="162">
        <f>IF(J32=1,$E114-(($F114+1)^(11/12)-1),IF(AT!J32&gt;1,($F114+1)^(1/12)-1,0)+I114)</f>
        <v>0</v>
      </c>
      <c r="K114" s="162">
        <f>IF(K32=1,$E114-(($F114+1)^(11/12)-1),IF(AT!K32&gt;1,($F114+1)^(1/12)-1,0)+J114)</f>
        <v>0</v>
      </c>
      <c r="L114" s="162">
        <f>IF(L32=1,$E114-(($F114+1)^(11/12)-1),IF(AT!L32&gt;1,($F114+1)^(1/12)-1,0)+K114)</f>
        <v>0</v>
      </c>
      <c r="M114" s="162">
        <f>IF(M32=1,$E114-(($F114+1)^(11/12)-1),IF(AT!M32&gt;1,($F114+1)^(1/12)-1,0)+L114)</f>
        <v>0</v>
      </c>
      <c r="N114" s="162">
        <f>IF(N32=1,$E114-(($F114+1)^(11/12)-1),IF(AT!N32&gt;1,($F114+1)^(1/12)-1,0)+M114)</f>
        <v>0</v>
      </c>
      <c r="O114" s="162">
        <f>IF(O32=1,$E114-(($F114+1)^(11/12)-1),IF(AT!O32&gt;1,($F114+1)^(1/12)-1,0)+N114)</f>
        <v>0</v>
      </c>
      <c r="P114" s="162">
        <f>IF(P32=1,$E114-(($F114+1)^(11/12)-1),IF(AT!P32&gt;1,($F114+1)^(1/12)-1,0)+O114)</f>
        <v>0</v>
      </c>
      <c r="Q114" s="162">
        <f>IF(Q32=1,$E114-(($F114+1)^(11/12)-1),IF(AT!Q32&gt;1,($F114+1)^(1/12)-1,0)+P114)</f>
        <v>0</v>
      </c>
      <c r="R114" s="162">
        <f>IF(R32=1,$E114-(($F114+1)^(11/12)-1),IF(AT!R32&gt;1,($F114+1)^(1/12)-1,0)+Q114)</f>
        <v>0</v>
      </c>
      <c r="S114" s="162">
        <f>IF(S32=1,$E114-(($F114+1)^(11/12)-1),IF(AT!S32&gt;1,($F114+1)^(1/12)-1,0)+R114)</f>
        <v>1.8585200147478532E-2</v>
      </c>
      <c r="T114" s="162">
        <f>IF(T32=1,$E114-(($F114+1)^(11/12)-1),IF(AT!T32&gt;1,($F114+1)^(1/12)-1,0)+S114)</f>
        <v>1.9166670280433708E-2</v>
      </c>
      <c r="U114" s="162">
        <f>IF(U32=1,$E114-(($F114+1)^(11/12)-1),IF(AT!U32&gt;1,($F114+1)^(1/12)-1,0)+T114)</f>
        <v>1.9748140413388883E-2</v>
      </c>
      <c r="V114" s="162">
        <f>IF(V32=1,$E114-(($F114+1)^(11/12)-1),IF(AT!V32&gt;1,($F114+1)^(1/12)-1,0)+U114)</f>
        <v>2.0329610546344058E-2</v>
      </c>
      <c r="W114" s="162">
        <f>IF(W32=1,$E114-(($F114+1)^(11/12)-1),IF(AT!W32&gt;1,($F114+1)^(1/12)-1,0)+V114)</f>
        <v>2.0911080679299233E-2</v>
      </c>
      <c r="X114" s="162">
        <f>IF(X32=1,$E114-(($F114+1)^(11/12)-1),IF(AT!X32&gt;1,($F114+1)^(1/12)-1,0)+W114)</f>
        <v>2.1492550812254409E-2</v>
      </c>
      <c r="Y114" s="162">
        <f>IF(Y32=1,$E114-(($F114+1)^(11/12)-1),IF(AT!Y32&gt;1,($F114+1)^(1/12)-1,0)+X114)</f>
        <v>2.2074020945209584E-2</v>
      </c>
      <c r="Z114" s="162">
        <f>IF(Z32=1,$E114-(($F114+1)^(11/12)-1),IF(AT!Z32&gt;1,($F114+1)^(1/12)-1,0)+Y114)</f>
        <v>2.2655491078164759E-2</v>
      </c>
      <c r="AA114" s="162">
        <f>IF(AA32=1,$E114-(($F114+1)^(11/12)-1),IF(AT!AA32&gt;1,($F114+1)^(1/12)-1,0)+Z114)</f>
        <v>2.3236961211119934E-2</v>
      </c>
      <c r="AB114" s="162">
        <f>IF(AB32=1,$E114-(($F114+1)^(11/12)-1),IF(AT!AB32&gt;1,($F114+1)^(1/12)-1,0)+AA114)</f>
        <v>2.381843134407511E-2</v>
      </c>
      <c r="AC114" s="162">
        <f>IF(AC32=1,$E114-(($F114+1)^(11/12)-1),IF(AT!AC32&gt;1,($F114+1)^(1/12)-1,0)+AB114)</f>
        <v>2.4399901477030285E-2</v>
      </c>
      <c r="AD114" s="162">
        <f>IF(AD32=1,$E114-(($F114+1)^(11/12)-1),IF(AT!AD32&gt;1,($F114+1)^(1/12)-1,0)+AC114)</f>
        <v>2.498137160998546E-2</v>
      </c>
      <c r="AE114" s="162">
        <f>IF(AE32=1,$E114-(($F114+1)^(11/12)-1),IF(AT!AE32&gt;1,($F114+1)^(1/12)-1,0)+AD114)</f>
        <v>2.5562841742940635E-2</v>
      </c>
      <c r="AF114" s="162">
        <f>IF(AF32=1,$E114-(($F114+1)^(11/12)-1),IF(AT!AF32&gt;1,($F114+1)^(1/12)-1,0)+AE114)</f>
        <v>2.6144311875895811E-2</v>
      </c>
      <c r="AG114" s="162">
        <f>IF(AG32=1,$E114-(($F114+1)^(11/12)-1),IF(AT!AG32&gt;1,($F114+1)^(1/12)-1,0)+AF114)</f>
        <v>2.6725782008850986E-2</v>
      </c>
      <c r="AH114" s="162">
        <f>IF(AH32=1,$E114-(($F114+1)^(11/12)-1),IF(AT!AH32&gt;1,($F114+1)^(1/12)-1,0)+AG114)</f>
        <v>2.7307252141806161E-2</v>
      </c>
      <c r="AI114" s="162">
        <f>IF(AI32=1,$E114-(($F114+1)^(11/12)-1),IF(AT!AI32&gt;1,($F114+1)^(1/12)-1,0)+AH114)</f>
        <v>2.7888722274761336E-2</v>
      </c>
      <c r="AJ114" s="162">
        <f>IF(AJ32=1,$E114-(($F114+1)^(11/12)-1),IF(AT!AJ32&gt;1,($F114+1)^(1/12)-1,0)+AI114)</f>
        <v>2.8470192407716512E-2</v>
      </c>
      <c r="AK114" s="162">
        <f>IF(AK32=1,$E114-(($F114+1)^(11/12)-1),IF(AT!AK32&gt;1,($F114+1)^(1/12)-1,0)+AJ114)</f>
        <v>2.9051662540671687E-2</v>
      </c>
      <c r="AL114" s="162">
        <f>IF(AL32=1,$E114-(($F114+1)^(11/12)-1),IF(AT!AL32&gt;1,($F114+1)^(1/12)-1,0)+AK114)</f>
        <v>2.9633132673626862E-2</v>
      </c>
      <c r="AM114" s="162">
        <f>IF(AM32=1,$E114-(($F114+1)^(11/12)-1),IF(AT!AM32&gt;1,($F114+1)^(1/12)-1,0)+AL114)</f>
        <v>3.0214602806582037E-2</v>
      </c>
      <c r="AN114" s="162">
        <f>IF(AN32=1,$E114-(($F114+1)^(11/12)-1),IF(AT!AN32&gt;1,($F114+1)^(1/12)-1,0)+AM114)</f>
        <v>3.0796072939537213E-2</v>
      </c>
      <c r="AO114" s="162">
        <f>IF(AO32=1,$E114-(($F114+1)^(11/12)-1),IF(AT!AO32&gt;1,($F114+1)^(1/12)-1,0)+AN114)</f>
        <v>3.1377543072492388E-2</v>
      </c>
      <c r="AP114" s="162">
        <f>IF(AP32=1,$E114-(($F114+1)^(11/12)-1),IF(AT!AP32&gt;1,($F114+1)^(1/12)-1,0)+AO114)</f>
        <v>3.1959013205447563E-2</v>
      </c>
      <c r="AQ114" s="162">
        <f>IF(AQ32=1,$E114-(($F114+1)^(11/12)-1),IF(AT!AQ32&gt;1,($F114+1)^(1/12)-1,0)+AP114)</f>
        <v>3.2540483338402738E-2</v>
      </c>
      <c r="AR114" s="162">
        <f>IF(AR32=1,$E114-(($F114+1)^(11/12)-1),IF(AT!AR32&gt;1,($F114+1)^(1/12)-1,0)+AQ114)</f>
        <v>3.3121953471357914E-2</v>
      </c>
      <c r="AS114" s="162">
        <f>IF(AS32=1,$E114-(($F114+1)^(11/12)-1),IF(AT!AS32&gt;1,($F114+1)^(1/12)-1,0)+AR114)</f>
        <v>3.3703423604313089E-2</v>
      </c>
      <c r="AT114" s="162">
        <f>IF(AT32=1,$E114-(($F114+1)^(11/12)-1),IF(AT!AT32&gt;1,($F114+1)^(1/12)-1,0)+AS114)</f>
        <v>3.4284893737268264E-2</v>
      </c>
      <c r="AU114" s="162">
        <f>IF(AU32=1,$E114-(($F114+1)^(11/12)-1),IF(AT!AU32&gt;1,($F114+1)^(1/12)-1,0)+AT114)</f>
        <v>3.4866363870223439E-2</v>
      </c>
      <c r="AV114" s="162">
        <f>IF(AV32=1,$E114-(($F114+1)^(11/12)-1),IF(AT!AV32&gt;1,($F114+1)^(1/12)-1,0)+AU114)</f>
        <v>3.5447834003178615E-2</v>
      </c>
      <c r="AW114" s="162">
        <f>IF(AW32=1,$E114-(($F114+1)^(11/12)-1),IF(AT!AW32&gt;1,($F114+1)^(1/12)-1,0)+AV114)</f>
        <v>3.602930413613379E-2</v>
      </c>
      <c r="AX114" s="162">
        <f>IF(AX32=1,$E114-(($F114+1)^(11/12)-1),IF(AT!AX32&gt;1,($F114+1)^(1/12)-1,0)+AW114)</f>
        <v>3.6610774269088965E-2</v>
      </c>
      <c r="AY114" s="162">
        <f>IF(AY32=1,$E114-(($F114+1)^(11/12)-1),IF(AT!AY32&gt;1,($F114+1)^(1/12)-1,0)+AX114)</f>
        <v>3.719224440204414E-2</v>
      </c>
      <c r="AZ114" s="162">
        <f>IF(AZ32=1,$E114-(($F114+1)^(11/12)-1),IF(AT!AZ32&gt;1,($F114+1)^(1/12)-1,0)+AY114)</f>
        <v>3.7773714534999316E-2</v>
      </c>
      <c r="BA114" s="162">
        <f>IF(BA32=1,$E114-(($F114+1)^(11/12)-1),IF(AT!BA32&gt;1,($F114+1)^(1/12)-1,0)+AZ114)</f>
        <v>3.8355184667954491E-2</v>
      </c>
      <c r="BB114" s="162">
        <f>IF(BB32=1,$E114-(($F114+1)^(11/12)-1),IF(AT!BB32&gt;1,($F114+1)^(1/12)-1,0)+BA114)</f>
        <v>3.8936654800909666E-2</v>
      </c>
      <c r="BC114" s="162">
        <f>IF(BC32=1,$E114-(($F114+1)^(11/12)-1),IF(AT!BC32&gt;1,($F114+1)^(1/12)-1,0)+BB114)</f>
        <v>3.9518124933864841E-2</v>
      </c>
      <c r="BD114" s="162">
        <f>IF(BD32=1,$E114-(($F114+1)^(11/12)-1),IF(AT!BD32&gt;1,($F114+1)^(1/12)-1,0)+BC114)</f>
        <v>4.0099595066820017E-2</v>
      </c>
      <c r="BE114" s="162">
        <f>IF(BE32=1,$E114-(($F114+1)^(11/12)-1),IF(AT!BE32&gt;1,($F114+1)^(1/12)-1,0)+BD114)</f>
        <v>4.0681065199775192E-2</v>
      </c>
      <c r="BF114" s="162">
        <f>IF(BF32=1,$E114-(($F114+1)^(11/12)-1),IF(AT!BF32&gt;1,($F114+1)^(1/12)-1,0)+BE114)</f>
        <v>4.1262535332730367E-2</v>
      </c>
      <c r="BG114" s="162">
        <f>IF(BG32=1,$E114-(($F114+1)^(11/12)-1),IF(AT!BG32&gt;1,($F114+1)^(1/12)-1,0)+BF114)</f>
        <v>4.1844005465685542E-2</v>
      </c>
      <c r="BH114" s="162">
        <f>IF(BH32=1,$E114-(($F114+1)^(11/12)-1),IF(AT!BH32&gt;1,($F114+1)^(1/12)-1,0)+BG114)</f>
        <v>4.2425475598640718E-2</v>
      </c>
      <c r="BI114" s="162">
        <f>IF(BI32=1,$E114-(($F114+1)^(11/12)-1),IF(AT!BI32&gt;1,($F114+1)^(1/12)-1,0)+BH114)</f>
        <v>4.3006945731595893E-2</v>
      </c>
      <c r="BJ114" s="162">
        <f>IF(BJ32=1,$E114-(($F114+1)^(11/12)-1),IF(AT!BJ32&gt;1,($F114+1)^(1/12)-1,0)+BI114)</f>
        <v>4.3588415864551068E-2</v>
      </c>
      <c r="BK114" s="162">
        <f>IF(BK32=1,$E114-(($F114+1)^(11/12)-1),IF(AT!BK32&gt;1,($F114+1)^(1/12)-1,0)+BJ114)</f>
        <v>4.4169885997506243E-2</v>
      </c>
      <c r="BL114" s="162">
        <f>IF(BL32=1,$E114-(($F114+1)^(11/12)-1),IF(AT!BL32&gt;1,($F114+1)^(1/12)-1,0)+BK114)</f>
        <v>4.4751356130461419E-2</v>
      </c>
      <c r="BM114" s="162">
        <f>IF(BM32=1,$E114-(($F114+1)^(11/12)-1),IF(AT!BM32&gt;1,($F114+1)^(1/12)-1,0)+BL114)</f>
        <v>4.5332826263416594E-2</v>
      </c>
      <c r="BN114" s="162">
        <f>IF(BN32=1,$E114-(($F114+1)^(11/12)-1),IF(AT!BN32&gt;1,($F114+1)^(1/12)-1,0)+BM114)</f>
        <v>4.5914296396371769E-2</v>
      </c>
      <c r="BO114" s="162">
        <f>IF(BO32=1,$E114-(($F114+1)^(11/12)-1),IF(AT!BO32&gt;1,($F114+1)^(1/12)-1,0)+BN114)</f>
        <v>4.6495766529326944E-2</v>
      </c>
      <c r="BP114" s="26" t="s">
        <v>12</v>
      </c>
    </row>
    <row r="115" spans="2:68" x14ac:dyDescent="0.25">
      <c r="B115" s="12">
        <v>28</v>
      </c>
      <c r="C115" s="13" t="s">
        <v>72</v>
      </c>
      <c r="E115" s="162">
        <v>2.5000000000000001E-2</v>
      </c>
      <c r="F115" s="162">
        <v>7.0000000000000001E-3</v>
      </c>
      <c r="H115" s="162">
        <f>IF(H33=1,$E115-(($F115+1)^(11/12)-1),IF(AT!H33&gt;1,($F115+1)^(1/12)-1,0)+G115)</f>
        <v>0</v>
      </c>
      <c r="I115" s="162">
        <f>IF(I33=1,$E115-(($F115+1)^(11/12)-1),IF(AT!I33&gt;1,($F115+1)^(1/12)-1,0)+H115)</f>
        <v>0</v>
      </c>
      <c r="J115" s="162">
        <f>IF(J33=1,$E115-(($F115+1)^(11/12)-1),IF(AT!J33&gt;1,($F115+1)^(1/12)-1,0)+I115)</f>
        <v>0</v>
      </c>
      <c r="K115" s="162">
        <f>IF(K33=1,$E115-(($F115+1)^(11/12)-1),IF(AT!K33&gt;1,($F115+1)^(1/12)-1,0)+J115)</f>
        <v>0</v>
      </c>
      <c r="L115" s="162">
        <f>IF(L33=1,$E115-(($F115+1)^(11/12)-1),IF(AT!L33&gt;1,($F115+1)^(1/12)-1,0)+K115)</f>
        <v>0</v>
      </c>
      <c r="M115" s="162">
        <f>IF(M33=1,$E115-(($F115+1)^(11/12)-1),IF(AT!M33&gt;1,($F115+1)^(1/12)-1,0)+L115)</f>
        <v>0</v>
      </c>
      <c r="N115" s="162">
        <f>IF(N33=1,$E115-(($F115+1)^(11/12)-1),IF(AT!N33&gt;1,($F115+1)^(1/12)-1,0)+M115)</f>
        <v>0</v>
      </c>
      <c r="O115" s="162">
        <f>IF(O33=1,$E115-(($F115+1)^(11/12)-1),IF(AT!O33&gt;1,($F115+1)^(1/12)-1,0)+N115)</f>
        <v>0</v>
      </c>
      <c r="P115" s="162">
        <f>IF(P33=1,$E115-(($F115+1)^(11/12)-1),IF(AT!P33&gt;1,($F115+1)^(1/12)-1,0)+O115)</f>
        <v>0</v>
      </c>
      <c r="Q115" s="162">
        <f>IF(Q33=1,$E115-(($F115+1)^(11/12)-1),IF(AT!Q33&gt;1,($F115+1)^(1/12)-1,0)+P115)</f>
        <v>0</v>
      </c>
      <c r="R115" s="162">
        <f>IF(R33=1,$E115-(($F115+1)^(11/12)-1),IF(AT!R33&gt;1,($F115+1)^(1/12)-1,0)+Q115)</f>
        <v>0</v>
      </c>
      <c r="S115" s="162">
        <f>IF(S33=1,$E115-(($F115+1)^(11/12)-1),IF(AT!S33&gt;1,($F115+1)^(1/12)-1,0)+R115)</f>
        <v>0</v>
      </c>
      <c r="T115" s="162">
        <f>IF(T33=1,$E115-(($F115+1)^(11/12)-1),IF(AT!T33&gt;1,($F115+1)^(1/12)-1,0)+S115)</f>
        <v>1.8585200147478532E-2</v>
      </c>
      <c r="U115" s="162">
        <f>IF(U33=1,$E115-(($F115+1)^(11/12)-1),IF(AT!U33&gt;1,($F115+1)^(1/12)-1,0)+T115)</f>
        <v>1.9166670280433708E-2</v>
      </c>
      <c r="V115" s="162">
        <f>IF(V33=1,$E115-(($F115+1)^(11/12)-1),IF(AT!V33&gt;1,($F115+1)^(1/12)-1,0)+U115)</f>
        <v>1.9748140413388883E-2</v>
      </c>
      <c r="W115" s="162">
        <f>IF(W33=1,$E115-(($F115+1)^(11/12)-1),IF(AT!W33&gt;1,($F115+1)^(1/12)-1,0)+V115)</f>
        <v>2.0329610546344058E-2</v>
      </c>
      <c r="X115" s="162">
        <f>IF(X33=1,$E115-(($F115+1)^(11/12)-1),IF(AT!X33&gt;1,($F115+1)^(1/12)-1,0)+W115)</f>
        <v>2.0911080679299233E-2</v>
      </c>
      <c r="Y115" s="162">
        <f>IF(Y33=1,$E115-(($F115+1)^(11/12)-1),IF(AT!Y33&gt;1,($F115+1)^(1/12)-1,0)+X115)</f>
        <v>2.1492550812254409E-2</v>
      </c>
      <c r="Z115" s="162">
        <f>IF(Z33=1,$E115-(($F115+1)^(11/12)-1),IF(AT!Z33&gt;1,($F115+1)^(1/12)-1,0)+Y115)</f>
        <v>2.2074020945209584E-2</v>
      </c>
      <c r="AA115" s="162">
        <f>IF(AA33=1,$E115-(($F115+1)^(11/12)-1),IF(AT!AA33&gt;1,($F115+1)^(1/12)-1,0)+Z115)</f>
        <v>2.2655491078164759E-2</v>
      </c>
      <c r="AB115" s="162">
        <f>IF(AB33=1,$E115-(($F115+1)^(11/12)-1),IF(AT!AB33&gt;1,($F115+1)^(1/12)-1,0)+AA115)</f>
        <v>2.3236961211119934E-2</v>
      </c>
      <c r="AC115" s="162">
        <f>IF(AC33=1,$E115-(($F115+1)^(11/12)-1),IF(AT!AC33&gt;1,($F115+1)^(1/12)-1,0)+AB115)</f>
        <v>2.381843134407511E-2</v>
      </c>
      <c r="AD115" s="162">
        <f>IF(AD33=1,$E115-(($F115+1)^(11/12)-1),IF(AT!AD33&gt;1,($F115+1)^(1/12)-1,0)+AC115)</f>
        <v>2.4399901477030285E-2</v>
      </c>
      <c r="AE115" s="162">
        <f>IF(AE33=1,$E115-(($F115+1)^(11/12)-1),IF(AT!AE33&gt;1,($F115+1)^(1/12)-1,0)+AD115)</f>
        <v>2.498137160998546E-2</v>
      </c>
      <c r="AF115" s="162">
        <f>IF(AF33=1,$E115-(($F115+1)^(11/12)-1),IF(AT!AF33&gt;1,($F115+1)^(1/12)-1,0)+AE115)</f>
        <v>2.5562841742940635E-2</v>
      </c>
      <c r="AG115" s="162">
        <f>IF(AG33=1,$E115-(($F115+1)^(11/12)-1),IF(AT!AG33&gt;1,($F115+1)^(1/12)-1,0)+AF115)</f>
        <v>2.6144311875895811E-2</v>
      </c>
      <c r="AH115" s="162">
        <f>IF(AH33=1,$E115-(($F115+1)^(11/12)-1),IF(AT!AH33&gt;1,($F115+1)^(1/12)-1,0)+AG115)</f>
        <v>2.6725782008850986E-2</v>
      </c>
      <c r="AI115" s="162">
        <f>IF(AI33=1,$E115-(($F115+1)^(11/12)-1),IF(AT!AI33&gt;1,($F115+1)^(1/12)-1,0)+AH115)</f>
        <v>2.7307252141806161E-2</v>
      </c>
      <c r="AJ115" s="162">
        <f>IF(AJ33=1,$E115-(($F115+1)^(11/12)-1),IF(AT!AJ33&gt;1,($F115+1)^(1/12)-1,0)+AI115)</f>
        <v>2.7888722274761336E-2</v>
      </c>
      <c r="AK115" s="162">
        <f>IF(AK33=1,$E115-(($F115+1)^(11/12)-1),IF(AT!AK33&gt;1,($F115+1)^(1/12)-1,0)+AJ115)</f>
        <v>2.8470192407716512E-2</v>
      </c>
      <c r="AL115" s="162">
        <f>IF(AL33=1,$E115-(($F115+1)^(11/12)-1),IF(AT!AL33&gt;1,($F115+1)^(1/12)-1,0)+AK115)</f>
        <v>2.9051662540671687E-2</v>
      </c>
      <c r="AM115" s="162">
        <f>IF(AM33=1,$E115-(($F115+1)^(11/12)-1),IF(AT!AM33&gt;1,($F115+1)^(1/12)-1,0)+AL115)</f>
        <v>2.9633132673626862E-2</v>
      </c>
      <c r="AN115" s="162">
        <f>IF(AN33=1,$E115-(($F115+1)^(11/12)-1),IF(AT!AN33&gt;1,($F115+1)^(1/12)-1,0)+AM115)</f>
        <v>3.0214602806582037E-2</v>
      </c>
      <c r="AO115" s="162">
        <f>IF(AO33=1,$E115-(($F115+1)^(11/12)-1),IF(AT!AO33&gt;1,($F115+1)^(1/12)-1,0)+AN115)</f>
        <v>3.0796072939537213E-2</v>
      </c>
      <c r="AP115" s="162">
        <f>IF(AP33=1,$E115-(($F115+1)^(11/12)-1),IF(AT!AP33&gt;1,($F115+1)^(1/12)-1,0)+AO115)</f>
        <v>3.1377543072492388E-2</v>
      </c>
      <c r="AQ115" s="162">
        <f>IF(AQ33=1,$E115-(($F115+1)^(11/12)-1),IF(AT!AQ33&gt;1,($F115+1)^(1/12)-1,0)+AP115)</f>
        <v>3.1959013205447563E-2</v>
      </c>
      <c r="AR115" s="162">
        <f>IF(AR33=1,$E115-(($F115+1)^(11/12)-1),IF(AT!AR33&gt;1,($F115+1)^(1/12)-1,0)+AQ115)</f>
        <v>3.2540483338402738E-2</v>
      </c>
      <c r="AS115" s="162">
        <f>IF(AS33=1,$E115-(($F115+1)^(11/12)-1),IF(AT!AS33&gt;1,($F115+1)^(1/12)-1,0)+AR115)</f>
        <v>3.3121953471357914E-2</v>
      </c>
      <c r="AT115" s="162">
        <f>IF(AT33=1,$E115-(($F115+1)^(11/12)-1),IF(AT!AT33&gt;1,($F115+1)^(1/12)-1,0)+AS115)</f>
        <v>3.3703423604313089E-2</v>
      </c>
      <c r="AU115" s="162">
        <f>IF(AU33=1,$E115-(($F115+1)^(11/12)-1),IF(AT!AU33&gt;1,($F115+1)^(1/12)-1,0)+AT115)</f>
        <v>3.4284893737268264E-2</v>
      </c>
      <c r="AV115" s="162">
        <f>IF(AV33=1,$E115-(($F115+1)^(11/12)-1),IF(AT!AV33&gt;1,($F115+1)^(1/12)-1,0)+AU115)</f>
        <v>3.4866363870223439E-2</v>
      </c>
      <c r="AW115" s="162">
        <f>IF(AW33=1,$E115-(($F115+1)^(11/12)-1),IF(AT!AW33&gt;1,($F115+1)^(1/12)-1,0)+AV115)</f>
        <v>3.5447834003178615E-2</v>
      </c>
      <c r="AX115" s="162">
        <f>IF(AX33=1,$E115-(($F115+1)^(11/12)-1),IF(AT!AX33&gt;1,($F115+1)^(1/12)-1,0)+AW115)</f>
        <v>3.602930413613379E-2</v>
      </c>
      <c r="AY115" s="162">
        <f>IF(AY33=1,$E115-(($F115+1)^(11/12)-1),IF(AT!AY33&gt;1,($F115+1)^(1/12)-1,0)+AX115)</f>
        <v>3.6610774269088965E-2</v>
      </c>
      <c r="AZ115" s="162">
        <f>IF(AZ33=1,$E115-(($F115+1)^(11/12)-1),IF(AT!AZ33&gt;1,($F115+1)^(1/12)-1,0)+AY115)</f>
        <v>3.719224440204414E-2</v>
      </c>
      <c r="BA115" s="162">
        <f>IF(BA33=1,$E115-(($F115+1)^(11/12)-1),IF(AT!BA33&gt;1,($F115+1)^(1/12)-1,0)+AZ115)</f>
        <v>3.7773714534999316E-2</v>
      </c>
      <c r="BB115" s="162">
        <f>IF(BB33=1,$E115-(($F115+1)^(11/12)-1),IF(AT!BB33&gt;1,($F115+1)^(1/12)-1,0)+BA115)</f>
        <v>3.8355184667954491E-2</v>
      </c>
      <c r="BC115" s="162">
        <f>IF(BC33=1,$E115-(($F115+1)^(11/12)-1),IF(AT!BC33&gt;1,($F115+1)^(1/12)-1,0)+BB115)</f>
        <v>3.8936654800909666E-2</v>
      </c>
      <c r="BD115" s="162">
        <f>IF(BD33=1,$E115-(($F115+1)^(11/12)-1),IF(AT!BD33&gt;1,($F115+1)^(1/12)-1,0)+BC115)</f>
        <v>3.9518124933864841E-2</v>
      </c>
      <c r="BE115" s="162">
        <f>IF(BE33=1,$E115-(($F115+1)^(11/12)-1),IF(AT!BE33&gt;1,($F115+1)^(1/12)-1,0)+BD115)</f>
        <v>4.0099595066820017E-2</v>
      </c>
      <c r="BF115" s="162">
        <f>IF(BF33=1,$E115-(($F115+1)^(11/12)-1),IF(AT!BF33&gt;1,($F115+1)^(1/12)-1,0)+BE115)</f>
        <v>4.0681065199775192E-2</v>
      </c>
      <c r="BG115" s="162">
        <f>IF(BG33=1,$E115-(($F115+1)^(11/12)-1),IF(AT!BG33&gt;1,($F115+1)^(1/12)-1,0)+BF115)</f>
        <v>4.1262535332730367E-2</v>
      </c>
      <c r="BH115" s="162">
        <f>IF(BH33=1,$E115-(($F115+1)^(11/12)-1),IF(AT!BH33&gt;1,($F115+1)^(1/12)-1,0)+BG115)</f>
        <v>4.1844005465685542E-2</v>
      </c>
      <c r="BI115" s="162">
        <f>IF(BI33=1,$E115-(($F115+1)^(11/12)-1),IF(AT!BI33&gt;1,($F115+1)^(1/12)-1,0)+BH115)</f>
        <v>4.2425475598640718E-2</v>
      </c>
      <c r="BJ115" s="162">
        <f>IF(BJ33=1,$E115-(($F115+1)^(11/12)-1),IF(AT!BJ33&gt;1,($F115+1)^(1/12)-1,0)+BI115)</f>
        <v>4.3006945731595893E-2</v>
      </c>
      <c r="BK115" s="162">
        <f>IF(BK33=1,$E115-(($F115+1)^(11/12)-1),IF(AT!BK33&gt;1,($F115+1)^(1/12)-1,0)+BJ115)</f>
        <v>4.3588415864551068E-2</v>
      </c>
      <c r="BL115" s="162">
        <f>IF(BL33=1,$E115-(($F115+1)^(11/12)-1),IF(AT!BL33&gt;1,($F115+1)^(1/12)-1,0)+BK115)</f>
        <v>4.4169885997506243E-2</v>
      </c>
      <c r="BM115" s="162">
        <f>IF(BM33=1,$E115-(($F115+1)^(11/12)-1),IF(AT!BM33&gt;1,($F115+1)^(1/12)-1,0)+BL115)</f>
        <v>4.4751356130461419E-2</v>
      </c>
      <c r="BN115" s="162">
        <f>IF(BN33=1,$E115-(($F115+1)^(11/12)-1),IF(AT!BN33&gt;1,($F115+1)^(1/12)-1,0)+BM115)</f>
        <v>4.5332826263416594E-2</v>
      </c>
      <c r="BO115" s="162">
        <f>IF(BO33=1,$E115-(($F115+1)^(11/12)-1),IF(AT!BO33&gt;1,($F115+1)^(1/12)-1,0)+BN115)</f>
        <v>4.5914296396371769E-2</v>
      </c>
      <c r="BP115" s="26" t="s">
        <v>12</v>
      </c>
    </row>
    <row r="116" spans="2:68" x14ac:dyDescent="0.25">
      <c r="B116" s="12">
        <v>29</v>
      </c>
      <c r="C116" s="13" t="s">
        <v>74</v>
      </c>
      <c r="E116" s="162">
        <v>2.5000000000000001E-2</v>
      </c>
      <c r="F116" s="162">
        <v>7.0000000000000001E-3</v>
      </c>
      <c r="H116" s="162">
        <f>IF(H34=1,$E116-(($F116+1)^(11/12)-1),IF(AT!H34&gt;1,($F116+1)^(1/12)-1,0)+G116)</f>
        <v>0</v>
      </c>
      <c r="I116" s="162">
        <f>IF(I34=1,$E116-(($F116+1)^(11/12)-1),IF(AT!I34&gt;1,($F116+1)^(1/12)-1,0)+H116)</f>
        <v>0</v>
      </c>
      <c r="J116" s="162">
        <f>IF(J34=1,$E116-(($F116+1)^(11/12)-1),IF(AT!J34&gt;1,($F116+1)^(1/12)-1,0)+I116)</f>
        <v>0</v>
      </c>
      <c r="K116" s="162">
        <f>IF(K34=1,$E116-(($F116+1)^(11/12)-1),IF(AT!K34&gt;1,($F116+1)^(1/12)-1,0)+J116)</f>
        <v>0</v>
      </c>
      <c r="L116" s="162">
        <f>IF(L34=1,$E116-(($F116+1)^(11/12)-1),IF(AT!L34&gt;1,($F116+1)^(1/12)-1,0)+K116)</f>
        <v>0</v>
      </c>
      <c r="M116" s="162">
        <f>IF(M34=1,$E116-(($F116+1)^(11/12)-1),IF(AT!M34&gt;1,($F116+1)^(1/12)-1,0)+L116)</f>
        <v>0</v>
      </c>
      <c r="N116" s="162">
        <f>IF(N34=1,$E116-(($F116+1)^(11/12)-1),IF(AT!N34&gt;1,($F116+1)^(1/12)-1,0)+M116)</f>
        <v>0</v>
      </c>
      <c r="O116" s="162">
        <f>IF(O34=1,$E116-(($F116+1)^(11/12)-1),IF(AT!O34&gt;1,($F116+1)^(1/12)-1,0)+N116)</f>
        <v>0</v>
      </c>
      <c r="P116" s="162">
        <f>IF(P34=1,$E116-(($F116+1)^(11/12)-1),IF(AT!P34&gt;1,($F116+1)^(1/12)-1,0)+O116)</f>
        <v>0</v>
      </c>
      <c r="Q116" s="162">
        <f>IF(Q34=1,$E116-(($F116+1)^(11/12)-1),IF(AT!Q34&gt;1,($F116+1)^(1/12)-1,0)+P116)</f>
        <v>0</v>
      </c>
      <c r="R116" s="162">
        <f>IF(R34=1,$E116-(($F116+1)^(11/12)-1),IF(AT!R34&gt;1,($F116+1)^(1/12)-1,0)+Q116)</f>
        <v>0</v>
      </c>
      <c r="S116" s="162">
        <f>IF(S34=1,$E116-(($F116+1)^(11/12)-1),IF(AT!S34&gt;1,($F116+1)^(1/12)-1,0)+R116)</f>
        <v>0</v>
      </c>
      <c r="T116" s="162">
        <f>IF(T34=1,$E116-(($F116+1)^(11/12)-1),IF(AT!T34&gt;1,($F116+1)^(1/12)-1,0)+S116)</f>
        <v>1.8585200147478532E-2</v>
      </c>
      <c r="U116" s="162">
        <f>IF(U34=1,$E116-(($F116+1)^(11/12)-1),IF(AT!U34&gt;1,($F116+1)^(1/12)-1,0)+T116)</f>
        <v>1.9166670280433708E-2</v>
      </c>
      <c r="V116" s="162">
        <f>IF(V34=1,$E116-(($F116+1)^(11/12)-1),IF(AT!V34&gt;1,($F116+1)^(1/12)-1,0)+U116)</f>
        <v>1.9748140413388883E-2</v>
      </c>
      <c r="W116" s="162">
        <f>IF(W34=1,$E116-(($F116+1)^(11/12)-1),IF(AT!W34&gt;1,($F116+1)^(1/12)-1,0)+V116)</f>
        <v>2.0329610546344058E-2</v>
      </c>
      <c r="X116" s="162">
        <f>IF(X34=1,$E116-(($F116+1)^(11/12)-1),IF(AT!X34&gt;1,($F116+1)^(1/12)-1,0)+W116)</f>
        <v>2.0911080679299233E-2</v>
      </c>
      <c r="Y116" s="162">
        <f>IF(Y34=1,$E116-(($F116+1)^(11/12)-1),IF(AT!Y34&gt;1,($F116+1)^(1/12)-1,0)+X116)</f>
        <v>2.1492550812254409E-2</v>
      </c>
      <c r="Z116" s="162">
        <f>IF(Z34=1,$E116-(($F116+1)^(11/12)-1),IF(AT!Z34&gt;1,($F116+1)^(1/12)-1,0)+Y116)</f>
        <v>2.2074020945209584E-2</v>
      </c>
      <c r="AA116" s="162">
        <f>IF(AA34=1,$E116-(($F116+1)^(11/12)-1),IF(AT!AA34&gt;1,($F116+1)^(1/12)-1,0)+Z116)</f>
        <v>2.2655491078164759E-2</v>
      </c>
      <c r="AB116" s="162">
        <f>IF(AB34=1,$E116-(($F116+1)^(11/12)-1),IF(AT!AB34&gt;1,($F116+1)^(1/12)-1,0)+AA116)</f>
        <v>2.3236961211119934E-2</v>
      </c>
      <c r="AC116" s="162">
        <f>IF(AC34=1,$E116-(($F116+1)^(11/12)-1),IF(AT!AC34&gt;1,($F116+1)^(1/12)-1,0)+AB116)</f>
        <v>2.381843134407511E-2</v>
      </c>
      <c r="AD116" s="162">
        <f>IF(AD34=1,$E116-(($F116+1)^(11/12)-1),IF(AT!AD34&gt;1,($F116+1)^(1/12)-1,0)+AC116)</f>
        <v>2.4399901477030285E-2</v>
      </c>
      <c r="AE116" s="162">
        <f>IF(AE34=1,$E116-(($F116+1)^(11/12)-1),IF(AT!AE34&gt;1,($F116+1)^(1/12)-1,0)+AD116)</f>
        <v>2.498137160998546E-2</v>
      </c>
      <c r="AF116" s="162">
        <f>IF(AF34=1,$E116-(($F116+1)^(11/12)-1),IF(AT!AF34&gt;1,($F116+1)^(1/12)-1,0)+AE116)</f>
        <v>2.5562841742940635E-2</v>
      </c>
      <c r="AG116" s="162">
        <f>IF(AG34=1,$E116-(($F116+1)^(11/12)-1),IF(AT!AG34&gt;1,($F116+1)^(1/12)-1,0)+AF116)</f>
        <v>2.6144311875895811E-2</v>
      </c>
      <c r="AH116" s="162">
        <f>IF(AH34=1,$E116-(($F116+1)^(11/12)-1),IF(AT!AH34&gt;1,($F116+1)^(1/12)-1,0)+AG116)</f>
        <v>2.6725782008850986E-2</v>
      </c>
      <c r="AI116" s="162">
        <f>IF(AI34=1,$E116-(($F116+1)^(11/12)-1),IF(AT!AI34&gt;1,($F116+1)^(1/12)-1,0)+AH116)</f>
        <v>2.7307252141806161E-2</v>
      </c>
      <c r="AJ116" s="162">
        <f>IF(AJ34=1,$E116-(($F116+1)^(11/12)-1),IF(AT!AJ34&gt;1,($F116+1)^(1/12)-1,0)+AI116)</f>
        <v>2.7888722274761336E-2</v>
      </c>
      <c r="AK116" s="162">
        <f>IF(AK34=1,$E116-(($F116+1)^(11/12)-1),IF(AT!AK34&gt;1,($F116+1)^(1/12)-1,0)+AJ116)</f>
        <v>2.8470192407716512E-2</v>
      </c>
      <c r="AL116" s="162">
        <f>IF(AL34=1,$E116-(($F116+1)^(11/12)-1),IF(AT!AL34&gt;1,($F116+1)^(1/12)-1,0)+AK116)</f>
        <v>2.9051662540671687E-2</v>
      </c>
      <c r="AM116" s="162">
        <f>IF(AM34=1,$E116-(($F116+1)^(11/12)-1),IF(AT!AM34&gt;1,($F116+1)^(1/12)-1,0)+AL116)</f>
        <v>2.9633132673626862E-2</v>
      </c>
      <c r="AN116" s="162">
        <f>IF(AN34=1,$E116-(($F116+1)^(11/12)-1),IF(AT!AN34&gt;1,($F116+1)^(1/12)-1,0)+AM116)</f>
        <v>3.0214602806582037E-2</v>
      </c>
      <c r="AO116" s="162">
        <f>IF(AO34=1,$E116-(($F116+1)^(11/12)-1),IF(AT!AO34&gt;1,($F116+1)^(1/12)-1,0)+AN116)</f>
        <v>3.0796072939537213E-2</v>
      </c>
      <c r="AP116" s="162">
        <f>IF(AP34=1,$E116-(($F116+1)^(11/12)-1),IF(AT!AP34&gt;1,($F116+1)^(1/12)-1,0)+AO116)</f>
        <v>3.1377543072492388E-2</v>
      </c>
      <c r="AQ116" s="162">
        <f>IF(AQ34=1,$E116-(($F116+1)^(11/12)-1),IF(AT!AQ34&gt;1,($F116+1)^(1/12)-1,0)+AP116)</f>
        <v>3.1959013205447563E-2</v>
      </c>
      <c r="AR116" s="162">
        <f>IF(AR34=1,$E116-(($F116+1)^(11/12)-1),IF(AT!AR34&gt;1,($F116+1)^(1/12)-1,0)+AQ116)</f>
        <v>3.2540483338402738E-2</v>
      </c>
      <c r="AS116" s="162">
        <f>IF(AS34=1,$E116-(($F116+1)^(11/12)-1),IF(AT!AS34&gt;1,($F116+1)^(1/12)-1,0)+AR116)</f>
        <v>3.3121953471357914E-2</v>
      </c>
      <c r="AT116" s="162">
        <f>IF(AT34=1,$E116-(($F116+1)^(11/12)-1),IF(AT!AT34&gt;1,($F116+1)^(1/12)-1,0)+AS116)</f>
        <v>3.3703423604313089E-2</v>
      </c>
      <c r="AU116" s="162">
        <f>IF(AU34=1,$E116-(($F116+1)^(11/12)-1),IF(AT!AU34&gt;1,($F116+1)^(1/12)-1,0)+AT116)</f>
        <v>3.4284893737268264E-2</v>
      </c>
      <c r="AV116" s="162">
        <f>IF(AV34=1,$E116-(($F116+1)^(11/12)-1),IF(AT!AV34&gt;1,($F116+1)^(1/12)-1,0)+AU116)</f>
        <v>3.4866363870223439E-2</v>
      </c>
      <c r="AW116" s="162">
        <f>IF(AW34=1,$E116-(($F116+1)^(11/12)-1),IF(AT!AW34&gt;1,($F116+1)^(1/12)-1,0)+AV116)</f>
        <v>3.5447834003178615E-2</v>
      </c>
      <c r="AX116" s="162">
        <f>IF(AX34=1,$E116-(($F116+1)^(11/12)-1),IF(AT!AX34&gt;1,($F116+1)^(1/12)-1,0)+AW116)</f>
        <v>3.602930413613379E-2</v>
      </c>
      <c r="AY116" s="162">
        <f>IF(AY34=1,$E116-(($F116+1)^(11/12)-1),IF(AT!AY34&gt;1,($F116+1)^(1/12)-1,0)+AX116)</f>
        <v>3.6610774269088965E-2</v>
      </c>
      <c r="AZ116" s="162">
        <f>IF(AZ34=1,$E116-(($F116+1)^(11/12)-1),IF(AT!AZ34&gt;1,($F116+1)^(1/12)-1,0)+AY116)</f>
        <v>3.719224440204414E-2</v>
      </c>
      <c r="BA116" s="162">
        <f>IF(BA34=1,$E116-(($F116+1)^(11/12)-1),IF(AT!BA34&gt;1,($F116+1)^(1/12)-1,0)+AZ116)</f>
        <v>3.7773714534999316E-2</v>
      </c>
      <c r="BB116" s="162">
        <f>IF(BB34=1,$E116-(($F116+1)^(11/12)-1),IF(AT!BB34&gt;1,($F116+1)^(1/12)-1,0)+BA116)</f>
        <v>3.8355184667954491E-2</v>
      </c>
      <c r="BC116" s="162">
        <f>IF(BC34=1,$E116-(($F116+1)^(11/12)-1),IF(AT!BC34&gt;1,($F116+1)^(1/12)-1,0)+BB116)</f>
        <v>3.8936654800909666E-2</v>
      </c>
      <c r="BD116" s="162">
        <f>IF(BD34=1,$E116-(($F116+1)^(11/12)-1),IF(AT!BD34&gt;1,($F116+1)^(1/12)-1,0)+BC116)</f>
        <v>3.9518124933864841E-2</v>
      </c>
      <c r="BE116" s="162">
        <f>IF(BE34=1,$E116-(($F116+1)^(11/12)-1),IF(AT!BE34&gt;1,($F116+1)^(1/12)-1,0)+BD116)</f>
        <v>4.0099595066820017E-2</v>
      </c>
      <c r="BF116" s="162">
        <f>IF(BF34=1,$E116-(($F116+1)^(11/12)-1),IF(AT!BF34&gt;1,($F116+1)^(1/12)-1,0)+BE116)</f>
        <v>4.0681065199775192E-2</v>
      </c>
      <c r="BG116" s="162">
        <f>IF(BG34=1,$E116-(($F116+1)^(11/12)-1),IF(AT!BG34&gt;1,($F116+1)^(1/12)-1,0)+BF116)</f>
        <v>4.1262535332730367E-2</v>
      </c>
      <c r="BH116" s="162">
        <f>IF(BH34=1,$E116-(($F116+1)^(11/12)-1),IF(AT!BH34&gt;1,($F116+1)^(1/12)-1,0)+BG116)</f>
        <v>4.1844005465685542E-2</v>
      </c>
      <c r="BI116" s="162">
        <f>IF(BI34=1,$E116-(($F116+1)^(11/12)-1),IF(AT!BI34&gt;1,($F116+1)^(1/12)-1,0)+BH116)</f>
        <v>4.2425475598640718E-2</v>
      </c>
      <c r="BJ116" s="162">
        <f>IF(BJ34=1,$E116-(($F116+1)^(11/12)-1),IF(AT!BJ34&gt;1,($F116+1)^(1/12)-1,0)+BI116)</f>
        <v>4.3006945731595893E-2</v>
      </c>
      <c r="BK116" s="162">
        <f>IF(BK34=1,$E116-(($F116+1)^(11/12)-1),IF(AT!BK34&gt;1,($F116+1)^(1/12)-1,0)+BJ116)</f>
        <v>4.3588415864551068E-2</v>
      </c>
      <c r="BL116" s="162">
        <f>IF(BL34=1,$E116-(($F116+1)^(11/12)-1),IF(AT!BL34&gt;1,($F116+1)^(1/12)-1,0)+BK116)</f>
        <v>4.4169885997506243E-2</v>
      </c>
      <c r="BM116" s="162">
        <f>IF(BM34=1,$E116-(($F116+1)^(11/12)-1),IF(AT!BM34&gt;1,($F116+1)^(1/12)-1,0)+BL116)</f>
        <v>4.4751356130461419E-2</v>
      </c>
      <c r="BN116" s="162">
        <f>IF(BN34=1,$E116-(($F116+1)^(11/12)-1),IF(AT!BN34&gt;1,($F116+1)^(1/12)-1,0)+BM116)</f>
        <v>4.5332826263416594E-2</v>
      </c>
      <c r="BO116" s="162">
        <f>IF(BO34=1,$E116-(($F116+1)^(11/12)-1),IF(AT!BO34&gt;1,($F116+1)^(1/12)-1,0)+BN116)</f>
        <v>4.5914296396371769E-2</v>
      </c>
      <c r="BP116" s="26" t="s">
        <v>12</v>
      </c>
    </row>
    <row r="117" spans="2:68" x14ac:dyDescent="0.25">
      <c r="B117" s="12">
        <v>30</v>
      </c>
      <c r="C117" s="13" t="s">
        <v>76</v>
      </c>
      <c r="E117" s="162">
        <v>2.5000000000000001E-2</v>
      </c>
      <c r="F117" s="162">
        <v>7.0000000000000001E-3</v>
      </c>
      <c r="H117" s="162">
        <f>IF(H35=1,$E117-(($F117+1)^(11/12)-1),IF(AT!H35&gt;1,($F117+1)^(1/12)-1,0)+G117)</f>
        <v>0</v>
      </c>
      <c r="I117" s="162">
        <f>IF(I35=1,$E117-(($F117+1)^(11/12)-1),IF(AT!I35&gt;1,($F117+1)^(1/12)-1,0)+H117)</f>
        <v>0</v>
      </c>
      <c r="J117" s="162">
        <f>IF(J35=1,$E117-(($F117+1)^(11/12)-1),IF(AT!J35&gt;1,($F117+1)^(1/12)-1,0)+I117)</f>
        <v>0</v>
      </c>
      <c r="K117" s="162">
        <f>IF(K35=1,$E117-(($F117+1)^(11/12)-1),IF(AT!K35&gt;1,($F117+1)^(1/12)-1,0)+J117)</f>
        <v>0</v>
      </c>
      <c r="L117" s="162">
        <f>IF(L35=1,$E117-(($F117+1)^(11/12)-1),IF(AT!L35&gt;1,($F117+1)^(1/12)-1,0)+K117)</f>
        <v>0</v>
      </c>
      <c r="M117" s="162">
        <f>IF(M35=1,$E117-(($F117+1)^(11/12)-1),IF(AT!M35&gt;1,($F117+1)^(1/12)-1,0)+L117)</f>
        <v>0</v>
      </c>
      <c r="N117" s="162">
        <f>IF(N35=1,$E117-(($F117+1)^(11/12)-1),IF(AT!N35&gt;1,($F117+1)^(1/12)-1,0)+M117)</f>
        <v>0</v>
      </c>
      <c r="O117" s="162">
        <f>IF(O35=1,$E117-(($F117+1)^(11/12)-1),IF(AT!O35&gt;1,($F117+1)^(1/12)-1,0)+N117)</f>
        <v>0</v>
      </c>
      <c r="P117" s="162">
        <f>IF(P35=1,$E117-(($F117+1)^(11/12)-1),IF(AT!P35&gt;1,($F117+1)^(1/12)-1,0)+O117)</f>
        <v>0</v>
      </c>
      <c r="Q117" s="162">
        <f>IF(Q35=1,$E117-(($F117+1)^(11/12)-1),IF(AT!Q35&gt;1,($F117+1)^(1/12)-1,0)+P117)</f>
        <v>0</v>
      </c>
      <c r="R117" s="162">
        <f>IF(R35=1,$E117-(($F117+1)^(11/12)-1),IF(AT!R35&gt;1,($F117+1)^(1/12)-1,0)+Q117)</f>
        <v>0</v>
      </c>
      <c r="S117" s="162">
        <f>IF(S35=1,$E117-(($F117+1)^(11/12)-1),IF(AT!S35&gt;1,($F117+1)^(1/12)-1,0)+R117)</f>
        <v>0</v>
      </c>
      <c r="T117" s="162">
        <f>IF(T35=1,$E117-(($F117+1)^(11/12)-1),IF(AT!T35&gt;1,($F117+1)^(1/12)-1,0)+S117)</f>
        <v>1.8585200147478532E-2</v>
      </c>
      <c r="U117" s="162">
        <f>IF(U35=1,$E117-(($F117+1)^(11/12)-1),IF(AT!U35&gt;1,($F117+1)^(1/12)-1,0)+T117)</f>
        <v>1.9166670280433708E-2</v>
      </c>
      <c r="V117" s="162">
        <f>IF(V35=1,$E117-(($F117+1)^(11/12)-1),IF(AT!V35&gt;1,($F117+1)^(1/12)-1,0)+U117)</f>
        <v>1.9748140413388883E-2</v>
      </c>
      <c r="W117" s="162">
        <f>IF(W35=1,$E117-(($F117+1)^(11/12)-1),IF(AT!W35&gt;1,($F117+1)^(1/12)-1,0)+V117)</f>
        <v>2.0329610546344058E-2</v>
      </c>
      <c r="X117" s="162">
        <f>IF(X35=1,$E117-(($F117+1)^(11/12)-1),IF(AT!X35&gt;1,($F117+1)^(1/12)-1,0)+W117)</f>
        <v>2.0911080679299233E-2</v>
      </c>
      <c r="Y117" s="162">
        <f>IF(Y35=1,$E117-(($F117+1)^(11/12)-1),IF(AT!Y35&gt;1,($F117+1)^(1/12)-1,0)+X117)</f>
        <v>2.1492550812254409E-2</v>
      </c>
      <c r="Z117" s="162">
        <f>IF(Z35=1,$E117-(($F117+1)^(11/12)-1),IF(AT!Z35&gt;1,($F117+1)^(1/12)-1,0)+Y117)</f>
        <v>2.2074020945209584E-2</v>
      </c>
      <c r="AA117" s="162">
        <f>IF(AA35=1,$E117-(($F117+1)^(11/12)-1),IF(AT!AA35&gt;1,($F117+1)^(1/12)-1,0)+Z117)</f>
        <v>2.2655491078164759E-2</v>
      </c>
      <c r="AB117" s="162">
        <f>IF(AB35=1,$E117-(($F117+1)^(11/12)-1),IF(AT!AB35&gt;1,($F117+1)^(1/12)-1,0)+AA117)</f>
        <v>2.3236961211119934E-2</v>
      </c>
      <c r="AC117" s="162">
        <f>IF(AC35=1,$E117-(($F117+1)^(11/12)-1),IF(AT!AC35&gt;1,($F117+1)^(1/12)-1,0)+AB117)</f>
        <v>2.381843134407511E-2</v>
      </c>
      <c r="AD117" s="162">
        <f>IF(AD35=1,$E117-(($F117+1)^(11/12)-1),IF(AT!AD35&gt;1,($F117+1)^(1/12)-1,0)+AC117)</f>
        <v>2.4399901477030285E-2</v>
      </c>
      <c r="AE117" s="162">
        <f>IF(AE35=1,$E117-(($F117+1)^(11/12)-1),IF(AT!AE35&gt;1,($F117+1)^(1/12)-1,0)+AD117)</f>
        <v>2.498137160998546E-2</v>
      </c>
      <c r="AF117" s="162">
        <f>IF(AF35=1,$E117-(($F117+1)^(11/12)-1),IF(AT!AF35&gt;1,($F117+1)^(1/12)-1,0)+AE117)</f>
        <v>2.5562841742940635E-2</v>
      </c>
      <c r="AG117" s="162">
        <f>IF(AG35=1,$E117-(($F117+1)^(11/12)-1),IF(AT!AG35&gt;1,($F117+1)^(1/12)-1,0)+AF117)</f>
        <v>2.6144311875895811E-2</v>
      </c>
      <c r="AH117" s="162">
        <f>IF(AH35=1,$E117-(($F117+1)^(11/12)-1),IF(AT!AH35&gt;1,($F117+1)^(1/12)-1,0)+AG117)</f>
        <v>2.6725782008850986E-2</v>
      </c>
      <c r="AI117" s="162">
        <f>IF(AI35=1,$E117-(($F117+1)^(11/12)-1),IF(AT!AI35&gt;1,($F117+1)^(1/12)-1,0)+AH117)</f>
        <v>2.7307252141806161E-2</v>
      </c>
      <c r="AJ117" s="162">
        <f>IF(AJ35=1,$E117-(($F117+1)^(11/12)-1),IF(AT!AJ35&gt;1,($F117+1)^(1/12)-1,0)+AI117)</f>
        <v>2.7888722274761336E-2</v>
      </c>
      <c r="AK117" s="162">
        <f>IF(AK35=1,$E117-(($F117+1)^(11/12)-1),IF(AT!AK35&gt;1,($F117+1)^(1/12)-1,0)+AJ117)</f>
        <v>2.8470192407716512E-2</v>
      </c>
      <c r="AL117" s="162">
        <f>IF(AL35=1,$E117-(($F117+1)^(11/12)-1),IF(AT!AL35&gt;1,($F117+1)^(1/12)-1,0)+AK117)</f>
        <v>2.9051662540671687E-2</v>
      </c>
      <c r="AM117" s="162">
        <f>IF(AM35=1,$E117-(($F117+1)^(11/12)-1),IF(AT!AM35&gt;1,($F117+1)^(1/12)-1,0)+AL117)</f>
        <v>2.9633132673626862E-2</v>
      </c>
      <c r="AN117" s="162">
        <f>IF(AN35=1,$E117-(($F117+1)^(11/12)-1),IF(AT!AN35&gt;1,($F117+1)^(1/12)-1,0)+AM117)</f>
        <v>3.0214602806582037E-2</v>
      </c>
      <c r="AO117" s="162">
        <f>IF(AO35=1,$E117-(($F117+1)^(11/12)-1),IF(AT!AO35&gt;1,($F117+1)^(1/12)-1,0)+AN117)</f>
        <v>3.0796072939537213E-2</v>
      </c>
      <c r="AP117" s="162">
        <f>IF(AP35=1,$E117-(($F117+1)^(11/12)-1),IF(AT!AP35&gt;1,($F117+1)^(1/12)-1,0)+AO117)</f>
        <v>3.1377543072492388E-2</v>
      </c>
      <c r="AQ117" s="162">
        <f>IF(AQ35=1,$E117-(($F117+1)^(11/12)-1),IF(AT!AQ35&gt;1,($F117+1)^(1/12)-1,0)+AP117)</f>
        <v>3.1959013205447563E-2</v>
      </c>
      <c r="AR117" s="162">
        <f>IF(AR35=1,$E117-(($F117+1)^(11/12)-1),IF(AT!AR35&gt;1,($F117+1)^(1/12)-1,0)+AQ117)</f>
        <v>3.2540483338402738E-2</v>
      </c>
      <c r="AS117" s="162">
        <f>IF(AS35=1,$E117-(($F117+1)^(11/12)-1),IF(AT!AS35&gt;1,($F117+1)^(1/12)-1,0)+AR117)</f>
        <v>3.3121953471357914E-2</v>
      </c>
      <c r="AT117" s="162">
        <f>IF(AT35=1,$E117-(($F117+1)^(11/12)-1),IF(AT!AT35&gt;1,($F117+1)^(1/12)-1,0)+AS117)</f>
        <v>3.3703423604313089E-2</v>
      </c>
      <c r="AU117" s="162">
        <f>IF(AU35=1,$E117-(($F117+1)^(11/12)-1),IF(AT!AU35&gt;1,($F117+1)^(1/12)-1,0)+AT117)</f>
        <v>3.4284893737268264E-2</v>
      </c>
      <c r="AV117" s="162">
        <f>IF(AV35=1,$E117-(($F117+1)^(11/12)-1),IF(AT!AV35&gt;1,($F117+1)^(1/12)-1,0)+AU117)</f>
        <v>3.4866363870223439E-2</v>
      </c>
      <c r="AW117" s="162">
        <f>IF(AW35=1,$E117-(($F117+1)^(11/12)-1),IF(AT!AW35&gt;1,($F117+1)^(1/12)-1,0)+AV117)</f>
        <v>3.5447834003178615E-2</v>
      </c>
      <c r="AX117" s="162">
        <f>IF(AX35=1,$E117-(($F117+1)^(11/12)-1),IF(AT!AX35&gt;1,($F117+1)^(1/12)-1,0)+AW117)</f>
        <v>3.602930413613379E-2</v>
      </c>
      <c r="AY117" s="162">
        <f>IF(AY35=1,$E117-(($F117+1)^(11/12)-1),IF(AT!AY35&gt;1,($F117+1)^(1/12)-1,0)+AX117)</f>
        <v>3.6610774269088965E-2</v>
      </c>
      <c r="AZ117" s="162">
        <f>IF(AZ35=1,$E117-(($F117+1)^(11/12)-1),IF(AT!AZ35&gt;1,($F117+1)^(1/12)-1,0)+AY117)</f>
        <v>3.719224440204414E-2</v>
      </c>
      <c r="BA117" s="162">
        <f>IF(BA35=1,$E117-(($F117+1)^(11/12)-1),IF(AT!BA35&gt;1,($F117+1)^(1/12)-1,0)+AZ117)</f>
        <v>3.7773714534999316E-2</v>
      </c>
      <c r="BB117" s="162">
        <f>IF(BB35=1,$E117-(($F117+1)^(11/12)-1),IF(AT!BB35&gt;1,($F117+1)^(1/12)-1,0)+BA117)</f>
        <v>3.8355184667954491E-2</v>
      </c>
      <c r="BC117" s="162">
        <f>IF(BC35=1,$E117-(($F117+1)^(11/12)-1),IF(AT!BC35&gt;1,($F117+1)^(1/12)-1,0)+BB117)</f>
        <v>3.8936654800909666E-2</v>
      </c>
      <c r="BD117" s="162">
        <f>IF(BD35=1,$E117-(($F117+1)^(11/12)-1),IF(AT!BD35&gt;1,($F117+1)^(1/12)-1,0)+BC117)</f>
        <v>3.9518124933864841E-2</v>
      </c>
      <c r="BE117" s="162">
        <f>IF(BE35=1,$E117-(($F117+1)^(11/12)-1),IF(AT!BE35&gt;1,($F117+1)^(1/12)-1,0)+BD117)</f>
        <v>4.0099595066820017E-2</v>
      </c>
      <c r="BF117" s="162">
        <f>IF(BF35=1,$E117-(($F117+1)^(11/12)-1),IF(AT!BF35&gt;1,($F117+1)^(1/12)-1,0)+BE117)</f>
        <v>4.0681065199775192E-2</v>
      </c>
      <c r="BG117" s="162">
        <f>IF(BG35=1,$E117-(($F117+1)^(11/12)-1),IF(AT!BG35&gt;1,($F117+1)^(1/12)-1,0)+BF117)</f>
        <v>4.1262535332730367E-2</v>
      </c>
      <c r="BH117" s="162">
        <f>IF(BH35=1,$E117-(($F117+1)^(11/12)-1),IF(AT!BH35&gt;1,($F117+1)^(1/12)-1,0)+BG117)</f>
        <v>4.1844005465685542E-2</v>
      </c>
      <c r="BI117" s="162">
        <f>IF(BI35=1,$E117-(($F117+1)^(11/12)-1),IF(AT!BI35&gt;1,($F117+1)^(1/12)-1,0)+BH117)</f>
        <v>4.2425475598640718E-2</v>
      </c>
      <c r="BJ117" s="162">
        <f>IF(BJ35=1,$E117-(($F117+1)^(11/12)-1),IF(AT!BJ35&gt;1,($F117+1)^(1/12)-1,0)+BI117)</f>
        <v>4.3006945731595893E-2</v>
      </c>
      <c r="BK117" s="162">
        <f>IF(BK35=1,$E117-(($F117+1)^(11/12)-1),IF(AT!BK35&gt;1,($F117+1)^(1/12)-1,0)+BJ117)</f>
        <v>4.3588415864551068E-2</v>
      </c>
      <c r="BL117" s="162">
        <f>IF(BL35=1,$E117-(($F117+1)^(11/12)-1),IF(AT!BL35&gt;1,($F117+1)^(1/12)-1,0)+BK117)</f>
        <v>4.4169885997506243E-2</v>
      </c>
      <c r="BM117" s="162">
        <f>IF(BM35=1,$E117-(($F117+1)^(11/12)-1),IF(AT!BM35&gt;1,($F117+1)^(1/12)-1,0)+BL117)</f>
        <v>4.4751356130461419E-2</v>
      </c>
      <c r="BN117" s="162">
        <f>IF(BN35=1,$E117-(($F117+1)^(11/12)-1),IF(AT!BN35&gt;1,($F117+1)^(1/12)-1,0)+BM117)</f>
        <v>4.5332826263416594E-2</v>
      </c>
      <c r="BO117" s="162">
        <f>IF(BO35=1,$E117-(($F117+1)^(11/12)-1),IF(AT!BO35&gt;1,($F117+1)^(1/12)-1,0)+BN117)</f>
        <v>4.5914296396371769E-2</v>
      </c>
      <c r="BP117" s="26" t="s">
        <v>12</v>
      </c>
    </row>
    <row r="118" spans="2:68" x14ac:dyDescent="0.25">
      <c r="B118" s="12">
        <v>31</v>
      </c>
      <c r="C118" s="13" t="s">
        <v>78</v>
      </c>
      <c r="E118" s="162">
        <v>2.5000000000000001E-2</v>
      </c>
      <c r="F118" s="162">
        <v>7.0000000000000001E-3</v>
      </c>
      <c r="H118" s="162">
        <f>IF(H36=1,$E118-(($F118+1)^(11/12)-1),IF(AT!H36&gt;1,($F118+1)^(1/12)-1,0)+G118)</f>
        <v>0</v>
      </c>
      <c r="I118" s="162">
        <f>IF(I36=1,$E118-(($F118+1)^(11/12)-1),IF(AT!I36&gt;1,($F118+1)^(1/12)-1,0)+H118)</f>
        <v>0</v>
      </c>
      <c r="J118" s="162">
        <f>IF(J36=1,$E118-(($F118+1)^(11/12)-1),IF(AT!J36&gt;1,($F118+1)^(1/12)-1,0)+I118)</f>
        <v>0</v>
      </c>
      <c r="K118" s="162">
        <f>IF(K36=1,$E118-(($F118+1)^(11/12)-1),IF(AT!K36&gt;1,($F118+1)^(1/12)-1,0)+J118)</f>
        <v>0</v>
      </c>
      <c r="L118" s="162">
        <f>IF(L36=1,$E118-(($F118+1)^(11/12)-1),IF(AT!L36&gt;1,($F118+1)^(1/12)-1,0)+K118)</f>
        <v>0</v>
      </c>
      <c r="M118" s="162">
        <f>IF(M36=1,$E118-(($F118+1)^(11/12)-1),IF(AT!M36&gt;1,($F118+1)^(1/12)-1,0)+L118)</f>
        <v>0</v>
      </c>
      <c r="N118" s="162">
        <f>IF(N36=1,$E118-(($F118+1)^(11/12)-1),IF(AT!N36&gt;1,($F118+1)^(1/12)-1,0)+M118)</f>
        <v>0</v>
      </c>
      <c r="O118" s="162">
        <f>IF(O36=1,$E118-(($F118+1)^(11/12)-1),IF(AT!O36&gt;1,($F118+1)^(1/12)-1,0)+N118)</f>
        <v>0</v>
      </c>
      <c r="P118" s="162">
        <f>IF(P36=1,$E118-(($F118+1)^(11/12)-1),IF(AT!P36&gt;1,($F118+1)^(1/12)-1,0)+O118)</f>
        <v>0</v>
      </c>
      <c r="Q118" s="162">
        <f>IF(Q36=1,$E118-(($F118+1)^(11/12)-1),IF(AT!Q36&gt;1,($F118+1)^(1/12)-1,0)+P118)</f>
        <v>0</v>
      </c>
      <c r="R118" s="162">
        <f>IF(R36=1,$E118-(($F118+1)^(11/12)-1),IF(AT!R36&gt;1,($F118+1)^(1/12)-1,0)+Q118)</f>
        <v>0</v>
      </c>
      <c r="S118" s="162">
        <f>IF(S36=1,$E118-(($F118+1)^(11/12)-1),IF(AT!S36&gt;1,($F118+1)^(1/12)-1,0)+R118)</f>
        <v>0</v>
      </c>
      <c r="T118" s="162">
        <f>IF(T36=1,$E118-(($F118+1)^(11/12)-1),IF(AT!T36&gt;1,($F118+1)^(1/12)-1,0)+S118)</f>
        <v>1.8585200147478532E-2</v>
      </c>
      <c r="U118" s="162">
        <f>IF(U36=1,$E118-(($F118+1)^(11/12)-1),IF(AT!U36&gt;1,($F118+1)^(1/12)-1,0)+T118)</f>
        <v>1.9166670280433708E-2</v>
      </c>
      <c r="V118" s="162">
        <f>IF(V36=1,$E118-(($F118+1)^(11/12)-1),IF(AT!V36&gt;1,($F118+1)^(1/12)-1,0)+U118)</f>
        <v>1.9748140413388883E-2</v>
      </c>
      <c r="W118" s="162">
        <f>IF(W36=1,$E118-(($F118+1)^(11/12)-1),IF(AT!W36&gt;1,($F118+1)^(1/12)-1,0)+V118)</f>
        <v>2.0329610546344058E-2</v>
      </c>
      <c r="X118" s="162">
        <f>IF(X36=1,$E118-(($F118+1)^(11/12)-1),IF(AT!X36&gt;1,($F118+1)^(1/12)-1,0)+W118)</f>
        <v>2.0911080679299233E-2</v>
      </c>
      <c r="Y118" s="162">
        <f>IF(Y36=1,$E118-(($F118+1)^(11/12)-1),IF(AT!Y36&gt;1,($F118+1)^(1/12)-1,0)+X118)</f>
        <v>2.1492550812254409E-2</v>
      </c>
      <c r="Z118" s="162">
        <f>IF(Z36=1,$E118-(($F118+1)^(11/12)-1),IF(AT!Z36&gt;1,($F118+1)^(1/12)-1,0)+Y118)</f>
        <v>2.2074020945209584E-2</v>
      </c>
      <c r="AA118" s="162">
        <f>IF(AA36=1,$E118-(($F118+1)^(11/12)-1),IF(AT!AA36&gt;1,($F118+1)^(1/12)-1,0)+Z118)</f>
        <v>2.2655491078164759E-2</v>
      </c>
      <c r="AB118" s="162">
        <f>IF(AB36=1,$E118-(($F118+1)^(11/12)-1),IF(AT!AB36&gt;1,($F118+1)^(1/12)-1,0)+AA118)</f>
        <v>2.3236961211119934E-2</v>
      </c>
      <c r="AC118" s="162">
        <f>IF(AC36=1,$E118-(($F118+1)^(11/12)-1),IF(AT!AC36&gt;1,($F118+1)^(1/12)-1,0)+AB118)</f>
        <v>2.381843134407511E-2</v>
      </c>
      <c r="AD118" s="162">
        <f>IF(AD36=1,$E118-(($F118+1)^(11/12)-1),IF(AT!AD36&gt;1,($F118+1)^(1/12)-1,0)+AC118)</f>
        <v>2.4399901477030285E-2</v>
      </c>
      <c r="AE118" s="162">
        <f>IF(AE36=1,$E118-(($F118+1)^(11/12)-1),IF(AT!AE36&gt;1,($F118+1)^(1/12)-1,0)+AD118)</f>
        <v>2.498137160998546E-2</v>
      </c>
      <c r="AF118" s="162">
        <f>IF(AF36=1,$E118-(($F118+1)^(11/12)-1),IF(AT!AF36&gt;1,($F118+1)^(1/12)-1,0)+AE118)</f>
        <v>2.5562841742940635E-2</v>
      </c>
      <c r="AG118" s="162">
        <f>IF(AG36=1,$E118-(($F118+1)^(11/12)-1),IF(AT!AG36&gt;1,($F118+1)^(1/12)-1,0)+AF118)</f>
        <v>2.6144311875895811E-2</v>
      </c>
      <c r="AH118" s="162">
        <f>IF(AH36=1,$E118-(($F118+1)^(11/12)-1),IF(AT!AH36&gt;1,($F118+1)^(1/12)-1,0)+AG118)</f>
        <v>2.6725782008850986E-2</v>
      </c>
      <c r="AI118" s="162">
        <f>IF(AI36=1,$E118-(($F118+1)^(11/12)-1),IF(AT!AI36&gt;1,($F118+1)^(1/12)-1,0)+AH118)</f>
        <v>2.7307252141806161E-2</v>
      </c>
      <c r="AJ118" s="162">
        <f>IF(AJ36=1,$E118-(($F118+1)^(11/12)-1),IF(AT!AJ36&gt;1,($F118+1)^(1/12)-1,0)+AI118)</f>
        <v>2.7888722274761336E-2</v>
      </c>
      <c r="AK118" s="162">
        <f>IF(AK36=1,$E118-(($F118+1)^(11/12)-1),IF(AT!AK36&gt;1,($F118+1)^(1/12)-1,0)+AJ118)</f>
        <v>2.8470192407716512E-2</v>
      </c>
      <c r="AL118" s="162">
        <f>IF(AL36=1,$E118-(($F118+1)^(11/12)-1),IF(AT!AL36&gt;1,($F118+1)^(1/12)-1,0)+AK118)</f>
        <v>2.9051662540671687E-2</v>
      </c>
      <c r="AM118" s="162">
        <f>IF(AM36=1,$E118-(($F118+1)^(11/12)-1),IF(AT!AM36&gt;1,($F118+1)^(1/12)-1,0)+AL118)</f>
        <v>2.9633132673626862E-2</v>
      </c>
      <c r="AN118" s="162">
        <f>IF(AN36=1,$E118-(($F118+1)^(11/12)-1),IF(AT!AN36&gt;1,($F118+1)^(1/12)-1,0)+AM118)</f>
        <v>3.0214602806582037E-2</v>
      </c>
      <c r="AO118" s="162">
        <f>IF(AO36=1,$E118-(($F118+1)^(11/12)-1),IF(AT!AO36&gt;1,($F118+1)^(1/12)-1,0)+AN118)</f>
        <v>3.0796072939537213E-2</v>
      </c>
      <c r="AP118" s="162">
        <f>IF(AP36=1,$E118-(($F118+1)^(11/12)-1),IF(AT!AP36&gt;1,($F118+1)^(1/12)-1,0)+AO118)</f>
        <v>3.1377543072492388E-2</v>
      </c>
      <c r="AQ118" s="162">
        <f>IF(AQ36=1,$E118-(($F118+1)^(11/12)-1),IF(AT!AQ36&gt;1,($F118+1)^(1/12)-1,0)+AP118)</f>
        <v>3.1959013205447563E-2</v>
      </c>
      <c r="AR118" s="162">
        <f>IF(AR36=1,$E118-(($F118+1)^(11/12)-1),IF(AT!AR36&gt;1,($F118+1)^(1/12)-1,0)+AQ118)</f>
        <v>3.2540483338402738E-2</v>
      </c>
      <c r="AS118" s="162">
        <f>IF(AS36=1,$E118-(($F118+1)^(11/12)-1),IF(AT!AS36&gt;1,($F118+1)^(1/12)-1,0)+AR118)</f>
        <v>3.3121953471357914E-2</v>
      </c>
      <c r="AT118" s="162">
        <f>IF(AT36=1,$E118-(($F118+1)^(11/12)-1),IF(AT!AT36&gt;1,($F118+1)^(1/12)-1,0)+AS118)</f>
        <v>3.3703423604313089E-2</v>
      </c>
      <c r="AU118" s="162">
        <f>IF(AU36=1,$E118-(($F118+1)^(11/12)-1),IF(AT!AU36&gt;1,($F118+1)^(1/12)-1,0)+AT118)</f>
        <v>3.4284893737268264E-2</v>
      </c>
      <c r="AV118" s="162">
        <f>IF(AV36=1,$E118-(($F118+1)^(11/12)-1),IF(AT!AV36&gt;1,($F118+1)^(1/12)-1,0)+AU118)</f>
        <v>3.4866363870223439E-2</v>
      </c>
      <c r="AW118" s="162">
        <f>IF(AW36=1,$E118-(($F118+1)^(11/12)-1),IF(AT!AW36&gt;1,($F118+1)^(1/12)-1,0)+AV118)</f>
        <v>3.5447834003178615E-2</v>
      </c>
      <c r="AX118" s="162">
        <f>IF(AX36=1,$E118-(($F118+1)^(11/12)-1),IF(AT!AX36&gt;1,($F118+1)^(1/12)-1,0)+AW118)</f>
        <v>3.602930413613379E-2</v>
      </c>
      <c r="AY118" s="162">
        <f>IF(AY36=1,$E118-(($F118+1)^(11/12)-1),IF(AT!AY36&gt;1,($F118+1)^(1/12)-1,0)+AX118)</f>
        <v>3.6610774269088965E-2</v>
      </c>
      <c r="AZ118" s="162">
        <f>IF(AZ36=1,$E118-(($F118+1)^(11/12)-1),IF(AT!AZ36&gt;1,($F118+1)^(1/12)-1,0)+AY118)</f>
        <v>3.719224440204414E-2</v>
      </c>
      <c r="BA118" s="162">
        <f>IF(BA36=1,$E118-(($F118+1)^(11/12)-1),IF(AT!BA36&gt;1,($F118+1)^(1/12)-1,0)+AZ118)</f>
        <v>3.7773714534999316E-2</v>
      </c>
      <c r="BB118" s="162">
        <f>IF(BB36=1,$E118-(($F118+1)^(11/12)-1),IF(AT!BB36&gt;1,($F118+1)^(1/12)-1,0)+BA118)</f>
        <v>3.8355184667954491E-2</v>
      </c>
      <c r="BC118" s="162">
        <f>IF(BC36=1,$E118-(($F118+1)^(11/12)-1),IF(AT!BC36&gt;1,($F118+1)^(1/12)-1,0)+BB118)</f>
        <v>3.8936654800909666E-2</v>
      </c>
      <c r="BD118" s="162">
        <f>IF(BD36=1,$E118-(($F118+1)^(11/12)-1),IF(AT!BD36&gt;1,($F118+1)^(1/12)-1,0)+BC118)</f>
        <v>3.9518124933864841E-2</v>
      </c>
      <c r="BE118" s="162">
        <f>IF(BE36=1,$E118-(($F118+1)^(11/12)-1),IF(AT!BE36&gt;1,($F118+1)^(1/12)-1,0)+BD118)</f>
        <v>4.0099595066820017E-2</v>
      </c>
      <c r="BF118" s="162">
        <f>IF(BF36=1,$E118-(($F118+1)^(11/12)-1),IF(AT!BF36&gt;1,($F118+1)^(1/12)-1,0)+BE118)</f>
        <v>4.0681065199775192E-2</v>
      </c>
      <c r="BG118" s="162">
        <f>IF(BG36=1,$E118-(($F118+1)^(11/12)-1),IF(AT!BG36&gt;1,($F118+1)^(1/12)-1,0)+BF118)</f>
        <v>4.1262535332730367E-2</v>
      </c>
      <c r="BH118" s="162">
        <f>IF(BH36=1,$E118-(($F118+1)^(11/12)-1),IF(AT!BH36&gt;1,($F118+1)^(1/12)-1,0)+BG118)</f>
        <v>4.1844005465685542E-2</v>
      </c>
      <c r="BI118" s="162">
        <f>IF(BI36=1,$E118-(($F118+1)^(11/12)-1),IF(AT!BI36&gt;1,($F118+1)^(1/12)-1,0)+BH118)</f>
        <v>4.2425475598640718E-2</v>
      </c>
      <c r="BJ118" s="162">
        <f>IF(BJ36=1,$E118-(($F118+1)^(11/12)-1),IF(AT!BJ36&gt;1,($F118+1)^(1/12)-1,0)+BI118)</f>
        <v>4.3006945731595893E-2</v>
      </c>
      <c r="BK118" s="162">
        <f>IF(BK36=1,$E118-(($F118+1)^(11/12)-1),IF(AT!BK36&gt;1,($F118+1)^(1/12)-1,0)+BJ118)</f>
        <v>4.3588415864551068E-2</v>
      </c>
      <c r="BL118" s="162">
        <f>IF(BL36=1,$E118-(($F118+1)^(11/12)-1),IF(AT!BL36&gt;1,($F118+1)^(1/12)-1,0)+BK118)</f>
        <v>4.4169885997506243E-2</v>
      </c>
      <c r="BM118" s="162">
        <f>IF(BM36=1,$E118-(($F118+1)^(11/12)-1),IF(AT!BM36&gt;1,($F118+1)^(1/12)-1,0)+BL118)</f>
        <v>4.4751356130461419E-2</v>
      </c>
      <c r="BN118" s="162">
        <f>IF(BN36=1,$E118-(($F118+1)^(11/12)-1),IF(AT!BN36&gt;1,($F118+1)^(1/12)-1,0)+BM118)</f>
        <v>4.5332826263416594E-2</v>
      </c>
      <c r="BO118" s="162">
        <f>IF(BO36=1,$E118-(($F118+1)^(11/12)-1),IF(AT!BO36&gt;1,($F118+1)^(1/12)-1,0)+BN118)</f>
        <v>4.5914296396371769E-2</v>
      </c>
      <c r="BP118" s="26" t="s">
        <v>12</v>
      </c>
    </row>
    <row r="119" spans="2:68" x14ac:dyDescent="0.25">
      <c r="B119" s="12">
        <v>32</v>
      </c>
      <c r="C119" s="13" t="s">
        <v>80</v>
      </c>
      <c r="E119" s="162">
        <v>2.5000000000000001E-2</v>
      </c>
      <c r="F119" s="162">
        <v>7.0000000000000001E-3</v>
      </c>
      <c r="H119" s="162">
        <f>IF(H37=1,$E119-(($F119+1)^(11/12)-1),IF(AT!H37&gt;1,($F119+1)^(1/12)-1,0)+G119)</f>
        <v>0</v>
      </c>
      <c r="I119" s="162">
        <f>IF(I37=1,$E119-(($F119+1)^(11/12)-1),IF(AT!I37&gt;1,($F119+1)^(1/12)-1,0)+H119)</f>
        <v>0</v>
      </c>
      <c r="J119" s="162">
        <f>IF(J37=1,$E119-(($F119+1)^(11/12)-1),IF(AT!J37&gt;1,($F119+1)^(1/12)-1,0)+I119)</f>
        <v>0</v>
      </c>
      <c r="K119" s="162">
        <f>IF(K37=1,$E119-(($F119+1)^(11/12)-1),IF(AT!K37&gt;1,($F119+1)^(1/12)-1,0)+J119)</f>
        <v>0</v>
      </c>
      <c r="L119" s="162">
        <f>IF(L37=1,$E119-(($F119+1)^(11/12)-1),IF(AT!L37&gt;1,($F119+1)^(1/12)-1,0)+K119)</f>
        <v>0</v>
      </c>
      <c r="M119" s="162">
        <f>IF(M37=1,$E119-(($F119+1)^(11/12)-1),IF(AT!M37&gt;1,($F119+1)^(1/12)-1,0)+L119)</f>
        <v>0</v>
      </c>
      <c r="N119" s="162">
        <f>IF(N37=1,$E119-(($F119+1)^(11/12)-1),IF(AT!N37&gt;1,($F119+1)^(1/12)-1,0)+M119)</f>
        <v>0</v>
      </c>
      <c r="O119" s="162">
        <f>IF(O37=1,$E119-(($F119+1)^(11/12)-1),IF(AT!O37&gt;1,($F119+1)^(1/12)-1,0)+N119)</f>
        <v>0</v>
      </c>
      <c r="P119" s="162">
        <f>IF(P37=1,$E119-(($F119+1)^(11/12)-1),IF(AT!P37&gt;1,($F119+1)^(1/12)-1,0)+O119)</f>
        <v>0</v>
      </c>
      <c r="Q119" s="162">
        <f>IF(Q37=1,$E119-(($F119+1)^(11/12)-1),IF(AT!Q37&gt;1,($F119+1)^(1/12)-1,0)+P119)</f>
        <v>0</v>
      </c>
      <c r="R119" s="162">
        <f>IF(R37=1,$E119-(($F119+1)^(11/12)-1),IF(AT!R37&gt;1,($F119+1)^(1/12)-1,0)+Q119)</f>
        <v>0</v>
      </c>
      <c r="S119" s="162">
        <f>IF(S37=1,$E119-(($F119+1)^(11/12)-1),IF(AT!S37&gt;1,($F119+1)^(1/12)-1,0)+R119)</f>
        <v>0</v>
      </c>
      <c r="T119" s="162">
        <f>IF(T37=1,$E119-(($F119+1)^(11/12)-1),IF(AT!T37&gt;1,($F119+1)^(1/12)-1,0)+S119)</f>
        <v>1.8585200147478532E-2</v>
      </c>
      <c r="U119" s="162">
        <f>IF(U37=1,$E119-(($F119+1)^(11/12)-1),IF(AT!U37&gt;1,($F119+1)^(1/12)-1,0)+T119)</f>
        <v>1.9166670280433708E-2</v>
      </c>
      <c r="V119" s="162">
        <f>IF(V37=1,$E119-(($F119+1)^(11/12)-1),IF(AT!V37&gt;1,($F119+1)^(1/12)-1,0)+U119)</f>
        <v>1.9748140413388883E-2</v>
      </c>
      <c r="W119" s="162">
        <f>IF(W37=1,$E119-(($F119+1)^(11/12)-1),IF(AT!W37&gt;1,($F119+1)^(1/12)-1,0)+V119)</f>
        <v>2.0329610546344058E-2</v>
      </c>
      <c r="X119" s="162">
        <f>IF(X37=1,$E119-(($F119+1)^(11/12)-1),IF(AT!X37&gt;1,($F119+1)^(1/12)-1,0)+W119)</f>
        <v>2.0911080679299233E-2</v>
      </c>
      <c r="Y119" s="162">
        <f>IF(Y37=1,$E119-(($F119+1)^(11/12)-1),IF(AT!Y37&gt;1,($F119+1)^(1/12)-1,0)+X119)</f>
        <v>2.1492550812254409E-2</v>
      </c>
      <c r="Z119" s="162">
        <f>IF(Z37=1,$E119-(($F119+1)^(11/12)-1),IF(AT!Z37&gt;1,($F119+1)^(1/12)-1,0)+Y119)</f>
        <v>2.2074020945209584E-2</v>
      </c>
      <c r="AA119" s="162">
        <f>IF(AA37=1,$E119-(($F119+1)^(11/12)-1),IF(AT!AA37&gt;1,($F119+1)^(1/12)-1,0)+Z119)</f>
        <v>2.2655491078164759E-2</v>
      </c>
      <c r="AB119" s="162">
        <f>IF(AB37=1,$E119-(($F119+1)^(11/12)-1),IF(AT!AB37&gt;1,($F119+1)^(1/12)-1,0)+AA119)</f>
        <v>2.3236961211119934E-2</v>
      </c>
      <c r="AC119" s="162">
        <f>IF(AC37=1,$E119-(($F119+1)^(11/12)-1),IF(AT!AC37&gt;1,($F119+1)^(1/12)-1,0)+AB119)</f>
        <v>2.381843134407511E-2</v>
      </c>
      <c r="AD119" s="162">
        <f>IF(AD37=1,$E119-(($F119+1)^(11/12)-1),IF(AT!AD37&gt;1,($F119+1)^(1/12)-1,0)+AC119)</f>
        <v>2.4399901477030285E-2</v>
      </c>
      <c r="AE119" s="162">
        <f>IF(AE37=1,$E119-(($F119+1)^(11/12)-1),IF(AT!AE37&gt;1,($F119+1)^(1/12)-1,0)+AD119)</f>
        <v>2.498137160998546E-2</v>
      </c>
      <c r="AF119" s="162">
        <f>IF(AF37=1,$E119-(($F119+1)^(11/12)-1),IF(AT!AF37&gt;1,($F119+1)^(1/12)-1,0)+AE119)</f>
        <v>2.5562841742940635E-2</v>
      </c>
      <c r="AG119" s="162">
        <f>IF(AG37=1,$E119-(($F119+1)^(11/12)-1),IF(AT!AG37&gt;1,($F119+1)^(1/12)-1,0)+AF119)</f>
        <v>2.6144311875895811E-2</v>
      </c>
      <c r="AH119" s="162">
        <f>IF(AH37=1,$E119-(($F119+1)^(11/12)-1),IF(AT!AH37&gt;1,($F119+1)^(1/12)-1,0)+AG119)</f>
        <v>2.6725782008850986E-2</v>
      </c>
      <c r="AI119" s="162">
        <f>IF(AI37=1,$E119-(($F119+1)^(11/12)-1),IF(AT!AI37&gt;1,($F119+1)^(1/12)-1,0)+AH119)</f>
        <v>2.7307252141806161E-2</v>
      </c>
      <c r="AJ119" s="162">
        <f>IF(AJ37=1,$E119-(($F119+1)^(11/12)-1),IF(AT!AJ37&gt;1,($F119+1)^(1/12)-1,0)+AI119)</f>
        <v>2.7888722274761336E-2</v>
      </c>
      <c r="AK119" s="162">
        <f>IF(AK37=1,$E119-(($F119+1)^(11/12)-1),IF(AT!AK37&gt;1,($F119+1)^(1/12)-1,0)+AJ119)</f>
        <v>2.8470192407716512E-2</v>
      </c>
      <c r="AL119" s="162">
        <f>IF(AL37=1,$E119-(($F119+1)^(11/12)-1),IF(AT!AL37&gt;1,($F119+1)^(1/12)-1,0)+AK119)</f>
        <v>2.9051662540671687E-2</v>
      </c>
      <c r="AM119" s="162">
        <f>IF(AM37=1,$E119-(($F119+1)^(11/12)-1),IF(AT!AM37&gt;1,($F119+1)^(1/12)-1,0)+AL119)</f>
        <v>2.9633132673626862E-2</v>
      </c>
      <c r="AN119" s="162">
        <f>IF(AN37=1,$E119-(($F119+1)^(11/12)-1),IF(AT!AN37&gt;1,($F119+1)^(1/12)-1,0)+AM119)</f>
        <v>3.0214602806582037E-2</v>
      </c>
      <c r="AO119" s="162">
        <f>IF(AO37=1,$E119-(($F119+1)^(11/12)-1),IF(AT!AO37&gt;1,($F119+1)^(1/12)-1,0)+AN119)</f>
        <v>3.0796072939537213E-2</v>
      </c>
      <c r="AP119" s="162">
        <f>IF(AP37=1,$E119-(($F119+1)^(11/12)-1),IF(AT!AP37&gt;1,($F119+1)^(1/12)-1,0)+AO119)</f>
        <v>3.1377543072492388E-2</v>
      </c>
      <c r="AQ119" s="162">
        <f>IF(AQ37=1,$E119-(($F119+1)^(11/12)-1),IF(AT!AQ37&gt;1,($F119+1)^(1/12)-1,0)+AP119)</f>
        <v>3.1959013205447563E-2</v>
      </c>
      <c r="AR119" s="162">
        <f>IF(AR37=1,$E119-(($F119+1)^(11/12)-1),IF(AT!AR37&gt;1,($F119+1)^(1/12)-1,0)+AQ119)</f>
        <v>3.2540483338402738E-2</v>
      </c>
      <c r="AS119" s="162">
        <f>IF(AS37=1,$E119-(($F119+1)^(11/12)-1),IF(AT!AS37&gt;1,($F119+1)^(1/12)-1,0)+AR119)</f>
        <v>3.3121953471357914E-2</v>
      </c>
      <c r="AT119" s="162">
        <f>IF(AT37=1,$E119-(($F119+1)^(11/12)-1),IF(AT!AT37&gt;1,($F119+1)^(1/12)-1,0)+AS119)</f>
        <v>3.3703423604313089E-2</v>
      </c>
      <c r="AU119" s="162">
        <f>IF(AU37=1,$E119-(($F119+1)^(11/12)-1),IF(AT!AU37&gt;1,($F119+1)^(1/12)-1,0)+AT119)</f>
        <v>3.4284893737268264E-2</v>
      </c>
      <c r="AV119" s="162">
        <f>IF(AV37=1,$E119-(($F119+1)^(11/12)-1),IF(AT!AV37&gt;1,($F119+1)^(1/12)-1,0)+AU119)</f>
        <v>3.4866363870223439E-2</v>
      </c>
      <c r="AW119" s="162">
        <f>IF(AW37=1,$E119-(($F119+1)^(11/12)-1),IF(AT!AW37&gt;1,($F119+1)^(1/12)-1,0)+AV119)</f>
        <v>3.5447834003178615E-2</v>
      </c>
      <c r="AX119" s="162">
        <f>IF(AX37=1,$E119-(($F119+1)^(11/12)-1),IF(AT!AX37&gt;1,($F119+1)^(1/12)-1,0)+AW119)</f>
        <v>3.602930413613379E-2</v>
      </c>
      <c r="AY119" s="162">
        <f>IF(AY37=1,$E119-(($F119+1)^(11/12)-1),IF(AT!AY37&gt;1,($F119+1)^(1/12)-1,0)+AX119)</f>
        <v>3.6610774269088965E-2</v>
      </c>
      <c r="AZ119" s="162">
        <f>IF(AZ37=1,$E119-(($F119+1)^(11/12)-1),IF(AT!AZ37&gt;1,($F119+1)^(1/12)-1,0)+AY119)</f>
        <v>3.719224440204414E-2</v>
      </c>
      <c r="BA119" s="162">
        <f>IF(BA37=1,$E119-(($F119+1)^(11/12)-1),IF(AT!BA37&gt;1,($F119+1)^(1/12)-1,0)+AZ119)</f>
        <v>3.7773714534999316E-2</v>
      </c>
      <c r="BB119" s="162">
        <f>IF(BB37=1,$E119-(($F119+1)^(11/12)-1),IF(AT!BB37&gt;1,($F119+1)^(1/12)-1,0)+BA119)</f>
        <v>3.8355184667954491E-2</v>
      </c>
      <c r="BC119" s="162">
        <f>IF(BC37=1,$E119-(($F119+1)^(11/12)-1),IF(AT!BC37&gt;1,($F119+1)^(1/12)-1,0)+BB119)</f>
        <v>3.8936654800909666E-2</v>
      </c>
      <c r="BD119" s="162">
        <f>IF(BD37=1,$E119-(($F119+1)^(11/12)-1),IF(AT!BD37&gt;1,($F119+1)^(1/12)-1,0)+BC119)</f>
        <v>3.9518124933864841E-2</v>
      </c>
      <c r="BE119" s="162">
        <f>IF(BE37=1,$E119-(($F119+1)^(11/12)-1),IF(AT!BE37&gt;1,($F119+1)^(1/12)-1,0)+BD119)</f>
        <v>4.0099595066820017E-2</v>
      </c>
      <c r="BF119" s="162">
        <f>IF(BF37=1,$E119-(($F119+1)^(11/12)-1),IF(AT!BF37&gt;1,($F119+1)^(1/12)-1,0)+BE119)</f>
        <v>4.0681065199775192E-2</v>
      </c>
      <c r="BG119" s="162">
        <f>IF(BG37=1,$E119-(($F119+1)^(11/12)-1),IF(AT!BG37&gt;1,($F119+1)^(1/12)-1,0)+BF119)</f>
        <v>4.1262535332730367E-2</v>
      </c>
      <c r="BH119" s="162">
        <f>IF(BH37=1,$E119-(($F119+1)^(11/12)-1),IF(AT!BH37&gt;1,($F119+1)^(1/12)-1,0)+BG119)</f>
        <v>4.1844005465685542E-2</v>
      </c>
      <c r="BI119" s="162">
        <f>IF(BI37=1,$E119-(($F119+1)^(11/12)-1),IF(AT!BI37&gt;1,($F119+1)^(1/12)-1,0)+BH119)</f>
        <v>4.2425475598640718E-2</v>
      </c>
      <c r="BJ119" s="162">
        <f>IF(BJ37=1,$E119-(($F119+1)^(11/12)-1),IF(AT!BJ37&gt;1,($F119+1)^(1/12)-1,0)+BI119)</f>
        <v>4.3006945731595893E-2</v>
      </c>
      <c r="BK119" s="162">
        <f>IF(BK37=1,$E119-(($F119+1)^(11/12)-1),IF(AT!BK37&gt;1,($F119+1)^(1/12)-1,0)+BJ119)</f>
        <v>4.3588415864551068E-2</v>
      </c>
      <c r="BL119" s="162">
        <f>IF(BL37=1,$E119-(($F119+1)^(11/12)-1),IF(AT!BL37&gt;1,($F119+1)^(1/12)-1,0)+BK119)</f>
        <v>4.4169885997506243E-2</v>
      </c>
      <c r="BM119" s="162">
        <f>IF(BM37=1,$E119-(($F119+1)^(11/12)-1),IF(AT!BM37&gt;1,($F119+1)^(1/12)-1,0)+BL119)</f>
        <v>4.4751356130461419E-2</v>
      </c>
      <c r="BN119" s="162">
        <f>IF(BN37=1,$E119-(($F119+1)^(11/12)-1),IF(AT!BN37&gt;1,($F119+1)^(1/12)-1,0)+BM119)</f>
        <v>4.5332826263416594E-2</v>
      </c>
      <c r="BO119" s="162">
        <f>IF(BO37=1,$E119-(($F119+1)^(11/12)-1),IF(AT!BO37&gt;1,($F119+1)^(1/12)-1,0)+BN119)</f>
        <v>4.5914296396371769E-2</v>
      </c>
      <c r="BP119" s="26" t="s">
        <v>12</v>
      </c>
    </row>
    <row r="120" spans="2:68" x14ac:dyDescent="0.25">
      <c r="B120" s="12">
        <v>33</v>
      </c>
      <c r="C120" s="13" t="s">
        <v>82</v>
      </c>
      <c r="E120" s="162">
        <v>2.5000000000000001E-2</v>
      </c>
      <c r="F120" s="162">
        <v>7.0000000000000001E-3</v>
      </c>
      <c r="H120" s="162">
        <f>IF(H38=1,$E120-(($F120+1)^(11/12)-1),IF(AT!H38&gt;1,($F120+1)^(1/12)-1,0)+G120)</f>
        <v>0</v>
      </c>
      <c r="I120" s="162">
        <f>IF(I38=1,$E120-(($F120+1)^(11/12)-1),IF(AT!I38&gt;1,($F120+1)^(1/12)-1,0)+H120)</f>
        <v>0</v>
      </c>
      <c r="J120" s="162">
        <f>IF(J38=1,$E120-(($F120+1)^(11/12)-1),IF(AT!J38&gt;1,($F120+1)^(1/12)-1,0)+I120)</f>
        <v>0</v>
      </c>
      <c r="K120" s="162">
        <f>IF(K38=1,$E120-(($F120+1)^(11/12)-1),IF(AT!K38&gt;1,($F120+1)^(1/12)-1,0)+J120)</f>
        <v>0</v>
      </c>
      <c r="L120" s="162">
        <f>IF(L38=1,$E120-(($F120+1)^(11/12)-1),IF(AT!L38&gt;1,($F120+1)^(1/12)-1,0)+K120)</f>
        <v>0</v>
      </c>
      <c r="M120" s="162">
        <f>IF(M38=1,$E120-(($F120+1)^(11/12)-1),IF(AT!M38&gt;1,($F120+1)^(1/12)-1,0)+L120)</f>
        <v>0</v>
      </c>
      <c r="N120" s="162">
        <f>IF(N38=1,$E120-(($F120+1)^(11/12)-1),IF(AT!N38&gt;1,($F120+1)^(1/12)-1,0)+M120)</f>
        <v>0</v>
      </c>
      <c r="O120" s="162">
        <f>IF(O38=1,$E120-(($F120+1)^(11/12)-1),IF(AT!O38&gt;1,($F120+1)^(1/12)-1,0)+N120)</f>
        <v>0</v>
      </c>
      <c r="P120" s="162">
        <f>IF(P38=1,$E120-(($F120+1)^(11/12)-1),IF(AT!P38&gt;1,($F120+1)^(1/12)-1,0)+O120)</f>
        <v>0</v>
      </c>
      <c r="Q120" s="162">
        <f>IF(Q38=1,$E120-(($F120+1)^(11/12)-1),IF(AT!Q38&gt;1,($F120+1)^(1/12)-1,0)+P120)</f>
        <v>0</v>
      </c>
      <c r="R120" s="162">
        <f>IF(R38=1,$E120-(($F120+1)^(11/12)-1),IF(AT!R38&gt;1,($F120+1)^(1/12)-1,0)+Q120)</f>
        <v>0</v>
      </c>
      <c r="S120" s="162">
        <f>IF(S38=1,$E120-(($F120+1)^(11/12)-1),IF(AT!S38&gt;1,($F120+1)^(1/12)-1,0)+R120)</f>
        <v>0</v>
      </c>
      <c r="T120" s="162">
        <f>IF(T38=1,$E120-(($F120+1)^(11/12)-1),IF(AT!T38&gt;1,($F120+1)^(1/12)-1,0)+S120)</f>
        <v>0</v>
      </c>
      <c r="U120" s="162">
        <f>IF(U38=1,$E120-(($F120+1)^(11/12)-1),IF(AT!U38&gt;1,($F120+1)^(1/12)-1,0)+T120)</f>
        <v>1.8585200147478532E-2</v>
      </c>
      <c r="V120" s="162">
        <f>IF(V38=1,$E120-(($F120+1)^(11/12)-1),IF(AT!V38&gt;1,($F120+1)^(1/12)-1,0)+U120)</f>
        <v>1.9166670280433708E-2</v>
      </c>
      <c r="W120" s="162">
        <f>IF(W38=1,$E120-(($F120+1)^(11/12)-1),IF(AT!W38&gt;1,($F120+1)^(1/12)-1,0)+V120)</f>
        <v>1.9748140413388883E-2</v>
      </c>
      <c r="X120" s="162">
        <f>IF(X38=1,$E120-(($F120+1)^(11/12)-1),IF(AT!X38&gt;1,($F120+1)^(1/12)-1,0)+W120)</f>
        <v>2.0329610546344058E-2</v>
      </c>
      <c r="Y120" s="162">
        <f>IF(Y38=1,$E120-(($F120+1)^(11/12)-1),IF(AT!Y38&gt;1,($F120+1)^(1/12)-1,0)+X120)</f>
        <v>2.0911080679299233E-2</v>
      </c>
      <c r="Z120" s="162">
        <f>IF(Z38=1,$E120-(($F120+1)^(11/12)-1),IF(AT!Z38&gt;1,($F120+1)^(1/12)-1,0)+Y120)</f>
        <v>2.1492550812254409E-2</v>
      </c>
      <c r="AA120" s="162">
        <f>IF(AA38=1,$E120-(($F120+1)^(11/12)-1),IF(AT!AA38&gt;1,($F120+1)^(1/12)-1,0)+Z120)</f>
        <v>2.2074020945209584E-2</v>
      </c>
      <c r="AB120" s="162">
        <f>IF(AB38=1,$E120-(($F120+1)^(11/12)-1),IF(AT!AB38&gt;1,($F120+1)^(1/12)-1,0)+AA120)</f>
        <v>2.2655491078164759E-2</v>
      </c>
      <c r="AC120" s="162">
        <f>IF(AC38=1,$E120-(($F120+1)^(11/12)-1),IF(AT!AC38&gt;1,($F120+1)^(1/12)-1,0)+AB120)</f>
        <v>2.3236961211119934E-2</v>
      </c>
      <c r="AD120" s="162">
        <f>IF(AD38=1,$E120-(($F120+1)^(11/12)-1),IF(AT!AD38&gt;1,($F120+1)^(1/12)-1,0)+AC120)</f>
        <v>2.381843134407511E-2</v>
      </c>
      <c r="AE120" s="162">
        <f>IF(AE38=1,$E120-(($F120+1)^(11/12)-1),IF(AT!AE38&gt;1,($F120+1)^(1/12)-1,0)+AD120)</f>
        <v>2.4399901477030285E-2</v>
      </c>
      <c r="AF120" s="162">
        <f>IF(AF38=1,$E120-(($F120+1)^(11/12)-1),IF(AT!AF38&gt;1,($F120+1)^(1/12)-1,0)+AE120)</f>
        <v>2.498137160998546E-2</v>
      </c>
      <c r="AG120" s="162">
        <f>IF(AG38=1,$E120-(($F120+1)^(11/12)-1),IF(AT!AG38&gt;1,($F120+1)^(1/12)-1,0)+AF120)</f>
        <v>2.5562841742940635E-2</v>
      </c>
      <c r="AH120" s="162">
        <f>IF(AH38=1,$E120-(($F120+1)^(11/12)-1),IF(AT!AH38&gt;1,($F120+1)^(1/12)-1,0)+AG120)</f>
        <v>2.6144311875895811E-2</v>
      </c>
      <c r="AI120" s="162">
        <f>IF(AI38=1,$E120-(($F120+1)^(11/12)-1),IF(AT!AI38&gt;1,($F120+1)^(1/12)-1,0)+AH120)</f>
        <v>2.6725782008850986E-2</v>
      </c>
      <c r="AJ120" s="162">
        <f>IF(AJ38=1,$E120-(($F120+1)^(11/12)-1),IF(AT!AJ38&gt;1,($F120+1)^(1/12)-1,0)+AI120)</f>
        <v>2.7307252141806161E-2</v>
      </c>
      <c r="AK120" s="162">
        <f>IF(AK38=1,$E120-(($F120+1)^(11/12)-1),IF(AT!AK38&gt;1,($F120+1)^(1/12)-1,0)+AJ120)</f>
        <v>2.7888722274761336E-2</v>
      </c>
      <c r="AL120" s="162">
        <f>IF(AL38=1,$E120-(($F120+1)^(11/12)-1),IF(AT!AL38&gt;1,($F120+1)^(1/12)-1,0)+AK120)</f>
        <v>2.8470192407716512E-2</v>
      </c>
      <c r="AM120" s="162">
        <f>IF(AM38=1,$E120-(($F120+1)^(11/12)-1),IF(AT!AM38&gt;1,($F120+1)^(1/12)-1,0)+AL120)</f>
        <v>2.9051662540671687E-2</v>
      </c>
      <c r="AN120" s="162">
        <f>IF(AN38=1,$E120-(($F120+1)^(11/12)-1),IF(AT!AN38&gt;1,($F120+1)^(1/12)-1,0)+AM120)</f>
        <v>2.9633132673626862E-2</v>
      </c>
      <c r="AO120" s="162">
        <f>IF(AO38=1,$E120-(($F120+1)^(11/12)-1),IF(AT!AO38&gt;1,($F120+1)^(1/12)-1,0)+AN120)</f>
        <v>3.0214602806582037E-2</v>
      </c>
      <c r="AP120" s="162">
        <f>IF(AP38=1,$E120-(($F120+1)^(11/12)-1),IF(AT!AP38&gt;1,($F120+1)^(1/12)-1,0)+AO120)</f>
        <v>3.0796072939537213E-2</v>
      </c>
      <c r="AQ120" s="162">
        <f>IF(AQ38=1,$E120-(($F120+1)^(11/12)-1),IF(AT!AQ38&gt;1,($F120+1)^(1/12)-1,0)+AP120)</f>
        <v>3.1377543072492388E-2</v>
      </c>
      <c r="AR120" s="162">
        <f>IF(AR38=1,$E120-(($F120+1)^(11/12)-1),IF(AT!AR38&gt;1,($F120+1)^(1/12)-1,0)+AQ120)</f>
        <v>3.1959013205447563E-2</v>
      </c>
      <c r="AS120" s="162">
        <f>IF(AS38=1,$E120-(($F120+1)^(11/12)-1),IF(AT!AS38&gt;1,($F120+1)^(1/12)-1,0)+AR120)</f>
        <v>3.2540483338402738E-2</v>
      </c>
      <c r="AT120" s="162">
        <f>IF(AT38=1,$E120-(($F120+1)^(11/12)-1),IF(AT!AT38&gt;1,($F120+1)^(1/12)-1,0)+AS120)</f>
        <v>3.3121953471357914E-2</v>
      </c>
      <c r="AU120" s="162">
        <f>IF(AU38=1,$E120-(($F120+1)^(11/12)-1),IF(AT!AU38&gt;1,($F120+1)^(1/12)-1,0)+AT120)</f>
        <v>3.3703423604313089E-2</v>
      </c>
      <c r="AV120" s="162">
        <f>IF(AV38=1,$E120-(($F120+1)^(11/12)-1),IF(AT!AV38&gt;1,($F120+1)^(1/12)-1,0)+AU120)</f>
        <v>3.4284893737268264E-2</v>
      </c>
      <c r="AW120" s="162">
        <f>IF(AW38=1,$E120-(($F120+1)^(11/12)-1),IF(AT!AW38&gt;1,($F120+1)^(1/12)-1,0)+AV120)</f>
        <v>3.4866363870223439E-2</v>
      </c>
      <c r="AX120" s="162">
        <f>IF(AX38=1,$E120-(($F120+1)^(11/12)-1),IF(AT!AX38&gt;1,($F120+1)^(1/12)-1,0)+AW120)</f>
        <v>3.5447834003178615E-2</v>
      </c>
      <c r="AY120" s="162">
        <f>IF(AY38=1,$E120-(($F120+1)^(11/12)-1),IF(AT!AY38&gt;1,($F120+1)^(1/12)-1,0)+AX120)</f>
        <v>3.602930413613379E-2</v>
      </c>
      <c r="AZ120" s="162">
        <f>IF(AZ38=1,$E120-(($F120+1)^(11/12)-1),IF(AT!AZ38&gt;1,($F120+1)^(1/12)-1,0)+AY120)</f>
        <v>3.6610774269088965E-2</v>
      </c>
      <c r="BA120" s="162">
        <f>IF(BA38=1,$E120-(($F120+1)^(11/12)-1),IF(AT!BA38&gt;1,($F120+1)^(1/12)-1,0)+AZ120)</f>
        <v>3.719224440204414E-2</v>
      </c>
      <c r="BB120" s="162">
        <f>IF(BB38=1,$E120-(($F120+1)^(11/12)-1),IF(AT!BB38&gt;1,($F120+1)^(1/12)-1,0)+BA120)</f>
        <v>3.7773714534999316E-2</v>
      </c>
      <c r="BC120" s="162">
        <f>IF(BC38=1,$E120-(($F120+1)^(11/12)-1),IF(AT!BC38&gt;1,($F120+1)^(1/12)-1,0)+BB120)</f>
        <v>3.8355184667954491E-2</v>
      </c>
      <c r="BD120" s="162">
        <f>IF(BD38=1,$E120-(($F120+1)^(11/12)-1),IF(AT!BD38&gt;1,($F120+1)^(1/12)-1,0)+BC120)</f>
        <v>3.8936654800909666E-2</v>
      </c>
      <c r="BE120" s="162">
        <f>IF(BE38=1,$E120-(($F120+1)^(11/12)-1),IF(AT!BE38&gt;1,($F120+1)^(1/12)-1,0)+BD120)</f>
        <v>3.9518124933864841E-2</v>
      </c>
      <c r="BF120" s="162">
        <f>IF(BF38=1,$E120-(($F120+1)^(11/12)-1),IF(AT!BF38&gt;1,($F120+1)^(1/12)-1,0)+BE120)</f>
        <v>4.0099595066820017E-2</v>
      </c>
      <c r="BG120" s="162">
        <f>IF(BG38=1,$E120-(($F120+1)^(11/12)-1),IF(AT!BG38&gt;1,($F120+1)^(1/12)-1,0)+BF120)</f>
        <v>4.0681065199775192E-2</v>
      </c>
      <c r="BH120" s="162">
        <f>IF(BH38=1,$E120-(($F120+1)^(11/12)-1),IF(AT!BH38&gt;1,($F120+1)^(1/12)-1,0)+BG120)</f>
        <v>4.1262535332730367E-2</v>
      </c>
      <c r="BI120" s="162">
        <f>IF(BI38=1,$E120-(($F120+1)^(11/12)-1),IF(AT!BI38&gt;1,($F120+1)^(1/12)-1,0)+BH120)</f>
        <v>4.1844005465685542E-2</v>
      </c>
      <c r="BJ120" s="162">
        <f>IF(BJ38=1,$E120-(($F120+1)^(11/12)-1),IF(AT!BJ38&gt;1,($F120+1)^(1/12)-1,0)+BI120)</f>
        <v>4.2425475598640718E-2</v>
      </c>
      <c r="BK120" s="162">
        <f>IF(BK38=1,$E120-(($F120+1)^(11/12)-1),IF(AT!BK38&gt;1,($F120+1)^(1/12)-1,0)+BJ120)</f>
        <v>4.3006945731595893E-2</v>
      </c>
      <c r="BL120" s="162">
        <f>IF(BL38=1,$E120-(($F120+1)^(11/12)-1),IF(AT!BL38&gt;1,($F120+1)^(1/12)-1,0)+BK120)</f>
        <v>4.3588415864551068E-2</v>
      </c>
      <c r="BM120" s="162">
        <f>IF(BM38=1,$E120-(($F120+1)^(11/12)-1),IF(AT!BM38&gt;1,($F120+1)^(1/12)-1,0)+BL120)</f>
        <v>4.4169885997506243E-2</v>
      </c>
      <c r="BN120" s="162">
        <f>IF(BN38=1,$E120-(($F120+1)^(11/12)-1),IF(AT!BN38&gt;1,($F120+1)^(1/12)-1,0)+BM120)</f>
        <v>4.4751356130461419E-2</v>
      </c>
      <c r="BO120" s="162">
        <f>IF(BO38=1,$E120-(($F120+1)^(11/12)-1),IF(AT!BO38&gt;1,($F120+1)^(1/12)-1,0)+BN120)</f>
        <v>4.5332826263416594E-2</v>
      </c>
      <c r="BP120" s="26" t="s">
        <v>12</v>
      </c>
    </row>
    <row r="121" spans="2:68" x14ac:dyDescent="0.25">
      <c r="B121" s="12">
        <v>34</v>
      </c>
      <c r="C121" s="13" t="s">
        <v>84</v>
      </c>
      <c r="E121" s="162">
        <v>2.5000000000000001E-2</v>
      </c>
      <c r="F121" s="162">
        <v>7.0000000000000001E-3</v>
      </c>
      <c r="H121" s="162">
        <f>IF(H39=1,$E121-(($F121+1)^(11/12)-1),IF(AT!H39&gt;1,($F121+1)^(1/12)-1,0)+G121)</f>
        <v>0</v>
      </c>
      <c r="I121" s="162">
        <f>IF(I39=1,$E121-(($F121+1)^(11/12)-1),IF(AT!I39&gt;1,($F121+1)^(1/12)-1,0)+H121)</f>
        <v>0</v>
      </c>
      <c r="J121" s="162">
        <f>IF(J39=1,$E121-(($F121+1)^(11/12)-1),IF(AT!J39&gt;1,($F121+1)^(1/12)-1,0)+I121)</f>
        <v>0</v>
      </c>
      <c r="K121" s="162">
        <f>IF(K39=1,$E121-(($F121+1)^(11/12)-1),IF(AT!K39&gt;1,($F121+1)^(1/12)-1,0)+J121)</f>
        <v>0</v>
      </c>
      <c r="L121" s="162">
        <f>IF(L39=1,$E121-(($F121+1)^(11/12)-1),IF(AT!L39&gt;1,($F121+1)^(1/12)-1,0)+K121)</f>
        <v>0</v>
      </c>
      <c r="M121" s="162">
        <f>IF(M39=1,$E121-(($F121+1)^(11/12)-1),IF(AT!M39&gt;1,($F121+1)^(1/12)-1,0)+L121)</f>
        <v>0</v>
      </c>
      <c r="N121" s="162">
        <f>IF(N39=1,$E121-(($F121+1)^(11/12)-1),IF(AT!N39&gt;1,($F121+1)^(1/12)-1,0)+M121)</f>
        <v>0</v>
      </c>
      <c r="O121" s="162">
        <f>IF(O39=1,$E121-(($F121+1)^(11/12)-1),IF(AT!O39&gt;1,($F121+1)^(1/12)-1,0)+N121)</f>
        <v>0</v>
      </c>
      <c r="P121" s="162">
        <f>IF(P39=1,$E121-(($F121+1)^(11/12)-1),IF(AT!P39&gt;1,($F121+1)^(1/12)-1,0)+O121)</f>
        <v>0</v>
      </c>
      <c r="Q121" s="162">
        <f>IF(Q39=1,$E121-(($F121+1)^(11/12)-1),IF(AT!Q39&gt;1,($F121+1)^(1/12)-1,0)+P121)</f>
        <v>0</v>
      </c>
      <c r="R121" s="162">
        <f>IF(R39=1,$E121-(($F121+1)^(11/12)-1),IF(AT!R39&gt;1,($F121+1)^(1/12)-1,0)+Q121)</f>
        <v>0</v>
      </c>
      <c r="S121" s="162">
        <f>IF(S39=1,$E121-(($F121+1)^(11/12)-1),IF(AT!S39&gt;1,($F121+1)^(1/12)-1,0)+R121)</f>
        <v>0</v>
      </c>
      <c r="T121" s="162">
        <f>IF(T39=1,$E121-(($F121+1)^(11/12)-1),IF(AT!T39&gt;1,($F121+1)^(1/12)-1,0)+S121)</f>
        <v>0</v>
      </c>
      <c r="U121" s="162">
        <f>IF(U39=1,$E121-(($F121+1)^(11/12)-1),IF(AT!U39&gt;1,($F121+1)^(1/12)-1,0)+T121)</f>
        <v>1.8585200147478532E-2</v>
      </c>
      <c r="V121" s="162">
        <f>IF(V39=1,$E121-(($F121+1)^(11/12)-1),IF(AT!V39&gt;1,($F121+1)^(1/12)-1,0)+U121)</f>
        <v>1.9166670280433708E-2</v>
      </c>
      <c r="W121" s="162">
        <f>IF(W39=1,$E121-(($F121+1)^(11/12)-1),IF(AT!W39&gt;1,($F121+1)^(1/12)-1,0)+V121)</f>
        <v>1.9748140413388883E-2</v>
      </c>
      <c r="X121" s="162">
        <f>IF(X39=1,$E121-(($F121+1)^(11/12)-1),IF(AT!X39&gt;1,($F121+1)^(1/12)-1,0)+W121)</f>
        <v>2.0329610546344058E-2</v>
      </c>
      <c r="Y121" s="162">
        <f>IF(Y39=1,$E121-(($F121+1)^(11/12)-1),IF(AT!Y39&gt;1,($F121+1)^(1/12)-1,0)+X121)</f>
        <v>2.0911080679299233E-2</v>
      </c>
      <c r="Z121" s="162">
        <f>IF(Z39=1,$E121-(($F121+1)^(11/12)-1),IF(AT!Z39&gt;1,($F121+1)^(1/12)-1,0)+Y121)</f>
        <v>2.1492550812254409E-2</v>
      </c>
      <c r="AA121" s="162">
        <f>IF(AA39=1,$E121-(($F121+1)^(11/12)-1),IF(AT!AA39&gt;1,($F121+1)^(1/12)-1,0)+Z121)</f>
        <v>2.2074020945209584E-2</v>
      </c>
      <c r="AB121" s="162">
        <f>IF(AB39=1,$E121-(($F121+1)^(11/12)-1),IF(AT!AB39&gt;1,($F121+1)^(1/12)-1,0)+AA121)</f>
        <v>2.2655491078164759E-2</v>
      </c>
      <c r="AC121" s="162">
        <f>IF(AC39=1,$E121-(($F121+1)^(11/12)-1),IF(AT!AC39&gt;1,($F121+1)^(1/12)-1,0)+AB121)</f>
        <v>2.3236961211119934E-2</v>
      </c>
      <c r="AD121" s="162">
        <f>IF(AD39=1,$E121-(($F121+1)^(11/12)-1),IF(AT!AD39&gt;1,($F121+1)^(1/12)-1,0)+AC121)</f>
        <v>2.381843134407511E-2</v>
      </c>
      <c r="AE121" s="162">
        <f>IF(AE39=1,$E121-(($F121+1)^(11/12)-1),IF(AT!AE39&gt;1,($F121+1)^(1/12)-1,0)+AD121)</f>
        <v>2.4399901477030285E-2</v>
      </c>
      <c r="AF121" s="162">
        <f>IF(AF39=1,$E121-(($F121+1)^(11/12)-1),IF(AT!AF39&gt;1,($F121+1)^(1/12)-1,0)+AE121)</f>
        <v>2.498137160998546E-2</v>
      </c>
      <c r="AG121" s="162">
        <f>IF(AG39=1,$E121-(($F121+1)^(11/12)-1),IF(AT!AG39&gt;1,($F121+1)^(1/12)-1,0)+AF121)</f>
        <v>2.5562841742940635E-2</v>
      </c>
      <c r="AH121" s="162">
        <f>IF(AH39=1,$E121-(($F121+1)^(11/12)-1),IF(AT!AH39&gt;1,($F121+1)^(1/12)-1,0)+AG121)</f>
        <v>2.6144311875895811E-2</v>
      </c>
      <c r="AI121" s="162">
        <f>IF(AI39=1,$E121-(($F121+1)^(11/12)-1),IF(AT!AI39&gt;1,($F121+1)^(1/12)-1,0)+AH121)</f>
        <v>2.6725782008850986E-2</v>
      </c>
      <c r="AJ121" s="162">
        <f>IF(AJ39=1,$E121-(($F121+1)^(11/12)-1),IF(AT!AJ39&gt;1,($F121+1)^(1/12)-1,0)+AI121)</f>
        <v>2.7307252141806161E-2</v>
      </c>
      <c r="AK121" s="162">
        <f>IF(AK39=1,$E121-(($F121+1)^(11/12)-1),IF(AT!AK39&gt;1,($F121+1)^(1/12)-1,0)+AJ121)</f>
        <v>2.7888722274761336E-2</v>
      </c>
      <c r="AL121" s="162">
        <f>IF(AL39=1,$E121-(($F121+1)^(11/12)-1),IF(AT!AL39&gt;1,($F121+1)^(1/12)-1,0)+AK121)</f>
        <v>2.8470192407716512E-2</v>
      </c>
      <c r="AM121" s="162">
        <f>IF(AM39=1,$E121-(($F121+1)^(11/12)-1),IF(AT!AM39&gt;1,($F121+1)^(1/12)-1,0)+AL121)</f>
        <v>2.9051662540671687E-2</v>
      </c>
      <c r="AN121" s="162">
        <f>IF(AN39=1,$E121-(($F121+1)^(11/12)-1),IF(AT!AN39&gt;1,($F121+1)^(1/12)-1,0)+AM121)</f>
        <v>2.9633132673626862E-2</v>
      </c>
      <c r="AO121" s="162">
        <f>IF(AO39=1,$E121-(($F121+1)^(11/12)-1),IF(AT!AO39&gt;1,($F121+1)^(1/12)-1,0)+AN121)</f>
        <v>3.0214602806582037E-2</v>
      </c>
      <c r="AP121" s="162">
        <f>IF(AP39=1,$E121-(($F121+1)^(11/12)-1),IF(AT!AP39&gt;1,($F121+1)^(1/12)-1,0)+AO121)</f>
        <v>3.0796072939537213E-2</v>
      </c>
      <c r="AQ121" s="162">
        <f>IF(AQ39=1,$E121-(($F121+1)^(11/12)-1),IF(AT!AQ39&gt;1,($F121+1)^(1/12)-1,0)+AP121)</f>
        <v>3.1377543072492388E-2</v>
      </c>
      <c r="AR121" s="162">
        <f>IF(AR39=1,$E121-(($F121+1)^(11/12)-1),IF(AT!AR39&gt;1,($F121+1)^(1/12)-1,0)+AQ121)</f>
        <v>3.1959013205447563E-2</v>
      </c>
      <c r="AS121" s="162">
        <f>IF(AS39=1,$E121-(($F121+1)^(11/12)-1),IF(AT!AS39&gt;1,($F121+1)^(1/12)-1,0)+AR121)</f>
        <v>3.2540483338402738E-2</v>
      </c>
      <c r="AT121" s="162">
        <f>IF(AT39=1,$E121-(($F121+1)^(11/12)-1),IF(AT!AT39&gt;1,($F121+1)^(1/12)-1,0)+AS121)</f>
        <v>3.3121953471357914E-2</v>
      </c>
      <c r="AU121" s="162">
        <f>IF(AU39=1,$E121-(($F121+1)^(11/12)-1),IF(AT!AU39&gt;1,($F121+1)^(1/12)-1,0)+AT121)</f>
        <v>3.3703423604313089E-2</v>
      </c>
      <c r="AV121" s="162">
        <f>IF(AV39=1,$E121-(($F121+1)^(11/12)-1),IF(AT!AV39&gt;1,($F121+1)^(1/12)-1,0)+AU121)</f>
        <v>3.4284893737268264E-2</v>
      </c>
      <c r="AW121" s="162">
        <f>IF(AW39=1,$E121-(($F121+1)^(11/12)-1),IF(AT!AW39&gt;1,($F121+1)^(1/12)-1,0)+AV121)</f>
        <v>3.4866363870223439E-2</v>
      </c>
      <c r="AX121" s="162">
        <f>IF(AX39=1,$E121-(($F121+1)^(11/12)-1),IF(AT!AX39&gt;1,($F121+1)^(1/12)-1,0)+AW121)</f>
        <v>3.5447834003178615E-2</v>
      </c>
      <c r="AY121" s="162">
        <f>IF(AY39=1,$E121-(($F121+1)^(11/12)-1),IF(AT!AY39&gt;1,($F121+1)^(1/12)-1,0)+AX121)</f>
        <v>3.602930413613379E-2</v>
      </c>
      <c r="AZ121" s="162">
        <f>IF(AZ39=1,$E121-(($F121+1)^(11/12)-1),IF(AT!AZ39&gt;1,($F121+1)^(1/12)-1,0)+AY121)</f>
        <v>3.6610774269088965E-2</v>
      </c>
      <c r="BA121" s="162">
        <f>IF(BA39=1,$E121-(($F121+1)^(11/12)-1),IF(AT!BA39&gt;1,($F121+1)^(1/12)-1,0)+AZ121)</f>
        <v>3.719224440204414E-2</v>
      </c>
      <c r="BB121" s="162">
        <f>IF(BB39=1,$E121-(($F121+1)^(11/12)-1),IF(AT!BB39&gt;1,($F121+1)^(1/12)-1,0)+BA121)</f>
        <v>3.7773714534999316E-2</v>
      </c>
      <c r="BC121" s="162">
        <f>IF(BC39=1,$E121-(($F121+1)^(11/12)-1),IF(AT!BC39&gt;1,($F121+1)^(1/12)-1,0)+BB121)</f>
        <v>3.8355184667954491E-2</v>
      </c>
      <c r="BD121" s="162">
        <f>IF(BD39=1,$E121-(($F121+1)^(11/12)-1),IF(AT!BD39&gt;1,($F121+1)^(1/12)-1,0)+BC121)</f>
        <v>3.8936654800909666E-2</v>
      </c>
      <c r="BE121" s="162">
        <f>IF(BE39=1,$E121-(($F121+1)^(11/12)-1),IF(AT!BE39&gt;1,($F121+1)^(1/12)-1,0)+BD121)</f>
        <v>3.9518124933864841E-2</v>
      </c>
      <c r="BF121" s="162">
        <f>IF(BF39=1,$E121-(($F121+1)^(11/12)-1),IF(AT!BF39&gt;1,($F121+1)^(1/12)-1,0)+BE121)</f>
        <v>4.0099595066820017E-2</v>
      </c>
      <c r="BG121" s="162">
        <f>IF(BG39=1,$E121-(($F121+1)^(11/12)-1),IF(AT!BG39&gt;1,($F121+1)^(1/12)-1,0)+BF121)</f>
        <v>4.0681065199775192E-2</v>
      </c>
      <c r="BH121" s="162">
        <f>IF(BH39=1,$E121-(($F121+1)^(11/12)-1),IF(AT!BH39&gt;1,($F121+1)^(1/12)-1,0)+BG121)</f>
        <v>4.1262535332730367E-2</v>
      </c>
      <c r="BI121" s="162">
        <f>IF(BI39=1,$E121-(($F121+1)^(11/12)-1),IF(AT!BI39&gt;1,($F121+1)^(1/12)-1,0)+BH121)</f>
        <v>4.1844005465685542E-2</v>
      </c>
      <c r="BJ121" s="162">
        <f>IF(BJ39=1,$E121-(($F121+1)^(11/12)-1),IF(AT!BJ39&gt;1,($F121+1)^(1/12)-1,0)+BI121)</f>
        <v>4.2425475598640718E-2</v>
      </c>
      <c r="BK121" s="162">
        <f>IF(BK39=1,$E121-(($F121+1)^(11/12)-1),IF(AT!BK39&gt;1,($F121+1)^(1/12)-1,0)+BJ121)</f>
        <v>4.3006945731595893E-2</v>
      </c>
      <c r="BL121" s="162">
        <f>IF(BL39=1,$E121-(($F121+1)^(11/12)-1),IF(AT!BL39&gt;1,($F121+1)^(1/12)-1,0)+BK121)</f>
        <v>4.3588415864551068E-2</v>
      </c>
      <c r="BM121" s="162">
        <f>IF(BM39=1,$E121-(($F121+1)^(11/12)-1),IF(AT!BM39&gt;1,($F121+1)^(1/12)-1,0)+BL121)</f>
        <v>4.4169885997506243E-2</v>
      </c>
      <c r="BN121" s="162">
        <f>IF(BN39=1,$E121-(($F121+1)^(11/12)-1),IF(AT!BN39&gt;1,($F121+1)^(1/12)-1,0)+BM121)</f>
        <v>4.4751356130461419E-2</v>
      </c>
      <c r="BO121" s="162">
        <f>IF(BO39=1,$E121-(($F121+1)^(11/12)-1),IF(AT!BO39&gt;1,($F121+1)^(1/12)-1,0)+BN121)</f>
        <v>4.5332826263416594E-2</v>
      </c>
      <c r="BP121" s="26" t="s">
        <v>12</v>
      </c>
    </row>
    <row r="122" spans="2:68" x14ac:dyDescent="0.25">
      <c r="B122" s="12">
        <v>35</v>
      </c>
      <c r="C122" s="13" t="s">
        <v>86</v>
      </c>
      <c r="E122" s="162">
        <v>2.5000000000000001E-2</v>
      </c>
      <c r="F122" s="162">
        <v>7.0000000000000001E-3</v>
      </c>
      <c r="H122" s="162">
        <f>IF(H40=1,$E122-(($F122+1)^(11/12)-1),IF(AT!H40&gt;1,($F122+1)^(1/12)-1,0)+G122)</f>
        <v>0</v>
      </c>
      <c r="I122" s="162">
        <f>IF(I40=1,$E122-(($F122+1)^(11/12)-1),IF(AT!I40&gt;1,($F122+1)^(1/12)-1,0)+H122)</f>
        <v>0</v>
      </c>
      <c r="J122" s="162">
        <f>IF(J40=1,$E122-(($F122+1)^(11/12)-1),IF(AT!J40&gt;1,($F122+1)^(1/12)-1,0)+I122)</f>
        <v>0</v>
      </c>
      <c r="K122" s="162">
        <f>IF(K40=1,$E122-(($F122+1)^(11/12)-1),IF(AT!K40&gt;1,($F122+1)^(1/12)-1,0)+J122)</f>
        <v>0</v>
      </c>
      <c r="L122" s="162">
        <f>IF(L40=1,$E122-(($F122+1)^(11/12)-1),IF(AT!L40&gt;1,($F122+1)^(1/12)-1,0)+K122)</f>
        <v>0</v>
      </c>
      <c r="M122" s="162">
        <f>IF(M40=1,$E122-(($F122+1)^(11/12)-1),IF(AT!M40&gt;1,($F122+1)^(1/12)-1,0)+L122)</f>
        <v>0</v>
      </c>
      <c r="N122" s="162">
        <f>IF(N40=1,$E122-(($F122+1)^(11/12)-1),IF(AT!N40&gt;1,($F122+1)^(1/12)-1,0)+M122)</f>
        <v>0</v>
      </c>
      <c r="O122" s="162">
        <f>IF(O40=1,$E122-(($F122+1)^(11/12)-1),IF(AT!O40&gt;1,($F122+1)^(1/12)-1,0)+N122)</f>
        <v>0</v>
      </c>
      <c r="P122" s="162">
        <f>IF(P40=1,$E122-(($F122+1)^(11/12)-1),IF(AT!P40&gt;1,($F122+1)^(1/12)-1,0)+O122)</f>
        <v>0</v>
      </c>
      <c r="Q122" s="162">
        <f>IF(Q40=1,$E122-(($F122+1)^(11/12)-1),IF(AT!Q40&gt;1,($F122+1)^(1/12)-1,0)+P122)</f>
        <v>0</v>
      </c>
      <c r="R122" s="162">
        <f>IF(R40=1,$E122-(($F122+1)^(11/12)-1),IF(AT!R40&gt;1,($F122+1)^(1/12)-1,0)+Q122)</f>
        <v>0</v>
      </c>
      <c r="S122" s="162">
        <f>IF(S40=1,$E122-(($F122+1)^(11/12)-1),IF(AT!S40&gt;1,($F122+1)^(1/12)-1,0)+R122)</f>
        <v>0</v>
      </c>
      <c r="T122" s="162">
        <f>IF(T40=1,$E122-(($F122+1)^(11/12)-1),IF(AT!T40&gt;1,($F122+1)^(1/12)-1,0)+S122)</f>
        <v>0</v>
      </c>
      <c r="U122" s="162">
        <f>IF(U40=1,$E122-(($F122+1)^(11/12)-1),IF(AT!U40&gt;1,($F122+1)^(1/12)-1,0)+T122)</f>
        <v>1.8585200147478532E-2</v>
      </c>
      <c r="V122" s="162">
        <f>IF(V40=1,$E122-(($F122+1)^(11/12)-1),IF(AT!V40&gt;1,($F122+1)^(1/12)-1,0)+U122)</f>
        <v>1.9166670280433708E-2</v>
      </c>
      <c r="W122" s="162">
        <f>IF(W40=1,$E122-(($F122+1)^(11/12)-1),IF(AT!W40&gt;1,($F122+1)^(1/12)-1,0)+V122)</f>
        <v>1.9748140413388883E-2</v>
      </c>
      <c r="X122" s="162">
        <f>IF(X40=1,$E122-(($F122+1)^(11/12)-1),IF(AT!X40&gt;1,($F122+1)^(1/12)-1,0)+W122)</f>
        <v>2.0329610546344058E-2</v>
      </c>
      <c r="Y122" s="162">
        <f>IF(Y40=1,$E122-(($F122+1)^(11/12)-1),IF(AT!Y40&gt;1,($F122+1)^(1/12)-1,0)+X122)</f>
        <v>2.0911080679299233E-2</v>
      </c>
      <c r="Z122" s="162">
        <f>IF(Z40=1,$E122-(($F122+1)^(11/12)-1),IF(AT!Z40&gt;1,($F122+1)^(1/12)-1,0)+Y122)</f>
        <v>2.1492550812254409E-2</v>
      </c>
      <c r="AA122" s="162">
        <f>IF(AA40=1,$E122-(($F122+1)^(11/12)-1),IF(AT!AA40&gt;1,($F122+1)^(1/12)-1,0)+Z122)</f>
        <v>2.2074020945209584E-2</v>
      </c>
      <c r="AB122" s="162">
        <f>IF(AB40=1,$E122-(($F122+1)^(11/12)-1),IF(AT!AB40&gt;1,($F122+1)^(1/12)-1,0)+AA122)</f>
        <v>2.2655491078164759E-2</v>
      </c>
      <c r="AC122" s="162">
        <f>IF(AC40=1,$E122-(($F122+1)^(11/12)-1),IF(AT!AC40&gt;1,($F122+1)^(1/12)-1,0)+AB122)</f>
        <v>2.3236961211119934E-2</v>
      </c>
      <c r="AD122" s="162">
        <f>IF(AD40=1,$E122-(($F122+1)^(11/12)-1),IF(AT!AD40&gt;1,($F122+1)^(1/12)-1,0)+AC122)</f>
        <v>2.381843134407511E-2</v>
      </c>
      <c r="AE122" s="162">
        <f>IF(AE40=1,$E122-(($F122+1)^(11/12)-1),IF(AT!AE40&gt;1,($F122+1)^(1/12)-1,0)+AD122)</f>
        <v>2.4399901477030285E-2</v>
      </c>
      <c r="AF122" s="162">
        <f>IF(AF40=1,$E122-(($F122+1)^(11/12)-1),IF(AT!AF40&gt;1,($F122+1)^(1/12)-1,0)+AE122)</f>
        <v>2.498137160998546E-2</v>
      </c>
      <c r="AG122" s="162">
        <f>IF(AG40=1,$E122-(($F122+1)^(11/12)-1),IF(AT!AG40&gt;1,($F122+1)^(1/12)-1,0)+AF122)</f>
        <v>2.5562841742940635E-2</v>
      </c>
      <c r="AH122" s="162">
        <f>IF(AH40=1,$E122-(($F122+1)^(11/12)-1),IF(AT!AH40&gt;1,($F122+1)^(1/12)-1,0)+AG122)</f>
        <v>2.6144311875895811E-2</v>
      </c>
      <c r="AI122" s="162">
        <f>IF(AI40=1,$E122-(($F122+1)^(11/12)-1),IF(AT!AI40&gt;1,($F122+1)^(1/12)-1,0)+AH122)</f>
        <v>2.6725782008850986E-2</v>
      </c>
      <c r="AJ122" s="162">
        <f>IF(AJ40=1,$E122-(($F122+1)^(11/12)-1),IF(AT!AJ40&gt;1,($F122+1)^(1/12)-1,0)+AI122)</f>
        <v>2.7307252141806161E-2</v>
      </c>
      <c r="AK122" s="162">
        <f>IF(AK40=1,$E122-(($F122+1)^(11/12)-1),IF(AT!AK40&gt;1,($F122+1)^(1/12)-1,0)+AJ122)</f>
        <v>2.7888722274761336E-2</v>
      </c>
      <c r="AL122" s="162">
        <f>IF(AL40=1,$E122-(($F122+1)^(11/12)-1),IF(AT!AL40&gt;1,($F122+1)^(1/12)-1,0)+AK122)</f>
        <v>2.8470192407716512E-2</v>
      </c>
      <c r="AM122" s="162">
        <f>IF(AM40=1,$E122-(($F122+1)^(11/12)-1),IF(AT!AM40&gt;1,($F122+1)^(1/12)-1,0)+AL122)</f>
        <v>2.9051662540671687E-2</v>
      </c>
      <c r="AN122" s="162">
        <f>IF(AN40=1,$E122-(($F122+1)^(11/12)-1),IF(AT!AN40&gt;1,($F122+1)^(1/12)-1,0)+AM122)</f>
        <v>2.9633132673626862E-2</v>
      </c>
      <c r="AO122" s="162">
        <f>IF(AO40=1,$E122-(($F122+1)^(11/12)-1),IF(AT!AO40&gt;1,($F122+1)^(1/12)-1,0)+AN122)</f>
        <v>3.0214602806582037E-2</v>
      </c>
      <c r="AP122" s="162">
        <f>IF(AP40=1,$E122-(($F122+1)^(11/12)-1),IF(AT!AP40&gt;1,($F122+1)^(1/12)-1,0)+AO122)</f>
        <v>3.0796072939537213E-2</v>
      </c>
      <c r="AQ122" s="162">
        <f>IF(AQ40=1,$E122-(($F122+1)^(11/12)-1),IF(AT!AQ40&gt;1,($F122+1)^(1/12)-1,0)+AP122)</f>
        <v>3.1377543072492388E-2</v>
      </c>
      <c r="AR122" s="162">
        <f>IF(AR40=1,$E122-(($F122+1)^(11/12)-1),IF(AT!AR40&gt;1,($F122+1)^(1/12)-1,0)+AQ122)</f>
        <v>3.1959013205447563E-2</v>
      </c>
      <c r="AS122" s="162">
        <f>IF(AS40=1,$E122-(($F122+1)^(11/12)-1),IF(AT!AS40&gt;1,($F122+1)^(1/12)-1,0)+AR122)</f>
        <v>3.2540483338402738E-2</v>
      </c>
      <c r="AT122" s="162">
        <f>IF(AT40=1,$E122-(($F122+1)^(11/12)-1),IF(AT!AT40&gt;1,($F122+1)^(1/12)-1,0)+AS122)</f>
        <v>3.3121953471357914E-2</v>
      </c>
      <c r="AU122" s="162">
        <f>IF(AU40=1,$E122-(($F122+1)^(11/12)-1),IF(AT!AU40&gt;1,($F122+1)^(1/12)-1,0)+AT122)</f>
        <v>3.3703423604313089E-2</v>
      </c>
      <c r="AV122" s="162">
        <f>IF(AV40=1,$E122-(($F122+1)^(11/12)-1),IF(AT!AV40&gt;1,($F122+1)^(1/12)-1,0)+AU122)</f>
        <v>3.4284893737268264E-2</v>
      </c>
      <c r="AW122" s="162">
        <f>IF(AW40=1,$E122-(($F122+1)^(11/12)-1),IF(AT!AW40&gt;1,($F122+1)^(1/12)-1,0)+AV122)</f>
        <v>3.4866363870223439E-2</v>
      </c>
      <c r="AX122" s="162">
        <f>IF(AX40=1,$E122-(($F122+1)^(11/12)-1),IF(AT!AX40&gt;1,($F122+1)^(1/12)-1,0)+AW122)</f>
        <v>3.5447834003178615E-2</v>
      </c>
      <c r="AY122" s="162">
        <f>IF(AY40=1,$E122-(($F122+1)^(11/12)-1),IF(AT!AY40&gt;1,($F122+1)^(1/12)-1,0)+AX122)</f>
        <v>3.602930413613379E-2</v>
      </c>
      <c r="AZ122" s="162">
        <f>IF(AZ40=1,$E122-(($F122+1)^(11/12)-1),IF(AT!AZ40&gt;1,($F122+1)^(1/12)-1,0)+AY122)</f>
        <v>3.6610774269088965E-2</v>
      </c>
      <c r="BA122" s="162">
        <f>IF(BA40=1,$E122-(($F122+1)^(11/12)-1),IF(AT!BA40&gt;1,($F122+1)^(1/12)-1,0)+AZ122)</f>
        <v>3.719224440204414E-2</v>
      </c>
      <c r="BB122" s="162">
        <f>IF(BB40=1,$E122-(($F122+1)^(11/12)-1),IF(AT!BB40&gt;1,($F122+1)^(1/12)-1,0)+BA122)</f>
        <v>3.7773714534999316E-2</v>
      </c>
      <c r="BC122" s="162">
        <f>IF(BC40=1,$E122-(($F122+1)^(11/12)-1),IF(AT!BC40&gt;1,($F122+1)^(1/12)-1,0)+BB122)</f>
        <v>3.8355184667954491E-2</v>
      </c>
      <c r="BD122" s="162">
        <f>IF(BD40=1,$E122-(($F122+1)^(11/12)-1),IF(AT!BD40&gt;1,($F122+1)^(1/12)-1,0)+BC122)</f>
        <v>3.8936654800909666E-2</v>
      </c>
      <c r="BE122" s="162">
        <f>IF(BE40=1,$E122-(($F122+1)^(11/12)-1),IF(AT!BE40&gt;1,($F122+1)^(1/12)-1,0)+BD122)</f>
        <v>3.9518124933864841E-2</v>
      </c>
      <c r="BF122" s="162">
        <f>IF(BF40=1,$E122-(($F122+1)^(11/12)-1),IF(AT!BF40&gt;1,($F122+1)^(1/12)-1,0)+BE122)</f>
        <v>4.0099595066820017E-2</v>
      </c>
      <c r="BG122" s="162">
        <f>IF(BG40=1,$E122-(($F122+1)^(11/12)-1),IF(AT!BG40&gt;1,($F122+1)^(1/12)-1,0)+BF122)</f>
        <v>4.0681065199775192E-2</v>
      </c>
      <c r="BH122" s="162">
        <f>IF(BH40=1,$E122-(($F122+1)^(11/12)-1),IF(AT!BH40&gt;1,($F122+1)^(1/12)-1,0)+BG122)</f>
        <v>4.1262535332730367E-2</v>
      </c>
      <c r="BI122" s="162">
        <f>IF(BI40=1,$E122-(($F122+1)^(11/12)-1),IF(AT!BI40&gt;1,($F122+1)^(1/12)-1,0)+BH122)</f>
        <v>4.1844005465685542E-2</v>
      </c>
      <c r="BJ122" s="162">
        <f>IF(BJ40=1,$E122-(($F122+1)^(11/12)-1),IF(AT!BJ40&gt;1,($F122+1)^(1/12)-1,0)+BI122)</f>
        <v>4.2425475598640718E-2</v>
      </c>
      <c r="BK122" s="162">
        <f>IF(BK40=1,$E122-(($F122+1)^(11/12)-1),IF(AT!BK40&gt;1,($F122+1)^(1/12)-1,0)+BJ122)</f>
        <v>4.3006945731595893E-2</v>
      </c>
      <c r="BL122" s="162">
        <f>IF(BL40=1,$E122-(($F122+1)^(11/12)-1),IF(AT!BL40&gt;1,($F122+1)^(1/12)-1,0)+BK122)</f>
        <v>4.3588415864551068E-2</v>
      </c>
      <c r="BM122" s="162">
        <f>IF(BM40=1,$E122-(($F122+1)^(11/12)-1),IF(AT!BM40&gt;1,($F122+1)^(1/12)-1,0)+BL122)</f>
        <v>4.4169885997506243E-2</v>
      </c>
      <c r="BN122" s="162">
        <f>IF(BN40=1,$E122-(($F122+1)^(11/12)-1),IF(AT!BN40&gt;1,($F122+1)^(1/12)-1,0)+BM122)</f>
        <v>4.4751356130461419E-2</v>
      </c>
      <c r="BO122" s="162">
        <f>IF(BO40=1,$E122-(($F122+1)^(11/12)-1),IF(AT!BO40&gt;1,($F122+1)^(1/12)-1,0)+BN122)</f>
        <v>4.5332826263416594E-2</v>
      </c>
      <c r="BP122" s="26" t="s">
        <v>12</v>
      </c>
    </row>
    <row r="123" spans="2:68" x14ac:dyDescent="0.25">
      <c r="B123" s="12">
        <v>36</v>
      </c>
      <c r="C123" s="13" t="s">
        <v>88</v>
      </c>
      <c r="E123" s="162">
        <v>2.5000000000000001E-2</v>
      </c>
      <c r="F123" s="162">
        <v>7.0000000000000001E-3</v>
      </c>
      <c r="H123" s="162">
        <f>IF(H41=1,$E123-(($F123+1)^(11/12)-1),IF(AT!H41&gt;1,($F123+1)^(1/12)-1,0)+G123)</f>
        <v>0</v>
      </c>
      <c r="I123" s="162">
        <f>IF(I41=1,$E123-(($F123+1)^(11/12)-1),IF(AT!I41&gt;1,($F123+1)^(1/12)-1,0)+H123)</f>
        <v>0</v>
      </c>
      <c r="J123" s="162">
        <f>IF(J41=1,$E123-(($F123+1)^(11/12)-1),IF(AT!J41&gt;1,($F123+1)^(1/12)-1,0)+I123)</f>
        <v>0</v>
      </c>
      <c r="K123" s="162">
        <f>IF(K41=1,$E123-(($F123+1)^(11/12)-1),IF(AT!K41&gt;1,($F123+1)^(1/12)-1,0)+J123)</f>
        <v>0</v>
      </c>
      <c r="L123" s="162">
        <f>IF(L41=1,$E123-(($F123+1)^(11/12)-1),IF(AT!L41&gt;1,($F123+1)^(1/12)-1,0)+K123)</f>
        <v>0</v>
      </c>
      <c r="M123" s="162">
        <f>IF(M41=1,$E123-(($F123+1)^(11/12)-1),IF(AT!M41&gt;1,($F123+1)^(1/12)-1,0)+L123)</f>
        <v>0</v>
      </c>
      <c r="N123" s="162">
        <f>IF(N41=1,$E123-(($F123+1)^(11/12)-1),IF(AT!N41&gt;1,($F123+1)^(1/12)-1,0)+M123)</f>
        <v>0</v>
      </c>
      <c r="O123" s="162">
        <f>IF(O41=1,$E123-(($F123+1)^(11/12)-1),IF(AT!O41&gt;1,($F123+1)^(1/12)-1,0)+N123)</f>
        <v>0</v>
      </c>
      <c r="P123" s="162">
        <f>IF(P41=1,$E123-(($F123+1)^(11/12)-1),IF(AT!P41&gt;1,($F123+1)^(1/12)-1,0)+O123)</f>
        <v>0</v>
      </c>
      <c r="Q123" s="162">
        <f>IF(Q41=1,$E123-(($F123+1)^(11/12)-1),IF(AT!Q41&gt;1,($F123+1)^(1/12)-1,0)+P123)</f>
        <v>0</v>
      </c>
      <c r="R123" s="162">
        <f>IF(R41=1,$E123-(($F123+1)^(11/12)-1),IF(AT!R41&gt;1,($F123+1)^(1/12)-1,0)+Q123)</f>
        <v>0</v>
      </c>
      <c r="S123" s="162">
        <f>IF(S41=1,$E123-(($F123+1)^(11/12)-1),IF(AT!S41&gt;1,($F123+1)^(1/12)-1,0)+R123)</f>
        <v>0</v>
      </c>
      <c r="T123" s="162">
        <f>IF(T41=1,$E123-(($F123+1)^(11/12)-1),IF(AT!T41&gt;1,($F123+1)^(1/12)-1,0)+S123)</f>
        <v>0</v>
      </c>
      <c r="U123" s="162">
        <f>IF(U41=1,$E123-(($F123+1)^(11/12)-1),IF(AT!U41&gt;1,($F123+1)^(1/12)-1,0)+T123)</f>
        <v>1.8585200147478532E-2</v>
      </c>
      <c r="V123" s="162">
        <f>IF(V41=1,$E123-(($F123+1)^(11/12)-1),IF(AT!V41&gt;1,($F123+1)^(1/12)-1,0)+U123)</f>
        <v>1.9166670280433708E-2</v>
      </c>
      <c r="W123" s="162">
        <f>IF(W41=1,$E123-(($F123+1)^(11/12)-1),IF(AT!W41&gt;1,($F123+1)^(1/12)-1,0)+V123)</f>
        <v>1.9748140413388883E-2</v>
      </c>
      <c r="X123" s="162">
        <f>IF(X41=1,$E123-(($F123+1)^(11/12)-1),IF(AT!X41&gt;1,($F123+1)^(1/12)-1,0)+W123)</f>
        <v>2.0329610546344058E-2</v>
      </c>
      <c r="Y123" s="162">
        <f>IF(Y41=1,$E123-(($F123+1)^(11/12)-1),IF(AT!Y41&gt;1,($F123+1)^(1/12)-1,0)+X123)</f>
        <v>2.0911080679299233E-2</v>
      </c>
      <c r="Z123" s="162">
        <f>IF(Z41=1,$E123-(($F123+1)^(11/12)-1),IF(AT!Z41&gt;1,($F123+1)^(1/12)-1,0)+Y123)</f>
        <v>2.1492550812254409E-2</v>
      </c>
      <c r="AA123" s="162">
        <f>IF(AA41=1,$E123-(($F123+1)^(11/12)-1),IF(AT!AA41&gt;1,($F123+1)^(1/12)-1,0)+Z123)</f>
        <v>2.2074020945209584E-2</v>
      </c>
      <c r="AB123" s="162">
        <f>IF(AB41=1,$E123-(($F123+1)^(11/12)-1),IF(AT!AB41&gt;1,($F123+1)^(1/12)-1,0)+AA123)</f>
        <v>2.2655491078164759E-2</v>
      </c>
      <c r="AC123" s="162">
        <f>IF(AC41=1,$E123-(($F123+1)^(11/12)-1),IF(AT!AC41&gt;1,($F123+1)^(1/12)-1,0)+AB123)</f>
        <v>2.3236961211119934E-2</v>
      </c>
      <c r="AD123" s="162">
        <f>IF(AD41=1,$E123-(($F123+1)^(11/12)-1),IF(AT!AD41&gt;1,($F123+1)^(1/12)-1,0)+AC123)</f>
        <v>2.381843134407511E-2</v>
      </c>
      <c r="AE123" s="162">
        <f>IF(AE41=1,$E123-(($F123+1)^(11/12)-1),IF(AT!AE41&gt;1,($F123+1)^(1/12)-1,0)+AD123)</f>
        <v>2.4399901477030285E-2</v>
      </c>
      <c r="AF123" s="162">
        <f>IF(AF41=1,$E123-(($F123+1)^(11/12)-1),IF(AT!AF41&gt;1,($F123+1)^(1/12)-1,0)+AE123)</f>
        <v>2.498137160998546E-2</v>
      </c>
      <c r="AG123" s="162">
        <f>IF(AG41=1,$E123-(($F123+1)^(11/12)-1),IF(AT!AG41&gt;1,($F123+1)^(1/12)-1,0)+AF123)</f>
        <v>2.5562841742940635E-2</v>
      </c>
      <c r="AH123" s="162">
        <f>IF(AH41=1,$E123-(($F123+1)^(11/12)-1),IF(AT!AH41&gt;1,($F123+1)^(1/12)-1,0)+AG123)</f>
        <v>2.6144311875895811E-2</v>
      </c>
      <c r="AI123" s="162">
        <f>IF(AI41=1,$E123-(($F123+1)^(11/12)-1),IF(AT!AI41&gt;1,($F123+1)^(1/12)-1,0)+AH123)</f>
        <v>2.6725782008850986E-2</v>
      </c>
      <c r="AJ123" s="162">
        <f>IF(AJ41=1,$E123-(($F123+1)^(11/12)-1),IF(AT!AJ41&gt;1,($F123+1)^(1/12)-1,0)+AI123)</f>
        <v>2.7307252141806161E-2</v>
      </c>
      <c r="AK123" s="162">
        <f>IF(AK41=1,$E123-(($F123+1)^(11/12)-1),IF(AT!AK41&gt;1,($F123+1)^(1/12)-1,0)+AJ123)</f>
        <v>2.7888722274761336E-2</v>
      </c>
      <c r="AL123" s="162">
        <f>IF(AL41=1,$E123-(($F123+1)^(11/12)-1),IF(AT!AL41&gt;1,($F123+1)^(1/12)-1,0)+AK123)</f>
        <v>2.8470192407716512E-2</v>
      </c>
      <c r="AM123" s="162">
        <f>IF(AM41=1,$E123-(($F123+1)^(11/12)-1),IF(AT!AM41&gt;1,($F123+1)^(1/12)-1,0)+AL123)</f>
        <v>2.9051662540671687E-2</v>
      </c>
      <c r="AN123" s="162">
        <f>IF(AN41=1,$E123-(($F123+1)^(11/12)-1),IF(AT!AN41&gt;1,($F123+1)^(1/12)-1,0)+AM123)</f>
        <v>2.9633132673626862E-2</v>
      </c>
      <c r="AO123" s="162">
        <f>IF(AO41=1,$E123-(($F123+1)^(11/12)-1),IF(AT!AO41&gt;1,($F123+1)^(1/12)-1,0)+AN123)</f>
        <v>3.0214602806582037E-2</v>
      </c>
      <c r="AP123" s="162">
        <f>IF(AP41=1,$E123-(($F123+1)^(11/12)-1),IF(AT!AP41&gt;1,($F123+1)^(1/12)-1,0)+AO123)</f>
        <v>3.0796072939537213E-2</v>
      </c>
      <c r="AQ123" s="162">
        <f>IF(AQ41=1,$E123-(($F123+1)^(11/12)-1),IF(AT!AQ41&gt;1,($F123+1)^(1/12)-1,0)+AP123)</f>
        <v>3.1377543072492388E-2</v>
      </c>
      <c r="AR123" s="162">
        <f>IF(AR41=1,$E123-(($F123+1)^(11/12)-1),IF(AT!AR41&gt;1,($F123+1)^(1/12)-1,0)+AQ123)</f>
        <v>3.1959013205447563E-2</v>
      </c>
      <c r="AS123" s="162">
        <f>IF(AS41=1,$E123-(($F123+1)^(11/12)-1),IF(AT!AS41&gt;1,($F123+1)^(1/12)-1,0)+AR123)</f>
        <v>3.2540483338402738E-2</v>
      </c>
      <c r="AT123" s="162">
        <f>IF(AT41=1,$E123-(($F123+1)^(11/12)-1),IF(AT!AT41&gt;1,($F123+1)^(1/12)-1,0)+AS123)</f>
        <v>3.3121953471357914E-2</v>
      </c>
      <c r="AU123" s="162">
        <f>IF(AU41=1,$E123-(($F123+1)^(11/12)-1),IF(AT!AU41&gt;1,($F123+1)^(1/12)-1,0)+AT123)</f>
        <v>3.3703423604313089E-2</v>
      </c>
      <c r="AV123" s="162">
        <f>IF(AV41=1,$E123-(($F123+1)^(11/12)-1),IF(AT!AV41&gt;1,($F123+1)^(1/12)-1,0)+AU123)</f>
        <v>3.4284893737268264E-2</v>
      </c>
      <c r="AW123" s="162">
        <f>IF(AW41=1,$E123-(($F123+1)^(11/12)-1),IF(AT!AW41&gt;1,($F123+1)^(1/12)-1,0)+AV123)</f>
        <v>3.4866363870223439E-2</v>
      </c>
      <c r="AX123" s="162">
        <f>IF(AX41=1,$E123-(($F123+1)^(11/12)-1),IF(AT!AX41&gt;1,($F123+1)^(1/12)-1,0)+AW123)</f>
        <v>3.5447834003178615E-2</v>
      </c>
      <c r="AY123" s="162">
        <f>IF(AY41=1,$E123-(($F123+1)^(11/12)-1),IF(AT!AY41&gt;1,($F123+1)^(1/12)-1,0)+AX123)</f>
        <v>3.602930413613379E-2</v>
      </c>
      <c r="AZ123" s="162">
        <f>IF(AZ41=1,$E123-(($F123+1)^(11/12)-1),IF(AT!AZ41&gt;1,($F123+1)^(1/12)-1,0)+AY123)</f>
        <v>3.6610774269088965E-2</v>
      </c>
      <c r="BA123" s="162">
        <f>IF(BA41=1,$E123-(($F123+1)^(11/12)-1),IF(AT!BA41&gt;1,($F123+1)^(1/12)-1,0)+AZ123)</f>
        <v>3.719224440204414E-2</v>
      </c>
      <c r="BB123" s="162">
        <f>IF(BB41=1,$E123-(($F123+1)^(11/12)-1),IF(AT!BB41&gt;1,($F123+1)^(1/12)-1,0)+BA123)</f>
        <v>3.7773714534999316E-2</v>
      </c>
      <c r="BC123" s="162">
        <f>IF(BC41=1,$E123-(($F123+1)^(11/12)-1),IF(AT!BC41&gt;1,($F123+1)^(1/12)-1,0)+BB123)</f>
        <v>3.8355184667954491E-2</v>
      </c>
      <c r="BD123" s="162">
        <f>IF(BD41=1,$E123-(($F123+1)^(11/12)-1),IF(AT!BD41&gt;1,($F123+1)^(1/12)-1,0)+BC123)</f>
        <v>3.8936654800909666E-2</v>
      </c>
      <c r="BE123" s="162">
        <f>IF(BE41=1,$E123-(($F123+1)^(11/12)-1),IF(AT!BE41&gt;1,($F123+1)^(1/12)-1,0)+BD123)</f>
        <v>3.9518124933864841E-2</v>
      </c>
      <c r="BF123" s="162">
        <f>IF(BF41=1,$E123-(($F123+1)^(11/12)-1),IF(AT!BF41&gt;1,($F123+1)^(1/12)-1,0)+BE123)</f>
        <v>4.0099595066820017E-2</v>
      </c>
      <c r="BG123" s="162">
        <f>IF(BG41=1,$E123-(($F123+1)^(11/12)-1),IF(AT!BG41&gt;1,($F123+1)^(1/12)-1,0)+BF123)</f>
        <v>4.0681065199775192E-2</v>
      </c>
      <c r="BH123" s="162">
        <f>IF(BH41=1,$E123-(($F123+1)^(11/12)-1),IF(AT!BH41&gt;1,($F123+1)^(1/12)-1,0)+BG123)</f>
        <v>4.1262535332730367E-2</v>
      </c>
      <c r="BI123" s="162">
        <f>IF(BI41=1,$E123-(($F123+1)^(11/12)-1),IF(AT!BI41&gt;1,($F123+1)^(1/12)-1,0)+BH123)</f>
        <v>4.1844005465685542E-2</v>
      </c>
      <c r="BJ123" s="162">
        <f>IF(BJ41=1,$E123-(($F123+1)^(11/12)-1),IF(AT!BJ41&gt;1,($F123+1)^(1/12)-1,0)+BI123)</f>
        <v>4.2425475598640718E-2</v>
      </c>
      <c r="BK123" s="162">
        <f>IF(BK41=1,$E123-(($F123+1)^(11/12)-1),IF(AT!BK41&gt;1,($F123+1)^(1/12)-1,0)+BJ123)</f>
        <v>4.3006945731595893E-2</v>
      </c>
      <c r="BL123" s="162">
        <f>IF(BL41=1,$E123-(($F123+1)^(11/12)-1),IF(AT!BL41&gt;1,($F123+1)^(1/12)-1,0)+BK123)</f>
        <v>4.3588415864551068E-2</v>
      </c>
      <c r="BM123" s="162">
        <f>IF(BM41=1,$E123-(($F123+1)^(11/12)-1),IF(AT!BM41&gt;1,($F123+1)^(1/12)-1,0)+BL123)</f>
        <v>4.4169885997506243E-2</v>
      </c>
      <c r="BN123" s="162">
        <f>IF(BN41=1,$E123-(($F123+1)^(11/12)-1),IF(AT!BN41&gt;1,($F123+1)^(1/12)-1,0)+BM123)</f>
        <v>4.4751356130461419E-2</v>
      </c>
      <c r="BO123" s="162">
        <f>IF(BO41=1,$E123-(($F123+1)^(11/12)-1),IF(AT!BO41&gt;1,($F123+1)^(1/12)-1,0)+BN123)</f>
        <v>4.5332826263416594E-2</v>
      </c>
      <c r="BP123" s="26" t="s">
        <v>12</v>
      </c>
    </row>
    <row r="124" spans="2:68" x14ac:dyDescent="0.25">
      <c r="B124" s="12">
        <v>37</v>
      </c>
      <c r="C124" s="13" t="s">
        <v>90</v>
      </c>
      <c r="E124" s="162">
        <v>2.5000000000000001E-2</v>
      </c>
      <c r="F124" s="162">
        <v>7.0000000000000001E-3</v>
      </c>
      <c r="H124" s="162">
        <f>IF(H42=1,$E124-(($F124+1)^(11/12)-1),IF(AT!H42&gt;1,($F124+1)^(1/12)-1,0)+G124)</f>
        <v>0</v>
      </c>
      <c r="I124" s="162">
        <f>IF(I42=1,$E124-(($F124+1)^(11/12)-1),IF(AT!I42&gt;1,($F124+1)^(1/12)-1,0)+H124)</f>
        <v>0</v>
      </c>
      <c r="J124" s="162">
        <f>IF(J42=1,$E124-(($F124+1)^(11/12)-1),IF(AT!J42&gt;1,($F124+1)^(1/12)-1,0)+I124)</f>
        <v>0</v>
      </c>
      <c r="K124" s="162">
        <f>IF(K42=1,$E124-(($F124+1)^(11/12)-1),IF(AT!K42&gt;1,($F124+1)^(1/12)-1,0)+J124)</f>
        <v>0</v>
      </c>
      <c r="L124" s="162">
        <f>IF(L42=1,$E124-(($F124+1)^(11/12)-1),IF(AT!L42&gt;1,($F124+1)^(1/12)-1,0)+K124)</f>
        <v>0</v>
      </c>
      <c r="M124" s="162">
        <f>IF(M42=1,$E124-(($F124+1)^(11/12)-1),IF(AT!M42&gt;1,($F124+1)^(1/12)-1,0)+L124)</f>
        <v>0</v>
      </c>
      <c r="N124" s="162">
        <f>IF(N42=1,$E124-(($F124+1)^(11/12)-1),IF(AT!N42&gt;1,($F124+1)^(1/12)-1,0)+M124)</f>
        <v>0</v>
      </c>
      <c r="O124" s="162">
        <f>IF(O42=1,$E124-(($F124+1)^(11/12)-1),IF(AT!O42&gt;1,($F124+1)^(1/12)-1,0)+N124)</f>
        <v>0</v>
      </c>
      <c r="P124" s="162">
        <f>IF(P42=1,$E124-(($F124+1)^(11/12)-1),IF(AT!P42&gt;1,($F124+1)^(1/12)-1,0)+O124)</f>
        <v>0</v>
      </c>
      <c r="Q124" s="162">
        <f>IF(Q42=1,$E124-(($F124+1)^(11/12)-1),IF(AT!Q42&gt;1,($F124+1)^(1/12)-1,0)+P124)</f>
        <v>0</v>
      </c>
      <c r="R124" s="162">
        <f>IF(R42=1,$E124-(($F124+1)^(11/12)-1),IF(AT!R42&gt;1,($F124+1)^(1/12)-1,0)+Q124)</f>
        <v>0</v>
      </c>
      <c r="S124" s="162">
        <f>IF(S42=1,$E124-(($F124+1)^(11/12)-1),IF(AT!S42&gt;1,($F124+1)^(1/12)-1,0)+R124)</f>
        <v>0</v>
      </c>
      <c r="T124" s="162">
        <f>IF(T42=1,$E124-(($F124+1)^(11/12)-1),IF(AT!T42&gt;1,($F124+1)^(1/12)-1,0)+S124)</f>
        <v>0</v>
      </c>
      <c r="U124" s="162">
        <f>IF(U42=1,$E124-(($F124+1)^(11/12)-1),IF(AT!U42&gt;1,($F124+1)^(1/12)-1,0)+T124)</f>
        <v>1.8585200147478532E-2</v>
      </c>
      <c r="V124" s="162">
        <f>IF(V42=1,$E124-(($F124+1)^(11/12)-1),IF(AT!V42&gt;1,($F124+1)^(1/12)-1,0)+U124)</f>
        <v>1.9166670280433708E-2</v>
      </c>
      <c r="W124" s="162">
        <f>IF(W42=1,$E124-(($F124+1)^(11/12)-1),IF(AT!W42&gt;1,($F124+1)^(1/12)-1,0)+V124)</f>
        <v>1.9748140413388883E-2</v>
      </c>
      <c r="X124" s="162">
        <f>IF(X42=1,$E124-(($F124+1)^(11/12)-1),IF(AT!X42&gt;1,($F124+1)^(1/12)-1,0)+W124)</f>
        <v>2.0329610546344058E-2</v>
      </c>
      <c r="Y124" s="162">
        <f>IF(Y42=1,$E124-(($F124+1)^(11/12)-1),IF(AT!Y42&gt;1,($F124+1)^(1/12)-1,0)+X124)</f>
        <v>2.0911080679299233E-2</v>
      </c>
      <c r="Z124" s="162">
        <f>IF(Z42=1,$E124-(($F124+1)^(11/12)-1),IF(AT!Z42&gt;1,($F124+1)^(1/12)-1,0)+Y124)</f>
        <v>2.1492550812254409E-2</v>
      </c>
      <c r="AA124" s="162">
        <f>IF(AA42=1,$E124-(($F124+1)^(11/12)-1),IF(AT!AA42&gt;1,($F124+1)^(1/12)-1,0)+Z124)</f>
        <v>2.2074020945209584E-2</v>
      </c>
      <c r="AB124" s="162">
        <f>IF(AB42=1,$E124-(($F124+1)^(11/12)-1),IF(AT!AB42&gt;1,($F124+1)^(1/12)-1,0)+AA124)</f>
        <v>2.2655491078164759E-2</v>
      </c>
      <c r="AC124" s="162">
        <f>IF(AC42=1,$E124-(($F124+1)^(11/12)-1),IF(AT!AC42&gt;1,($F124+1)^(1/12)-1,0)+AB124)</f>
        <v>2.3236961211119934E-2</v>
      </c>
      <c r="AD124" s="162">
        <f>IF(AD42=1,$E124-(($F124+1)^(11/12)-1),IF(AT!AD42&gt;1,($F124+1)^(1/12)-1,0)+AC124)</f>
        <v>2.381843134407511E-2</v>
      </c>
      <c r="AE124" s="162">
        <f>IF(AE42=1,$E124-(($F124+1)^(11/12)-1),IF(AT!AE42&gt;1,($F124+1)^(1/12)-1,0)+AD124)</f>
        <v>2.4399901477030285E-2</v>
      </c>
      <c r="AF124" s="162">
        <f>IF(AF42=1,$E124-(($F124+1)^(11/12)-1),IF(AT!AF42&gt;1,($F124+1)^(1/12)-1,0)+AE124)</f>
        <v>2.498137160998546E-2</v>
      </c>
      <c r="AG124" s="162">
        <f>IF(AG42=1,$E124-(($F124+1)^(11/12)-1),IF(AT!AG42&gt;1,($F124+1)^(1/12)-1,0)+AF124)</f>
        <v>2.5562841742940635E-2</v>
      </c>
      <c r="AH124" s="162">
        <f>IF(AH42=1,$E124-(($F124+1)^(11/12)-1),IF(AT!AH42&gt;1,($F124+1)^(1/12)-1,0)+AG124)</f>
        <v>2.6144311875895811E-2</v>
      </c>
      <c r="AI124" s="162">
        <f>IF(AI42=1,$E124-(($F124+1)^(11/12)-1),IF(AT!AI42&gt;1,($F124+1)^(1/12)-1,0)+AH124)</f>
        <v>2.6725782008850986E-2</v>
      </c>
      <c r="AJ124" s="162">
        <f>IF(AJ42=1,$E124-(($F124+1)^(11/12)-1),IF(AT!AJ42&gt;1,($F124+1)^(1/12)-1,0)+AI124)</f>
        <v>2.7307252141806161E-2</v>
      </c>
      <c r="AK124" s="162">
        <f>IF(AK42=1,$E124-(($F124+1)^(11/12)-1),IF(AT!AK42&gt;1,($F124+1)^(1/12)-1,0)+AJ124)</f>
        <v>2.7888722274761336E-2</v>
      </c>
      <c r="AL124" s="162">
        <f>IF(AL42=1,$E124-(($F124+1)^(11/12)-1),IF(AT!AL42&gt;1,($F124+1)^(1/12)-1,0)+AK124)</f>
        <v>2.8470192407716512E-2</v>
      </c>
      <c r="AM124" s="162">
        <f>IF(AM42=1,$E124-(($F124+1)^(11/12)-1),IF(AT!AM42&gt;1,($F124+1)^(1/12)-1,0)+AL124)</f>
        <v>2.9051662540671687E-2</v>
      </c>
      <c r="AN124" s="162">
        <f>IF(AN42=1,$E124-(($F124+1)^(11/12)-1),IF(AT!AN42&gt;1,($F124+1)^(1/12)-1,0)+AM124)</f>
        <v>2.9633132673626862E-2</v>
      </c>
      <c r="AO124" s="162">
        <f>IF(AO42=1,$E124-(($F124+1)^(11/12)-1),IF(AT!AO42&gt;1,($F124+1)^(1/12)-1,0)+AN124)</f>
        <v>3.0214602806582037E-2</v>
      </c>
      <c r="AP124" s="162">
        <f>IF(AP42=1,$E124-(($F124+1)^(11/12)-1),IF(AT!AP42&gt;1,($F124+1)^(1/12)-1,0)+AO124)</f>
        <v>3.0796072939537213E-2</v>
      </c>
      <c r="AQ124" s="162">
        <f>IF(AQ42=1,$E124-(($F124+1)^(11/12)-1),IF(AT!AQ42&gt;1,($F124+1)^(1/12)-1,0)+AP124)</f>
        <v>3.1377543072492388E-2</v>
      </c>
      <c r="AR124" s="162">
        <f>IF(AR42=1,$E124-(($F124+1)^(11/12)-1),IF(AT!AR42&gt;1,($F124+1)^(1/12)-1,0)+AQ124)</f>
        <v>3.1959013205447563E-2</v>
      </c>
      <c r="AS124" s="162">
        <f>IF(AS42=1,$E124-(($F124+1)^(11/12)-1),IF(AT!AS42&gt;1,($F124+1)^(1/12)-1,0)+AR124)</f>
        <v>3.2540483338402738E-2</v>
      </c>
      <c r="AT124" s="162">
        <f>IF(AT42=1,$E124-(($F124+1)^(11/12)-1),IF(AT!AT42&gt;1,($F124+1)^(1/12)-1,0)+AS124)</f>
        <v>3.3121953471357914E-2</v>
      </c>
      <c r="AU124" s="162">
        <f>IF(AU42=1,$E124-(($F124+1)^(11/12)-1),IF(AT!AU42&gt;1,($F124+1)^(1/12)-1,0)+AT124)</f>
        <v>3.3703423604313089E-2</v>
      </c>
      <c r="AV124" s="162">
        <f>IF(AV42=1,$E124-(($F124+1)^(11/12)-1),IF(AT!AV42&gt;1,($F124+1)^(1/12)-1,0)+AU124)</f>
        <v>3.4284893737268264E-2</v>
      </c>
      <c r="AW124" s="162">
        <f>IF(AW42=1,$E124-(($F124+1)^(11/12)-1),IF(AT!AW42&gt;1,($F124+1)^(1/12)-1,0)+AV124)</f>
        <v>3.4866363870223439E-2</v>
      </c>
      <c r="AX124" s="162">
        <f>IF(AX42=1,$E124-(($F124+1)^(11/12)-1),IF(AT!AX42&gt;1,($F124+1)^(1/12)-1,0)+AW124)</f>
        <v>3.5447834003178615E-2</v>
      </c>
      <c r="AY124" s="162">
        <f>IF(AY42=1,$E124-(($F124+1)^(11/12)-1),IF(AT!AY42&gt;1,($F124+1)^(1/12)-1,0)+AX124)</f>
        <v>3.602930413613379E-2</v>
      </c>
      <c r="AZ124" s="162">
        <f>IF(AZ42=1,$E124-(($F124+1)^(11/12)-1),IF(AT!AZ42&gt;1,($F124+1)^(1/12)-1,0)+AY124)</f>
        <v>3.6610774269088965E-2</v>
      </c>
      <c r="BA124" s="162">
        <f>IF(BA42=1,$E124-(($F124+1)^(11/12)-1),IF(AT!BA42&gt;1,($F124+1)^(1/12)-1,0)+AZ124)</f>
        <v>3.719224440204414E-2</v>
      </c>
      <c r="BB124" s="162">
        <f>IF(BB42=1,$E124-(($F124+1)^(11/12)-1),IF(AT!BB42&gt;1,($F124+1)^(1/12)-1,0)+BA124)</f>
        <v>3.7773714534999316E-2</v>
      </c>
      <c r="BC124" s="162">
        <f>IF(BC42=1,$E124-(($F124+1)^(11/12)-1),IF(AT!BC42&gt;1,($F124+1)^(1/12)-1,0)+BB124)</f>
        <v>3.8355184667954491E-2</v>
      </c>
      <c r="BD124" s="162">
        <f>IF(BD42=1,$E124-(($F124+1)^(11/12)-1),IF(AT!BD42&gt;1,($F124+1)^(1/12)-1,0)+BC124)</f>
        <v>3.8936654800909666E-2</v>
      </c>
      <c r="BE124" s="162">
        <f>IF(BE42=1,$E124-(($F124+1)^(11/12)-1),IF(AT!BE42&gt;1,($F124+1)^(1/12)-1,0)+BD124)</f>
        <v>3.9518124933864841E-2</v>
      </c>
      <c r="BF124" s="162">
        <f>IF(BF42=1,$E124-(($F124+1)^(11/12)-1),IF(AT!BF42&gt;1,($F124+1)^(1/12)-1,0)+BE124)</f>
        <v>4.0099595066820017E-2</v>
      </c>
      <c r="BG124" s="162">
        <f>IF(BG42=1,$E124-(($F124+1)^(11/12)-1),IF(AT!BG42&gt;1,($F124+1)^(1/12)-1,0)+BF124)</f>
        <v>4.0681065199775192E-2</v>
      </c>
      <c r="BH124" s="162">
        <f>IF(BH42=1,$E124-(($F124+1)^(11/12)-1),IF(AT!BH42&gt;1,($F124+1)^(1/12)-1,0)+BG124)</f>
        <v>4.1262535332730367E-2</v>
      </c>
      <c r="BI124" s="162">
        <f>IF(BI42=1,$E124-(($F124+1)^(11/12)-1),IF(AT!BI42&gt;1,($F124+1)^(1/12)-1,0)+BH124)</f>
        <v>4.1844005465685542E-2</v>
      </c>
      <c r="BJ124" s="162">
        <f>IF(BJ42=1,$E124-(($F124+1)^(11/12)-1),IF(AT!BJ42&gt;1,($F124+1)^(1/12)-1,0)+BI124)</f>
        <v>4.2425475598640718E-2</v>
      </c>
      <c r="BK124" s="162">
        <f>IF(BK42=1,$E124-(($F124+1)^(11/12)-1),IF(AT!BK42&gt;1,($F124+1)^(1/12)-1,0)+BJ124)</f>
        <v>4.3006945731595893E-2</v>
      </c>
      <c r="BL124" s="162">
        <f>IF(BL42=1,$E124-(($F124+1)^(11/12)-1),IF(AT!BL42&gt;1,($F124+1)^(1/12)-1,0)+BK124)</f>
        <v>4.3588415864551068E-2</v>
      </c>
      <c r="BM124" s="162">
        <f>IF(BM42=1,$E124-(($F124+1)^(11/12)-1),IF(AT!BM42&gt;1,($F124+1)^(1/12)-1,0)+BL124)</f>
        <v>4.4169885997506243E-2</v>
      </c>
      <c r="BN124" s="162">
        <f>IF(BN42=1,$E124-(($F124+1)^(11/12)-1),IF(AT!BN42&gt;1,($F124+1)^(1/12)-1,0)+BM124)</f>
        <v>4.4751356130461419E-2</v>
      </c>
      <c r="BO124" s="162">
        <f>IF(BO42=1,$E124-(($F124+1)^(11/12)-1),IF(AT!BO42&gt;1,($F124+1)^(1/12)-1,0)+BN124)</f>
        <v>4.5332826263416594E-2</v>
      </c>
      <c r="BP124" s="26" t="s">
        <v>12</v>
      </c>
    </row>
    <row r="125" spans="2:68" x14ac:dyDescent="0.25">
      <c r="B125" s="12">
        <v>38</v>
      </c>
      <c r="C125" s="13" t="s">
        <v>92</v>
      </c>
      <c r="E125" s="162">
        <v>2.5000000000000001E-2</v>
      </c>
      <c r="F125" s="162">
        <v>7.0000000000000001E-3</v>
      </c>
      <c r="H125" s="162">
        <f>IF(H43=1,$E125-(($F125+1)^(11/12)-1),IF(AT!H43&gt;1,($F125+1)^(1/12)-1,0)+G125)</f>
        <v>0</v>
      </c>
      <c r="I125" s="162">
        <f>IF(I43=1,$E125-(($F125+1)^(11/12)-1),IF(AT!I43&gt;1,($F125+1)^(1/12)-1,0)+H125)</f>
        <v>0</v>
      </c>
      <c r="J125" s="162">
        <f>IF(J43=1,$E125-(($F125+1)^(11/12)-1),IF(AT!J43&gt;1,($F125+1)^(1/12)-1,0)+I125)</f>
        <v>0</v>
      </c>
      <c r="K125" s="162">
        <f>IF(K43=1,$E125-(($F125+1)^(11/12)-1),IF(AT!K43&gt;1,($F125+1)^(1/12)-1,0)+J125)</f>
        <v>0</v>
      </c>
      <c r="L125" s="162">
        <f>IF(L43=1,$E125-(($F125+1)^(11/12)-1),IF(AT!L43&gt;1,($F125+1)^(1/12)-1,0)+K125)</f>
        <v>0</v>
      </c>
      <c r="M125" s="162">
        <f>IF(M43=1,$E125-(($F125+1)^(11/12)-1),IF(AT!M43&gt;1,($F125+1)^(1/12)-1,0)+L125)</f>
        <v>0</v>
      </c>
      <c r="N125" s="162">
        <f>IF(N43=1,$E125-(($F125+1)^(11/12)-1),IF(AT!N43&gt;1,($F125+1)^(1/12)-1,0)+M125)</f>
        <v>0</v>
      </c>
      <c r="O125" s="162">
        <f>IF(O43=1,$E125-(($F125+1)^(11/12)-1),IF(AT!O43&gt;1,($F125+1)^(1/12)-1,0)+N125)</f>
        <v>0</v>
      </c>
      <c r="P125" s="162">
        <f>IF(P43=1,$E125-(($F125+1)^(11/12)-1),IF(AT!P43&gt;1,($F125+1)^(1/12)-1,0)+O125)</f>
        <v>0</v>
      </c>
      <c r="Q125" s="162">
        <f>IF(Q43=1,$E125-(($F125+1)^(11/12)-1),IF(AT!Q43&gt;1,($F125+1)^(1/12)-1,0)+P125)</f>
        <v>0</v>
      </c>
      <c r="R125" s="162">
        <f>IF(R43=1,$E125-(($F125+1)^(11/12)-1),IF(AT!R43&gt;1,($F125+1)^(1/12)-1,0)+Q125)</f>
        <v>0</v>
      </c>
      <c r="S125" s="162">
        <f>IF(S43=1,$E125-(($F125+1)^(11/12)-1),IF(AT!S43&gt;1,($F125+1)^(1/12)-1,0)+R125)</f>
        <v>0</v>
      </c>
      <c r="T125" s="162">
        <f>IF(T43=1,$E125-(($F125+1)^(11/12)-1),IF(AT!T43&gt;1,($F125+1)^(1/12)-1,0)+S125)</f>
        <v>0</v>
      </c>
      <c r="U125" s="162">
        <f>IF(U43=1,$E125-(($F125+1)^(11/12)-1),IF(AT!U43&gt;1,($F125+1)^(1/12)-1,0)+T125)</f>
        <v>0</v>
      </c>
      <c r="V125" s="162">
        <f>IF(V43=1,$E125-(($F125+1)^(11/12)-1),IF(AT!V43&gt;1,($F125+1)^(1/12)-1,0)+U125)</f>
        <v>1.8585200147478532E-2</v>
      </c>
      <c r="W125" s="162">
        <f>IF(W43=1,$E125-(($F125+1)^(11/12)-1),IF(AT!W43&gt;1,($F125+1)^(1/12)-1,0)+V125)</f>
        <v>1.9166670280433708E-2</v>
      </c>
      <c r="X125" s="162">
        <f>IF(X43=1,$E125-(($F125+1)^(11/12)-1),IF(AT!X43&gt;1,($F125+1)^(1/12)-1,0)+W125)</f>
        <v>1.9748140413388883E-2</v>
      </c>
      <c r="Y125" s="162">
        <f>IF(Y43=1,$E125-(($F125+1)^(11/12)-1),IF(AT!Y43&gt;1,($F125+1)^(1/12)-1,0)+X125)</f>
        <v>2.0329610546344058E-2</v>
      </c>
      <c r="Z125" s="162">
        <f>IF(Z43=1,$E125-(($F125+1)^(11/12)-1),IF(AT!Z43&gt;1,($F125+1)^(1/12)-1,0)+Y125)</f>
        <v>2.0911080679299233E-2</v>
      </c>
      <c r="AA125" s="162">
        <f>IF(AA43=1,$E125-(($F125+1)^(11/12)-1),IF(AT!AA43&gt;1,($F125+1)^(1/12)-1,0)+Z125)</f>
        <v>2.1492550812254409E-2</v>
      </c>
      <c r="AB125" s="162">
        <f>IF(AB43=1,$E125-(($F125+1)^(11/12)-1),IF(AT!AB43&gt;1,($F125+1)^(1/12)-1,0)+AA125)</f>
        <v>2.2074020945209584E-2</v>
      </c>
      <c r="AC125" s="162">
        <f>IF(AC43=1,$E125-(($F125+1)^(11/12)-1),IF(AT!AC43&gt;1,($F125+1)^(1/12)-1,0)+AB125)</f>
        <v>2.2655491078164759E-2</v>
      </c>
      <c r="AD125" s="162">
        <f>IF(AD43=1,$E125-(($F125+1)^(11/12)-1),IF(AT!AD43&gt;1,($F125+1)^(1/12)-1,0)+AC125)</f>
        <v>2.3236961211119934E-2</v>
      </c>
      <c r="AE125" s="162">
        <f>IF(AE43=1,$E125-(($F125+1)^(11/12)-1),IF(AT!AE43&gt;1,($F125+1)^(1/12)-1,0)+AD125)</f>
        <v>2.381843134407511E-2</v>
      </c>
      <c r="AF125" s="162">
        <f>IF(AF43=1,$E125-(($F125+1)^(11/12)-1),IF(AT!AF43&gt;1,($F125+1)^(1/12)-1,0)+AE125)</f>
        <v>2.4399901477030285E-2</v>
      </c>
      <c r="AG125" s="162">
        <f>IF(AG43=1,$E125-(($F125+1)^(11/12)-1),IF(AT!AG43&gt;1,($F125+1)^(1/12)-1,0)+AF125)</f>
        <v>2.498137160998546E-2</v>
      </c>
      <c r="AH125" s="162">
        <f>IF(AH43=1,$E125-(($F125+1)^(11/12)-1),IF(AT!AH43&gt;1,($F125+1)^(1/12)-1,0)+AG125)</f>
        <v>2.5562841742940635E-2</v>
      </c>
      <c r="AI125" s="162">
        <f>IF(AI43=1,$E125-(($F125+1)^(11/12)-1),IF(AT!AI43&gt;1,($F125+1)^(1/12)-1,0)+AH125)</f>
        <v>2.6144311875895811E-2</v>
      </c>
      <c r="AJ125" s="162">
        <f>IF(AJ43=1,$E125-(($F125+1)^(11/12)-1),IF(AT!AJ43&gt;1,($F125+1)^(1/12)-1,0)+AI125)</f>
        <v>2.6725782008850986E-2</v>
      </c>
      <c r="AK125" s="162">
        <f>IF(AK43=1,$E125-(($F125+1)^(11/12)-1),IF(AT!AK43&gt;1,($F125+1)^(1/12)-1,0)+AJ125)</f>
        <v>2.7307252141806161E-2</v>
      </c>
      <c r="AL125" s="162">
        <f>IF(AL43=1,$E125-(($F125+1)^(11/12)-1),IF(AT!AL43&gt;1,($F125+1)^(1/12)-1,0)+AK125)</f>
        <v>2.7888722274761336E-2</v>
      </c>
      <c r="AM125" s="162">
        <f>IF(AM43=1,$E125-(($F125+1)^(11/12)-1),IF(AT!AM43&gt;1,($F125+1)^(1/12)-1,0)+AL125)</f>
        <v>2.8470192407716512E-2</v>
      </c>
      <c r="AN125" s="162">
        <f>IF(AN43=1,$E125-(($F125+1)^(11/12)-1),IF(AT!AN43&gt;1,($F125+1)^(1/12)-1,0)+AM125)</f>
        <v>2.9051662540671687E-2</v>
      </c>
      <c r="AO125" s="162">
        <f>IF(AO43=1,$E125-(($F125+1)^(11/12)-1),IF(AT!AO43&gt;1,($F125+1)^(1/12)-1,0)+AN125)</f>
        <v>2.9633132673626862E-2</v>
      </c>
      <c r="AP125" s="162">
        <f>IF(AP43=1,$E125-(($F125+1)^(11/12)-1),IF(AT!AP43&gt;1,($F125+1)^(1/12)-1,0)+AO125)</f>
        <v>3.0214602806582037E-2</v>
      </c>
      <c r="AQ125" s="162">
        <f>IF(AQ43=1,$E125-(($F125+1)^(11/12)-1),IF(AT!AQ43&gt;1,($F125+1)^(1/12)-1,0)+AP125)</f>
        <v>3.0796072939537213E-2</v>
      </c>
      <c r="AR125" s="162">
        <f>IF(AR43=1,$E125-(($F125+1)^(11/12)-1),IF(AT!AR43&gt;1,($F125+1)^(1/12)-1,0)+AQ125)</f>
        <v>3.1377543072492388E-2</v>
      </c>
      <c r="AS125" s="162">
        <f>IF(AS43=1,$E125-(($F125+1)^(11/12)-1),IF(AT!AS43&gt;1,($F125+1)^(1/12)-1,0)+AR125)</f>
        <v>3.1959013205447563E-2</v>
      </c>
      <c r="AT125" s="162">
        <f>IF(AT43=1,$E125-(($F125+1)^(11/12)-1),IF(AT!AT43&gt;1,($F125+1)^(1/12)-1,0)+AS125)</f>
        <v>3.2540483338402738E-2</v>
      </c>
      <c r="AU125" s="162">
        <f>IF(AU43=1,$E125-(($F125+1)^(11/12)-1),IF(AT!AU43&gt;1,($F125+1)^(1/12)-1,0)+AT125)</f>
        <v>3.3121953471357914E-2</v>
      </c>
      <c r="AV125" s="162">
        <f>IF(AV43=1,$E125-(($F125+1)^(11/12)-1),IF(AT!AV43&gt;1,($F125+1)^(1/12)-1,0)+AU125)</f>
        <v>3.3703423604313089E-2</v>
      </c>
      <c r="AW125" s="162">
        <f>IF(AW43=1,$E125-(($F125+1)^(11/12)-1),IF(AT!AW43&gt;1,($F125+1)^(1/12)-1,0)+AV125)</f>
        <v>3.4284893737268264E-2</v>
      </c>
      <c r="AX125" s="162">
        <f>IF(AX43=1,$E125-(($F125+1)^(11/12)-1),IF(AT!AX43&gt;1,($F125+1)^(1/12)-1,0)+AW125)</f>
        <v>3.4866363870223439E-2</v>
      </c>
      <c r="AY125" s="162">
        <f>IF(AY43=1,$E125-(($F125+1)^(11/12)-1),IF(AT!AY43&gt;1,($F125+1)^(1/12)-1,0)+AX125)</f>
        <v>3.5447834003178615E-2</v>
      </c>
      <c r="AZ125" s="162">
        <f>IF(AZ43=1,$E125-(($F125+1)^(11/12)-1),IF(AT!AZ43&gt;1,($F125+1)^(1/12)-1,0)+AY125)</f>
        <v>3.602930413613379E-2</v>
      </c>
      <c r="BA125" s="162">
        <f>IF(BA43=1,$E125-(($F125+1)^(11/12)-1),IF(AT!BA43&gt;1,($F125+1)^(1/12)-1,0)+AZ125)</f>
        <v>3.6610774269088965E-2</v>
      </c>
      <c r="BB125" s="162">
        <f>IF(BB43=1,$E125-(($F125+1)^(11/12)-1),IF(AT!BB43&gt;1,($F125+1)^(1/12)-1,0)+BA125)</f>
        <v>3.719224440204414E-2</v>
      </c>
      <c r="BC125" s="162">
        <f>IF(BC43=1,$E125-(($F125+1)^(11/12)-1),IF(AT!BC43&gt;1,($F125+1)^(1/12)-1,0)+BB125)</f>
        <v>3.7773714534999316E-2</v>
      </c>
      <c r="BD125" s="162">
        <f>IF(BD43=1,$E125-(($F125+1)^(11/12)-1),IF(AT!BD43&gt;1,($F125+1)^(1/12)-1,0)+BC125)</f>
        <v>3.8355184667954491E-2</v>
      </c>
      <c r="BE125" s="162">
        <f>IF(BE43=1,$E125-(($F125+1)^(11/12)-1),IF(AT!BE43&gt;1,($F125+1)^(1/12)-1,0)+BD125)</f>
        <v>3.8936654800909666E-2</v>
      </c>
      <c r="BF125" s="162">
        <f>IF(BF43=1,$E125-(($F125+1)^(11/12)-1),IF(AT!BF43&gt;1,($F125+1)^(1/12)-1,0)+BE125)</f>
        <v>3.9518124933864841E-2</v>
      </c>
      <c r="BG125" s="162">
        <f>IF(BG43=1,$E125-(($F125+1)^(11/12)-1),IF(AT!BG43&gt;1,($F125+1)^(1/12)-1,0)+BF125)</f>
        <v>4.0099595066820017E-2</v>
      </c>
      <c r="BH125" s="162">
        <f>IF(BH43=1,$E125-(($F125+1)^(11/12)-1),IF(AT!BH43&gt;1,($F125+1)^(1/12)-1,0)+BG125)</f>
        <v>4.0681065199775192E-2</v>
      </c>
      <c r="BI125" s="162">
        <f>IF(BI43=1,$E125-(($F125+1)^(11/12)-1),IF(AT!BI43&gt;1,($F125+1)^(1/12)-1,0)+BH125)</f>
        <v>4.1262535332730367E-2</v>
      </c>
      <c r="BJ125" s="162">
        <f>IF(BJ43=1,$E125-(($F125+1)^(11/12)-1),IF(AT!BJ43&gt;1,($F125+1)^(1/12)-1,0)+BI125)</f>
        <v>4.1844005465685542E-2</v>
      </c>
      <c r="BK125" s="162">
        <f>IF(BK43=1,$E125-(($F125+1)^(11/12)-1),IF(AT!BK43&gt;1,($F125+1)^(1/12)-1,0)+BJ125)</f>
        <v>4.2425475598640718E-2</v>
      </c>
      <c r="BL125" s="162">
        <f>IF(BL43=1,$E125-(($F125+1)^(11/12)-1),IF(AT!BL43&gt;1,($F125+1)^(1/12)-1,0)+BK125)</f>
        <v>4.3006945731595893E-2</v>
      </c>
      <c r="BM125" s="162">
        <f>IF(BM43=1,$E125-(($F125+1)^(11/12)-1),IF(AT!BM43&gt;1,($F125+1)^(1/12)-1,0)+BL125)</f>
        <v>4.3588415864551068E-2</v>
      </c>
      <c r="BN125" s="162">
        <f>IF(BN43=1,$E125-(($F125+1)^(11/12)-1),IF(AT!BN43&gt;1,($F125+1)^(1/12)-1,0)+BM125)</f>
        <v>4.4169885997506243E-2</v>
      </c>
      <c r="BO125" s="162">
        <f>IF(BO43=1,$E125-(($F125+1)^(11/12)-1),IF(AT!BO43&gt;1,($F125+1)^(1/12)-1,0)+BN125)</f>
        <v>4.4751356130461419E-2</v>
      </c>
      <c r="BP125" s="26" t="s">
        <v>12</v>
      </c>
    </row>
    <row r="126" spans="2:68" x14ac:dyDescent="0.25">
      <c r="B126" s="12">
        <v>39</v>
      </c>
      <c r="C126" s="13" t="s">
        <v>94</v>
      </c>
      <c r="E126" s="162">
        <v>2.5000000000000001E-2</v>
      </c>
      <c r="F126" s="162">
        <v>7.0000000000000001E-3</v>
      </c>
      <c r="H126" s="162">
        <f>IF(H44=1,$E126-(($F126+1)^(11/12)-1),IF(AT!H44&gt;1,($F126+1)^(1/12)-1,0)+G126)</f>
        <v>0</v>
      </c>
      <c r="I126" s="162">
        <f>IF(I44=1,$E126-(($F126+1)^(11/12)-1),IF(AT!I44&gt;1,($F126+1)^(1/12)-1,0)+H126)</f>
        <v>0</v>
      </c>
      <c r="J126" s="162">
        <f>IF(J44=1,$E126-(($F126+1)^(11/12)-1),IF(AT!J44&gt;1,($F126+1)^(1/12)-1,0)+I126)</f>
        <v>0</v>
      </c>
      <c r="K126" s="162">
        <f>IF(K44=1,$E126-(($F126+1)^(11/12)-1),IF(AT!K44&gt;1,($F126+1)^(1/12)-1,0)+J126)</f>
        <v>0</v>
      </c>
      <c r="L126" s="162">
        <f>IF(L44=1,$E126-(($F126+1)^(11/12)-1),IF(AT!L44&gt;1,($F126+1)^(1/12)-1,0)+K126)</f>
        <v>0</v>
      </c>
      <c r="M126" s="162">
        <f>IF(M44=1,$E126-(($F126+1)^(11/12)-1),IF(AT!M44&gt;1,($F126+1)^(1/12)-1,0)+L126)</f>
        <v>0</v>
      </c>
      <c r="N126" s="162">
        <f>IF(N44=1,$E126-(($F126+1)^(11/12)-1),IF(AT!N44&gt;1,($F126+1)^(1/12)-1,0)+M126)</f>
        <v>0</v>
      </c>
      <c r="O126" s="162">
        <f>IF(O44=1,$E126-(($F126+1)^(11/12)-1),IF(AT!O44&gt;1,($F126+1)^(1/12)-1,0)+N126)</f>
        <v>0</v>
      </c>
      <c r="P126" s="162">
        <f>IF(P44=1,$E126-(($F126+1)^(11/12)-1),IF(AT!P44&gt;1,($F126+1)^(1/12)-1,0)+O126)</f>
        <v>0</v>
      </c>
      <c r="Q126" s="162">
        <f>IF(Q44=1,$E126-(($F126+1)^(11/12)-1),IF(AT!Q44&gt;1,($F126+1)^(1/12)-1,0)+P126)</f>
        <v>0</v>
      </c>
      <c r="R126" s="162">
        <f>IF(R44=1,$E126-(($F126+1)^(11/12)-1),IF(AT!R44&gt;1,($F126+1)^(1/12)-1,0)+Q126)</f>
        <v>0</v>
      </c>
      <c r="S126" s="162">
        <f>IF(S44=1,$E126-(($F126+1)^(11/12)-1),IF(AT!S44&gt;1,($F126+1)^(1/12)-1,0)+R126)</f>
        <v>0</v>
      </c>
      <c r="T126" s="162">
        <f>IF(T44=1,$E126-(($F126+1)^(11/12)-1),IF(AT!T44&gt;1,($F126+1)^(1/12)-1,0)+S126)</f>
        <v>0</v>
      </c>
      <c r="U126" s="162">
        <f>IF(U44=1,$E126-(($F126+1)^(11/12)-1),IF(AT!U44&gt;1,($F126+1)^(1/12)-1,0)+T126)</f>
        <v>0</v>
      </c>
      <c r="V126" s="162">
        <f>IF(V44=1,$E126-(($F126+1)^(11/12)-1),IF(AT!V44&gt;1,($F126+1)^(1/12)-1,0)+U126)</f>
        <v>1.8585200147478532E-2</v>
      </c>
      <c r="W126" s="162">
        <f>IF(W44=1,$E126-(($F126+1)^(11/12)-1),IF(AT!W44&gt;1,($F126+1)^(1/12)-1,0)+V126)</f>
        <v>1.9166670280433708E-2</v>
      </c>
      <c r="X126" s="162">
        <f>IF(X44=1,$E126-(($F126+1)^(11/12)-1),IF(AT!X44&gt;1,($F126+1)^(1/12)-1,0)+W126)</f>
        <v>1.9748140413388883E-2</v>
      </c>
      <c r="Y126" s="162">
        <f>IF(Y44=1,$E126-(($F126+1)^(11/12)-1),IF(AT!Y44&gt;1,($F126+1)^(1/12)-1,0)+X126)</f>
        <v>2.0329610546344058E-2</v>
      </c>
      <c r="Z126" s="162">
        <f>IF(Z44=1,$E126-(($F126+1)^(11/12)-1),IF(AT!Z44&gt;1,($F126+1)^(1/12)-1,0)+Y126)</f>
        <v>2.0911080679299233E-2</v>
      </c>
      <c r="AA126" s="162">
        <f>IF(AA44=1,$E126-(($F126+1)^(11/12)-1),IF(AT!AA44&gt;1,($F126+1)^(1/12)-1,0)+Z126)</f>
        <v>2.1492550812254409E-2</v>
      </c>
      <c r="AB126" s="162">
        <f>IF(AB44=1,$E126-(($F126+1)^(11/12)-1),IF(AT!AB44&gt;1,($F126+1)^(1/12)-1,0)+AA126)</f>
        <v>2.2074020945209584E-2</v>
      </c>
      <c r="AC126" s="162">
        <f>IF(AC44=1,$E126-(($F126+1)^(11/12)-1),IF(AT!AC44&gt;1,($F126+1)^(1/12)-1,0)+AB126)</f>
        <v>2.2655491078164759E-2</v>
      </c>
      <c r="AD126" s="162">
        <f>IF(AD44=1,$E126-(($F126+1)^(11/12)-1),IF(AT!AD44&gt;1,($F126+1)^(1/12)-1,0)+AC126)</f>
        <v>2.3236961211119934E-2</v>
      </c>
      <c r="AE126" s="162">
        <f>IF(AE44=1,$E126-(($F126+1)^(11/12)-1),IF(AT!AE44&gt;1,($F126+1)^(1/12)-1,0)+AD126)</f>
        <v>2.381843134407511E-2</v>
      </c>
      <c r="AF126" s="162">
        <f>IF(AF44=1,$E126-(($F126+1)^(11/12)-1),IF(AT!AF44&gt;1,($F126+1)^(1/12)-1,0)+AE126)</f>
        <v>2.4399901477030285E-2</v>
      </c>
      <c r="AG126" s="162">
        <f>IF(AG44=1,$E126-(($F126+1)^(11/12)-1),IF(AT!AG44&gt;1,($F126+1)^(1/12)-1,0)+AF126)</f>
        <v>2.498137160998546E-2</v>
      </c>
      <c r="AH126" s="162">
        <f>IF(AH44=1,$E126-(($F126+1)^(11/12)-1),IF(AT!AH44&gt;1,($F126+1)^(1/12)-1,0)+AG126)</f>
        <v>2.5562841742940635E-2</v>
      </c>
      <c r="AI126" s="162">
        <f>IF(AI44=1,$E126-(($F126+1)^(11/12)-1),IF(AT!AI44&gt;1,($F126+1)^(1/12)-1,0)+AH126)</f>
        <v>2.6144311875895811E-2</v>
      </c>
      <c r="AJ126" s="162">
        <f>IF(AJ44=1,$E126-(($F126+1)^(11/12)-1),IF(AT!AJ44&gt;1,($F126+1)^(1/12)-1,0)+AI126)</f>
        <v>2.6725782008850986E-2</v>
      </c>
      <c r="AK126" s="162">
        <f>IF(AK44=1,$E126-(($F126+1)^(11/12)-1),IF(AT!AK44&gt;1,($F126+1)^(1/12)-1,0)+AJ126)</f>
        <v>2.7307252141806161E-2</v>
      </c>
      <c r="AL126" s="162">
        <f>IF(AL44=1,$E126-(($F126+1)^(11/12)-1),IF(AT!AL44&gt;1,($F126+1)^(1/12)-1,0)+AK126)</f>
        <v>2.7888722274761336E-2</v>
      </c>
      <c r="AM126" s="162">
        <f>IF(AM44=1,$E126-(($F126+1)^(11/12)-1),IF(AT!AM44&gt;1,($F126+1)^(1/12)-1,0)+AL126)</f>
        <v>2.8470192407716512E-2</v>
      </c>
      <c r="AN126" s="162">
        <f>IF(AN44=1,$E126-(($F126+1)^(11/12)-1),IF(AT!AN44&gt;1,($F126+1)^(1/12)-1,0)+AM126)</f>
        <v>2.9051662540671687E-2</v>
      </c>
      <c r="AO126" s="162">
        <f>IF(AO44=1,$E126-(($F126+1)^(11/12)-1),IF(AT!AO44&gt;1,($F126+1)^(1/12)-1,0)+AN126)</f>
        <v>2.9633132673626862E-2</v>
      </c>
      <c r="AP126" s="162">
        <f>IF(AP44=1,$E126-(($F126+1)^(11/12)-1),IF(AT!AP44&gt;1,($F126+1)^(1/12)-1,0)+AO126)</f>
        <v>3.0214602806582037E-2</v>
      </c>
      <c r="AQ126" s="162">
        <f>IF(AQ44=1,$E126-(($F126+1)^(11/12)-1),IF(AT!AQ44&gt;1,($F126+1)^(1/12)-1,0)+AP126)</f>
        <v>3.0796072939537213E-2</v>
      </c>
      <c r="AR126" s="162">
        <f>IF(AR44=1,$E126-(($F126+1)^(11/12)-1),IF(AT!AR44&gt;1,($F126+1)^(1/12)-1,0)+AQ126)</f>
        <v>3.1377543072492388E-2</v>
      </c>
      <c r="AS126" s="162">
        <f>IF(AS44=1,$E126-(($F126+1)^(11/12)-1),IF(AT!AS44&gt;1,($F126+1)^(1/12)-1,0)+AR126)</f>
        <v>3.1959013205447563E-2</v>
      </c>
      <c r="AT126" s="162">
        <f>IF(AT44=1,$E126-(($F126+1)^(11/12)-1),IF(AT!AT44&gt;1,($F126+1)^(1/12)-1,0)+AS126)</f>
        <v>3.2540483338402738E-2</v>
      </c>
      <c r="AU126" s="162">
        <f>IF(AU44=1,$E126-(($F126+1)^(11/12)-1),IF(AT!AU44&gt;1,($F126+1)^(1/12)-1,0)+AT126)</f>
        <v>3.3121953471357914E-2</v>
      </c>
      <c r="AV126" s="162">
        <f>IF(AV44=1,$E126-(($F126+1)^(11/12)-1),IF(AT!AV44&gt;1,($F126+1)^(1/12)-1,0)+AU126)</f>
        <v>3.3703423604313089E-2</v>
      </c>
      <c r="AW126" s="162">
        <f>IF(AW44=1,$E126-(($F126+1)^(11/12)-1),IF(AT!AW44&gt;1,($F126+1)^(1/12)-1,0)+AV126)</f>
        <v>3.4284893737268264E-2</v>
      </c>
      <c r="AX126" s="162">
        <f>IF(AX44=1,$E126-(($F126+1)^(11/12)-1),IF(AT!AX44&gt;1,($F126+1)^(1/12)-1,0)+AW126)</f>
        <v>3.4866363870223439E-2</v>
      </c>
      <c r="AY126" s="162">
        <f>IF(AY44=1,$E126-(($F126+1)^(11/12)-1),IF(AT!AY44&gt;1,($F126+1)^(1/12)-1,0)+AX126)</f>
        <v>3.5447834003178615E-2</v>
      </c>
      <c r="AZ126" s="162">
        <f>IF(AZ44=1,$E126-(($F126+1)^(11/12)-1),IF(AT!AZ44&gt;1,($F126+1)^(1/12)-1,0)+AY126)</f>
        <v>3.602930413613379E-2</v>
      </c>
      <c r="BA126" s="162">
        <f>IF(BA44=1,$E126-(($F126+1)^(11/12)-1),IF(AT!BA44&gt;1,($F126+1)^(1/12)-1,0)+AZ126)</f>
        <v>3.6610774269088965E-2</v>
      </c>
      <c r="BB126" s="162">
        <f>IF(BB44=1,$E126-(($F126+1)^(11/12)-1),IF(AT!BB44&gt;1,($F126+1)^(1/12)-1,0)+BA126)</f>
        <v>3.719224440204414E-2</v>
      </c>
      <c r="BC126" s="162">
        <f>IF(BC44=1,$E126-(($F126+1)^(11/12)-1),IF(AT!BC44&gt;1,($F126+1)^(1/12)-1,0)+BB126)</f>
        <v>3.7773714534999316E-2</v>
      </c>
      <c r="BD126" s="162">
        <f>IF(BD44=1,$E126-(($F126+1)^(11/12)-1),IF(AT!BD44&gt;1,($F126+1)^(1/12)-1,0)+BC126)</f>
        <v>3.8355184667954491E-2</v>
      </c>
      <c r="BE126" s="162">
        <f>IF(BE44=1,$E126-(($F126+1)^(11/12)-1),IF(AT!BE44&gt;1,($F126+1)^(1/12)-1,0)+BD126)</f>
        <v>3.8936654800909666E-2</v>
      </c>
      <c r="BF126" s="162">
        <f>IF(BF44=1,$E126-(($F126+1)^(11/12)-1),IF(AT!BF44&gt;1,($F126+1)^(1/12)-1,0)+BE126)</f>
        <v>3.9518124933864841E-2</v>
      </c>
      <c r="BG126" s="162">
        <f>IF(BG44=1,$E126-(($F126+1)^(11/12)-1),IF(AT!BG44&gt;1,($F126+1)^(1/12)-1,0)+BF126)</f>
        <v>4.0099595066820017E-2</v>
      </c>
      <c r="BH126" s="162">
        <f>IF(BH44=1,$E126-(($F126+1)^(11/12)-1),IF(AT!BH44&gt;1,($F126+1)^(1/12)-1,0)+BG126)</f>
        <v>4.0681065199775192E-2</v>
      </c>
      <c r="BI126" s="162">
        <f>IF(BI44=1,$E126-(($F126+1)^(11/12)-1),IF(AT!BI44&gt;1,($F126+1)^(1/12)-1,0)+BH126)</f>
        <v>4.1262535332730367E-2</v>
      </c>
      <c r="BJ126" s="162">
        <f>IF(BJ44=1,$E126-(($F126+1)^(11/12)-1),IF(AT!BJ44&gt;1,($F126+1)^(1/12)-1,0)+BI126)</f>
        <v>4.1844005465685542E-2</v>
      </c>
      <c r="BK126" s="162">
        <f>IF(BK44=1,$E126-(($F126+1)^(11/12)-1),IF(AT!BK44&gt;1,($F126+1)^(1/12)-1,0)+BJ126)</f>
        <v>4.2425475598640718E-2</v>
      </c>
      <c r="BL126" s="162">
        <f>IF(BL44=1,$E126-(($F126+1)^(11/12)-1),IF(AT!BL44&gt;1,($F126+1)^(1/12)-1,0)+BK126)</f>
        <v>4.3006945731595893E-2</v>
      </c>
      <c r="BM126" s="162">
        <f>IF(BM44=1,$E126-(($F126+1)^(11/12)-1),IF(AT!BM44&gt;1,($F126+1)^(1/12)-1,0)+BL126)</f>
        <v>4.3588415864551068E-2</v>
      </c>
      <c r="BN126" s="162">
        <f>IF(BN44=1,$E126-(($F126+1)^(11/12)-1),IF(AT!BN44&gt;1,($F126+1)^(1/12)-1,0)+BM126)</f>
        <v>4.4169885997506243E-2</v>
      </c>
      <c r="BO126" s="162">
        <f>IF(BO44=1,$E126-(($F126+1)^(11/12)-1),IF(AT!BO44&gt;1,($F126+1)^(1/12)-1,0)+BN126)</f>
        <v>4.4751356130461419E-2</v>
      </c>
      <c r="BP126" s="26" t="s">
        <v>12</v>
      </c>
    </row>
    <row r="127" spans="2:68" x14ac:dyDescent="0.25">
      <c r="B127" s="12">
        <v>40</v>
      </c>
      <c r="C127" s="13" t="s">
        <v>96</v>
      </c>
      <c r="E127" s="162">
        <v>2.5000000000000001E-2</v>
      </c>
      <c r="F127" s="162">
        <v>7.0000000000000001E-3</v>
      </c>
      <c r="H127" s="162">
        <f>IF(H45=1,$E127-(($F127+1)^(11/12)-1),IF(AT!H45&gt;1,($F127+1)^(1/12)-1,0)+G127)</f>
        <v>0</v>
      </c>
      <c r="I127" s="162">
        <f>IF(I45=1,$E127-(($F127+1)^(11/12)-1),IF(AT!I45&gt;1,($F127+1)^(1/12)-1,0)+H127)</f>
        <v>0</v>
      </c>
      <c r="J127" s="162">
        <f>IF(J45=1,$E127-(($F127+1)^(11/12)-1),IF(AT!J45&gt;1,($F127+1)^(1/12)-1,0)+I127)</f>
        <v>0</v>
      </c>
      <c r="K127" s="162">
        <f>IF(K45=1,$E127-(($F127+1)^(11/12)-1),IF(AT!K45&gt;1,($F127+1)^(1/12)-1,0)+J127)</f>
        <v>0</v>
      </c>
      <c r="L127" s="162">
        <f>IF(L45=1,$E127-(($F127+1)^(11/12)-1),IF(AT!L45&gt;1,($F127+1)^(1/12)-1,0)+K127)</f>
        <v>0</v>
      </c>
      <c r="M127" s="162">
        <f>IF(M45=1,$E127-(($F127+1)^(11/12)-1),IF(AT!M45&gt;1,($F127+1)^(1/12)-1,0)+L127)</f>
        <v>0</v>
      </c>
      <c r="N127" s="162">
        <f>IF(N45=1,$E127-(($F127+1)^(11/12)-1),IF(AT!N45&gt;1,($F127+1)^(1/12)-1,0)+M127)</f>
        <v>0</v>
      </c>
      <c r="O127" s="162">
        <f>IF(O45=1,$E127-(($F127+1)^(11/12)-1),IF(AT!O45&gt;1,($F127+1)^(1/12)-1,0)+N127)</f>
        <v>0</v>
      </c>
      <c r="P127" s="162">
        <f>IF(P45=1,$E127-(($F127+1)^(11/12)-1),IF(AT!P45&gt;1,($F127+1)^(1/12)-1,0)+O127)</f>
        <v>0</v>
      </c>
      <c r="Q127" s="162">
        <f>IF(Q45=1,$E127-(($F127+1)^(11/12)-1),IF(AT!Q45&gt;1,($F127+1)^(1/12)-1,0)+P127)</f>
        <v>0</v>
      </c>
      <c r="R127" s="162">
        <f>IF(R45=1,$E127-(($F127+1)^(11/12)-1),IF(AT!R45&gt;1,($F127+1)^(1/12)-1,0)+Q127)</f>
        <v>0</v>
      </c>
      <c r="S127" s="162">
        <f>IF(S45=1,$E127-(($F127+1)^(11/12)-1),IF(AT!S45&gt;1,($F127+1)^(1/12)-1,0)+R127)</f>
        <v>0</v>
      </c>
      <c r="T127" s="162">
        <f>IF(T45=1,$E127-(($F127+1)^(11/12)-1),IF(AT!T45&gt;1,($F127+1)^(1/12)-1,0)+S127)</f>
        <v>0</v>
      </c>
      <c r="U127" s="162">
        <f>IF(U45=1,$E127-(($F127+1)^(11/12)-1),IF(AT!U45&gt;1,($F127+1)^(1/12)-1,0)+T127)</f>
        <v>0</v>
      </c>
      <c r="V127" s="162">
        <f>IF(V45=1,$E127-(($F127+1)^(11/12)-1),IF(AT!V45&gt;1,($F127+1)^(1/12)-1,0)+U127)</f>
        <v>1.8585200147478532E-2</v>
      </c>
      <c r="W127" s="162">
        <f>IF(W45=1,$E127-(($F127+1)^(11/12)-1),IF(AT!W45&gt;1,($F127+1)^(1/12)-1,0)+V127)</f>
        <v>1.9166670280433708E-2</v>
      </c>
      <c r="X127" s="162">
        <f>IF(X45=1,$E127-(($F127+1)^(11/12)-1),IF(AT!X45&gt;1,($F127+1)^(1/12)-1,0)+W127)</f>
        <v>1.9748140413388883E-2</v>
      </c>
      <c r="Y127" s="162">
        <f>IF(Y45=1,$E127-(($F127+1)^(11/12)-1),IF(AT!Y45&gt;1,($F127+1)^(1/12)-1,0)+X127)</f>
        <v>2.0329610546344058E-2</v>
      </c>
      <c r="Z127" s="162">
        <f>IF(Z45=1,$E127-(($F127+1)^(11/12)-1),IF(AT!Z45&gt;1,($F127+1)^(1/12)-1,0)+Y127)</f>
        <v>2.0911080679299233E-2</v>
      </c>
      <c r="AA127" s="162">
        <f>IF(AA45=1,$E127-(($F127+1)^(11/12)-1),IF(AT!AA45&gt;1,($F127+1)^(1/12)-1,0)+Z127)</f>
        <v>2.1492550812254409E-2</v>
      </c>
      <c r="AB127" s="162">
        <f>IF(AB45=1,$E127-(($F127+1)^(11/12)-1),IF(AT!AB45&gt;1,($F127+1)^(1/12)-1,0)+AA127)</f>
        <v>2.2074020945209584E-2</v>
      </c>
      <c r="AC127" s="162">
        <f>IF(AC45=1,$E127-(($F127+1)^(11/12)-1),IF(AT!AC45&gt;1,($F127+1)^(1/12)-1,0)+AB127)</f>
        <v>2.2655491078164759E-2</v>
      </c>
      <c r="AD127" s="162">
        <f>IF(AD45=1,$E127-(($F127+1)^(11/12)-1),IF(AT!AD45&gt;1,($F127+1)^(1/12)-1,0)+AC127)</f>
        <v>2.3236961211119934E-2</v>
      </c>
      <c r="AE127" s="162">
        <f>IF(AE45=1,$E127-(($F127+1)^(11/12)-1),IF(AT!AE45&gt;1,($F127+1)^(1/12)-1,0)+AD127)</f>
        <v>2.381843134407511E-2</v>
      </c>
      <c r="AF127" s="162">
        <f>IF(AF45=1,$E127-(($F127+1)^(11/12)-1),IF(AT!AF45&gt;1,($F127+1)^(1/12)-1,0)+AE127)</f>
        <v>2.4399901477030285E-2</v>
      </c>
      <c r="AG127" s="162">
        <f>IF(AG45=1,$E127-(($F127+1)^(11/12)-1),IF(AT!AG45&gt;1,($F127+1)^(1/12)-1,0)+AF127)</f>
        <v>2.498137160998546E-2</v>
      </c>
      <c r="AH127" s="162">
        <f>IF(AH45=1,$E127-(($F127+1)^(11/12)-1),IF(AT!AH45&gt;1,($F127+1)^(1/12)-1,0)+AG127)</f>
        <v>2.5562841742940635E-2</v>
      </c>
      <c r="AI127" s="162">
        <f>IF(AI45=1,$E127-(($F127+1)^(11/12)-1),IF(AT!AI45&gt;1,($F127+1)^(1/12)-1,0)+AH127)</f>
        <v>2.6144311875895811E-2</v>
      </c>
      <c r="AJ127" s="162">
        <f>IF(AJ45=1,$E127-(($F127+1)^(11/12)-1),IF(AT!AJ45&gt;1,($F127+1)^(1/12)-1,0)+AI127)</f>
        <v>2.6725782008850986E-2</v>
      </c>
      <c r="AK127" s="162">
        <f>IF(AK45=1,$E127-(($F127+1)^(11/12)-1),IF(AT!AK45&gt;1,($F127+1)^(1/12)-1,0)+AJ127)</f>
        <v>2.7307252141806161E-2</v>
      </c>
      <c r="AL127" s="162">
        <f>IF(AL45=1,$E127-(($F127+1)^(11/12)-1),IF(AT!AL45&gt;1,($F127+1)^(1/12)-1,0)+AK127)</f>
        <v>2.7888722274761336E-2</v>
      </c>
      <c r="AM127" s="162">
        <f>IF(AM45=1,$E127-(($F127+1)^(11/12)-1),IF(AT!AM45&gt;1,($F127+1)^(1/12)-1,0)+AL127)</f>
        <v>2.8470192407716512E-2</v>
      </c>
      <c r="AN127" s="162">
        <f>IF(AN45=1,$E127-(($F127+1)^(11/12)-1),IF(AT!AN45&gt;1,($F127+1)^(1/12)-1,0)+AM127)</f>
        <v>2.9051662540671687E-2</v>
      </c>
      <c r="AO127" s="162">
        <f>IF(AO45=1,$E127-(($F127+1)^(11/12)-1),IF(AT!AO45&gt;1,($F127+1)^(1/12)-1,0)+AN127)</f>
        <v>2.9633132673626862E-2</v>
      </c>
      <c r="AP127" s="162">
        <f>IF(AP45=1,$E127-(($F127+1)^(11/12)-1),IF(AT!AP45&gt;1,($F127+1)^(1/12)-1,0)+AO127)</f>
        <v>3.0214602806582037E-2</v>
      </c>
      <c r="AQ127" s="162">
        <f>IF(AQ45=1,$E127-(($F127+1)^(11/12)-1),IF(AT!AQ45&gt;1,($F127+1)^(1/12)-1,0)+AP127)</f>
        <v>3.0796072939537213E-2</v>
      </c>
      <c r="AR127" s="162">
        <f>IF(AR45=1,$E127-(($F127+1)^(11/12)-1),IF(AT!AR45&gt;1,($F127+1)^(1/12)-1,0)+AQ127)</f>
        <v>3.1377543072492388E-2</v>
      </c>
      <c r="AS127" s="162">
        <f>IF(AS45=1,$E127-(($F127+1)^(11/12)-1),IF(AT!AS45&gt;1,($F127+1)^(1/12)-1,0)+AR127)</f>
        <v>3.1959013205447563E-2</v>
      </c>
      <c r="AT127" s="162">
        <f>IF(AT45=1,$E127-(($F127+1)^(11/12)-1),IF(AT!AT45&gt;1,($F127+1)^(1/12)-1,0)+AS127)</f>
        <v>3.2540483338402738E-2</v>
      </c>
      <c r="AU127" s="162">
        <f>IF(AU45=1,$E127-(($F127+1)^(11/12)-1),IF(AT!AU45&gt;1,($F127+1)^(1/12)-1,0)+AT127)</f>
        <v>3.3121953471357914E-2</v>
      </c>
      <c r="AV127" s="162">
        <f>IF(AV45=1,$E127-(($F127+1)^(11/12)-1),IF(AT!AV45&gt;1,($F127+1)^(1/12)-1,0)+AU127)</f>
        <v>3.3703423604313089E-2</v>
      </c>
      <c r="AW127" s="162">
        <f>IF(AW45=1,$E127-(($F127+1)^(11/12)-1),IF(AT!AW45&gt;1,($F127+1)^(1/12)-1,0)+AV127)</f>
        <v>3.4284893737268264E-2</v>
      </c>
      <c r="AX127" s="162">
        <f>IF(AX45=1,$E127-(($F127+1)^(11/12)-1),IF(AT!AX45&gt;1,($F127+1)^(1/12)-1,0)+AW127)</f>
        <v>3.4866363870223439E-2</v>
      </c>
      <c r="AY127" s="162">
        <f>IF(AY45=1,$E127-(($F127+1)^(11/12)-1),IF(AT!AY45&gt;1,($F127+1)^(1/12)-1,0)+AX127)</f>
        <v>3.5447834003178615E-2</v>
      </c>
      <c r="AZ127" s="162">
        <f>IF(AZ45=1,$E127-(($F127+1)^(11/12)-1),IF(AT!AZ45&gt;1,($F127+1)^(1/12)-1,0)+AY127)</f>
        <v>3.602930413613379E-2</v>
      </c>
      <c r="BA127" s="162">
        <f>IF(BA45=1,$E127-(($F127+1)^(11/12)-1),IF(AT!BA45&gt;1,($F127+1)^(1/12)-1,0)+AZ127)</f>
        <v>3.6610774269088965E-2</v>
      </c>
      <c r="BB127" s="162">
        <f>IF(BB45=1,$E127-(($F127+1)^(11/12)-1),IF(AT!BB45&gt;1,($F127+1)^(1/12)-1,0)+BA127)</f>
        <v>3.719224440204414E-2</v>
      </c>
      <c r="BC127" s="162">
        <f>IF(BC45=1,$E127-(($F127+1)^(11/12)-1),IF(AT!BC45&gt;1,($F127+1)^(1/12)-1,0)+BB127)</f>
        <v>3.7773714534999316E-2</v>
      </c>
      <c r="BD127" s="162">
        <f>IF(BD45=1,$E127-(($F127+1)^(11/12)-1),IF(AT!BD45&gt;1,($F127+1)^(1/12)-1,0)+BC127)</f>
        <v>3.8355184667954491E-2</v>
      </c>
      <c r="BE127" s="162">
        <f>IF(BE45=1,$E127-(($F127+1)^(11/12)-1),IF(AT!BE45&gt;1,($F127+1)^(1/12)-1,0)+BD127)</f>
        <v>3.8936654800909666E-2</v>
      </c>
      <c r="BF127" s="162">
        <f>IF(BF45=1,$E127-(($F127+1)^(11/12)-1),IF(AT!BF45&gt;1,($F127+1)^(1/12)-1,0)+BE127)</f>
        <v>3.9518124933864841E-2</v>
      </c>
      <c r="BG127" s="162">
        <f>IF(BG45=1,$E127-(($F127+1)^(11/12)-1),IF(AT!BG45&gt;1,($F127+1)^(1/12)-1,0)+BF127)</f>
        <v>4.0099595066820017E-2</v>
      </c>
      <c r="BH127" s="162">
        <f>IF(BH45=1,$E127-(($F127+1)^(11/12)-1),IF(AT!BH45&gt;1,($F127+1)^(1/12)-1,0)+BG127)</f>
        <v>4.0681065199775192E-2</v>
      </c>
      <c r="BI127" s="162">
        <f>IF(BI45=1,$E127-(($F127+1)^(11/12)-1),IF(AT!BI45&gt;1,($F127+1)^(1/12)-1,0)+BH127)</f>
        <v>4.1262535332730367E-2</v>
      </c>
      <c r="BJ127" s="162">
        <f>IF(BJ45=1,$E127-(($F127+1)^(11/12)-1),IF(AT!BJ45&gt;1,($F127+1)^(1/12)-1,0)+BI127)</f>
        <v>4.1844005465685542E-2</v>
      </c>
      <c r="BK127" s="162">
        <f>IF(BK45=1,$E127-(($F127+1)^(11/12)-1),IF(AT!BK45&gt;1,($F127+1)^(1/12)-1,0)+BJ127)</f>
        <v>4.2425475598640718E-2</v>
      </c>
      <c r="BL127" s="162">
        <f>IF(BL45=1,$E127-(($F127+1)^(11/12)-1),IF(AT!BL45&gt;1,($F127+1)^(1/12)-1,0)+BK127)</f>
        <v>4.3006945731595893E-2</v>
      </c>
      <c r="BM127" s="162">
        <f>IF(BM45=1,$E127-(($F127+1)^(11/12)-1),IF(AT!BM45&gt;1,($F127+1)^(1/12)-1,0)+BL127)</f>
        <v>4.3588415864551068E-2</v>
      </c>
      <c r="BN127" s="162">
        <f>IF(BN45=1,$E127-(($F127+1)^(11/12)-1),IF(AT!BN45&gt;1,($F127+1)^(1/12)-1,0)+BM127)</f>
        <v>4.4169885997506243E-2</v>
      </c>
      <c r="BO127" s="162">
        <f>IF(BO45=1,$E127-(($F127+1)^(11/12)-1),IF(AT!BO45&gt;1,($F127+1)^(1/12)-1,0)+BN127)</f>
        <v>4.4751356130461419E-2</v>
      </c>
      <c r="BP127" s="26" t="s">
        <v>12</v>
      </c>
    </row>
    <row r="128" spans="2:68" x14ac:dyDescent="0.25">
      <c r="B128" s="12">
        <v>41</v>
      </c>
      <c r="C128" s="13" t="s">
        <v>98</v>
      </c>
      <c r="E128" s="162">
        <v>2.5000000000000001E-2</v>
      </c>
      <c r="F128" s="162">
        <v>7.0000000000000001E-3</v>
      </c>
      <c r="H128" s="162">
        <f>IF(H46=1,$E128-(($F128+1)^(11/12)-1),IF(AT!H46&gt;1,($F128+1)^(1/12)-1,0)+G128)</f>
        <v>0</v>
      </c>
      <c r="I128" s="162">
        <f>IF(I46=1,$E128-(($F128+1)^(11/12)-1),IF(AT!I46&gt;1,($F128+1)^(1/12)-1,0)+H128)</f>
        <v>0</v>
      </c>
      <c r="J128" s="162">
        <f>IF(J46=1,$E128-(($F128+1)^(11/12)-1),IF(AT!J46&gt;1,($F128+1)^(1/12)-1,0)+I128)</f>
        <v>0</v>
      </c>
      <c r="K128" s="162">
        <f>IF(K46=1,$E128-(($F128+1)^(11/12)-1),IF(AT!K46&gt;1,($F128+1)^(1/12)-1,0)+J128)</f>
        <v>0</v>
      </c>
      <c r="L128" s="162">
        <f>IF(L46=1,$E128-(($F128+1)^(11/12)-1),IF(AT!L46&gt;1,($F128+1)^(1/12)-1,0)+K128)</f>
        <v>0</v>
      </c>
      <c r="M128" s="162">
        <f>IF(M46=1,$E128-(($F128+1)^(11/12)-1),IF(AT!M46&gt;1,($F128+1)^(1/12)-1,0)+L128)</f>
        <v>0</v>
      </c>
      <c r="N128" s="162">
        <f>IF(N46=1,$E128-(($F128+1)^(11/12)-1),IF(AT!N46&gt;1,($F128+1)^(1/12)-1,0)+M128)</f>
        <v>0</v>
      </c>
      <c r="O128" s="162">
        <f>IF(O46=1,$E128-(($F128+1)^(11/12)-1),IF(AT!O46&gt;1,($F128+1)^(1/12)-1,0)+N128)</f>
        <v>0</v>
      </c>
      <c r="P128" s="162">
        <f>IF(P46=1,$E128-(($F128+1)^(11/12)-1),IF(AT!P46&gt;1,($F128+1)^(1/12)-1,0)+O128)</f>
        <v>0</v>
      </c>
      <c r="Q128" s="162">
        <f>IF(Q46=1,$E128-(($F128+1)^(11/12)-1),IF(AT!Q46&gt;1,($F128+1)^(1/12)-1,0)+P128)</f>
        <v>0</v>
      </c>
      <c r="R128" s="162">
        <f>IF(R46=1,$E128-(($F128+1)^(11/12)-1),IF(AT!R46&gt;1,($F128+1)^(1/12)-1,0)+Q128)</f>
        <v>0</v>
      </c>
      <c r="S128" s="162">
        <f>IF(S46=1,$E128-(($F128+1)^(11/12)-1),IF(AT!S46&gt;1,($F128+1)^(1/12)-1,0)+R128)</f>
        <v>0</v>
      </c>
      <c r="T128" s="162">
        <f>IF(T46=1,$E128-(($F128+1)^(11/12)-1),IF(AT!T46&gt;1,($F128+1)^(1/12)-1,0)+S128)</f>
        <v>0</v>
      </c>
      <c r="U128" s="162">
        <f>IF(U46=1,$E128-(($F128+1)^(11/12)-1),IF(AT!U46&gt;1,($F128+1)^(1/12)-1,0)+T128)</f>
        <v>0</v>
      </c>
      <c r="V128" s="162">
        <f>IF(V46=1,$E128-(($F128+1)^(11/12)-1),IF(AT!V46&gt;1,($F128+1)^(1/12)-1,0)+U128)</f>
        <v>1.8585200147478532E-2</v>
      </c>
      <c r="W128" s="162">
        <f>IF(W46=1,$E128-(($F128+1)^(11/12)-1),IF(AT!W46&gt;1,($F128+1)^(1/12)-1,0)+V128)</f>
        <v>1.9166670280433708E-2</v>
      </c>
      <c r="X128" s="162">
        <f>IF(X46=1,$E128-(($F128+1)^(11/12)-1),IF(AT!X46&gt;1,($F128+1)^(1/12)-1,0)+W128)</f>
        <v>1.9748140413388883E-2</v>
      </c>
      <c r="Y128" s="162">
        <f>IF(Y46=1,$E128-(($F128+1)^(11/12)-1),IF(AT!Y46&gt;1,($F128+1)^(1/12)-1,0)+X128)</f>
        <v>2.0329610546344058E-2</v>
      </c>
      <c r="Z128" s="162">
        <f>IF(Z46=1,$E128-(($F128+1)^(11/12)-1),IF(AT!Z46&gt;1,($F128+1)^(1/12)-1,0)+Y128)</f>
        <v>2.0911080679299233E-2</v>
      </c>
      <c r="AA128" s="162">
        <f>IF(AA46=1,$E128-(($F128+1)^(11/12)-1),IF(AT!AA46&gt;1,($F128+1)^(1/12)-1,0)+Z128)</f>
        <v>2.1492550812254409E-2</v>
      </c>
      <c r="AB128" s="162">
        <f>IF(AB46=1,$E128-(($F128+1)^(11/12)-1),IF(AT!AB46&gt;1,($F128+1)^(1/12)-1,0)+AA128)</f>
        <v>2.2074020945209584E-2</v>
      </c>
      <c r="AC128" s="162">
        <f>IF(AC46=1,$E128-(($F128+1)^(11/12)-1),IF(AT!AC46&gt;1,($F128+1)^(1/12)-1,0)+AB128)</f>
        <v>2.2655491078164759E-2</v>
      </c>
      <c r="AD128" s="162">
        <f>IF(AD46=1,$E128-(($F128+1)^(11/12)-1),IF(AT!AD46&gt;1,($F128+1)^(1/12)-1,0)+AC128)</f>
        <v>2.3236961211119934E-2</v>
      </c>
      <c r="AE128" s="162">
        <f>IF(AE46=1,$E128-(($F128+1)^(11/12)-1),IF(AT!AE46&gt;1,($F128+1)^(1/12)-1,0)+AD128)</f>
        <v>2.381843134407511E-2</v>
      </c>
      <c r="AF128" s="162">
        <f>IF(AF46=1,$E128-(($F128+1)^(11/12)-1),IF(AT!AF46&gt;1,($F128+1)^(1/12)-1,0)+AE128)</f>
        <v>2.4399901477030285E-2</v>
      </c>
      <c r="AG128" s="162">
        <f>IF(AG46=1,$E128-(($F128+1)^(11/12)-1),IF(AT!AG46&gt;1,($F128+1)^(1/12)-1,0)+AF128)</f>
        <v>2.498137160998546E-2</v>
      </c>
      <c r="AH128" s="162">
        <f>IF(AH46=1,$E128-(($F128+1)^(11/12)-1),IF(AT!AH46&gt;1,($F128+1)^(1/12)-1,0)+AG128)</f>
        <v>2.5562841742940635E-2</v>
      </c>
      <c r="AI128" s="162">
        <f>IF(AI46=1,$E128-(($F128+1)^(11/12)-1),IF(AT!AI46&gt;1,($F128+1)^(1/12)-1,0)+AH128)</f>
        <v>2.6144311875895811E-2</v>
      </c>
      <c r="AJ128" s="162">
        <f>IF(AJ46=1,$E128-(($F128+1)^(11/12)-1),IF(AT!AJ46&gt;1,($F128+1)^(1/12)-1,0)+AI128)</f>
        <v>2.6725782008850986E-2</v>
      </c>
      <c r="AK128" s="162">
        <f>IF(AK46=1,$E128-(($F128+1)^(11/12)-1),IF(AT!AK46&gt;1,($F128+1)^(1/12)-1,0)+AJ128)</f>
        <v>2.7307252141806161E-2</v>
      </c>
      <c r="AL128" s="162">
        <f>IF(AL46=1,$E128-(($F128+1)^(11/12)-1),IF(AT!AL46&gt;1,($F128+1)^(1/12)-1,0)+AK128)</f>
        <v>2.7888722274761336E-2</v>
      </c>
      <c r="AM128" s="162">
        <f>IF(AM46=1,$E128-(($F128+1)^(11/12)-1),IF(AT!AM46&gt;1,($F128+1)^(1/12)-1,0)+AL128)</f>
        <v>2.8470192407716512E-2</v>
      </c>
      <c r="AN128" s="162">
        <f>IF(AN46=1,$E128-(($F128+1)^(11/12)-1),IF(AT!AN46&gt;1,($F128+1)^(1/12)-1,0)+AM128)</f>
        <v>2.9051662540671687E-2</v>
      </c>
      <c r="AO128" s="162">
        <f>IF(AO46=1,$E128-(($F128+1)^(11/12)-1),IF(AT!AO46&gt;1,($F128+1)^(1/12)-1,0)+AN128)</f>
        <v>2.9633132673626862E-2</v>
      </c>
      <c r="AP128" s="162">
        <f>IF(AP46=1,$E128-(($F128+1)^(11/12)-1),IF(AT!AP46&gt;1,($F128+1)^(1/12)-1,0)+AO128)</f>
        <v>3.0214602806582037E-2</v>
      </c>
      <c r="AQ128" s="162">
        <f>IF(AQ46=1,$E128-(($F128+1)^(11/12)-1),IF(AT!AQ46&gt;1,($F128+1)^(1/12)-1,0)+AP128)</f>
        <v>3.0796072939537213E-2</v>
      </c>
      <c r="AR128" s="162">
        <f>IF(AR46=1,$E128-(($F128+1)^(11/12)-1),IF(AT!AR46&gt;1,($F128+1)^(1/12)-1,0)+AQ128)</f>
        <v>3.1377543072492388E-2</v>
      </c>
      <c r="AS128" s="162">
        <f>IF(AS46=1,$E128-(($F128+1)^(11/12)-1),IF(AT!AS46&gt;1,($F128+1)^(1/12)-1,0)+AR128)</f>
        <v>3.1959013205447563E-2</v>
      </c>
      <c r="AT128" s="162">
        <f>IF(AT46=1,$E128-(($F128+1)^(11/12)-1),IF(AT!AT46&gt;1,($F128+1)^(1/12)-1,0)+AS128)</f>
        <v>3.2540483338402738E-2</v>
      </c>
      <c r="AU128" s="162">
        <f>IF(AU46=1,$E128-(($F128+1)^(11/12)-1),IF(AT!AU46&gt;1,($F128+1)^(1/12)-1,0)+AT128)</f>
        <v>3.3121953471357914E-2</v>
      </c>
      <c r="AV128" s="162">
        <f>IF(AV46=1,$E128-(($F128+1)^(11/12)-1),IF(AT!AV46&gt;1,($F128+1)^(1/12)-1,0)+AU128)</f>
        <v>3.3703423604313089E-2</v>
      </c>
      <c r="AW128" s="162">
        <f>IF(AW46=1,$E128-(($F128+1)^(11/12)-1),IF(AT!AW46&gt;1,($F128+1)^(1/12)-1,0)+AV128)</f>
        <v>3.4284893737268264E-2</v>
      </c>
      <c r="AX128" s="162">
        <f>IF(AX46=1,$E128-(($F128+1)^(11/12)-1),IF(AT!AX46&gt;1,($F128+1)^(1/12)-1,0)+AW128)</f>
        <v>3.4866363870223439E-2</v>
      </c>
      <c r="AY128" s="162">
        <f>IF(AY46=1,$E128-(($F128+1)^(11/12)-1),IF(AT!AY46&gt;1,($F128+1)^(1/12)-1,0)+AX128)</f>
        <v>3.5447834003178615E-2</v>
      </c>
      <c r="AZ128" s="162">
        <f>IF(AZ46=1,$E128-(($F128+1)^(11/12)-1),IF(AT!AZ46&gt;1,($F128+1)^(1/12)-1,0)+AY128)</f>
        <v>3.602930413613379E-2</v>
      </c>
      <c r="BA128" s="162">
        <f>IF(BA46=1,$E128-(($F128+1)^(11/12)-1),IF(AT!BA46&gt;1,($F128+1)^(1/12)-1,0)+AZ128)</f>
        <v>3.6610774269088965E-2</v>
      </c>
      <c r="BB128" s="162">
        <f>IF(BB46=1,$E128-(($F128+1)^(11/12)-1),IF(AT!BB46&gt;1,($F128+1)^(1/12)-1,0)+BA128)</f>
        <v>3.719224440204414E-2</v>
      </c>
      <c r="BC128" s="162">
        <f>IF(BC46=1,$E128-(($F128+1)^(11/12)-1),IF(AT!BC46&gt;1,($F128+1)^(1/12)-1,0)+BB128)</f>
        <v>3.7773714534999316E-2</v>
      </c>
      <c r="BD128" s="162">
        <f>IF(BD46=1,$E128-(($F128+1)^(11/12)-1),IF(AT!BD46&gt;1,($F128+1)^(1/12)-1,0)+BC128)</f>
        <v>3.8355184667954491E-2</v>
      </c>
      <c r="BE128" s="162">
        <f>IF(BE46=1,$E128-(($F128+1)^(11/12)-1),IF(AT!BE46&gt;1,($F128+1)^(1/12)-1,0)+BD128)</f>
        <v>3.8936654800909666E-2</v>
      </c>
      <c r="BF128" s="162">
        <f>IF(BF46=1,$E128-(($F128+1)^(11/12)-1),IF(AT!BF46&gt;1,($F128+1)^(1/12)-1,0)+BE128)</f>
        <v>3.9518124933864841E-2</v>
      </c>
      <c r="BG128" s="162">
        <f>IF(BG46=1,$E128-(($F128+1)^(11/12)-1),IF(AT!BG46&gt;1,($F128+1)^(1/12)-1,0)+BF128)</f>
        <v>4.0099595066820017E-2</v>
      </c>
      <c r="BH128" s="162">
        <f>IF(BH46=1,$E128-(($F128+1)^(11/12)-1),IF(AT!BH46&gt;1,($F128+1)^(1/12)-1,0)+BG128)</f>
        <v>4.0681065199775192E-2</v>
      </c>
      <c r="BI128" s="162">
        <f>IF(BI46=1,$E128-(($F128+1)^(11/12)-1),IF(AT!BI46&gt;1,($F128+1)^(1/12)-1,0)+BH128)</f>
        <v>4.1262535332730367E-2</v>
      </c>
      <c r="BJ128" s="162">
        <f>IF(BJ46=1,$E128-(($F128+1)^(11/12)-1),IF(AT!BJ46&gt;1,($F128+1)^(1/12)-1,0)+BI128)</f>
        <v>4.1844005465685542E-2</v>
      </c>
      <c r="BK128" s="162">
        <f>IF(BK46=1,$E128-(($F128+1)^(11/12)-1),IF(AT!BK46&gt;1,($F128+1)^(1/12)-1,0)+BJ128)</f>
        <v>4.2425475598640718E-2</v>
      </c>
      <c r="BL128" s="162">
        <f>IF(BL46=1,$E128-(($F128+1)^(11/12)-1),IF(AT!BL46&gt;1,($F128+1)^(1/12)-1,0)+BK128)</f>
        <v>4.3006945731595893E-2</v>
      </c>
      <c r="BM128" s="162">
        <f>IF(BM46=1,$E128-(($F128+1)^(11/12)-1),IF(AT!BM46&gt;1,($F128+1)^(1/12)-1,0)+BL128)</f>
        <v>4.3588415864551068E-2</v>
      </c>
      <c r="BN128" s="162">
        <f>IF(BN46=1,$E128-(($F128+1)^(11/12)-1),IF(AT!BN46&gt;1,($F128+1)^(1/12)-1,0)+BM128)</f>
        <v>4.4169885997506243E-2</v>
      </c>
      <c r="BO128" s="162">
        <f>IF(BO46=1,$E128-(($F128+1)^(11/12)-1),IF(AT!BO46&gt;1,($F128+1)^(1/12)-1,0)+BN128)</f>
        <v>4.4751356130461419E-2</v>
      </c>
      <c r="BP128" s="26" t="s">
        <v>12</v>
      </c>
    </row>
    <row r="129" spans="2:68" x14ac:dyDescent="0.25">
      <c r="B129" s="12">
        <v>42</v>
      </c>
      <c r="C129" s="13" t="s">
        <v>100</v>
      </c>
      <c r="E129" s="162">
        <v>2.5000000000000001E-2</v>
      </c>
      <c r="F129" s="162">
        <v>7.0000000000000001E-3</v>
      </c>
      <c r="H129" s="162">
        <f>IF(H47=1,$E129-(($F129+1)^(11/12)-1),IF(AT!H47&gt;1,($F129+1)^(1/12)-1,0)+G129)</f>
        <v>0</v>
      </c>
      <c r="I129" s="162">
        <f>IF(I47=1,$E129-(($F129+1)^(11/12)-1),IF(AT!I47&gt;1,($F129+1)^(1/12)-1,0)+H129)</f>
        <v>0</v>
      </c>
      <c r="J129" s="162">
        <f>IF(J47=1,$E129-(($F129+1)^(11/12)-1),IF(AT!J47&gt;1,($F129+1)^(1/12)-1,0)+I129)</f>
        <v>0</v>
      </c>
      <c r="K129" s="162">
        <f>IF(K47=1,$E129-(($F129+1)^(11/12)-1),IF(AT!K47&gt;1,($F129+1)^(1/12)-1,0)+J129)</f>
        <v>0</v>
      </c>
      <c r="L129" s="162">
        <f>IF(L47=1,$E129-(($F129+1)^(11/12)-1),IF(AT!L47&gt;1,($F129+1)^(1/12)-1,0)+K129)</f>
        <v>0</v>
      </c>
      <c r="M129" s="162">
        <f>IF(M47=1,$E129-(($F129+1)^(11/12)-1),IF(AT!M47&gt;1,($F129+1)^(1/12)-1,0)+L129)</f>
        <v>0</v>
      </c>
      <c r="N129" s="162">
        <f>IF(N47=1,$E129-(($F129+1)^(11/12)-1),IF(AT!N47&gt;1,($F129+1)^(1/12)-1,0)+M129)</f>
        <v>0</v>
      </c>
      <c r="O129" s="162">
        <f>IF(O47=1,$E129-(($F129+1)^(11/12)-1),IF(AT!O47&gt;1,($F129+1)^(1/12)-1,0)+N129)</f>
        <v>0</v>
      </c>
      <c r="P129" s="162">
        <f>IF(P47=1,$E129-(($F129+1)^(11/12)-1),IF(AT!P47&gt;1,($F129+1)^(1/12)-1,0)+O129)</f>
        <v>0</v>
      </c>
      <c r="Q129" s="162">
        <f>IF(Q47=1,$E129-(($F129+1)^(11/12)-1),IF(AT!Q47&gt;1,($F129+1)^(1/12)-1,0)+P129)</f>
        <v>0</v>
      </c>
      <c r="R129" s="162">
        <f>IF(R47=1,$E129-(($F129+1)^(11/12)-1),IF(AT!R47&gt;1,($F129+1)^(1/12)-1,0)+Q129)</f>
        <v>0</v>
      </c>
      <c r="S129" s="162">
        <f>IF(S47=1,$E129-(($F129+1)^(11/12)-1),IF(AT!S47&gt;1,($F129+1)^(1/12)-1,0)+R129)</f>
        <v>0</v>
      </c>
      <c r="T129" s="162">
        <f>IF(T47=1,$E129-(($F129+1)^(11/12)-1),IF(AT!T47&gt;1,($F129+1)^(1/12)-1,0)+S129)</f>
        <v>0</v>
      </c>
      <c r="U129" s="162">
        <f>IF(U47=1,$E129-(($F129+1)^(11/12)-1),IF(AT!U47&gt;1,($F129+1)^(1/12)-1,0)+T129)</f>
        <v>0</v>
      </c>
      <c r="V129" s="162">
        <f>IF(V47=1,$E129-(($F129+1)^(11/12)-1),IF(AT!V47&gt;1,($F129+1)^(1/12)-1,0)+U129)</f>
        <v>1.8585200147478532E-2</v>
      </c>
      <c r="W129" s="162">
        <f>IF(W47=1,$E129-(($F129+1)^(11/12)-1),IF(AT!W47&gt;1,($F129+1)^(1/12)-1,0)+V129)</f>
        <v>1.9166670280433708E-2</v>
      </c>
      <c r="X129" s="162">
        <f>IF(X47=1,$E129-(($F129+1)^(11/12)-1),IF(AT!X47&gt;1,($F129+1)^(1/12)-1,0)+W129)</f>
        <v>1.9748140413388883E-2</v>
      </c>
      <c r="Y129" s="162">
        <f>IF(Y47=1,$E129-(($F129+1)^(11/12)-1),IF(AT!Y47&gt;1,($F129+1)^(1/12)-1,0)+X129)</f>
        <v>2.0329610546344058E-2</v>
      </c>
      <c r="Z129" s="162">
        <f>IF(Z47=1,$E129-(($F129+1)^(11/12)-1),IF(AT!Z47&gt;1,($F129+1)^(1/12)-1,0)+Y129)</f>
        <v>2.0911080679299233E-2</v>
      </c>
      <c r="AA129" s="162">
        <f>IF(AA47=1,$E129-(($F129+1)^(11/12)-1),IF(AT!AA47&gt;1,($F129+1)^(1/12)-1,0)+Z129)</f>
        <v>2.1492550812254409E-2</v>
      </c>
      <c r="AB129" s="162">
        <f>IF(AB47=1,$E129-(($F129+1)^(11/12)-1),IF(AT!AB47&gt;1,($F129+1)^(1/12)-1,0)+AA129)</f>
        <v>2.2074020945209584E-2</v>
      </c>
      <c r="AC129" s="162">
        <f>IF(AC47=1,$E129-(($F129+1)^(11/12)-1),IF(AT!AC47&gt;1,($F129+1)^(1/12)-1,0)+AB129)</f>
        <v>2.2655491078164759E-2</v>
      </c>
      <c r="AD129" s="162">
        <f>IF(AD47=1,$E129-(($F129+1)^(11/12)-1),IF(AT!AD47&gt;1,($F129+1)^(1/12)-1,0)+AC129)</f>
        <v>2.3236961211119934E-2</v>
      </c>
      <c r="AE129" s="162">
        <f>IF(AE47=1,$E129-(($F129+1)^(11/12)-1),IF(AT!AE47&gt;1,($F129+1)^(1/12)-1,0)+AD129)</f>
        <v>2.381843134407511E-2</v>
      </c>
      <c r="AF129" s="162">
        <f>IF(AF47=1,$E129-(($F129+1)^(11/12)-1),IF(AT!AF47&gt;1,($F129+1)^(1/12)-1,0)+AE129)</f>
        <v>2.4399901477030285E-2</v>
      </c>
      <c r="AG129" s="162">
        <f>IF(AG47=1,$E129-(($F129+1)^(11/12)-1),IF(AT!AG47&gt;1,($F129+1)^(1/12)-1,0)+AF129)</f>
        <v>2.498137160998546E-2</v>
      </c>
      <c r="AH129" s="162">
        <f>IF(AH47=1,$E129-(($F129+1)^(11/12)-1),IF(AT!AH47&gt;1,($F129+1)^(1/12)-1,0)+AG129)</f>
        <v>2.5562841742940635E-2</v>
      </c>
      <c r="AI129" s="162">
        <f>IF(AI47=1,$E129-(($F129+1)^(11/12)-1),IF(AT!AI47&gt;1,($F129+1)^(1/12)-1,0)+AH129)</f>
        <v>2.6144311875895811E-2</v>
      </c>
      <c r="AJ129" s="162">
        <f>IF(AJ47=1,$E129-(($F129+1)^(11/12)-1),IF(AT!AJ47&gt;1,($F129+1)^(1/12)-1,0)+AI129)</f>
        <v>2.6725782008850986E-2</v>
      </c>
      <c r="AK129" s="162">
        <f>IF(AK47=1,$E129-(($F129+1)^(11/12)-1),IF(AT!AK47&gt;1,($F129+1)^(1/12)-1,0)+AJ129)</f>
        <v>2.7307252141806161E-2</v>
      </c>
      <c r="AL129" s="162">
        <f>IF(AL47=1,$E129-(($F129+1)^(11/12)-1),IF(AT!AL47&gt;1,($F129+1)^(1/12)-1,0)+AK129)</f>
        <v>2.7888722274761336E-2</v>
      </c>
      <c r="AM129" s="162">
        <f>IF(AM47=1,$E129-(($F129+1)^(11/12)-1),IF(AT!AM47&gt;1,($F129+1)^(1/12)-1,0)+AL129)</f>
        <v>2.8470192407716512E-2</v>
      </c>
      <c r="AN129" s="162">
        <f>IF(AN47=1,$E129-(($F129+1)^(11/12)-1),IF(AT!AN47&gt;1,($F129+1)^(1/12)-1,0)+AM129)</f>
        <v>2.9051662540671687E-2</v>
      </c>
      <c r="AO129" s="162">
        <f>IF(AO47=1,$E129-(($F129+1)^(11/12)-1),IF(AT!AO47&gt;1,($F129+1)^(1/12)-1,0)+AN129)</f>
        <v>2.9633132673626862E-2</v>
      </c>
      <c r="AP129" s="162">
        <f>IF(AP47=1,$E129-(($F129+1)^(11/12)-1),IF(AT!AP47&gt;1,($F129+1)^(1/12)-1,0)+AO129)</f>
        <v>3.0214602806582037E-2</v>
      </c>
      <c r="AQ129" s="162">
        <f>IF(AQ47=1,$E129-(($F129+1)^(11/12)-1),IF(AT!AQ47&gt;1,($F129+1)^(1/12)-1,0)+AP129)</f>
        <v>3.0796072939537213E-2</v>
      </c>
      <c r="AR129" s="162">
        <f>IF(AR47=1,$E129-(($F129+1)^(11/12)-1),IF(AT!AR47&gt;1,($F129+1)^(1/12)-1,0)+AQ129)</f>
        <v>3.1377543072492388E-2</v>
      </c>
      <c r="AS129" s="162">
        <f>IF(AS47=1,$E129-(($F129+1)^(11/12)-1),IF(AT!AS47&gt;1,($F129+1)^(1/12)-1,0)+AR129)</f>
        <v>3.1959013205447563E-2</v>
      </c>
      <c r="AT129" s="162">
        <f>IF(AT47=1,$E129-(($F129+1)^(11/12)-1),IF(AT!AT47&gt;1,($F129+1)^(1/12)-1,0)+AS129)</f>
        <v>3.2540483338402738E-2</v>
      </c>
      <c r="AU129" s="162">
        <f>IF(AU47=1,$E129-(($F129+1)^(11/12)-1),IF(AT!AU47&gt;1,($F129+1)^(1/12)-1,0)+AT129)</f>
        <v>3.3121953471357914E-2</v>
      </c>
      <c r="AV129" s="162">
        <f>IF(AV47=1,$E129-(($F129+1)^(11/12)-1),IF(AT!AV47&gt;1,($F129+1)^(1/12)-1,0)+AU129)</f>
        <v>3.3703423604313089E-2</v>
      </c>
      <c r="AW129" s="162">
        <f>IF(AW47=1,$E129-(($F129+1)^(11/12)-1),IF(AT!AW47&gt;1,($F129+1)^(1/12)-1,0)+AV129)</f>
        <v>3.4284893737268264E-2</v>
      </c>
      <c r="AX129" s="162">
        <f>IF(AX47=1,$E129-(($F129+1)^(11/12)-1),IF(AT!AX47&gt;1,($F129+1)^(1/12)-1,0)+AW129)</f>
        <v>3.4866363870223439E-2</v>
      </c>
      <c r="AY129" s="162">
        <f>IF(AY47=1,$E129-(($F129+1)^(11/12)-1),IF(AT!AY47&gt;1,($F129+1)^(1/12)-1,0)+AX129)</f>
        <v>3.5447834003178615E-2</v>
      </c>
      <c r="AZ129" s="162">
        <f>IF(AZ47=1,$E129-(($F129+1)^(11/12)-1),IF(AT!AZ47&gt;1,($F129+1)^(1/12)-1,0)+AY129)</f>
        <v>3.602930413613379E-2</v>
      </c>
      <c r="BA129" s="162">
        <f>IF(BA47=1,$E129-(($F129+1)^(11/12)-1),IF(AT!BA47&gt;1,($F129+1)^(1/12)-1,0)+AZ129)</f>
        <v>3.6610774269088965E-2</v>
      </c>
      <c r="BB129" s="162">
        <f>IF(BB47=1,$E129-(($F129+1)^(11/12)-1),IF(AT!BB47&gt;1,($F129+1)^(1/12)-1,0)+BA129)</f>
        <v>3.719224440204414E-2</v>
      </c>
      <c r="BC129" s="162">
        <f>IF(BC47=1,$E129-(($F129+1)^(11/12)-1),IF(AT!BC47&gt;1,($F129+1)^(1/12)-1,0)+BB129)</f>
        <v>3.7773714534999316E-2</v>
      </c>
      <c r="BD129" s="162">
        <f>IF(BD47=1,$E129-(($F129+1)^(11/12)-1),IF(AT!BD47&gt;1,($F129+1)^(1/12)-1,0)+BC129)</f>
        <v>3.8355184667954491E-2</v>
      </c>
      <c r="BE129" s="162">
        <f>IF(BE47=1,$E129-(($F129+1)^(11/12)-1),IF(AT!BE47&gt;1,($F129+1)^(1/12)-1,0)+BD129)</f>
        <v>3.8936654800909666E-2</v>
      </c>
      <c r="BF129" s="162">
        <f>IF(BF47=1,$E129-(($F129+1)^(11/12)-1),IF(AT!BF47&gt;1,($F129+1)^(1/12)-1,0)+BE129)</f>
        <v>3.9518124933864841E-2</v>
      </c>
      <c r="BG129" s="162">
        <f>IF(BG47=1,$E129-(($F129+1)^(11/12)-1),IF(AT!BG47&gt;1,($F129+1)^(1/12)-1,0)+BF129)</f>
        <v>4.0099595066820017E-2</v>
      </c>
      <c r="BH129" s="162">
        <f>IF(BH47=1,$E129-(($F129+1)^(11/12)-1),IF(AT!BH47&gt;1,($F129+1)^(1/12)-1,0)+BG129)</f>
        <v>4.0681065199775192E-2</v>
      </c>
      <c r="BI129" s="162">
        <f>IF(BI47=1,$E129-(($F129+1)^(11/12)-1),IF(AT!BI47&gt;1,($F129+1)^(1/12)-1,0)+BH129)</f>
        <v>4.1262535332730367E-2</v>
      </c>
      <c r="BJ129" s="162">
        <f>IF(BJ47=1,$E129-(($F129+1)^(11/12)-1),IF(AT!BJ47&gt;1,($F129+1)^(1/12)-1,0)+BI129)</f>
        <v>4.1844005465685542E-2</v>
      </c>
      <c r="BK129" s="162">
        <f>IF(BK47=1,$E129-(($F129+1)^(11/12)-1),IF(AT!BK47&gt;1,($F129+1)^(1/12)-1,0)+BJ129)</f>
        <v>4.2425475598640718E-2</v>
      </c>
      <c r="BL129" s="162">
        <f>IF(BL47=1,$E129-(($F129+1)^(11/12)-1),IF(AT!BL47&gt;1,($F129+1)^(1/12)-1,0)+BK129)</f>
        <v>4.3006945731595893E-2</v>
      </c>
      <c r="BM129" s="162">
        <f>IF(BM47=1,$E129-(($F129+1)^(11/12)-1),IF(AT!BM47&gt;1,($F129+1)^(1/12)-1,0)+BL129)</f>
        <v>4.3588415864551068E-2</v>
      </c>
      <c r="BN129" s="162">
        <f>IF(BN47=1,$E129-(($F129+1)^(11/12)-1),IF(AT!BN47&gt;1,($F129+1)^(1/12)-1,0)+BM129)</f>
        <v>4.4169885997506243E-2</v>
      </c>
      <c r="BO129" s="162">
        <f>IF(BO47=1,$E129-(($F129+1)^(11/12)-1),IF(AT!BO47&gt;1,($F129+1)^(1/12)-1,0)+BN129)</f>
        <v>4.4751356130461419E-2</v>
      </c>
      <c r="BP129" s="26" t="s">
        <v>12</v>
      </c>
    </row>
    <row r="130" spans="2:68" x14ac:dyDescent="0.25">
      <c r="B130" s="12">
        <v>43</v>
      </c>
      <c r="C130" s="13" t="s">
        <v>102</v>
      </c>
      <c r="E130" s="162">
        <v>2.5000000000000001E-2</v>
      </c>
      <c r="F130" s="162">
        <v>7.0000000000000001E-3</v>
      </c>
      <c r="H130" s="162">
        <f>IF(H48=1,$E130-(($F130+1)^(11/12)-1),IF(AT!H48&gt;1,($F130+1)^(1/12)-1,0)+G130)</f>
        <v>0</v>
      </c>
      <c r="I130" s="162">
        <f>IF(I48=1,$E130-(($F130+1)^(11/12)-1),IF(AT!I48&gt;1,($F130+1)^(1/12)-1,0)+H130)</f>
        <v>0</v>
      </c>
      <c r="J130" s="162">
        <f>IF(J48=1,$E130-(($F130+1)^(11/12)-1),IF(AT!J48&gt;1,($F130+1)^(1/12)-1,0)+I130)</f>
        <v>0</v>
      </c>
      <c r="K130" s="162">
        <f>IF(K48=1,$E130-(($F130+1)^(11/12)-1),IF(AT!K48&gt;1,($F130+1)^(1/12)-1,0)+J130)</f>
        <v>0</v>
      </c>
      <c r="L130" s="162">
        <f>IF(L48=1,$E130-(($F130+1)^(11/12)-1),IF(AT!L48&gt;1,($F130+1)^(1/12)-1,0)+K130)</f>
        <v>0</v>
      </c>
      <c r="M130" s="162">
        <f>IF(M48=1,$E130-(($F130+1)^(11/12)-1),IF(AT!M48&gt;1,($F130+1)^(1/12)-1,0)+L130)</f>
        <v>0</v>
      </c>
      <c r="N130" s="162">
        <f>IF(N48=1,$E130-(($F130+1)^(11/12)-1),IF(AT!N48&gt;1,($F130+1)^(1/12)-1,0)+M130)</f>
        <v>0</v>
      </c>
      <c r="O130" s="162">
        <f>IF(O48=1,$E130-(($F130+1)^(11/12)-1),IF(AT!O48&gt;1,($F130+1)^(1/12)-1,0)+N130)</f>
        <v>0</v>
      </c>
      <c r="P130" s="162">
        <f>IF(P48=1,$E130-(($F130+1)^(11/12)-1),IF(AT!P48&gt;1,($F130+1)^(1/12)-1,0)+O130)</f>
        <v>0</v>
      </c>
      <c r="Q130" s="162">
        <f>IF(Q48=1,$E130-(($F130+1)^(11/12)-1),IF(AT!Q48&gt;1,($F130+1)^(1/12)-1,0)+P130)</f>
        <v>0</v>
      </c>
      <c r="R130" s="162">
        <f>IF(R48=1,$E130-(($F130+1)^(11/12)-1),IF(AT!R48&gt;1,($F130+1)^(1/12)-1,0)+Q130)</f>
        <v>0</v>
      </c>
      <c r="S130" s="162">
        <f>IF(S48=1,$E130-(($F130+1)^(11/12)-1),IF(AT!S48&gt;1,($F130+1)^(1/12)-1,0)+R130)</f>
        <v>0</v>
      </c>
      <c r="T130" s="162">
        <f>IF(T48=1,$E130-(($F130+1)^(11/12)-1),IF(AT!T48&gt;1,($F130+1)^(1/12)-1,0)+S130)</f>
        <v>0</v>
      </c>
      <c r="U130" s="162">
        <f>IF(U48=1,$E130-(($F130+1)^(11/12)-1),IF(AT!U48&gt;1,($F130+1)^(1/12)-1,0)+T130)</f>
        <v>0</v>
      </c>
      <c r="V130" s="162">
        <f>IF(V48=1,$E130-(($F130+1)^(11/12)-1),IF(AT!V48&gt;1,($F130+1)^(1/12)-1,0)+U130)</f>
        <v>0</v>
      </c>
      <c r="W130" s="162">
        <f>IF(W48=1,$E130-(($F130+1)^(11/12)-1),IF(AT!W48&gt;1,($F130+1)^(1/12)-1,0)+V130)</f>
        <v>1.8585200147478532E-2</v>
      </c>
      <c r="X130" s="162">
        <f>IF(X48=1,$E130-(($F130+1)^(11/12)-1),IF(AT!X48&gt;1,($F130+1)^(1/12)-1,0)+W130)</f>
        <v>1.9166670280433708E-2</v>
      </c>
      <c r="Y130" s="162">
        <f>IF(Y48=1,$E130-(($F130+1)^(11/12)-1),IF(AT!Y48&gt;1,($F130+1)^(1/12)-1,0)+X130)</f>
        <v>1.9748140413388883E-2</v>
      </c>
      <c r="Z130" s="162">
        <f>IF(Z48=1,$E130-(($F130+1)^(11/12)-1),IF(AT!Z48&gt;1,($F130+1)^(1/12)-1,0)+Y130)</f>
        <v>2.0329610546344058E-2</v>
      </c>
      <c r="AA130" s="162">
        <f>IF(AA48=1,$E130-(($F130+1)^(11/12)-1),IF(AT!AA48&gt;1,($F130+1)^(1/12)-1,0)+Z130)</f>
        <v>2.0911080679299233E-2</v>
      </c>
      <c r="AB130" s="162">
        <f>IF(AB48=1,$E130-(($F130+1)^(11/12)-1),IF(AT!AB48&gt;1,($F130+1)^(1/12)-1,0)+AA130)</f>
        <v>2.1492550812254409E-2</v>
      </c>
      <c r="AC130" s="162">
        <f>IF(AC48=1,$E130-(($F130+1)^(11/12)-1),IF(AT!AC48&gt;1,($F130+1)^(1/12)-1,0)+AB130)</f>
        <v>2.2074020945209584E-2</v>
      </c>
      <c r="AD130" s="162">
        <f>IF(AD48=1,$E130-(($F130+1)^(11/12)-1),IF(AT!AD48&gt;1,($F130+1)^(1/12)-1,0)+AC130)</f>
        <v>2.2655491078164759E-2</v>
      </c>
      <c r="AE130" s="162">
        <f>IF(AE48=1,$E130-(($F130+1)^(11/12)-1),IF(AT!AE48&gt;1,($F130+1)^(1/12)-1,0)+AD130)</f>
        <v>2.3236961211119934E-2</v>
      </c>
      <c r="AF130" s="162">
        <f>IF(AF48=1,$E130-(($F130+1)^(11/12)-1),IF(AT!AF48&gt;1,($F130+1)^(1/12)-1,0)+AE130)</f>
        <v>2.381843134407511E-2</v>
      </c>
      <c r="AG130" s="162">
        <f>IF(AG48=1,$E130-(($F130+1)^(11/12)-1),IF(AT!AG48&gt;1,($F130+1)^(1/12)-1,0)+AF130)</f>
        <v>2.4399901477030285E-2</v>
      </c>
      <c r="AH130" s="162">
        <f>IF(AH48=1,$E130-(($F130+1)^(11/12)-1),IF(AT!AH48&gt;1,($F130+1)^(1/12)-1,0)+AG130)</f>
        <v>2.498137160998546E-2</v>
      </c>
      <c r="AI130" s="162">
        <f>IF(AI48=1,$E130-(($F130+1)^(11/12)-1),IF(AT!AI48&gt;1,($F130+1)^(1/12)-1,0)+AH130)</f>
        <v>2.5562841742940635E-2</v>
      </c>
      <c r="AJ130" s="162">
        <f>IF(AJ48=1,$E130-(($F130+1)^(11/12)-1),IF(AT!AJ48&gt;1,($F130+1)^(1/12)-1,0)+AI130)</f>
        <v>2.6144311875895811E-2</v>
      </c>
      <c r="AK130" s="162">
        <f>IF(AK48=1,$E130-(($F130+1)^(11/12)-1),IF(AT!AK48&gt;1,($F130+1)^(1/12)-1,0)+AJ130)</f>
        <v>2.6725782008850986E-2</v>
      </c>
      <c r="AL130" s="162">
        <f>IF(AL48=1,$E130-(($F130+1)^(11/12)-1),IF(AT!AL48&gt;1,($F130+1)^(1/12)-1,0)+AK130)</f>
        <v>2.7307252141806161E-2</v>
      </c>
      <c r="AM130" s="162">
        <f>IF(AM48=1,$E130-(($F130+1)^(11/12)-1),IF(AT!AM48&gt;1,($F130+1)^(1/12)-1,0)+AL130)</f>
        <v>2.7888722274761336E-2</v>
      </c>
      <c r="AN130" s="162">
        <f>IF(AN48=1,$E130-(($F130+1)^(11/12)-1),IF(AT!AN48&gt;1,($F130+1)^(1/12)-1,0)+AM130)</f>
        <v>2.8470192407716512E-2</v>
      </c>
      <c r="AO130" s="162">
        <f>IF(AO48=1,$E130-(($F130+1)^(11/12)-1),IF(AT!AO48&gt;1,($F130+1)^(1/12)-1,0)+AN130)</f>
        <v>2.9051662540671687E-2</v>
      </c>
      <c r="AP130" s="162">
        <f>IF(AP48=1,$E130-(($F130+1)^(11/12)-1),IF(AT!AP48&gt;1,($F130+1)^(1/12)-1,0)+AO130)</f>
        <v>2.9633132673626862E-2</v>
      </c>
      <c r="AQ130" s="162">
        <f>IF(AQ48=1,$E130-(($F130+1)^(11/12)-1),IF(AT!AQ48&gt;1,($F130+1)^(1/12)-1,0)+AP130)</f>
        <v>3.0214602806582037E-2</v>
      </c>
      <c r="AR130" s="162">
        <f>IF(AR48=1,$E130-(($F130+1)^(11/12)-1),IF(AT!AR48&gt;1,($F130+1)^(1/12)-1,0)+AQ130)</f>
        <v>3.0796072939537213E-2</v>
      </c>
      <c r="AS130" s="162">
        <f>IF(AS48=1,$E130-(($F130+1)^(11/12)-1),IF(AT!AS48&gt;1,($F130+1)^(1/12)-1,0)+AR130)</f>
        <v>3.1377543072492388E-2</v>
      </c>
      <c r="AT130" s="162">
        <f>IF(AT48=1,$E130-(($F130+1)^(11/12)-1),IF(AT!AT48&gt;1,($F130+1)^(1/12)-1,0)+AS130)</f>
        <v>3.1959013205447563E-2</v>
      </c>
      <c r="AU130" s="162">
        <f>IF(AU48=1,$E130-(($F130+1)^(11/12)-1),IF(AT!AU48&gt;1,($F130+1)^(1/12)-1,0)+AT130)</f>
        <v>3.2540483338402738E-2</v>
      </c>
      <c r="AV130" s="162">
        <f>IF(AV48=1,$E130-(($F130+1)^(11/12)-1),IF(AT!AV48&gt;1,($F130+1)^(1/12)-1,0)+AU130)</f>
        <v>3.3121953471357914E-2</v>
      </c>
      <c r="AW130" s="162">
        <f>IF(AW48=1,$E130-(($F130+1)^(11/12)-1),IF(AT!AW48&gt;1,($F130+1)^(1/12)-1,0)+AV130)</f>
        <v>3.3703423604313089E-2</v>
      </c>
      <c r="AX130" s="162">
        <f>IF(AX48=1,$E130-(($F130+1)^(11/12)-1),IF(AT!AX48&gt;1,($F130+1)^(1/12)-1,0)+AW130)</f>
        <v>3.4284893737268264E-2</v>
      </c>
      <c r="AY130" s="162">
        <f>IF(AY48=1,$E130-(($F130+1)^(11/12)-1),IF(AT!AY48&gt;1,($F130+1)^(1/12)-1,0)+AX130)</f>
        <v>3.4866363870223439E-2</v>
      </c>
      <c r="AZ130" s="162">
        <f>IF(AZ48=1,$E130-(($F130+1)^(11/12)-1),IF(AT!AZ48&gt;1,($F130+1)^(1/12)-1,0)+AY130)</f>
        <v>3.5447834003178615E-2</v>
      </c>
      <c r="BA130" s="162">
        <f>IF(BA48=1,$E130-(($F130+1)^(11/12)-1),IF(AT!BA48&gt;1,($F130+1)^(1/12)-1,0)+AZ130)</f>
        <v>3.602930413613379E-2</v>
      </c>
      <c r="BB130" s="162">
        <f>IF(BB48=1,$E130-(($F130+1)^(11/12)-1),IF(AT!BB48&gt;1,($F130+1)^(1/12)-1,0)+BA130)</f>
        <v>3.6610774269088965E-2</v>
      </c>
      <c r="BC130" s="162">
        <f>IF(BC48=1,$E130-(($F130+1)^(11/12)-1),IF(AT!BC48&gt;1,($F130+1)^(1/12)-1,0)+BB130)</f>
        <v>3.719224440204414E-2</v>
      </c>
      <c r="BD130" s="162">
        <f>IF(BD48=1,$E130-(($F130+1)^(11/12)-1),IF(AT!BD48&gt;1,($F130+1)^(1/12)-1,0)+BC130)</f>
        <v>3.7773714534999316E-2</v>
      </c>
      <c r="BE130" s="162">
        <f>IF(BE48=1,$E130-(($F130+1)^(11/12)-1),IF(AT!BE48&gt;1,($F130+1)^(1/12)-1,0)+BD130)</f>
        <v>3.8355184667954491E-2</v>
      </c>
      <c r="BF130" s="162">
        <f>IF(BF48=1,$E130-(($F130+1)^(11/12)-1),IF(AT!BF48&gt;1,($F130+1)^(1/12)-1,0)+BE130)</f>
        <v>3.8936654800909666E-2</v>
      </c>
      <c r="BG130" s="162">
        <f>IF(BG48=1,$E130-(($F130+1)^(11/12)-1),IF(AT!BG48&gt;1,($F130+1)^(1/12)-1,0)+BF130)</f>
        <v>3.9518124933864841E-2</v>
      </c>
      <c r="BH130" s="162">
        <f>IF(BH48=1,$E130-(($F130+1)^(11/12)-1),IF(AT!BH48&gt;1,($F130+1)^(1/12)-1,0)+BG130)</f>
        <v>4.0099595066820017E-2</v>
      </c>
      <c r="BI130" s="162">
        <f>IF(BI48=1,$E130-(($F130+1)^(11/12)-1),IF(AT!BI48&gt;1,($F130+1)^(1/12)-1,0)+BH130)</f>
        <v>4.0681065199775192E-2</v>
      </c>
      <c r="BJ130" s="162">
        <f>IF(BJ48=1,$E130-(($F130+1)^(11/12)-1),IF(AT!BJ48&gt;1,($F130+1)^(1/12)-1,0)+BI130)</f>
        <v>4.1262535332730367E-2</v>
      </c>
      <c r="BK130" s="162">
        <f>IF(BK48=1,$E130-(($F130+1)^(11/12)-1),IF(AT!BK48&gt;1,($F130+1)^(1/12)-1,0)+BJ130)</f>
        <v>4.1844005465685542E-2</v>
      </c>
      <c r="BL130" s="162">
        <f>IF(BL48=1,$E130-(($F130+1)^(11/12)-1),IF(AT!BL48&gt;1,($F130+1)^(1/12)-1,0)+BK130)</f>
        <v>4.2425475598640718E-2</v>
      </c>
      <c r="BM130" s="162">
        <f>IF(BM48=1,$E130-(($F130+1)^(11/12)-1),IF(AT!BM48&gt;1,($F130+1)^(1/12)-1,0)+BL130)</f>
        <v>4.3006945731595893E-2</v>
      </c>
      <c r="BN130" s="162">
        <f>IF(BN48=1,$E130-(($F130+1)^(11/12)-1),IF(AT!BN48&gt;1,($F130+1)^(1/12)-1,0)+BM130)</f>
        <v>4.3588415864551068E-2</v>
      </c>
      <c r="BO130" s="162">
        <f>IF(BO48=1,$E130-(($F130+1)^(11/12)-1),IF(AT!BO48&gt;1,($F130+1)^(1/12)-1,0)+BN130)</f>
        <v>4.4169885997506243E-2</v>
      </c>
      <c r="BP130" s="26" t="s">
        <v>12</v>
      </c>
    </row>
    <row r="131" spans="2:68" x14ac:dyDescent="0.25">
      <c r="B131" s="12">
        <v>44</v>
      </c>
      <c r="C131" s="13" t="s">
        <v>104</v>
      </c>
      <c r="E131" s="162">
        <v>2.5000000000000001E-2</v>
      </c>
      <c r="F131" s="162">
        <v>7.0000000000000001E-3</v>
      </c>
      <c r="H131" s="162">
        <f>IF(H49=1,$E131-(($F131+1)^(11/12)-1),IF(AT!H49&gt;1,($F131+1)^(1/12)-1,0)+G131)</f>
        <v>0</v>
      </c>
      <c r="I131" s="162">
        <f>IF(I49=1,$E131-(($F131+1)^(11/12)-1),IF(AT!I49&gt;1,($F131+1)^(1/12)-1,0)+H131)</f>
        <v>0</v>
      </c>
      <c r="J131" s="162">
        <f>IF(J49=1,$E131-(($F131+1)^(11/12)-1),IF(AT!J49&gt;1,($F131+1)^(1/12)-1,0)+I131)</f>
        <v>0</v>
      </c>
      <c r="K131" s="162">
        <f>IF(K49=1,$E131-(($F131+1)^(11/12)-1),IF(AT!K49&gt;1,($F131+1)^(1/12)-1,0)+J131)</f>
        <v>0</v>
      </c>
      <c r="L131" s="162">
        <f>IF(L49=1,$E131-(($F131+1)^(11/12)-1),IF(AT!L49&gt;1,($F131+1)^(1/12)-1,0)+K131)</f>
        <v>0</v>
      </c>
      <c r="M131" s="162">
        <f>IF(M49=1,$E131-(($F131+1)^(11/12)-1),IF(AT!M49&gt;1,($F131+1)^(1/12)-1,0)+L131)</f>
        <v>0</v>
      </c>
      <c r="N131" s="162">
        <f>IF(N49=1,$E131-(($F131+1)^(11/12)-1),IF(AT!N49&gt;1,($F131+1)^(1/12)-1,0)+M131)</f>
        <v>0</v>
      </c>
      <c r="O131" s="162">
        <f>IF(O49=1,$E131-(($F131+1)^(11/12)-1),IF(AT!O49&gt;1,($F131+1)^(1/12)-1,0)+N131)</f>
        <v>0</v>
      </c>
      <c r="P131" s="162">
        <f>IF(P49=1,$E131-(($F131+1)^(11/12)-1),IF(AT!P49&gt;1,($F131+1)^(1/12)-1,0)+O131)</f>
        <v>0</v>
      </c>
      <c r="Q131" s="162">
        <f>IF(Q49=1,$E131-(($F131+1)^(11/12)-1),IF(AT!Q49&gt;1,($F131+1)^(1/12)-1,0)+P131)</f>
        <v>0</v>
      </c>
      <c r="R131" s="162">
        <f>IF(R49=1,$E131-(($F131+1)^(11/12)-1),IF(AT!R49&gt;1,($F131+1)^(1/12)-1,0)+Q131)</f>
        <v>0</v>
      </c>
      <c r="S131" s="162">
        <f>IF(S49=1,$E131-(($F131+1)^(11/12)-1),IF(AT!S49&gt;1,($F131+1)^(1/12)-1,0)+R131)</f>
        <v>0</v>
      </c>
      <c r="T131" s="162">
        <f>IF(T49=1,$E131-(($F131+1)^(11/12)-1),IF(AT!T49&gt;1,($F131+1)^(1/12)-1,0)+S131)</f>
        <v>0</v>
      </c>
      <c r="U131" s="162">
        <f>IF(U49=1,$E131-(($F131+1)^(11/12)-1),IF(AT!U49&gt;1,($F131+1)^(1/12)-1,0)+T131)</f>
        <v>0</v>
      </c>
      <c r="V131" s="162">
        <f>IF(V49=1,$E131-(($F131+1)^(11/12)-1),IF(AT!V49&gt;1,($F131+1)^(1/12)-1,0)+U131)</f>
        <v>0</v>
      </c>
      <c r="W131" s="162">
        <f>IF(W49=1,$E131-(($F131+1)^(11/12)-1),IF(AT!W49&gt;1,($F131+1)^(1/12)-1,0)+V131)</f>
        <v>1.8585200147478532E-2</v>
      </c>
      <c r="X131" s="162">
        <f>IF(X49=1,$E131-(($F131+1)^(11/12)-1),IF(AT!X49&gt;1,($F131+1)^(1/12)-1,0)+W131)</f>
        <v>1.9166670280433708E-2</v>
      </c>
      <c r="Y131" s="162">
        <f>IF(Y49=1,$E131-(($F131+1)^(11/12)-1),IF(AT!Y49&gt;1,($F131+1)^(1/12)-1,0)+X131)</f>
        <v>1.9748140413388883E-2</v>
      </c>
      <c r="Z131" s="162">
        <f>IF(Z49=1,$E131-(($F131+1)^(11/12)-1),IF(AT!Z49&gt;1,($F131+1)^(1/12)-1,0)+Y131)</f>
        <v>2.0329610546344058E-2</v>
      </c>
      <c r="AA131" s="162">
        <f>IF(AA49=1,$E131-(($F131+1)^(11/12)-1),IF(AT!AA49&gt;1,($F131+1)^(1/12)-1,0)+Z131)</f>
        <v>2.0911080679299233E-2</v>
      </c>
      <c r="AB131" s="162">
        <f>IF(AB49=1,$E131-(($F131+1)^(11/12)-1),IF(AT!AB49&gt;1,($F131+1)^(1/12)-1,0)+AA131)</f>
        <v>2.1492550812254409E-2</v>
      </c>
      <c r="AC131" s="162">
        <f>IF(AC49=1,$E131-(($F131+1)^(11/12)-1),IF(AT!AC49&gt;1,($F131+1)^(1/12)-1,0)+AB131)</f>
        <v>2.2074020945209584E-2</v>
      </c>
      <c r="AD131" s="162">
        <f>IF(AD49=1,$E131-(($F131+1)^(11/12)-1),IF(AT!AD49&gt;1,($F131+1)^(1/12)-1,0)+AC131)</f>
        <v>2.2655491078164759E-2</v>
      </c>
      <c r="AE131" s="162">
        <f>IF(AE49=1,$E131-(($F131+1)^(11/12)-1),IF(AT!AE49&gt;1,($F131+1)^(1/12)-1,0)+AD131)</f>
        <v>2.3236961211119934E-2</v>
      </c>
      <c r="AF131" s="162">
        <f>IF(AF49=1,$E131-(($F131+1)^(11/12)-1),IF(AT!AF49&gt;1,($F131+1)^(1/12)-1,0)+AE131)</f>
        <v>2.381843134407511E-2</v>
      </c>
      <c r="AG131" s="162">
        <f>IF(AG49=1,$E131-(($F131+1)^(11/12)-1),IF(AT!AG49&gt;1,($F131+1)^(1/12)-1,0)+AF131)</f>
        <v>2.4399901477030285E-2</v>
      </c>
      <c r="AH131" s="162">
        <f>IF(AH49=1,$E131-(($F131+1)^(11/12)-1),IF(AT!AH49&gt;1,($F131+1)^(1/12)-1,0)+AG131)</f>
        <v>2.498137160998546E-2</v>
      </c>
      <c r="AI131" s="162">
        <f>IF(AI49=1,$E131-(($F131+1)^(11/12)-1),IF(AT!AI49&gt;1,($F131+1)^(1/12)-1,0)+AH131)</f>
        <v>2.5562841742940635E-2</v>
      </c>
      <c r="AJ131" s="162">
        <f>IF(AJ49=1,$E131-(($F131+1)^(11/12)-1),IF(AT!AJ49&gt;1,($F131+1)^(1/12)-1,0)+AI131)</f>
        <v>2.6144311875895811E-2</v>
      </c>
      <c r="AK131" s="162">
        <f>IF(AK49=1,$E131-(($F131+1)^(11/12)-1),IF(AT!AK49&gt;1,($F131+1)^(1/12)-1,0)+AJ131)</f>
        <v>2.6725782008850986E-2</v>
      </c>
      <c r="AL131" s="162">
        <f>IF(AL49=1,$E131-(($F131+1)^(11/12)-1),IF(AT!AL49&gt;1,($F131+1)^(1/12)-1,0)+AK131)</f>
        <v>2.7307252141806161E-2</v>
      </c>
      <c r="AM131" s="162">
        <f>IF(AM49=1,$E131-(($F131+1)^(11/12)-1),IF(AT!AM49&gt;1,($F131+1)^(1/12)-1,0)+AL131)</f>
        <v>2.7888722274761336E-2</v>
      </c>
      <c r="AN131" s="162">
        <f>IF(AN49=1,$E131-(($F131+1)^(11/12)-1),IF(AT!AN49&gt;1,($F131+1)^(1/12)-1,0)+AM131)</f>
        <v>2.8470192407716512E-2</v>
      </c>
      <c r="AO131" s="162">
        <f>IF(AO49=1,$E131-(($F131+1)^(11/12)-1),IF(AT!AO49&gt;1,($F131+1)^(1/12)-1,0)+AN131)</f>
        <v>2.9051662540671687E-2</v>
      </c>
      <c r="AP131" s="162">
        <f>IF(AP49=1,$E131-(($F131+1)^(11/12)-1),IF(AT!AP49&gt;1,($F131+1)^(1/12)-1,0)+AO131)</f>
        <v>2.9633132673626862E-2</v>
      </c>
      <c r="AQ131" s="162">
        <f>IF(AQ49=1,$E131-(($F131+1)^(11/12)-1),IF(AT!AQ49&gt;1,($F131+1)^(1/12)-1,0)+AP131)</f>
        <v>3.0214602806582037E-2</v>
      </c>
      <c r="AR131" s="162">
        <f>IF(AR49=1,$E131-(($F131+1)^(11/12)-1),IF(AT!AR49&gt;1,($F131+1)^(1/12)-1,0)+AQ131)</f>
        <v>3.0796072939537213E-2</v>
      </c>
      <c r="AS131" s="162">
        <f>IF(AS49=1,$E131-(($F131+1)^(11/12)-1),IF(AT!AS49&gt;1,($F131+1)^(1/12)-1,0)+AR131)</f>
        <v>3.1377543072492388E-2</v>
      </c>
      <c r="AT131" s="162">
        <f>IF(AT49=1,$E131-(($F131+1)^(11/12)-1),IF(AT!AT49&gt;1,($F131+1)^(1/12)-1,0)+AS131)</f>
        <v>3.1959013205447563E-2</v>
      </c>
      <c r="AU131" s="162">
        <f>IF(AU49=1,$E131-(($F131+1)^(11/12)-1),IF(AT!AU49&gt;1,($F131+1)^(1/12)-1,0)+AT131)</f>
        <v>3.2540483338402738E-2</v>
      </c>
      <c r="AV131" s="162">
        <f>IF(AV49=1,$E131-(($F131+1)^(11/12)-1),IF(AT!AV49&gt;1,($F131+1)^(1/12)-1,0)+AU131)</f>
        <v>3.3121953471357914E-2</v>
      </c>
      <c r="AW131" s="162">
        <f>IF(AW49=1,$E131-(($F131+1)^(11/12)-1),IF(AT!AW49&gt;1,($F131+1)^(1/12)-1,0)+AV131)</f>
        <v>3.3703423604313089E-2</v>
      </c>
      <c r="AX131" s="162">
        <f>IF(AX49=1,$E131-(($F131+1)^(11/12)-1),IF(AT!AX49&gt;1,($F131+1)^(1/12)-1,0)+AW131)</f>
        <v>3.4284893737268264E-2</v>
      </c>
      <c r="AY131" s="162">
        <f>IF(AY49=1,$E131-(($F131+1)^(11/12)-1),IF(AT!AY49&gt;1,($F131+1)^(1/12)-1,0)+AX131)</f>
        <v>3.4866363870223439E-2</v>
      </c>
      <c r="AZ131" s="162">
        <f>IF(AZ49=1,$E131-(($F131+1)^(11/12)-1),IF(AT!AZ49&gt;1,($F131+1)^(1/12)-1,0)+AY131)</f>
        <v>3.5447834003178615E-2</v>
      </c>
      <c r="BA131" s="162">
        <f>IF(BA49=1,$E131-(($F131+1)^(11/12)-1),IF(AT!BA49&gt;1,($F131+1)^(1/12)-1,0)+AZ131)</f>
        <v>3.602930413613379E-2</v>
      </c>
      <c r="BB131" s="162">
        <f>IF(BB49=1,$E131-(($F131+1)^(11/12)-1),IF(AT!BB49&gt;1,($F131+1)^(1/12)-1,0)+BA131)</f>
        <v>3.6610774269088965E-2</v>
      </c>
      <c r="BC131" s="162">
        <f>IF(BC49=1,$E131-(($F131+1)^(11/12)-1),IF(AT!BC49&gt;1,($F131+1)^(1/12)-1,0)+BB131)</f>
        <v>3.719224440204414E-2</v>
      </c>
      <c r="BD131" s="162">
        <f>IF(BD49=1,$E131-(($F131+1)^(11/12)-1),IF(AT!BD49&gt;1,($F131+1)^(1/12)-1,0)+BC131)</f>
        <v>3.7773714534999316E-2</v>
      </c>
      <c r="BE131" s="162">
        <f>IF(BE49=1,$E131-(($F131+1)^(11/12)-1),IF(AT!BE49&gt;1,($F131+1)^(1/12)-1,0)+BD131)</f>
        <v>3.8355184667954491E-2</v>
      </c>
      <c r="BF131" s="162">
        <f>IF(BF49=1,$E131-(($F131+1)^(11/12)-1),IF(AT!BF49&gt;1,($F131+1)^(1/12)-1,0)+BE131)</f>
        <v>3.8936654800909666E-2</v>
      </c>
      <c r="BG131" s="162">
        <f>IF(BG49=1,$E131-(($F131+1)^(11/12)-1),IF(AT!BG49&gt;1,($F131+1)^(1/12)-1,0)+BF131)</f>
        <v>3.9518124933864841E-2</v>
      </c>
      <c r="BH131" s="162">
        <f>IF(BH49=1,$E131-(($F131+1)^(11/12)-1),IF(AT!BH49&gt;1,($F131+1)^(1/12)-1,0)+BG131)</f>
        <v>4.0099595066820017E-2</v>
      </c>
      <c r="BI131" s="162">
        <f>IF(BI49=1,$E131-(($F131+1)^(11/12)-1),IF(AT!BI49&gt;1,($F131+1)^(1/12)-1,0)+BH131)</f>
        <v>4.0681065199775192E-2</v>
      </c>
      <c r="BJ131" s="162">
        <f>IF(BJ49=1,$E131-(($F131+1)^(11/12)-1),IF(AT!BJ49&gt;1,($F131+1)^(1/12)-1,0)+BI131)</f>
        <v>4.1262535332730367E-2</v>
      </c>
      <c r="BK131" s="162">
        <f>IF(BK49=1,$E131-(($F131+1)^(11/12)-1),IF(AT!BK49&gt;1,($F131+1)^(1/12)-1,0)+BJ131)</f>
        <v>4.1844005465685542E-2</v>
      </c>
      <c r="BL131" s="162">
        <f>IF(BL49=1,$E131-(($F131+1)^(11/12)-1),IF(AT!BL49&gt;1,($F131+1)^(1/12)-1,0)+BK131)</f>
        <v>4.2425475598640718E-2</v>
      </c>
      <c r="BM131" s="162">
        <f>IF(BM49=1,$E131-(($F131+1)^(11/12)-1),IF(AT!BM49&gt;1,($F131+1)^(1/12)-1,0)+BL131)</f>
        <v>4.3006945731595893E-2</v>
      </c>
      <c r="BN131" s="162">
        <f>IF(BN49=1,$E131-(($F131+1)^(11/12)-1),IF(AT!BN49&gt;1,($F131+1)^(1/12)-1,0)+BM131)</f>
        <v>4.3588415864551068E-2</v>
      </c>
      <c r="BO131" s="162">
        <f>IF(BO49=1,$E131-(($F131+1)^(11/12)-1),IF(AT!BO49&gt;1,($F131+1)^(1/12)-1,0)+BN131)</f>
        <v>4.4169885997506243E-2</v>
      </c>
      <c r="BP131" s="26" t="s">
        <v>12</v>
      </c>
    </row>
    <row r="132" spans="2:68" x14ac:dyDescent="0.25">
      <c r="B132" s="12">
        <v>45</v>
      </c>
      <c r="C132" s="13" t="s">
        <v>106</v>
      </c>
      <c r="E132" s="162">
        <v>2.5000000000000001E-2</v>
      </c>
      <c r="F132" s="162">
        <v>7.0000000000000001E-3</v>
      </c>
      <c r="H132" s="162">
        <f>IF(H50=1,$E132-(($F132+1)^(11/12)-1),IF(AT!H50&gt;1,($F132+1)^(1/12)-1,0)+G132)</f>
        <v>0</v>
      </c>
      <c r="I132" s="162">
        <f>IF(I50=1,$E132-(($F132+1)^(11/12)-1),IF(AT!I50&gt;1,($F132+1)^(1/12)-1,0)+H132)</f>
        <v>0</v>
      </c>
      <c r="J132" s="162">
        <f>IF(J50=1,$E132-(($F132+1)^(11/12)-1),IF(AT!J50&gt;1,($F132+1)^(1/12)-1,0)+I132)</f>
        <v>0</v>
      </c>
      <c r="K132" s="162">
        <f>IF(K50=1,$E132-(($F132+1)^(11/12)-1),IF(AT!K50&gt;1,($F132+1)^(1/12)-1,0)+J132)</f>
        <v>0</v>
      </c>
      <c r="L132" s="162">
        <f>IF(L50=1,$E132-(($F132+1)^(11/12)-1),IF(AT!L50&gt;1,($F132+1)^(1/12)-1,0)+K132)</f>
        <v>0</v>
      </c>
      <c r="M132" s="162">
        <f>IF(M50=1,$E132-(($F132+1)^(11/12)-1),IF(AT!M50&gt;1,($F132+1)^(1/12)-1,0)+L132)</f>
        <v>0</v>
      </c>
      <c r="N132" s="162">
        <f>IF(N50=1,$E132-(($F132+1)^(11/12)-1),IF(AT!N50&gt;1,($F132+1)^(1/12)-1,0)+M132)</f>
        <v>0</v>
      </c>
      <c r="O132" s="162">
        <f>IF(O50=1,$E132-(($F132+1)^(11/12)-1),IF(AT!O50&gt;1,($F132+1)^(1/12)-1,0)+N132)</f>
        <v>0</v>
      </c>
      <c r="P132" s="162">
        <f>IF(P50=1,$E132-(($F132+1)^(11/12)-1),IF(AT!P50&gt;1,($F132+1)^(1/12)-1,0)+O132)</f>
        <v>0</v>
      </c>
      <c r="Q132" s="162">
        <f>IF(Q50=1,$E132-(($F132+1)^(11/12)-1),IF(AT!Q50&gt;1,($F132+1)^(1/12)-1,0)+P132)</f>
        <v>0</v>
      </c>
      <c r="R132" s="162">
        <f>IF(R50=1,$E132-(($F132+1)^(11/12)-1),IF(AT!R50&gt;1,($F132+1)^(1/12)-1,0)+Q132)</f>
        <v>0</v>
      </c>
      <c r="S132" s="162">
        <f>IF(S50=1,$E132-(($F132+1)^(11/12)-1),IF(AT!S50&gt;1,($F132+1)^(1/12)-1,0)+R132)</f>
        <v>0</v>
      </c>
      <c r="T132" s="162">
        <f>IF(T50=1,$E132-(($F132+1)^(11/12)-1),IF(AT!T50&gt;1,($F132+1)^(1/12)-1,0)+S132)</f>
        <v>0</v>
      </c>
      <c r="U132" s="162">
        <f>IF(U50=1,$E132-(($F132+1)^(11/12)-1),IF(AT!U50&gt;1,($F132+1)^(1/12)-1,0)+T132)</f>
        <v>0</v>
      </c>
      <c r="V132" s="162">
        <f>IF(V50=1,$E132-(($F132+1)^(11/12)-1),IF(AT!V50&gt;1,($F132+1)^(1/12)-1,0)+U132)</f>
        <v>0</v>
      </c>
      <c r="W132" s="162">
        <f>IF(W50=1,$E132-(($F132+1)^(11/12)-1),IF(AT!W50&gt;1,($F132+1)^(1/12)-1,0)+V132)</f>
        <v>1.8585200147478532E-2</v>
      </c>
      <c r="X132" s="162">
        <f>IF(X50=1,$E132-(($F132+1)^(11/12)-1),IF(AT!X50&gt;1,($F132+1)^(1/12)-1,0)+W132)</f>
        <v>1.9166670280433708E-2</v>
      </c>
      <c r="Y132" s="162">
        <f>IF(Y50=1,$E132-(($F132+1)^(11/12)-1),IF(AT!Y50&gt;1,($F132+1)^(1/12)-1,0)+X132)</f>
        <v>1.9748140413388883E-2</v>
      </c>
      <c r="Z132" s="162">
        <f>IF(Z50=1,$E132-(($F132+1)^(11/12)-1),IF(AT!Z50&gt;1,($F132+1)^(1/12)-1,0)+Y132)</f>
        <v>2.0329610546344058E-2</v>
      </c>
      <c r="AA132" s="162">
        <f>IF(AA50=1,$E132-(($F132+1)^(11/12)-1),IF(AT!AA50&gt;1,($F132+1)^(1/12)-1,0)+Z132)</f>
        <v>2.0911080679299233E-2</v>
      </c>
      <c r="AB132" s="162">
        <f>IF(AB50=1,$E132-(($F132+1)^(11/12)-1),IF(AT!AB50&gt;1,($F132+1)^(1/12)-1,0)+AA132)</f>
        <v>2.1492550812254409E-2</v>
      </c>
      <c r="AC132" s="162">
        <f>IF(AC50=1,$E132-(($F132+1)^(11/12)-1),IF(AT!AC50&gt;1,($F132+1)^(1/12)-1,0)+AB132)</f>
        <v>2.2074020945209584E-2</v>
      </c>
      <c r="AD132" s="162">
        <f>IF(AD50=1,$E132-(($F132+1)^(11/12)-1),IF(AT!AD50&gt;1,($F132+1)^(1/12)-1,0)+AC132)</f>
        <v>2.2655491078164759E-2</v>
      </c>
      <c r="AE132" s="162">
        <f>IF(AE50=1,$E132-(($F132+1)^(11/12)-1),IF(AT!AE50&gt;1,($F132+1)^(1/12)-1,0)+AD132)</f>
        <v>2.3236961211119934E-2</v>
      </c>
      <c r="AF132" s="162">
        <f>IF(AF50=1,$E132-(($F132+1)^(11/12)-1),IF(AT!AF50&gt;1,($F132+1)^(1/12)-1,0)+AE132)</f>
        <v>2.381843134407511E-2</v>
      </c>
      <c r="AG132" s="162">
        <f>IF(AG50=1,$E132-(($F132+1)^(11/12)-1),IF(AT!AG50&gt;1,($F132+1)^(1/12)-1,0)+AF132)</f>
        <v>2.4399901477030285E-2</v>
      </c>
      <c r="AH132" s="162">
        <f>IF(AH50=1,$E132-(($F132+1)^(11/12)-1),IF(AT!AH50&gt;1,($F132+1)^(1/12)-1,0)+AG132)</f>
        <v>2.498137160998546E-2</v>
      </c>
      <c r="AI132" s="162">
        <f>IF(AI50=1,$E132-(($F132+1)^(11/12)-1),IF(AT!AI50&gt;1,($F132+1)^(1/12)-1,0)+AH132)</f>
        <v>2.5562841742940635E-2</v>
      </c>
      <c r="AJ132" s="162">
        <f>IF(AJ50=1,$E132-(($F132+1)^(11/12)-1),IF(AT!AJ50&gt;1,($F132+1)^(1/12)-1,0)+AI132)</f>
        <v>2.6144311875895811E-2</v>
      </c>
      <c r="AK132" s="162">
        <f>IF(AK50=1,$E132-(($F132+1)^(11/12)-1),IF(AT!AK50&gt;1,($F132+1)^(1/12)-1,0)+AJ132)</f>
        <v>2.6725782008850986E-2</v>
      </c>
      <c r="AL132" s="162">
        <f>IF(AL50=1,$E132-(($F132+1)^(11/12)-1),IF(AT!AL50&gt;1,($F132+1)^(1/12)-1,0)+AK132)</f>
        <v>2.7307252141806161E-2</v>
      </c>
      <c r="AM132" s="162">
        <f>IF(AM50=1,$E132-(($F132+1)^(11/12)-1),IF(AT!AM50&gt;1,($F132+1)^(1/12)-1,0)+AL132)</f>
        <v>2.7888722274761336E-2</v>
      </c>
      <c r="AN132" s="162">
        <f>IF(AN50=1,$E132-(($F132+1)^(11/12)-1),IF(AT!AN50&gt;1,($F132+1)^(1/12)-1,0)+AM132)</f>
        <v>2.8470192407716512E-2</v>
      </c>
      <c r="AO132" s="162">
        <f>IF(AO50=1,$E132-(($F132+1)^(11/12)-1),IF(AT!AO50&gt;1,($F132+1)^(1/12)-1,0)+AN132)</f>
        <v>2.9051662540671687E-2</v>
      </c>
      <c r="AP132" s="162">
        <f>IF(AP50=1,$E132-(($F132+1)^(11/12)-1),IF(AT!AP50&gt;1,($F132+1)^(1/12)-1,0)+AO132)</f>
        <v>2.9633132673626862E-2</v>
      </c>
      <c r="AQ132" s="162">
        <f>IF(AQ50=1,$E132-(($F132+1)^(11/12)-1),IF(AT!AQ50&gt;1,($F132+1)^(1/12)-1,0)+AP132)</f>
        <v>3.0214602806582037E-2</v>
      </c>
      <c r="AR132" s="162">
        <f>IF(AR50=1,$E132-(($F132+1)^(11/12)-1),IF(AT!AR50&gt;1,($F132+1)^(1/12)-1,0)+AQ132)</f>
        <v>3.0796072939537213E-2</v>
      </c>
      <c r="AS132" s="162">
        <f>IF(AS50=1,$E132-(($F132+1)^(11/12)-1),IF(AT!AS50&gt;1,($F132+1)^(1/12)-1,0)+AR132)</f>
        <v>3.1377543072492388E-2</v>
      </c>
      <c r="AT132" s="162">
        <f>IF(AT50=1,$E132-(($F132+1)^(11/12)-1),IF(AT!AT50&gt;1,($F132+1)^(1/12)-1,0)+AS132)</f>
        <v>3.1959013205447563E-2</v>
      </c>
      <c r="AU132" s="162">
        <f>IF(AU50=1,$E132-(($F132+1)^(11/12)-1),IF(AT!AU50&gt;1,($F132+1)^(1/12)-1,0)+AT132)</f>
        <v>3.2540483338402738E-2</v>
      </c>
      <c r="AV132" s="162">
        <f>IF(AV50=1,$E132-(($F132+1)^(11/12)-1),IF(AT!AV50&gt;1,($F132+1)^(1/12)-1,0)+AU132)</f>
        <v>3.3121953471357914E-2</v>
      </c>
      <c r="AW132" s="162">
        <f>IF(AW50=1,$E132-(($F132+1)^(11/12)-1),IF(AT!AW50&gt;1,($F132+1)^(1/12)-1,0)+AV132)</f>
        <v>3.3703423604313089E-2</v>
      </c>
      <c r="AX132" s="162">
        <f>IF(AX50=1,$E132-(($F132+1)^(11/12)-1),IF(AT!AX50&gt;1,($F132+1)^(1/12)-1,0)+AW132)</f>
        <v>3.4284893737268264E-2</v>
      </c>
      <c r="AY132" s="162">
        <f>IF(AY50=1,$E132-(($F132+1)^(11/12)-1),IF(AT!AY50&gt;1,($F132+1)^(1/12)-1,0)+AX132)</f>
        <v>3.4866363870223439E-2</v>
      </c>
      <c r="AZ132" s="162">
        <f>IF(AZ50=1,$E132-(($F132+1)^(11/12)-1),IF(AT!AZ50&gt;1,($F132+1)^(1/12)-1,0)+AY132)</f>
        <v>3.5447834003178615E-2</v>
      </c>
      <c r="BA132" s="162">
        <f>IF(BA50=1,$E132-(($F132+1)^(11/12)-1),IF(AT!BA50&gt;1,($F132+1)^(1/12)-1,0)+AZ132)</f>
        <v>3.602930413613379E-2</v>
      </c>
      <c r="BB132" s="162">
        <f>IF(BB50=1,$E132-(($F132+1)^(11/12)-1),IF(AT!BB50&gt;1,($F132+1)^(1/12)-1,0)+BA132)</f>
        <v>3.6610774269088965E-2</v>
      </c>
      <c r="BC132" s="162">
        <f>IF(BC50=1,$E132-(($F132+1)^(11/12)-1),IF(AT!BC50&gt;1,($F132+1)^(1/12)-1,0)+BB132)</f>
        <v>3.719224440204414E-2</v>
      </c>
      <c r="BD132" s="162">
        <f>IF(BD50=1,$E132-(($F132+1)^(11/12)-1),IF(AT!BD50&gt;1,($F132+1)^(1/12)-1,0)+BC132)</f>
        <v>3.7773714534999316E-2</v>
      </c>
      <c r="BE132" s="162">
        <f>IF(BE50=1,$E132-(($F132+1)^(11/12)-1),IF(AT!BE50&gt;1,($F132+1)^(1/12)-1,0)+BD132)</f>
        <v>3.8355184667954491E-2</v>
      </c>
      <c r="BF132" s="162">
        <f>IF(BF50=1,$E132-(($F132+1)^(11/12)-1),IF(AT!BF50&gt;1,($F132+1)^(1/12)-1,0)+BE132)</f>
        <v>3.8936654800909666E-2</v>
      </c>
      <c r="BG132" s="162">
        <f>IF(BG50=1,$E132-(($F132+1)^(11/12)-1),IF(AT!BG50&gt;1,($F132+1)^(1/12)-1,0)+BF132)</f>
        <v>3.9518124933864841E-2</v>
      </c>
      <c r="BH132" s="162">
        <f>IF(BH50=1,$E132-(($F132+1)^(11/12)-1),IF(AT!BH50&gt;1,($F132+1)^(1/12)-1,0)+BG132)</f>
        <v>4.0099595066820017E-2</v>
      </c>
      <c r="BI132" s="162">
        <f>IF(BI50=1,$E132-(($F132+1)^(11/12)-1),IF(AT!BI50&gt;1,($F132+1)^(1/12)-1,0)+BH132)</f>
        <v>4.0681065199775192E-2</v>
      </c>
      <c r="BJ132" s="162">
        <f>IF(BJ50=1,$E132-(($F132+1)^(11/12)-1),IF(AT!BJ50&gt;1,($F132+1)^(1/12)-1,0)+BI132)</f>
        <v>4.1262535332730367E-2</v>
      </c>
      <c r="BK132" s="162">
        <f>IF(BK50=1,$E132-(($F132+1)^(11/12)-1),IF(AT!BK50&gt;1,($F132+1)^(1/12)-1,0)+BJ132)</f>
        <v>4.1844005465685542E-2</v>
      </c>
      <c r="BL132" s="162">
        <f>IF(BL50=1,$E132-(($F132+1)^(11/12)-1),IF(AT!BL50&gt;1,($F132+1)^(1/12)-1,0)+BK132)</f>
        <v>4.2425475598640718E-2</v>
      </c>
      <c r="BM132" s="162">
        <f>IF(BM50=1,$E132-(($F132+1)^(11/12)-1),IF(AT!BM50&gt;1,($F132+1)^(1/12)-1,0)+BL132)</f>
        <v>4.3006945731595893E-2</v>
      </c>
      <c r="BN132" s="162">
        <f>IF(BN50=1,$E132-(($F132+1)^(11/12)-1),IF(AT!BN50&gt;1,($F132+1)^(1/12)-1,0)+BM132)</f>
        <v>4.3588415864551068E-2</v>
      </c>
      <c r="BO132" s="162">
        <f>IF(BO50=1,$E132-(($F132+1)^(11/12)-1),IF(AT!BO50&gt;1,($F132+1)^(1/12)-1,0)+BN132)</f>
        <v>4.4169885997506243E-2</v>
      </c>
      <c r="BP132" s="26" t="s">
        <v>12</v>
      </c>
    </row>
    <row r="133" spans="2:68" x14ac:dyDescent="0.25">
      <c r="B133" s="12">
        <v>46</v>
      </c>
      <c r="C133" s="13" t="s">
        <v>108</v>
      </c>
      <c r="E133" s="162">
        <v>2.5000000000000001E-2</v>
      </c>
      <c r="F133" s="162">
        <v>7.0000000000000001E-3</v>
      </c>
      <c r="H133" s="162">
        <f>IF(H51=1,$E133-(($F133+1)^(11/12)-1),IF(AT!H51&gt;1,($F133+1)^(1/12)-1,0)+G133)</f>
        <v>0</v>
      </c>
      <c r="I133" s="162">
        <f>IF(I51=1,$E133-(($F133+1)^(11/12)-1),IF(AT!I51&gt;1,($F133+1)^(1/12)-1,0)+H133)</f>
        <v>0</v>
      </c>
      <c r="J133" s="162">
        <f>IF(J51=1,$E133-(($F133+1)^(11/12)-1),IF(AT!J51&gt;1,($F133+1)^(1/12)-1,0)+I133)</f>
        <v>0</v>
      </c>
      <c r="K133" s="162">
        <f>IF(K51=1,$E133-(($F133+1)^(11/12)-1),IF(AT!K51&gt;1,($F133+1)^(1/12)-1,0)+J133)</f>
        <v>0</v>
      </c>
      <c r="L133" s="162">
        <f>IF(L51=1,$E133-(($F133+1)^(11/12)-1),IF(AT!L51&gt;1,($F133+1)^(1/12)-1,0)+K133)</f>
        <v>0</v>
      </c>
      <c r="M133" s="162">
        <f>IF(M51=1,$E133-(($F133+1)^(11/12)-1),IF(AT!M51&gt;1,($F133+1)^(1/12)-1,0)+L133)</f>
        <v>0</v>
      </c>
      <c r="N133" s="162">
        <f>IF(N51=1,$E133-(($F133+1)^(11/12)-1),IF(AT!N51&gt;1,($F133+1)^(1/12)-1,0)+M133)</f>
        <v>0</v>
      </c>
      <c r="O133" s="162">
        <f>IF(O51=1,$E133-(($F133+1)^(11/12)-1),IF(AT!O51&gt;1,($F133+1)^(1/12)-1,0)+N133)</f>
        <v>0</v>
      </c>
      <c r="P133" s="162">
        <f>IF(P51=1,$E133-(($F133+1)^(11/12)-1),IF(AT!P51&gt;1,($F133+1)^(1/12)-1,0)+O133)</f>
        <v>0</v>
      </c>
      <c r="Q133" s="162">
        <f>IF(Q51=1,$E133-(($F133+1)^(11/12)-1),IF(AT!Q51&gt;1,($F133+1)^(1/12)-1,0)+P133)</f>
        <v>0</v>
      </c>
      <c r="R133" s="162">
        <f>IF(R51=1,$E133-(($F133+1)^(11/12)-1),IF(AT!R51&gt;1,($F133+1)^(1/12)-1,0)+Q133)</f>
        <v>0</v>
      </c>
      <c r="S133" s="162">
        <f>IF(S51=1,$E133-(($F133+1)^(11/12)-1),IF(AT!S51&gt;1,($F133+1)^(1/12)-1,0)+R133)</f>
        <v>0</v>
      </c>
      <c r="T133" s="162">
        <f>IF(T51=1,$E133-(($F133+1)^(11/12)-1),IF(AT!T51&gt;1,($F133+1)^(1/12)-1,0)+S133)</f>
        <v>0</v>
      </c>
      <c r="U133" s="162">
        <f>IF(U51=1,$E133-(($F133+1)^(11/12)-1),IF(AT!U51&gt;1,($F133+1)^(1/12)-1,0)+T133)</f>
        <v>0</v>
      </c>
      <c r="V133" s="162">
        <f>IF(V51=1,$E133-(($F133+1)^(11/12)-1),IF(AT!V51&gt;1,($F133+1)^(1/12)-1,0)+U133)</f>
        <v>0</v>
      </c>
      <c r="W133" s="162">
        <f>IF(W51=1,$E133-(($F133+1)^(11/12)-1),IF(AT!W51&gt;1,($F133+1)^(1/12)-1,0)+V133)</f>
        <v>1.8585200147478532E-2</v>
      </c>
      <c r="X133" s="162">
        <f>IF(X51=1,$E133-(($F133+1)^(11/12)-1),IF(AT!X51&gt;1,($F133+1)^(1/12)-1,0)+W133)</f>
        <v>1.9166670280433708E-2</v>
      </c>
      <c r="Y133" s="162">
        <f>IF(Y51=1,$E133-(($F133+1)^(11/12)-1),IF(AT!Y51&gt;1,($F133+1)^(1/12)-1,0)+X133)</f>
        <v>1.9748140413388883E-2</v>
      </c>
      <c r="Z133" s="162">
        <f>IF(Z51=1,$E133-(($F133+1)^(11/12)-1),IF(AT!Z51&gt;1,($F133+1)^(1/12)-1,0)+Y133)</f>
        <v>2.0329610546344058E-2</v>
      </c>
      <c r="AA133" s="162">
        <f>IF(AA51=1,$E133-(($F133+1)^(11/12)-1),IF(AT!AA51&gt;1,($F133+1)^(1/12)-1,0)+Z133)</f>
        <v>2.0911080679299233E-2</v>
      </c>
      <c r="AB133" s="162">
        <f>IF(AB51=1,$E133-(($F133+1)^(11/12)-1),IF(AT!AB51&gt;1,($F133+1)^(1/12)-1,0)+AA133)</f>
        <v>2.1492550812254409E-2</v>
      </c>
      <c r="AC133" s="162">
        <f>IF(AC51=1,$E133-(($F133+1)^(11/12)-1),IF(AT!AC51&gt;1,($F133+1)^(1/12)-1,0)+AB133)</f>
        <v>2.2074020945209584E-2</v>
      </c>
      <c r="AD133" s="162">
        <f>IF(AD51=1,$E133-(($F133+1)^(11/12)-1),IF(AT!AD51&gt;1,($F133+1)^(1/12)-1,0)+AC133)</f>
        <v>2.2655491078164759E-2</v>
      </c>
      <c r="AE133" s="162">
        <f>IF(AE51=1,$E133-(($F133+1)^(11/12)-1),IF(AT!AE51&gt;1,($F133+1)^(1/12)-1,0)+AD133)</f>
        <v>2.3236961211119934E-2</v>
      </c>
      <c r="AF133" s="162">
        <f>IF(AF51=1,$E133-(($F133+1)^(11/12)-1),IF(AT!AF51&gt;1,($F133+1)^(1/12)-1,0)+AE133)</f>
        <v>2.381843134407511E-2</v>
      </c>
      <c r="AG133" s="162">
        <f>IF(AG51=1,$E133-(($F133+1)^(11/12)-1),IF(AT!AG51&gt;1,($F133+1)^(1/12)-1,0)+AF133)</f>
        <v>2.4399901477030285E-2</v>
      </c>
      <c r="AH133" s="162">
        <f>IF(AH51=1,$E133-(($F133+1)^(11/12)-1),IF(AT!AH51&gt;1,($F133+1)^(1/12)-1,0)+AG133)</f>
        <v>2.498137160998546E-2</v>
      </c>
      <c r="AI133" s="162">
        <f>IF(AI51=1,$E133-(($F133+1)^(11/12)-1),IF(AT!AI51&gt;1,($F133+1)^(1/12)-1,0)+AH133)</f>
        <v>2.5562841742940635E-2</v>
      </c>
      <c r="AJ133" s="162">
        <f>IF(AJ51=1,$E133-(($F133+1)^(11/12)-1),IF(AT!AJ51&gt;1,($F133+1)^(1/12)-1,0)+AI133)</f>
        <v>2.6144311875895811E-2</v>
      </c>
      <c r="AK133" s="162">
        <f>IF(AK51=1,$E133-(($F133+1)^(11/12)-1),IF(AT!AK51&gt;1,($F133+1)^(1/12)-1,0)+AJ133)</f>
        <v>2.6725782008850986E-2</v>
      </c>
      <c r="AL133" s="162">
        <f>IF(AL51=1,$E133-(($F133+1)^(11/12)-1),IF(AT!AL51&gt;1,($F133+1)^(1/12)-1,0)+AK133)</f>
        <v>2.7307252141806161E-2</v>
      </c>
      <c r="AM133" s="162">
        <f>IF(AM51=1,$E133-(($F133+1)^(11/12)-1),IF(AT!AM51&gt;1,($F133+1)^(1/12)-1,0)+AL133)</f>
        <v>2.7888722274761336E-2</v>
      </c>
      <c r="AN133" s="162">
        <f>IF(AN51=1,$E133-(($F133+1)^(11/12)-1),IF(AT!AN51&gt;1,($F133+1)^(1/12)-1,0)+AM133)</f>
        <v>2.8470192407716512E-2</v>
      </c>
      <c r="AO133" s="162">
        <f>IF(AO51=1,$E133-(($F133+1)^(11/12)-1),IF(AT!AO51&gt;1,($F133+1)^(1/12)-1,0)+AN133)</f>
        <v>2.9051662540671687E-2</v>
      </c>
      <c r="AP133" s="162">
        <f>IF(AP51=1,$E133-(($F133+1)^(11/12)-1),IF(AT!AP51&gt;1,($F133+1)^(1/12)-1,0)+AO133)</f>
        <v>2.9633132673626862E-2</v>
      </c>
      <c r="AQ133" s="162">
        <f>IF(AQ51=1,$E133-(($F133+1)^(11/12)-1),IF(AT!AQ51&gt;1,($F133+1)^(1/12)-1,0)+AP133)</f>
        <v>3.0214602806582037E-2</v>
      </c>
      <c r="AR133" s="162">
        <f>IF(AR51=1,$E133-(($F133+1)^(11/12)-1),IF(AT!AR51&gt;1,($F133+1)^(1/12)-1,0)+AQ133)</f>
        <v>3.0796072939537213E-2</v>
      </c>
      <c r="AS133" s="162">
        <f>IF(AS51=1,$E133-(($F133+1)^(11/12)-1),IF(AT!AS51&gt;1,($F133+1)^(1/12)-1,0)+AR133)</f>
        <v>3.1377543072492388E-2</v>
      </c>
      <c r="AT133" s="162">
        <f>IF(AT51=1,$E133-(($F133+1)^(11/12)-1),IF(AT!AT51&gt;1,($F133+1)^(1/12)-1,0)+AS133)</f>
        <v>3.1959013205447563E-2</v>
      </c>
      <c r="AU133" s="162">
        <f>IF(AU51=1,$E133-(($F133+1)^(11/12)-1),IF(AT!AU51&gt;1,($F133+1)^(1/12)-1,0)+AT133)</f>
        <v>3.2540483338402738E-2</v>
      </c>
      <c r="AV133" s="162">
        <f>IF(AV51=1,$E133-(($F133+1)^(11/12)-1),IF(AT!AV51&gt;1,($F133+1)^(1/12)-1,0)+AU133)</f>
        <v>3.3121953471357914E-2</v>
      </c>
      <c r="AW133" s="162">
        <f>IF(AW51=1,$E133-(($F133+1)^(11/12)-1),IF(AT!AW51&gt;1,($F133+1)^(1/12)-1,0)+AV133)</f>
        <v>3.3703423604313089E-2</v>
      </c>
      <c r="AX133" s="162">
        <f>IF(AX51=1,$E133-(($F133+1)^(11/12)-1),IF(AT!AX51&gt;1,($F133+1)^(1/12)-1,0)+AW133)</f>
        <v>3.4284893737268264E-2</v>
      </c>
      <c r="AY133" s="162">
        <f>IF(AY51=1,$E133-(($F133+1)^(11/12)-1),IF(AT!AY51&gt;1,($F133+1)^(1/12)-1,0)+AX133)</f>
        <v>3.4866363870223439E-2</v>
      </c>
      <c r="AZ133" s="162">
        <f>IF(AZ51=1,$E133-(($F133+1)^(11/12)-1),IF(AT!AZ51&gt;1,($F133+1)^(1/12)-1,0)+AY133)</f>
        <v>3.5447834003178615E-2</v>
      </c>
      <c r="BA133" s="162">
        <f>IF(BA51=1,$E133-(($F133+1)^(11/12)-1),IF(AT!BA51&gt;1,($F133+1)^(1/12)-1,0)+AZ133)</f>
        <v>3.602930413613379E-2</v>
      </c>
      <c r="BB133" s="162">
        <f>IF(BB51=1,$E133-(($F133+1)^(11/12)-1),IF(AT!BB51&gt;1,($F133+1)^(1/12)-1,0)+BA133)</f>
        <v>3.6610774269088965E-2</v>
      </c>
      <c r="BC133" s="162">
        <f>IF(BC51=1,$E133-(($F133+1)^(11/12)-1),IF(AT!BC51&gt;1,($F133+1)^(1/12)-1,0)+BB133)</f>
        <v>3.719224440204414E-2</v>
      </c>
      <c r="BD133" s="162">
        <f>IF(BD51=1,$E133-(($F133+1)^(11/12)-1),IF(AT!BD51&gt;1,($F133+1)^(1/12)-1,0)+BC133)</f>
        <v>3.7773714534999316E-2</v>
      </c>
      <c r="BE133" s="162">
        <f>IF(BE51=1,$E133-(($F133+1)^(11/12)-1),IF(AT!BE51&gt;1,($F133+1)^(1/12)-1,0)+BD133)</f>
        <v>3.8355184667954491E-2</v>
      </c>
      <c r="BF133" s="162">
        <f>IF(BF51=1,$E133-(($F133+1)^(11/12)-1),IF(AT!BF51&gt;1,($F133+1)^(1/12)-1,0)+BE133)</f>
        <v>3.8936654800909666E-2</v>
      </c>
      <c r="BG133" s="162">
        <f>IF(BG51=1,$E133-(($F133+1)^(11/12)-1),IF(AT!BG51&gt;1,($F133+1)^(1/12)-1,0)+BF133)</f>
        <v>3.9518124933864841E-2</v>
      </c>
      <c r="BH133" s="162">
        <f>IF(BH51=1,$E133-(($F133+1)^(11/12)-1),IF(AT!BH51&gt;1,($F133+1)^(1/12)-1,0)+BG133)</f>
        <v>4.0099595066820017E-2</v>
      </c>
      <c r="BI133" s="162">
        <f>IF(BI51=1,$E133-(($F133+1)^(11/12)-1),IF(AT!BI51&gt;1,($F133+1)^(1/12)-1,0)+BH133)</f>
        <v>4.0681065199775192E-2</v>
      </c>
      <c r="BJ133" s="162">
        <f>IF(BJ51=1,$E133-(($F133+1)^(11/12)-1),IF(AT!BJ51&gt;1,($F133+1)^(1/12)-1,0)+BI133)</f>
        <v>4.1262535332730367E-2</v>
      </c>
      <c r="BK133" s="162">
        <f>IF(BK51=1,$E133-(($F133+1)^(11/12)-1),IF(AT!BK51&gt;1,($F133+1)^(1/12)-1,0)+BJ133)</f>
        <v>4.1844005465685542E-2</v>
      </c>
      <c r="BL133" s="162">
        <f>IF(BL51=1,$E133-(($F133+1)^(11/12)-1),IF(AT!BL51&gt;1,($F133+1)^(1/12)-1,0)+BK133)</f>
        <v>4.2425475598640718E-2</v>
      </c>
      <c r="BM133" s="162">
        <f>IF(BM51=1,$E133-(($F133+1)^(11/12)-1),IF(AT!BM51&gt;1,($F133+1)^(1/12)-1,0)+BL133)</f>
        <v>4.3006945731595893E-2</v>
      </c>
      <c r="BN133" s="162">
        <f>IF(BN51=1,$E133-(($F133+1)^(11/12)-1),IF(AT!BN51&gt;1,($F133+1)^(1/12)-1,0)+BM133)</f>
        <v>4.3588415864551068E-2</v>
      </c>
      <c r="BO133" s="162">
        <f>IF(BO51=1,$E133-(($F133+1)^(11/12)-1),IF(AT!BO51&gt;1,($F133+1)^(1/12)-1,0)+BN133)</f>
        <v>4.4169885997506243E-2</v>
      </c>
      <c r="BP133" s="26" t="s">
        <v>12</v>
      </c>
    </row>
    <row r="134" spans="2:68" x14ac:dyDescent="0.25">
      <c r="B134" s="12">
        <v>47</v>
      </c>
      <c r="C134" s="13" t="s">
        <v>110</v>
      </c>
      <c r="E134" s="162">
        <v>2.5000000000000001E-2</v>
      </c>
      <c r="F134" s="162">
        <v>7.0000000000000001E-3</v>
      </c>
      <c r="H134" s="162">
        <f>IF(H52=1,$E134-(($F134+1)^(11/12)-1),IF(AT!H52&gt;1,($F134+1)^(1/12)-1,0)+G134)</f>
        <v>0</v>
      </c>
      <c r="I134" s="162">
        <f>IF(I52=1,$E134-(($F134+1)^(11/12)-1),IF(AT!I52&gt;1,($F134+1)^(1/12)-1,0)+H134)</f>
        <v>0</v>
      </c>
      <c r="J134" s="162">
        <f>IF(J52=1,$E134-(($F134+1)^(11/12)-1),IF(AT!J52&gt;1,($F134+1)^(1/12)-1,0)+I134)</f>
        <v>0</v>
      </c>
      <c r="K134" s="162">
        <f>IF(K52=1,$E134-(($F134+1)^(11/12)-1),IF(AT!K52&gt;1,($F134+1)^(1/12)-1,0)+J134)</f>
        <v>0</v>
      </c>
      <c r="L134" s="162">
        <f>IF(L52=1,$E134-(($F134+1)^(11/12)-1),IF(AT!L52&gt;1,($F134+1)^(1/12)-1,0)+K134)</f>
        <v>0</v>
      </c>
      <c r="M134" s="162">
        <f>IF(M52=1,$E134-(($F134+1)^(11/12)-1),IF(AT!M52&gt;1,($F134+1)^(1/12)-1,0)+L134)</f>
        <v>0</v>
      </c>
      <c r="N134" s="162">
        <f>IF(N52=1,$E134-(($F134+1)^(11/12)-1),IF(AT!N52&gt;1,($F134+1)^(1/12)-1,0)+M134)</f>
        <v>0</v>
      </c>
      <c r="O134" s="162">
        <f>IF(O52=1,$E134-(($F134+1)^(11/12)-1),IF(AT!O52&gt;1,($F134+1)^(1/12)-1,0)+N134)</f>
        <v>0</v>
      </c>
      <c r="P134" s="162">
        <f>IF(P52=1,$E134-(($F134+1)^(11/12)-1),IF(AT!P52&gt;1,($F134+1)^(1/12)-1,0)+O134)</f>
        <v>0</v>
      </c>
      <c r="Q134" s="162">
        <f>IF(Q52=1,$E134-(($F134+1)^(11/12)-1),IF(AT!Q52&gt;1,($F134+1)^(1/12)-1,0)+P134)</f>
        <v>0</v>
      </c>
      <c r="R134" s="162">
        <f>IF(R52=1,$E134-(($F134+1)^(11/12)-1),IF(AT!R52&gt;1,($F134+1)^(1/12)-1,0)+Q134)</f>
        <v>0</v>
      </c>
      <c r="S134" s="162">
        <f>IF(S52=1,$E134-(($F134+1)^(11/12)-1),IF(AT!S52&gt;1,($F134+1)^(1/12)-1,0)+R134)</f>
        <v>0</v>
      </c>
      <c r="T134" s="162">
        <f>IF(T52=1,$E134-(($F134+1)^(11/12)-1),IF(AT!T52&gt;1,($F134+1)^(1/12)-1,0)+S134)</f>
        <v>0</v>
      </c>
      <c r="U134" s="162">
        <f>IF(U52=1,$E134-(($F134+1)^(11/12)-1),IF(AT!U52&gt;1,($F134+1)^(1/12)-1,0)+T134)</f>
        <v>0</v>
      </c>
      <c r="V134" s="162">
        <f>IF(V52=1,$E134-(($F134+1)^(11/12)-1),IF(AT!V52&gt;1,($F134+1)^(1/12)-1,0)+U134)</f>
        <v>0</v>
      </c>
      <c r="W134" s="162">
        <f>IF(W52=1,$E134-(($F134+1)^(11/12)-1),IF(AT!W52&gt;1,($F134+1)^(1/12)-1,0)+V134)</f>
        <v>0</v>
      </c>
      <c r="X134" s="162">
        <f>IF(X52=1,$E134-(($F134+1)^(11/12)-1),IF(AT!X52&gt;1,($F134+1)^(1/12)-1,0)+W134)</f>
        <v>1.8585200147478532E-2</v>
      </c>
      <c r="Y134" s="162">
        <f>IF(Y52=1,$E134-(($F134+1)^(11/12)-1),IF(AT!Y52&gt;1,($F134+1)^(1/12)-1,0)+X134)</f>
        <v>1.9166670280433708E-2</v>
      </c>
      <c r="Z134" s="162">
        <f>IF(Z52=1,$E134-(($F134+1)^(11/12)-1),IF(AT!Z52&gt;1,($F134+1)^(1/12)-1,0)+Y134)</f>
        <v>1.9748140413388883E-2</v>
      </c>
      <c r="AA134" s="162">
        <f>IF(AA52=1,$E134-(($F134+1)^(11/12)-1),IF(AT!AA52&gt;1,($F134+1)^(1/12)-1,0)+Z134)</f>
        <v>2.0329610546344058E-2</v>
      </c>
      <c r="AB134" s="162">
        <f>IF(AB52=1,$E134-(($F134+1)^(11/12)-1),IF(AT!AB52&gt;1,($F134+1)^(1/12)-1,0)+AA134)</f>
        <v>2.0911080679299233E-2</v>
      </c>
      <c r="AC134" s="162">
        <f>IF(AC52=1,$E134-(($F134+1)^(11/12)-1),IF(AT!AC52&gt;1,($F134+1)^(1/12)-1,0)+AB134)</f>
        <v>2.1492550812254409E-2</v>
      </c>
      <c r="AD134" s="162">
        <f>IF(AD52=1,$E134-(($F134+1)^(11/12)-1),IF(AT!AD52&gt;1,($F134+1)^(1/12)-1,0)+AC134)</f>
        <v>2.2074020945209584E-2</v>
      </c>
      <c r="AE134" s="162">
        <f>IF(AE52=1,$E134-(($F134+1)^(11/12)-1),IF(AT!AE52&gt;1,($F134+1)^(1/12)-1,0)+AD134)</f>
        <v>2.2655491078164759E-2</v>
      </c>
      <c r="AF134" s="162">
        <f>IF(AF52=1,$E134-(($F134+1)^(11/12)-1),IF(AT!AF52&gt;1,($F134+1)^(1/12)-1,0)+AE134)</f>
        <v>2.3236961211119934E-2</v>
      </c>
      <c r="AG134" s="162">
        <f>IF(AG52=1,$E134-(($F134+1)^(11/12)-1),IF(AT!AG52&gt;1,($F134+1)^(1/12)-1,0)+AF134)</f>
        <v>2.381843134407511E-2</v>
      </c>
      <c r="AH134" s="162">
        <f>IF(AH52=1,$E134-(($F134+1)^(11/12)-1),IF(AT!AH52&gt;1,($F134+1)^(1/12)-1,0)+AG134)</f>
        <v>2.4399901477030285E-2</v>
      </c>
      <c r="AI134" s="162">
        <f>IF(AI52=1,$E134-(($F134+1)^(11/12)-1),IF(AT!AI52&gt;1,($F134+1)^(1/12)-1,0)+AH134)</f>
        <v>2.498137160998546E-2</v>
      </c>
      <c r="AJ134" s="162">
        <f>IF(AJ52=1,$E134-(($F134+1)^(11/12)-1),IF(AT!AJ52&gt;1,($F134+1)^(1/12)-1,0)+AI134)</f>
        <v>2.5562841742940635E-2</v>
      </c>
      <c r="AK134" s="162">
        <f>IF(AK52=1,$E134-(($F134+1)^(11/12)-1),IF(AT!AK52&gt;1,($F134+1)^(1/12)-1,0)+AJ134)</f>
        <v>2.6144311875895811E-2</v>
      </c>
      <c r="AL134" s="162">
        <f>IF(AL52=1,$E134-(($F134+1)^(11/12)-1),IF(AT!AL52&gt;1,($F134+1)^(1/12)-1,0)+AK134)</f>
        <v>2.6725782008850986E-2</v>
      </c>
      <c r="AM134" s="162">
        <f>IF(AM52=1,$E134-(($F134+1)^(11/12)-1),IF(AT!AM52&gt;1,($F134+1)^(1/12)-1,0)+AL134)</f>
        <v>2.7307252141806161E-2</v>
      </c>
      <c r="AN134" s="162">
        <f>IF(AN52=1,$E134-(($F134+1)^(11/12)-1),IF(AT!AN52&gt;1,($F134+1)^(1/12)-1,0)+AM134)</f>
        <v>2.7888722274761336E-2</v>
      </c>
      <c r="AO134" s="162">
        <f>IF(AO52=1,$E134-(($F134+1)^(11/12)-1),IF(AT!AO52&gt;1,($F134+1)^(1/12)-1,0)+AN134)</f>
        <v>2.8470192407716512E-2</v>
      </c>
      <c r="AP134" s="162">
        <f>IF(AP52=1,$E134-(($F134+1)^(11/12)-1),IF(AT!AP52&gt;1,($F134+1)^(1/12)-1,0)+AO134)</f>
        <v>2.9051662540671687E-2</v>
      </c>
      <c r="AQ134" s="162">
        <f>IF(AQ52=1,$E134-(($F134+1)^(11/12)-1),IF(AT!AQ52&gt;1,($F134+1)^(1/12)-1,0)+AP134)</f>
        <v>2.9633132673626862E-2</v>
      </c>
      <c r="AR134" s="162">
        <f>IF(AR52=1,$E134-(($F134+1)^(11/12)-1),IF(AT!AR52&gt;1,($F134+1)^(1/12)-1,0)+AQ134)</f>
        <v>3.0214602806582037E-2</v>
      </c>
      <c r="AS134" s="162">
        <f>IF(AS52=1,$E134-(($F134+1)^(11/12)-1),IF(AT!AS52&gt;1,($F134+1)^(1/12)-1,0)+AR134)</f>
        <v>3.0796072939537213E-2</v>
      </c>
      <c r="AT134" s="162">
        <f>IF(AT52=1,$E134-(($F134+1)^(11/12)-1),IF(AT!AT52&gt;1,($F134+1)^(1/12)-1,0)+AS134)</f>
        <v>3.1377543072492388E-2</v>
      </c>
      <c r="AU134" s="162">
        <f>IF(AU52=1,$E134-(($F134+1)^(11/12)-1),IF(AT!AU52&gt;1,($F134+1)^(1/12)-1,0)+AT134)</f>
        <v>3.1959013205447563E-2</v>
      </c>
      <c r="AV134" s="162">
        <f>IF(AV52=1,$E134-(($F134+1)^(11/12)-1),IF(AT!AV52&gt;1,($F134+1)^(1/12)-1,0)+AU134)</f>
        <v>3.2540483338402738E-2</v>
      </c>
      <c r="AW134" s="162">
        <f>IF(AW52=1,$E134-(($F134+1)^(11/12)-1),IF(AT!AW52&gt;1,($F134+1)^(1/12)-1,0)+AV134)</f>
        <v>3.3121953471357914E-2</v>
      </c>
      <c r="AX134" s="162">
        <f>IF(AX52=1,$E134-(($F134+1)^(11/12)-1),IF(AT!AX52&gt;1,($F134+1)^(1/12)-1,0)+AW134)</f>
        <v>3.3703423604313089E-2</v>
      </c>
      <c r="AY134" s="162">
        <f>IF(AY52=1,$E134-(($F134+1)^(11/12)-1),IF(AT!AY52&gt;1,($F134+1)^(1/12)-1,0)+AX134)</f>
        <v>3.4284893737268264E-2</v>
      </c>
      <c r="AZ134" s="162">
        <f>IF(AZ52=1,$E134-(($F134+1)^(11/12)-1),IF(AT!AZ52&gt;1,($F134+1)^(1/12)-1,0)+AY134)</f>
        <v>3.4866363870223439E-2</v>
      </c>
      <c r="BA134" s="162">
        <f>IF(BA52=1,$E134-(($F134+1)^(11/12)-1),IF(AT!BA52&gt;1,($F134+1)^(1/12)-1,0)+AZ134)</f>
        <v>3.5447834003178615E-2</v>
      </c>
      <c r="BB134" s="162">
        <f>IF(BB52=1,$E134-(($F134+1)^(11/12)-1),IF(AT!BB52&gt;1,($F134+1)^(1/12)-1,0)+BA134)</f>
        <v>3.602930413613379E-2</v>
      </c>
      <c r="BC134" s="162">
        <f>IF(BC52=1,$E134-(($F134+1)^(11/12)-1),IF(AT!BC52&gt;1,($F134+1)^(1/12)-1,0)+BB134)</f>
        <v>3.6610774269088965E-2</v>
      </c>
      <c r="BD134" s="162">
        <f>IF(BD52=1,$E134-(($F134+1)^(11/12)-1),IF(AT!BD52&gt;1,($F134+1)^(1/12)-1,0)+BC134)</f>
        <v>3.719224440204414E-2</v>
      </c>
      <c r="BE134" s="162">
        <f>IF(BE52=1,$E134-(($F134+1)^(11/12)-1),IF(AT!BE52&gt;1,($F134+1)^(1/12)-1,0)+BD134)</f>
        <v>3.7773714534999316E-2</v>
      </c>
      <c r="BF134" s="162">
        <f>IF(BF52=1,$E134-(($F134+1)^(11/12)-1),IF(AT!BF52&gt;1,($F134+1)^(1/12)-1,0)+BE134)</f>
        <v>3.8355184667954491E-2</v>
      </c>
      <c r="BG134" s="162">
        <f>IF(BG52=1,$E134-(($F134+1)^(11/12)-1),IF(AT!BG52&gt;1,($F134+1)^(1/12)-1,0)+BF134)</f>
        <v>3.8936654800909666E-2</v>
      </c>
      <c r="BH134" s="162">
        <f>IF(BH52=1,$E134-(($F134+1)^(11/12)-1),IF(AT!BH52&gt;1,($F134+1)^(1/12)-1,0)+BG134)</f>
        <v>3.9518124933864841E-2</v>
      </c>
      <c r="BI134" s="162">
        <f>IF(BI52=1,$E134-(($F134+1)^(11/12)-1),IF(AT!BI52&gt;1,($F134+1)^(1/12)-1,0)+BH134)</f>
        <v>4.0099595066820017E-2</v>
      </c>
      <c r="BJ134" s="162">
        <f>IF(BJ52=1,$E134-(($F134+1)^(11/12)-1),IF(AT!BJ52&gt;1,($F134+1)^(1/12)-1,0)+BI134)</f>
        <v>4.0681065199775192E-2</v>
      </c>
      <c r="BK134" s="162">
        <f>IF(BK52=1,$E134-(($F134+1)^(11/12)-1),IF(AT!BK52&gt;1,($F134+1)^(1/12)-1,0)+BJ134)</f>
        <v>4.1262535332730367E-2</v>
      </c>
      <c r="BL134" s="162">
        <f>IF(BL52=1,$E134-(($F134+1)^(11/12)-1),IF(AT!BL52&gt;1,($F134+1)^(1/12)-1,0)+BK134)</f>
        <v>4.1844005465685542E-2</v>
      </c>
      <c r="BM134" s="162">
        <f>IF(BM52=1,$E134-(($F134+1)^(11/12)-1),IF(AT!BM52&gt;1,($F134+1)^(1/12)-1,0)+BL134)</f>
        <v>4.2425475598640718E-2</v>
      </c>
      <c r="BN134" s="162">
        <f>IF(BN52=1,$E134-(($F134+1)^(11/12)-1),IF(AT!BN52&gt;1,($F134+1)^(1/12)-1,0)+BM134)</f>
        <v>4.3006945731595893E-2</v>
      </c>
      <c r="BO134" s="162">
        <f>IF(BO52=1,$E134-(($F134+1)^(11/12)-1),IF(AT!BO52&gt;1,($F134+1)^(1/12)-1,0)+BN134)</f>
        <v>4.3588415864551068E-2</v>
      </c>
      <c r="BP134" s="26" t="s">
        <v>12</v>
      </c>
    </row>
    <row r="135" spans="2:68" x14ac:dyDescent="0.25">
      <c r="B135" s="12">
        <v>48</v>
      </c>
      <c r="C135" s="13" t="s">
        <v>112</v>
      </c>
      <c r="E135" s="162">
        <v>2.5000000000000001E-2</v>
      </c>
      <c r="F135" s="162">
        <v>7.0000000000000001E-3</v>
      </c>
      <c r="H135" s="162">
        <f>IF(H53=1,$E135-(($F135+1)^(11/12)-1),IF(AT!H53&gt;1,($F135+1)^(1/12)-1,0)+G135)</f>
        <v>0</v>
      </c>
      <c r="I135" s="162">
        <f>IF(I53=1,$E135-(($F135+1)^(11/12)-1),IF(AT!I53&gt;1,($F135+1)^(1/12)-1,0)+H135)</f>
        <v>0</v>
      </c>
      <c r="J135" s="162">
        <f>IF(J53=1,$E135-(($F135+1)^(11/12)-1),IF(AT!J53&gt;1,($F135+1)^(1/12)-1,0)+I135)</f>
        <v>0</v>
      </c>
      <c r="K135" s="162">
        <f>IF(K53=1,$E135-(($F135+1)^(11/12)-1),IF(AT!K53&gt;1,($F135+1)^(1/12)-1,0)+J135)</f>
        <v>0</v>
      </c>
      <c r="L135" s="162">
        <f>IF(L53=1,$E135-(($F135+1)^(11/12)-1),IF(AT!L53&gt;1,($F135+1)^(1/12)-1,0)+K135)</f>
        <v>0</v>
      </c>
      <c r="M135" s="162">
        <f>IF(M53=1,$E135-(($F135+1)^(11/12)-1),IF(AT!M53&gt;1,($F135+1)^(1/12)-1,0)+L135)</f>
        <v>0</v>
      </c>
      <c r="N135" s="162">
        <f>IF(N53=1,$E135-(($F135+1)^(11/12)-1),IF(AT!N53&gt;1,($F135+1)^(1/12)-1,0)+M135)</f>
        <v>0</v>
      </c>
      <c r="O135" s="162">
        <f>IF(O53=1,$E135-(($F135+1)^(11/12)-1),IF(AT!O53&gt;1,($F135+1)^(1/12)-1,0)+N135)</f>
        <v>0</v>
      </c>
      <c r="P135" s="162">
        <f>IF(P53=1,$E135-(($F135+1)^(11/12)-1),IF(AT!P53&gt;1,($F135+1)^(1/12)-1,0)+O135)</f>
        <v>0</v>
      </c>
      <c r="Q135" s="162">
        <f>IF(Q53=1,$E135-(($F135+1)^(11/12)-1),IF(AT!Q53&gt;1,($F135+1)^(1/12)-1,0)+P135)</f>
        <v>0</v>
      </c>
      <c r="R135" s="162">
        <f>IF(R53=1,$E135-(($F135+1)^(11/12)-1),IF(AT!R53&gt;1,($F135+1)^(1/12)-1,0)+Q135)</f>
        <v>0</v>
      </c>
      <c r="S135" s="162">
        <f>IF(S53=1,$E135-(($F135+1)^(11/12)-1),IF(AT!S53&gt;1,($F135+1)^(1/12)-1,0)+R135)</f>
        <v>0</v>
      </c>
      <c r="T135" s="162">
        <f>IF(T53=1,$E135-(($F135+1)^(11/12)-1),IF(AT!T53&gt;1,($F135+1)^(1/12)-1,0)+S135)</f>
        <v>0</v>
      </c>
      <c r="U135" s="162">
        <f>IF(U53=1,$E135-(($F135+1)^(11/12)-1),IF(AT!U53&gt;1,($F135+1)^(1/12)-1,0)+T135)</f>
        <v>0</v>
      </c>
      <c r="V135" s="162">
        <f>IF(V53=1,$E135-(($F135+1)^(11/12)-1),IF(AT!V53&gt;1,($F135+1)^(1/12)-1,0)+U135)</f>
        <v>0</v>
      </c>
      <c r="W135" s="162">
        <f>IF(W53=1,$E135-(($F135+1)^(11/12)-1),IF(AT!W53&gt;1,($F135+1)^(1/12)-1,0)+V135)</f>
        <v>0</v>
      </c>
      <c r="X135" s="162">
        <f>IF(X53=1,$E135-(($F135+1)^(11/12)-1),IF(AT!X53&gt;1,($F135+1)^(1/12)-1,0)+W135)</f>
        <v>1.8585200147478532E-2</v>
      </c>
      <c r="Y135" s="162">
        <f>IF(Y53=1,$E135-(($F135+1)^(11/12)-1),IF(AT!Y53&gt;1,($F135+1)^(1/12)-1,0)+X135)</f>
        <v>1.9166670280433708E-2</v>
      </c>
      <c r="Z135" s="162">
        <f>IF(Z53=1,$E135-(($F135+1)^(11/12)-1),IF(AT!Z53&gt;1,($F135+1)^(1/12)-1,0)+Y135)</f>
        <v>1.9748140413388883E-2</v>
      </c>
      <c r="AA135" s="162">
        <f>IF(AA53=1,$E135-(($F135+1)^(11/12)-1),IF(AT!AA53&gt;1,($F135+1)^(1/12)-1,0)+Z135)</f>
        <v>2.0329610546344058E-2</v>
      </c>
      <c r="AB135" s="162">
        <f>IF(AB53=1,$E135-(($F135+1)^(11/12)-1),IF(AT!AB53&gt;1,($F135+1)^(1/12)-1,0)+AA135)</f>
        <v>2.0911080679299233E-2</v>
      </c>
      <c r="AC135" s="162">
        <f>IF(AC53=1,$E135-(($F135+1)^(11/12)-1),IF(AT!AC53&gt;1,($F135+1)^(1/12)-1,0)+AB135)</f>
        <v>2.1492550812254409E-2</v>
      </c>
      <c r="AD135" s="162">
        <f>IF(AD53=1,$E135-(($F135+1)^(11/12)-1),IF(AT!AD53&gt;1,($F135+1)^(1/12)-1,0)+AC135)</f>
        <v>2.2074020945209584E-2</v>
      </c>
      <c r="AE135" s="162">
        <f>IF(AE53=1,$E135-(($F135+1)^(11/12)-1),IF(AT!AE53&gt;1,($F135+1)^(1/12)-1,0)+AD135)</f>
        <v>2.2655491078164759E-2</v>
      </c>
      <c r="AF135" s="162">
        <f>IF(AF53=1,$E135-(($F135+1)^(11/12)-1),IF(AT!AF53&gt;1,($F135+1)^(1/12)-1,0)+AE135)</f>
        <v>2.3236961211119934E-2</v>
      </c>
      <c r="AG135" s="162">
        <f>IF(AG53=1,$E135-(($F135+1)^(11/12)-1),IF(AT!AG53&gt;1,($F135+1)^(1/12)-1,0)+AF135)</f>
        <v>2.381843134407511E-2</v>
      </c>
      <c r="AH135" s="162">
        <f>IF(AH53=1,$E135-(($F135+1)^(11/12)-1),IF(AT!AH53&gt;1,($F135+1)^(1/12)-1,0)+AG135)</f>
        <v>2.4399901477030285E-2</v>
      </c>
      <c r="AI135" s="162">
        <f>IF(AI53=1,$E135-(($F135+1)^(11/12)-1),IF(AT!AI53&gt;1,($F135+1)^(1/12)-1,0)+AH135)</f>
        <v>2.498137160998546E-2</v>
      </c>
      <c r="AJ135" s="162">
        <f>IF(AJ53=1,$E135-(($F135+1)^(11/12)-1),IF(AT!AJ53&gt;1,($F135+1)^(1/12)-1,0)+AI135)</f>
        <v>2.5562841742940635E-2</v>
      </c>
      <c r="AK135" s="162">
        <f>IF(AK53=1,$E135-(($F135+1)^(11/12)-1),IF(AT!AK53&gt;1,($F135+1)^(1/12)-1,0)+AJ135)</f>
        <v>2.6144311875895811E-2</v>
      </c>
      <c r="AL135" s="162">
        <f>IF(AL53=1,$E135-(($F135+1)^(11/12)-1),IF(AT!AL53&gt;1,($F135+1)^(1/12)-1,0)+AK135)</f>
        <v>2.6725782008850986E-2</v>
      </c>
      <c r="AM135" s="162">
        <f>IF(AM53=1,$E135-(($F135+1)^(11/12)-1),IF(AT!AM53&gt;1,($F135+1)^(1/12)-1,0)+AL135)</f>
        <v>2.7307252141806161E-2</v>
      </c>
      <c r="AN135" s="162">
        <f>IF(AN53=1,$E135-(($F135+1)^(11/12)-1),IF(AT!AN53&gt;1,($F135+1)^(1/12)-1,0)+AM135)</f>
        <v>2.7888722274761336E-2</v>
      </c>
      <c r="AO135" s="162">
        <f>IF(AO53=1,$E135-(($F135+1)^(11/12)-1),IF(AT!AO53&gt;1,($F135+1)^(1/12)-1,0)+AN135)</f>
        <v>2.8470192407716512E-2</v>
      </c>
      <c r="AP135" s="162">
        <f>IF(AP53=1,$E135-(($F135+1)^(11/12)-1),IF(AT!AP53&gt;1,($F135+1)^(1/12)-1,0)+AO135)</f>
        <v>2.9051662540671687E-2</v>
      </c>
      <c r="AQ135" s="162">
        <f>IF(AQ53=1,$E135-(($F135+1)^(11/12)-1),IF(AT!AQ53&gt;1,($F135+1)^(1/12)-1,0)+AP135)</f>
        <v>2.9633132673626862E-2</v>
      </c>
      <c r="AR135" s="162">
        <f>IF(AR53=1,$E135-(($F135+1)^(11/12)-1),IF(AT!AR53&gt;1,($F135+1)^(1/12)-1,0)+AQ135)</f>
        <v>3.0214602806582037E-2</v>
      </c>
      <c r="AS135" s="162">
        <f>IF(AS53=1,$E135-(($F135+1)^(11/12)-1),IF(AT!AS53&gt;1,($F135+1)^(1/12)-1,0)+AR135)</f>
        <v>3.0796072939537213E-2</v>
      </c>
      <c r="AT135" s="162">
        <f>IF(AT53=1,$E135-(($F135+1)^(11/12)-1),IF(AT!AT53&gt;1,($F135+1)^(1/12)-1,0)+AS135)</f>
        <v>3.1377543072492388E-2</v>
      </c>
      <c r="AU135" s="162">
        <f>IF(AU53=1,$E135-(($F135+1)^(11/12)-1),IF(AT!AU53&gt;1,($F135+1)^(1/12)-1,0)+AT135)</f>
        <v>3.1959013205447563E-2</v>
      </c>
      <c r="AV135" s="162">
        <f>IF(AV53=1,$E135-(($F135+1)^(11/12)-1),IF(AT!AV53&gt;1,($F135+1)^(1/12)-1,0)+AU135)</f>
        <v>3.2540483338402738E-2</v>
      </c>
      <c r="AW135" s="162">
        <f>IF(AW53=1,$E135-(($F135+1)^(11/12)-1),IF(AT!AW53&gt;1,($F135+1)^(1/12)-1,0)+AV135)</f>
        <v>3.3121953471357914E-2</v>
      </c>
      <c r="AX135" s="162">
        <f>IF(AX53=1,$E135-(($F135+1)^(11/12)-1),IF(AT!AX53&gt;1,($F135+1)^(1/12)-1,0)+AW135)</f>
        <v>3.3703423604313089E-2</v>
      </c>
      <c r="AY135" s="162">
        <f>IF(AY53=1,$E135-(($F135+1)^(11/12)-1),IF(AT!AY53&gt;1,($F135+1)^(1/12)-1,0)+AX135)</f>
        <v>3.4284893737268264E-2</v>
      </c>
      <c r="AZ135" s="162">
        <f>IF(AZ53=1,$E135-(($F135+1)^(11/12)-1),IF(AT!AZ53&gt;1,($F135+1)^(1/12)-1,0)+AY135)</f>
        <v>3.4866363870223439E-2</v>
      </c>
      <c r="BA135" s="162">
        <f>IF(BA53=1,$E135-(($F135+1)^(11/12)-1),IF(AT!BA53&gt;1,($F135+1)^(1/12)-1,0)+AZ135)</f>
        <v>3.5447834003178615E-2</v>
      </c>
      <c r="BB135" s="162">
        <f>IF(BB53=1,$E135-(($F135+1)^(11/12)-1),IF(AT!BB53&gt;1,($F135+1)^(1/12)-1,0)+BA135)</f>
        <v>3.602930413613379E-2</v>
      </c>
      <c r="BC135" s="162">
        <f>IF(BC53=1,$E135-(($F135+1)^(11/12)-1),IF(AT!BC53&gt;1,($F135+1)^(1/12)-1,0)+BB135)</f>
        <v>3.6610774269088965E-2</v>
      </c>
      <c r="BD135" s="162">
        <f>IF(BD53=1,$E135-(($F135+1)^(11/12)-1),IF(AT!BD53&gt;1,($F135+1)^(1/12)-1,0)+BC135)</f>
        <v>3.719224440204414E-2</v>
      </c>
      <c r="BE135" s="162">
        <f>IF(BE53=1,$E135-(($F135+1)^(11/12)-1),IF(AT!BE53&gt;1,($F135+1)^(1/12)-1,0)+BD135)</f>
        <v>3.7773714534999316E-2</v>
      </c>
      <c r="BF135" s="162">
        <f>IF(BF53=1,$E135-(($F135+1)^(11/12)-1),IF(AT!BF53&gt;1,($F135+1)^(1/12)-1,0)+BE135)</f>
        <v>3.8355184667954491E-2</v>
      </c>
      <c r="BG135" s="162">
        <f>IF(BG53=1,$E135-(($F135+1)^(11/12)-1),IF(AT!BG53&gt;1,($F135+1)^(1/12)-1,0)+BF135)</f>
        <v>3.8936654800909666E-2</v>
      </c>
      <c r="BH135" s="162">
        <f>IF(BH53=1,$E135-(($F135+1)^(11/12)-1),IF(AT!BH53&gt;1,($F135+1)^(1/12)-1,0)+BG135)</f>
        <v>3.9518124933864841E-2</v>
      </c>
      <c r="BI135" s="162">
        <f>IF(BI53=1,$E135-(($F135+1)^(11/12)-1),IF(AT!BI53&gt;1,($F135+1)^(1/12)-1,0)+BH135)</f>
        <v>4.0099595066820017E-2</v>
      </c>
      <c r="BJ135" s="162">
        <f>IF(BJ53=1,$E135-(($F135+1)^(11/12)-1),IF(AT!BJ53&gt;1,($F135+1)^(1/12)-1,0)+BI135)</f>
        <v>4.0681065199775192E-2</v>
      </c>
      <c r="BK135" s="162">
        <f>IF(BK53=1,$E135-(($F135+1)^(11/12)-1),IF(AT!BK53&gt;1,($F135+1)^(1/12)-1,0)+BJ135)</f>
        <v>4.1262535332730367E-2</v>
      </c>
      <c r="BL135" s="162">
        <f>IF(BL53=1,$E135-(($F135+1)^(11/12)-1),IF(AT!BL53&gt;1,($F135+1)^(1/12)-1,0)+BK135)</f>
        <v>4.1844005465685542E-2</v>
      </c>
      <c r="BM135" s="162">
        <f>IF(BM53=1,$E135-(($F135+1)^(11/12)-1),IF(AT!BM53&gt;1,($F135+1)^(1/12)-1,0)+BL135)</f>
        <v>4.2425475598640718E-2</v>
      </c>
      <c r="BN135" s="162">
        <f>IF(BN53=1,$E135-(($F135+1)^(11/12)-1),IF(AT!BN53&gt;1,($F135+1)^(1/12)-1,0)+BM135)</f>
        <v>4.3006945731595893E-2</v>
      </c>
      <c r="BO135" s="162">
        <f>IF(BO53=1,$E135-(($F135+1)^(11/12)-1),IF(AT!BO53&gt;1,($F135+1)^(1/12)-1,0)+BN135)</f>
        <v>4.3588415864551068E-2</v>
      </c>
      <c r="BP135" s="26" t="s">
        <v>12</v>
      </c>
    </row>
    <row r="136" spans="2:68" x14ac:dyDescent="0.25">
      <c r="B136" s="12">
        <v>49</v>
      </c>
      <c r="C136" s="13" t="s">
        <v>114</v>
      </c>
      <c r="E136" s="162">
        <v>2.5000000000000001E-2</v>
      </c>
      <c r="F136" s="162">
        <v>7.0000000000000001E-3</v>
      </c>
      <c r="H136" s="162">
        <f>IF(H54=1,$E136-(($F136+1)^(11/12)-1),IF(AT!H54&gt;1,($F136+1)^(1/12)-1,0)+G136)</f>
        <v>0</v>
      </c>
      <c r="I136" s="162">
        <f>IF(I54=1,$E136-(($F136+1)^(11/12)-1),IF(AT!I54&gt;1,($F136+1)^(1/12)-1,0)+H136)</f>
        <v>0</v>
      </c>
      <c r="J136" s="162">
        <f>IF(J54=1,$E136-(($F136+1)^(11/12)-1),IF(AT!J54&gt;1,($F136+1)^(1/12)-1,0)+I136)</f>
        <v>0</v>
      </c>
      <c r="K136" s="162">
        <f>IF(K54=1,$E136-(($F136+1)^(11/12)-1),IF(AT!K54&gt;1,($F136+1)^(1/12)-1,0)+J136)</f>
        <v>0</v>
      </c>
      <c r="L136" s="162">
        <f>IF(L54=1,$E136-(($F136+1)^(11/12)-1),IF(AT!L54&gt;1,($F136+1)^(1/12)-1,0)+K136)</f>
        <v>0</v>
      </c>
      <c r="M136" s="162">
        <f>IF(M54=1,$E136-(($F136+1)^(11/12)-1),IF(AT!M54&gt;1,($F136+1)^(1/12)-1,0)+L136)</f>
        <v>0</v>
      </c>
      <c r="N136" s="162">
        <f>IF(N54=1,$E136-(($F136+1)^(11/12)-1),IF(AT!N54&gt;1,($F136+1)^(1/12)-1,0)+M136)</f>
        <v>0</v>
      </c>
      <c r="O136" s="162">
        <f>IF(O54=1,$E136-(($F136+1)^(11/12)-1),IF(AT!O54&gt;1,($F136+1)^(1/12)-1,0)+N136)</f>
        <v>0</v>
      </c>
      <c r="P136" s="162">
        <f>IF(P54=1,$E136-(($F136+1)^(11/12)-1),IF(AT!P54&gt;1,($F136+1)^(1/12)-1,0)+O136)</f>
        <v>0</v>
      </c>
      <c r="Q136" s="162">
        <f>IF(Q54=1,$E136-(($F136+1)^(11/12)-1),IF(AT!Q54&gt;1,($F136+1)^(1/12)-1,0)+P136)</f>
        <v>0</v>
      </c>
      <c r="R136" s="162">
        <f>IF(R54=1,$E136-(($F136+1)^(11/12)-1),IF(AT!R54&gt;1,($F136+1)^(1/12)-1,0)+Q136)</f>
        <v>0</v>
      </c>
      <c r="S136" s="162">
        <f>IF(S54=1,$E136-(($F136+1)^(11/12)-1),IF(AT!S54&gt;1,($F136+1)^(1/12)-1,0)+R136)</f>
        <v>0</v>
      </c>
      <c r="T136" s="162">
        <f>IF(T54=1,$E136-(($F136+1)^(11/12)-1),IF(AT!T54&gt;1,($F136+1)^(1/12)-1,0)+S136)</f>
        <v>0</v>
      </c>
      <c r="U136" s="162">
        <f>IF(U54=1,$E136-(($F136+1)^(11/12)-1),IF(AT!U54&gt;1,($F136+1)^(1/12)-1,0)+T136)</f>
        <v>0</v>
      </c>
      <c r="V136" s="162">
        <f>IF(V54=1,$E136-(($F136+1)^(11/12)-1),IF(AT!V54&gt;1,($F136+1)^(1/12)-1,0)+U136)</f>
        <v>0</v>
      </c>
      <c r="W136" s="162">
        <f>IF(W54=1,$E136-(($F136+1)^(11/12)-1),IF(AT!W54&gt;1,($F136+1)^(1/12)-1,0)+V136)</f>
        <v>0</v>
      </c>
      <c r="X136" s="162">
        <f>IF(X54=1,$E136-(($F136+1)^(11/12)-1),IF(AT!X54&gt;1,($F136+1)^(1/12)-1,0)+W136)</f>
        <v>1.8585200147478532E-2</v>
      </c>
      <c r="Y136" s="162">
        <f>IF(Y54=1,$E136-(($F136+1)^(11/12)-1),IF(AT!Y54&gt;1,($F136+1)^(1/12)-1,0)+X136)</f>
        <v>1.9166670280433708E-2</v>
      </c>
      <c r="Z136" s="162">
        <f>IF(Z54=1,$E136-(($F136+1)^(11/12)-1),IF(AT!Z54&gt;1,($F136+1)^(1/12)-1,0)+Y136)</f>
        <v>1.9748140413388883E-2</v>
      </c>
      <c r="AA136" s="162">
        <f>IF(AA54=1,$E136-(($F136+1)^(11/12)-1),IF(AT!AA54&gt;1,($F136+1)^(1/12)-1,0)+Z136)</f>
        <v>2.0329610546344058E-2</v>
      </c>
      <c r="AB136" s="162">
        <f>IF(AB54=1,$E136-(($F136+1)^(11/12)-1),IF(AT!AB54&gt;1,($F136+1)^(1/12)-1,0)+AA136)</f>
        <v>2.0911080679299233E-2</v>
      </c>
      <c r="AC136" s="162">
        <f>IF(AC54=1,$E136-(($F136+1)^(11/12)-1),IF(AT!AC54&gt;1,($F136+1)^(1/12)-1,0)+AB136)</f>
        <v>2.1492550812254409E-2</v>
      </c>
      <c r="AD136" s="162">
        <f>IF(AD54=1,$E136-(($F136+1)^(11/12)-1),IF(AT!AD54&gt;1,($F136+1)^(1/12)-1,0)+AC136)</f>
        <v>2.2074020945209584E-2</v>
      </c>
      <c r="AE136" s="162">
        <f>IF(AE54=1,$E136-(($F136+1)^(11/12)-1),IF(AT!AE54&gt;1,($F136+1)^(1/12)-1,0)+AD136)</f>
        <v>2.2655491078164759E-2</v>
      </c>
      <c r="AF136" s="162">
        <f>IF(AF54=1,$E136-(($F136+1)^(11/12)-1),IF(AT!AF54&gt;1,($F136+1)^(1/12)-1,0)+AE136)</f>
        <v>2.3236961211119934E-2</v>
      </c>
      <c r="AG136" s="162">
        <f>IF(AG54=1,$E136-(($F136+1)^(11/12)-1),IF(AT!AG54&gt;1,($F136+1)^(1/12)-1,0)+AF136)</f>
        <v>2.381843134407511E-2</v>
      </c>
      <c r="AH136" s="162">
        <f>IF(AH54=1,$E136-(($F136+1)^(11/12)-1),IF(AT!AH54&gt;1,($F136+1)^(1/12)-1,0)+AG136)</f>
        <v>2.4399901477030285E-2</v>
      </c>
      <c r="AI136" s="162">
        <f>IF(AI54=1,$E136-(($F136+1)^(11/12)-1),IF(AT!AI54&gt;1,($F136+1)^(1/12)-1,0)+AH136)</f>
        <v>2.498137160998546E-2</v>
      </c>
      <c r="AJ136" s="162">
        <f>IF(AJ54=1,$E136-(($F136+1)^(11/12)-1),IF(AT!AJ54&gt;1,($F136+1)^(1/12)-1,0)+AI136)</f>
        <v>2.5562841742940635E-2</v>
      </c>
      <c r="AK136" s="162">
        <f>IF(AK54=1,$E136-(($F136+1)^(11/12)-1),IF(AT!AK54&gt;1,($F136+1)^(1/12)-1,0)+AJ136)</f>
        <v>2.6144311875895811E-2</v>
      </c>
      <c r="AL136" s="162">
        <f>IF(AL54=1,$E136-(($F136+1)^(11/12)-1),IF(AT!AL54&gt;1,($F136+1)^(1/12)-1,0)+AK136)</f>
        <v>2.6725782008850986E-2</v>
      </c>
      <c r="AM136" s="162">
        <f>IF(AM54=1,$E136-(($F136+1)^(11/12)-1),IF(AT!AM54&gt;1,($F136+1)^(1/12)-1,0)+AL136)</f>
        <v>2.7307252141806161E-2</v>
      </c>
      <c r="AN136" s="162">
        <f>IF(AN54=1,$E136-(($F136+1)^(11/12)-1),IF(AT!AN54&gt;1,($F136+1)^(1/12)-1,0)+AM136)</f>
        <v>2.7888722274761336E-2</v>
      </c>
      <c r="AO136" s="162">
        <f>IF(AO54=1,$E136-(($F136+1)^(11/12)-1),IF(AT!AO54&gt;1,($F136+1)^(1/12)-1,0)+AN136)</f>
        <v>2.8470192407716512E-2</v>
      </c>
      <c r="AP136" s="162">
        <f>IF(AP54=1,$E136-(($F136+1)^(11/12)-1),IF(AT!AP54&gt;1,($F136+1)^(1/12)-1,0)+AO136)</f>
        <v>2.9051662540671687E-2</v>
      </c>
      <c r="AQ136" s="162">
        <f>IF(AQ54=1,$E136-(($F136+1)^(11/12)-1),IF(AT!AQ54&gt;1,($F136+1)^(1/12)-1,0)+AP136)</f>
        <v>2.9633132673626862E-2</v>
      </c>
      <c r="AR136" s="162">
        <f>IF(AR54=1,$E136-(($F136+1)^(11/12)-1),IF(AT!AR54&gt;1,($F136+1)^(1/12)-1,0)+AQ136)</f>
        <v>3.0214602806582037E-2</v>
      </c>
      <c r="AS136" s="162">
        <f>IF(AS54=1,$E136-(($F136+1)^(11/12)-1),IF(AT!AS54&gt;1,($F136+1)^(1/12)-1,0)+AR136)</f>
        <v>3.0796072939537213E-2</v>
      </c>
      <c r="AT136" s="162">
        <f>IF(AT54=1,$E136-(($F136+1)^(11/12)-1),IF(AT!AT54&gt;1,($F136+1)^(1/12)-1,0)+AS136)</f>
        <v>3.1377543072492388E-2</v>
      </c>
      <c r="AU136" s="162">
        <f>IF(AU54=1,$E136-(($F136+1)^(11/12)-1),IF(AT!AU54&gt;1,($F136+1)^(1/12)-1,0)+AT136)</f>
        <v>3.1959013205447563E-2</v>
      </c>
      <c r="AV136" s="162">
        <f>IF(AV54=1,$E136-(($F136+1)^(11/12)-1),IF(AT!AV54&gt;1,($F136+1)^(1/12)-1,0)+AU136)</f>
        <v>3.2540483338402738E-2</v>
      </c>
      <c r="AW136" s="162">
        <f>IF(AW54=1,$E136-(($F136+1)^(11/12)-1),IF(AT!AW54&gt;1,($F136+1)^(1/12)-1,0)+AV136)</f>
        <v>3.3121953471357914E-2</v>
      </c>
      <c r="AX136" s="162">
        <f>IF(AX54=1,$E136-(($F136+1)^(11/12)-1),IF(AT!AX54&gt;1,($F136+1)^(1/12)-1,0)+AW136)</f>
        <v>3.3703423604313089E-2</v>
      </c>
      <c r="AY136" s="162">
        <f>IF(AY54=1,$E136-(($F136+1)^(11/12)-1),IF(AT!AY54&gt;1,($F136+1)^(1/12)-1,0)+AX136)</f>
        <v>3.4284893737268264E-2</v>
      </c>
      <c r="AZ136" s="162">
        <f>IF(AZ54=1,$E136-(($F136+1)^(11/12)-1),IF(AT!AZ54&gt;1,($F136+1)^(1/12)-1,0)+AY136)</f>
        <v>3.4866363870223439E-2</v>
      </c>
      <c r="BA136" s="162">
        <f>IF(BA54=1,$E136-(($F136+1)^(11/12)-1),IF(AT!BA54&gt;1,($F136+1)^(1/12)-1,0)+AZ136)</f>
        <v>3.5447834003178615E-2</v>
      </c>
      <c r="BB136" s="162">
        <f>IF(BB54=1,$E136-(($F136+1)^(11/12)-1),IF(AT!BB54&gt;1,($F136+1)^(1/12)-1,0)+BA136)</f>
        <v>3.602930413613379E-2</v>
      </c>
      <c r="BC136" s="162">
        <f>IF(BC54=1,$E136-(($F136+1)^(11/12)-1),IF(AT!BC54&gt;1,($F136+1)^(1/12)-1,0)+BB136)</f>
        <v>3.6610774269088965E-2</v>
      </c>
      <c r="BD136" s="162">
        <f>IF(BD54=1,$E136-(($F136+1)^(11/12)-1),IF(AT!BD54&gt;1,($F136+1)^(1/12)-1,0)+BC136)</f>
        <v>3.719224440204414E-2</v>
      </c>
      <c r="BE136" s="162">
        <f>IF(BE54=1,$E136-(($F136+1)^(11/12)-1),IF(AT!BE54&gt;1,($F136+1)^(1/12)-1,0)+BD136)</f>
        <v>3.7773714534999316E-2</v>
      </c>
      <c r="BF136" s="162">
        <f>IF(BF54=1,$E136-(($F136+1)^(11/12)-1),IF(AT!BF54&gt;1,($F136+1)^(1/12)-1,0)+BE136)</f>
        <v>3.8355184667954491E-2</v>
      </c>
      <c r="BG136" s="162">
        <f>IF(BG54=1,$E136-(($F136+1)^(11/12)-1),IF(AT!BG54&gt;1,($F136+1)^(1/12)-1,0)+BF136)</f>
        <v>3.8936654800909666E-2</v>
      </c>
      <c r="BH136" s="162">
        <f>IF(BH54=1,$E136-(($F136+1)^(11/12)-1),IF(AT!BH54&gt;1,($F136+1)^(1/12)-1,0)+BG136)</f>
        <v>3.9518124933864841E-2</v>
      </c>
      <c r="BI136" s="162">
        <f>IF(BI54=1,$E136-(($F136+1)^(11/12)-1),IF(AT!BI54&gt;1,($F136+1)^(1/12)-1,0)+BH136)</f>
        <v>4.0099595066820017E-2</v>
      </c>
      <c r="BJ136" s="162">
        <f>IF(BJ54=1,$E136-(($F136+1)^(11/12)-1),IF(AT!BJ54&gt;1,($F136+1)^(1/12)-1,0)+BI136)</f>
        <v>4.0681065199775192E-2</v>
      </c>
      <c r="BK136" s="162">
        <f>IF(BK54=1,$E136-(($F136+1)^(11/12)-1),IF(AT!BK54&gt;1,($F136+1)^(1/12)-1,0)+BJ136)</f>
        <v>4.1262535332730367E-2</v>
      </c>
      <c r="BL136" s="162">
        <f>IF(BL54=1,$E136-(($F136+1)^(11/12)-1),IF(AT!BL54&gt;1,($F136+1)^(1/12)-1,0)+BK136)</f>
        <v>4.1844005465685542E-2</v>
      </c>
      <c r="BM136" s="162">
        <f>IF(BM54=1,$E136-(($F136+1)^(11/12)-1),IF(AT!BM54&gt;1,($F136+1)^(1/12)-1,0)+BL136)</f>
        <v>4.2425475598640718E-2</v>
      </c>
      <c r="BN136" s="162">
        <f>IF(BN54=1,$E136-(($F136+1)^(11/12)-1),IF(AT!BN54&gt;1,($F136+1)^(1/12)-1,0)+BM136)</f>
        <v>4.3006945731595893E-2</v>
      </c>
      <c r="BO136" s="162">
        <f>IF(BO54=1,$E136-(($F136+1)^(11/12)-1),IF(AT!BO54&gt;1,($F136+1)^(1/12)-1,0)+BN136)</f>
        <v>4.3588415864551068E-2</v>
      </c>
      <c r="BP136" s="26" t="s">
        <v>12</v>
      </c>
    </row>
    <row r="137" spans="2:68" x14ac:dyDescent="0.25">
      <c r="B137" s="12">
        <v>50</v>
      </c>
      <c r="C137" s="13" t="s">
        <v>116</v>
      </c>
      <c r="E137" s="162">
        <v>2.5000000000000001E-2</v>
      </c>
      <c r="F137" s="162">
        <v>7.0000000000000001E-3</v>
      </c>
      <c r="H137" s="162">
        <f>IF(H55=1,$E137-(($F137+1)^(11/12)-1),IF(AT!H55&gt;1,($F137+1)^(1/12)-1,0)+G137)</f>
        <v>0</v>
      </c>
      <c r="I137" s="162">
        <f>IF(I55=1,$E137-(($F137+1)^(11/12)-1),IF(AT!I55&gt;1,($F137+1)^(1/12)-1,0)+H137)</f>
        <v>0</v>
      </c>
      <c r="J137" s="162">
        <f>IF(J55=1,$E137-(($F137+1)^(11/12)-1),IF(AT!J55&gt;1,($F137+1)^(1/12)-1,0)+I137)</f>
        <v>0</v>
      </c>
      <c r="K137" s="162">
        <f>IF(K55=1,$E137-(($F137+1)^(11/12)-1),IF(AT!K55&gt;1,($F137+1)^(1/12)-1,0)+J137)</f>
        <v>0</v>
      </c>
      <c r="L137" s="162">
        <f>IF(L55=1,$E137-(($F137+1)^(11/12)-1),IF(AT!L55&gt;1,($F137+1)^(1/12)-1,0)+K137)</f>
        <v>0</v>
      </c>
      <c r="M137" s="162">
        <f>IF(M55=1,$E137-(($F137+1)^(11/12)-1),IF(AT!M55&gt;1,($F137+1)^(1/12)-1,0)+L137)</f>
        <v>0</v>
      </c>
      <c r="N137" s="162">
        <f>IF(N55=1,$E137-(($F137+1)^(11/12)-1),IF(AT!N55&gt;1,($F137+1)^(1/12)-1,0)+M137)</f>
        <v>0</v>
      </c>
      <c r="O137" s="162">
        <f>IF(O55=1,$E137-(($F137+1)^(11/12)-1),IF(AT!O55&gt;1,($F137+1)^(1/12)-1,0)+N137)</f>
        <v>0</v>
      </c>
      <c r="P137" s="162">
        <f>IF(P55=1,$E137-(($F137+1)^(11/12)-1),IF(AT!P55&gt;1,($F137+1)^(1/12)-1,0)+O137)</f>
        <v>0</v>
      </c>
      <c r="Q137" s="162">
        <f>IF(Q55=1,$E137-(($F137+1)^(11/12)-1),IF(AT!Q55&gt;1,($F137+1)^(1/12)-1,0)+P137)</f>
        <v>0</v>
      </c>
      <c r="R137" s="162">
        <f>IF(R55=1,$E137-(($F137+1)^(11/12)-1),IF(AT!R55&gt;1,($F137+1)^(1/12)-1,0)+Q137)</f>
        <v>0</v>
      </c>
      <c r="S137" s="162">
        <f>IF(S55=1,$E137-(($F137+1)^(11/12)-1),IF(AT!S55&gt;1,($F137+1)^(1/12)-1,0)+R137)</f>
        <v>0</v>
      </c>
      <c r="T137" s="162">
        <f>IF(T55=1,$E137-(($F137+1)^(11/12)-1),IF(AT!T55&gt;1,($F137+1)^(1/12)-1,0)+S137)</f>
        <v>0</v>
      </c>
      <c r="U137" s="162">
        <f>IF(U55=1,$E137-(($F137+1)^(11/12)-1),IF(AT!U55&gt;1,($F137+1)^(1/12)-1,0)+T137)</f>
        <v>0</v>
      </c>
      <c r="V137" s="162">
        <f>IF(V55=1,$E137-(($F137+1)^(11/12)-1),IF(AT!V55&gt;1,($F137+1)^(1/12)-1,0)+U137)</f>
        <v>0</v>
      </c>
      <c r="W137" s="162">
        <f>IF(W55=1,$E137-(($F137+1)^(11/12)-1),IF(AT!W55&gt;1,($F137+1)^(1/12)-1,0)+V137)</f>
        <v>0</v>
      </c>
      <c r="X137" s="162">
        <f>IF(X55=1,$E137-(($F137+1)^(11/12)-1),IF(AT!X55&gt;1,($F137+1)^(1/12)-1,0)+W137)</f>
        <v>1.8585200147478532E-2</v>
      </c>
      <c r="Y137" s="162">
        <f>IF(Y55=1,$E137-(($F137+1)^(11/12)-1),IF(AT!Y55&gt;1,($F137+1)^(1/12)-1,0)+X137)</f>
        <v>1.9166670280433708E-2</v>
      </c>
      <c r="Z137" s="162">
        <f>IF(Z55=1,$E137-(($F137+1)^(11/12)-1),IF(AT!Z55&gt;1,($F137+1)^(1/12)-1,0)+Y137)</f>
        <v>1.9748140413388883E-2</v>
      </c>
      <c r="AA137" s="162">
        <f>IF(AA55=1,$E137-(($F137+1)^(11/12)-1),IF(AT!AA55&gt;1,($F137+1)^(1/12)-1,0)+Z137)</f>
        <v>2.0329610546344058E-2</v>
      </c>
      <c r="AB137" s="162">
        <f>IF(AB55=1,$E137-(($F137+1)^(11/12)-1),IF(AT!AB55&gt;1,($F137+1)^(1/12)-1,0)+AA137)</f>
        <v>2.0911080679299233E-2</v>
      </c>
      <c r="AC137" s="162">
        <f>IF(AC55=1,$E137-(($F137+1)^(11/12)-1),IF(AT!AC55&gt;1,($F137+1)^(1/12)-1,0)+AB137)</f>
        <v>2.1492550812254409E-2</v>
      </c>
      <c r="AD137" s="162">
        <f>IF(AD55=1,$E137-(($F137+1)^(11/12)-1),IF(AT!AD55&gt;1,($F137+1)^(1/12)-1,0)+AC137)</f>
        <v>2.2074020945209584E-2</v>
      </c>
      <c r="AE137" s="162">
        <f>IF(AE55=1,$E137-(($F137+1)^(11/12)-1),IF(AT!AE55&gt;1,($F137+1)^(1/12)-1,0)+AD137)</f>
        <v>2.2655491078164759E-2</v>
      </c>
      <c r="AF137" s="162">
        <f>IF(AF55=1,$E137-(($F137+1)^(11/12)-1),IF(AT!AF55&gt;1,($F137+1)^(1/12)-1,0)+AE137)</f>
        <v>2.3236961211119934E-2</v>
      </c>
      <c r="AG137" s="162">
        <f>IF(AG55=1,$E137-(($F137+1)^(11/12)-1),IF(AT!AG55&gt;1,($F137+1)^(1/12)-1,0)+AF137)</f>
        <v>2.381843134407511E-2</v>
      </c>
      <c r="AH137" s="162">
        <f>IF(AH55=1,$E137-(($F137+1)^(11/12)-1),IF(AT!AH55&gt;1,($F137+1)^(1/12)-1,0)+AG137)</f>
        <v>2.4399901477030285E-2</v>
      </c>
      <c r="AI137" s="162">
        <f>IF(AI55=1,$E137-(($F137+1)^(11/12)-1),IF(AT!AI55&gt;1,($F137+1)^(1/12)-1,0)+AH137)</f>
        <v>2.498137160998546E-2</v>
      </c>
      <c r="AJ137" s="162">
        <f>IF(AJ55=1,$E137-(($F137+1)^(11/12)-1),IF(AT!AJ55&gt;1,($F137+1)^(1/12)-1,0)+AI137)</f>
        <v>2.5562841742940635E-2</v>
      </c>
      <c r="AK137" s="162">
        <f>IF(AK55=1,$E137-(($F137+1)^(11/12)-1),IF(AT!AK55&gt;1,($F137+1)^(1/12)-1,0)+AJ137)</f>
        <v>2.6144311875895811E-2</v>
      </c>
      <c r="AL137" s="162">
        <f>IF(AL55=1,$E137-(($F137+1)^(11/12)-1),IF(AT!AL55&gt;1,($F137+1)^(1/12)-1,0)+AK137)</f>
        <v>2.6725782008850986E-2</v>
      </c>
      <c r="AM137" s="162">
        <f>IF(AM55=1,$E137-(($F137+1)^(11/12)-1),IF(AT!AM55&gt;1,($F137+1)^(1/12)-1,0)+AL137)</f>
        <v>2.7307252141806161E-2</v>
      </c>
      <c r="AN137" s="162">
        <f>IF(AN55=1,$E137-(($F137+1)^(11/12)-1),IF(AT!AN55&gt;1,($F137+1)^(1/12)-1,0)+AM137)</f>
        <v>2.7888722274761336E-2</v>
      </c>
      <c r="AO137" s="162">
        <f>IF(AO55=1,$E137-(($F137+1)^(11/12)-1),IF(AT!AO55&gt;1,($F137+1)^(1/12)-1,0)+AN137)</f>
        <v>2.8470192407716512E-2</v>
      </c>
      <c r="AP137" s="162">
        <f>IF(AP55=1,$E137-(($F137+1)^(11/12)-1),IF(AT!AP55&gt;1,($F137+1)^(1/12)-1,0)+AO137)</f>
        <v>2.9051662540671687E-2</v>
      </c>
      <c r="AQ137" s="162">
        <f>IF(AQ55=1,$E137-(($F137+1)^(11/12)-1),IF(AT!AQ55&gt;1,($F137+1)^(1/12)-1,0)+AP137)</f>
        <v>2.9633132673626862E-2</v>
      </c>
      <c r="AR137" s="162">
        <f>IF(AR55=1,$E137-(($F137+1)^(11/12)-1),IF(AT!AR55&gt;1,($F137+1)^(1/12)-1,0)+AQ137)</f>
        <v>3.0214602806582037E-2</v>
      </c>
      <c r="AS137" s="162">
        <f>IF(AS55=1,$E137-(($F137+1)^(11/12)-1),IF(AT!AS55&gt;1,($F137+1)^(1/12)-1,0)+AR137)</f>
        <v>3.0796072939537213E-2</v>
      </c>
      <c r="AT137" s="162">
        <f>IF(AT55=1,$E137-(($F137+1)^(11/12)-1),IF(AT!AT55&gt;1,($F137+1)^(1/12)-1,0)+AS137)</f>
        <v>3.1377543072492388E-2</v>
      </c>
      <c r="AU137" s="162">
        <f>IF(AU55=1,$E137-(($F137+1)^(11/12)-1),IF(AT!AU55&gt;1,($F137+1)^(1/12)-1,0)+AT137)</f>
        <v>3.1959013205447563E-2</v>
      </c>
      <c r="AV137" s="162">
        <f>IF(AV55=1,$E137-(($F137+1)^(11/12)-1),IF(AT!AV55&gt;1,($F137+1)^(1/12)-1,0)+AU137)</f>
        <v>3.2540483338402738E-2</v>
      </c>
      <c r="AW137" s="162">
        <f>IF(AW55=1,$E137-(($F137+1)^(11/12)-1),IF(AT!AW55&gt;1,($F137+1)^(1/12)-1,0)+AV137)</f>
        <v>3.3121953471357914E-2</v>
      </c>
      <c r="AX137" s="162">
        <f>IF(AX55=1,$E137-(($F137+1)^(11/12)-1),IF(AT!AX55&gt;1,($F137+1)^(1/12)-1,0)+AW137)</f>
        <v>3.3703423604313089E-2</v>
      </c>
      <c r="AY137" s="162">
        <f>IF(AY55=1,$E137-(($F137+1)^(11/12)-1),IF(AT!AY55&gt;1,($F137+1)^(1/12)-1,0)+AX137)</f>
        <v>3.4284893737268264E-2</v>
      </c>
      <c r="AZ137" s="162">
        <f>IF(AZ55=1,$E137-(($F137+1)^(11/12)-1),IF(AT!AZ55&gt;1,($F137+1)^(1/12)-1,0)+AY137)</f>
        <v>3.4866363870223439E-2</v>
      </c>
      <c r="BA137" s="162">
        <f>IF(BA55=1,$E137-(($F137+1)^(11/12)-1),IF(AT!BA55&gt;1,($F137+1)^(1/12)-1,0)+AZ137)</f>
        <v>3.5447834003178615E-2</v>
      </c>
      <c r="BB137" s="162">
        <f>IF(BB55=1,$E137-(($F137+1)^(11/12)-1),IF(AT!BB55&gt;1,($F137+1)^(1/12)-1,0)+BA137)</f>
        <v>3.602930413613379E-2</v>
      </c>
      <c r="BC137" s="162">
        <f>IF(BC55=1,$E137-(($F137+1)^(11/12)-1),IF(AT!BC55&gt;1,($F137+1)^(1/12)-1,0)+BB137)</f>
        <v>3.6610774269088965E-2</v>
      </c>
      <c r="BD137" s="162">
        <f>IF(BD55=1,$E137-(($F137+1)^(11/12)-1),IF(AT!BD55&gt;1,($F137+1)^(1/12)-1,0)+BC137)</f>
        <v>3.719224440204414E-2</v>
      </c>
      <c r="BE137" s="162">
        <f>IF(BE55=1,$E137-(($F137+1)^(11/12)-1),IF(AT!BE55&gt;1,($F137+1)^(1/12)-1,0)+BD137)</f>
        <v>3.7773714534999316E-2</v>
      </c>
      <c r="BF137" s="162">
        <f>IF(BF55=1,$E137-(($F137+1)^(11/12)-1),IF(AT!BF55&gt;1,($F137+1)^(1/12)-1,0)+BE137)</f>
        <v>3.8355184667954491E-2</v>
      </c>
      <c r="BG137" s="162">
        <f>IF(BG55=1,$E137-(($F137+1)^(11/12)-1),IF(AT!BG55&gt;1,($F137+1)^(1/12)-1,0)+BF137)</f>
        <v>3.8936654800909666E-2</v>
      </c>
      <c r="BH137" s="162">
        <f>IF(BH55=1,$E137-(($F137+1)^(11/12)-1),IF(AT!BH55&gt;1,($F137+1)^(1/12)-1,0)+BG137)</f>
        <v>3.9518124933864841E-2</v>
      </c>
      <c r="BI137" s="162">
        <f>IF(BI55=1,$E137-(($F137+1)^(11/12)-1),IF(AT!BI55&gt;1,($F137+1)^(1/12)-1,0)+BH137)</f>
        <v>4.0099595066820017E-2</v>
      </c>
      <c r="BJ137" s="162">
        <f>IF(BJ55=1,$E137-(($F137+1)^(11/12)-1),IF(AT!BJ55&gt;1,($F137+1)^(1/12)-1,0)+BI137)</f>
        <v>4.0681065199775192E-2</v>
      </c>
      <c r="BK137" s="162">
        <f>IF(BK55=1,$E137-(($F137+1)^(11/12)-1),IF(AT!BK55&gt;1,($F137+1)^(1/12)-1,0)+BJ137)</f>
        <v>4.1262535332730367E-2</v>
      </c>
      <c r="BL137" s="162">
        <f>IF(BL55=1,$E137-(($F137+1)^(11/12)-1),IF(AT!BL55&gt;1,($F137+1)^(1/12)-1,0)+BK137)</f>
        <v>4.1844005465685542E-2</v>
      </c>
      <c r="BM137" s="162">
        <f>IF(BM55=1,$E137-(($F137+1)^(11/12)-1),IF(AT!BM55&gt;1,($F137+1)^(1/12)-1,0)+BL137)</f>
        <v>4.2425475598640718E-2</v>
      </c>
      <c r="BN137" s="162">
        <f>IF(BN55=1,$E137-(($F137+1)^(11/12)-1),IF(AT!BN55&gt;1,($F137+1)^(1/12)-1,0)+BM137)</f>
        <v>4.3006945731595893E-2</v>
      </c>
      <c r="BO137" s="162">
        <f>IF(BO55=1,$E137-(($F137+1)^(11/12)-1),IF(AT!BO55&gt;1,($F137+1)^(1/12)-1,0)+BN137)</f>
        <v>4.3588415864551068E-2</v>
      </c>
      <c r="BP137" s="26" t="s">
        <v>12</v>
      </c>
    </row>
    <row r="138" spans="2:68" x14ac:dyDescent="0.25">
      <c r="B138" s="12">
        <v>51</v>
      </c>
      <c r="C138" s="13" t="s">
        <v>118</v>
      </c>
      <c r="E138" s="162">
        <v>2.5000000000000001E-2</v>
      </c>
      <c r="F138" s="162">
        <v>7.0000000000000001E-3</v>
      </c>
      <c r="H138" s="162">
        <f>IF(H56=1,$E138-(($F138+1)^(11/12)-1),IF(AT!H56&gt;1,($F138+1)^(1/12)-1,0)+G138)</f>
        <v>0</v>
      </c>
      <c r="I138" s="162">
        <f>IF(I56=1,$E138-(($F138+1)^(11/12)-1),IF(AT!I56&gt;1,($F138+1)^(1/12)-1,0)+H138)</f>
        <v>0</v>
      </c>
      <c r="J138" s="162">
        <f>IF(J56=1,$E138-(($F138+1)^(11/12)-1),IF(AT!J56&gt;1,($F138+1)^(1/12)-1,0)+I138)</f>
        <v>0</v>
      </c>
      <c r="K138" s="162">
        <f>IF(K56=1,$E138-(($F138+1)^(11/12)-1),IF(AT!K56&gt;1,($F138+1)^(1/12)-1,0)+J138)</f>
        <v>0</v>
      </c>
      <c r="L138" s="162">
        <f>IF(L56=1,$E138-(($F138+1)^(11/12)-1),IF(AT!L56&gt;1,($F138+1)^(1/12)-1,0)+K138)</f>
        <v>0</v>
      </c>
      <c r="M138" s="162">
        <f>IF(M56=1,$E138-(($F138+1)^(11/12)-1),IF(AT!M56&gt;1,($F138+1)^(1/12)-1,0)+L138)</f>
        <v>0</v>
      </c>
      <c r="N138" s="162">
        <f>IF(N56=1,$E138-(($F138+1)^(11/12)-1),IF(AT!N56&gt;1,($F138+1)^(1/12)-1,0)+M138)</f>
        <v>0</v>
      </c>
      <c r="O138" s="162">
        <f>IF(O56=1,$E138-(($F138+1)^(11/12)-1),IF(AT!O56&gt;1,($F138+1)^(1/12)-1,0)+N138)</f>
        <v>0</v>
      </c>
      <c r="P138" s="162">
        <f>IF(P56=1,$E138-(($F138+1)^(11/12)-1),IF(AT!P56&gt;1,($F138+1)^(1/12)-1,0)+O138)</f>
        <v>0</v>
      </c>
      <c r="Q138" s="162">
        <f>IF(Q56=1,$E138-(($F138+1)^(11/12)-1),IF(AT!Q56&gt;1,($F138+1)^(1/12)-1,0)+P138)</f>
        <v>0</v>
      </c>
      <c r="R138" s="162">
        <f>IF(R56=1,$E138-(($F138+1)^(11/12)-1),IF(AT!R56&gt;1,($F138+1)^(1/12)-1,0)+Q138)</f>
        <v>0</v>
      </c>
      <c r="S138" s="162">
        <f>IF(S56=1,$E138-(($F138+1)^(11/12)-1),IF(AT!S56&gt;1,($F138+1)^(1/12)-1,0)+R138)</f>
        <v>0</v>
      </c>
      <c r="T138" s="162">
        <f>IF(T56=1,$E138-(($F138+1)^(11/12)-1),IF(AT!T56&gt;1,($F138+1)^(1/12)-1,0)+S138)</f>
        <v>0</v>
      </c>
      <c r="U138" s="162">
        <f>IF(U56=1,$E138-(($F138+1)^(11/12)-1),IF(AT!U56&gt;1,($F138+1)^(1/12)-1,0)+T138)</f>
        <v>0</v>
      </c>
      <c r="V138" s="162">
        <f>IF(V56=1,$E138-(($F138+1)^(11/12)-1),IF(AT!V56&gt;1,($F138+1)^(1/12)-1,0)+U138)</f>
        <v>0</v>
      </c>
      <c r="W138" s="162">
        <f>IF(W56=1,$E138-(($F138+1)^(11/12)-1),IF(AT!W56&gt;1,($F138+1)^(1/12)-1,0)+V138)</f>
        <v>0</v>
      </c>
      <c r="X138" s="162">
        <f>IF(X56=1,$E138-(($F138+1)^(11/12)-1),IF(AT!X56&gt;1,($F138+1)^(1/12)-1,0)+W138)</f>
        <v>0</v>
      </c>
      <c r="Y138" s="162">
        <f>IF(Y56=1,$E138-(($F138+1)^(11/12)-1),IF(AT!Y56&gt;1,($F138+1)^(1/12)-1,0)+X138)</f>
        <v>1.8585200147478532E-2</v>
      </c>
      <c r="Z138" s="162">
        <f>IF(Z56=1,$E138-(($F138+1)^(11/12)-1),IF(AT!Z56&gt;1,($F138+1)^(1/12)-1,0)+Y138)</f>
        <v>1.9166670280433708E-2</v>
      </c>
      <c r="AA138" s="162">
        <f>IF(AA56=1,$E138-(($F138+1)^(11/12)-1),IF(AT!AA56&gt;1,($F138+1)^(1/12)-1,0)+Z138)</f>
        <v>1.9748140413388883E-2</v>
      </c>
      <c r="AB138" s="162">
        <f>IF(AB56=1,$E138-(($F138+1)^(11/12)-1),IF(AT!AB56&gt;1,($F138+1)^(1/12)-1,0)+AA138)</f>
        <v>2.0329610546344058E-2</v>
      </c>
      <c r="AC138" s="162">
        <f>IF(AC56=1,$E138-(($F138+1)^(11/12)-1),IF(AT!AC56&gt;1,($F138+1)^(1/12)-1,0)+AB138)</f>
        <v>2.0911080679299233E-2</v>
      </c>
      <c r="AD138" s="162">
        <f>IF(AD56=1,$E138-(($F138+1)^(11/12)-1),IF(AT!AD56&gt;1,($F138+1)^(1/12)-1,0)+AC138)</f>
        <v>2.1492550812254409E-2</v>
      </c>
      <c r="AE138" s="162">
        <f>IF(AE56=1,$E138-(($F138+1)^(11/12)-1),IF(AT!AE56&gt;1,($F138+1)^(1/12)-1,0)+AD138)</f>
        <v>2.2074020945209584E-2</v>
      </c>
      <c r="AF138" s="162">
        <f>IF(AF56=1,$E138-(($F138+1)^(11/12)-1),IF(AT!AF56&gt;1,($F138+1)^(1/12)-1,0)+AE138)</f>
        <v>2.2655491078164759E-2</v>
      </c>
      <c r="AG138" s="162">
        <f>IF(AG56=1,$E138-(($F138+1)^(11/12)-1),IF(AT!AG56&gt;1,($F138+1)^(1/12)-1,0)+AF138)</f>
        <v>2.3236961211119934E-2</v>
      </c>
      <c r="AH138" s="162">
        <f>IF(AH56=1,$E138-(($F138+1)^(11/12)-1),IF(AT!AH56&gt;1,($F138+1)^(1/12)-1,0)+AG138)</f>
        <v>2.381843134407511E-2</v>
      </c>
      <c r="AI138" s="162">
        <f>IF(AI56=1,$E138-(($F138+1)^(11/12)-1),IF(AT!AI56&gt;1,($F138+1)^(1/12)-1,0)+AH138)</f>
        <v>2.4399901477030285E-2</v>
      </c>
      <c r="AJ138" s="162">
        <f>IF(AJ56=1,$E138-(($F138+1)^(11/12)-1),IF(AT!AJ56&gt;1,($F138+1)^(1/12)-1,0)+AI138)</f>
        <v>2.498137160998546E-2</v>
      </c>
      <c r="AK138" s="162">
        <f>IF(AK56=1,$E138-(($F138+1)^(11/12)-1),IF(AT!AK56&gt;1,($F138+1)^(1/12)-1,0)+AJ138)</f>
        <v>2.5562841742940635E-2</v>
      </c>
      <c r="AL138" s="162">
        <f>IF(AL56=1,$E138-(($F138+1)^(11/12)-1),IF(AT!AL56&gt;1,($F138+1)^(1/12)-1,0)+AK138)</f>
        <v>2.6144311875895811E-2</v>
      </c>
      <c r="AM138" s="162">
        <f>IF(AM56=1,$E138-(($F138+1)^(11/12)-1),IF(AT!AM56&gt;1,($F138+1)^(1/12)-1,0)+AL138)</f>
        <v>2.6725782008850986E-2</v>
      </c>
      <c r="AN138" s="162">
        <f>IF(AN56=1,$E138-(($F138+1)^(11/12)-1),IF(AT!AN56&gt;1,($F138+1)^(1/12)-1,0)+AM138)</f>
        <v>2.7307252141806161E-2</v>
      </c>
      <c r="AO138" s="162">
        <f>IF(AO56=1,$E138-(($F138+1)^(11/12)-1),IF(AT!AO56&gt;1,($F138+1)^(1/12)-1,0)+AN138)</f>
        <v>2.7888722274761336E-2</v>
      </c>
      <c r="AP138" s="162">
        <f>IF(AP56=1,$E138-(($F138+1)^(11/12)-1),IF(AT!AP56&gt;1,($F138+1)^(1/12)-1,0)+AO138)</f>
        <v>2.8470192407716512E-2</v>
      </c>
      <c r="AQ138" s="162">
        <f>IF(AQ56=1,$E138-(($F138+1)^(11/12)-1),IF(AT!AQ56&gt;1,($F138+1)^(1/12)-1,0)+AP138)</f>
        <v>2.9051662540671687E-2</v>
      </c>
      <c r="AR138" s="162">
        <f>IF(AR56=1,$E138-(($F138+1)^(11/12)-1),IF(AT!AR56&gt;1,($F138+1)^(1/12)-1,0)+AQ138)</f>
        <v>2.9633132673626862E-2</v>
      </c>
      <c r="AS138" s="162">
        <f>IF(AS56=1,$E138-(($F138+1)^(11/12)-1),IF(AT!AS56&gt;1,($F138+1)^(1/12)-1,0)+AR138)</f>
        <v>3.0214602806582037E-2</v>
      </c>
      <c r="AT138" s="162">
        <f>IF(AT56=1,$E138-(($F138+1)^(11/12)-1),IF(AT!AT56&gt;1,($F138+1)^(1/12)-1,0)+AS138)</f>
        <v>3.0796072939537213E-2</v>
      </c>
      <c r="AU138" s="162">
        <f>IF(AU56=1,$E138-(($F138+1)^(11/12)-1),IF(AT!AU56&gt;1,($F138+1)^(1/12)-1,0)+AT138)</f>
        <v>3.1377543072492388E-2</v>
      </c>
      <c r="AV138" s="162">
        <f>IF(AV56=1,$E138-(($F138+1)^(11/12)-1),IF(AT!AV56&gt;1,($F138+1)^(1/12)-1,0)+AU138)</f>
        <v>3.1959013205447563E-2</v>
      </c>
      <c r="AW138" s="162">
        <f>IF(AW56=1,$E138-(($F138+1)^(11/12)-1),IF(AT!AW56&gt;1,($F138+1)^(1/12)-1,0)+AV138)</f>
        <v>3.2540483338402738E-2</v>
      </c>
      <c r="AX138" s="162">
        <f>IF(AX56=1,$E138-(($F138+1)^(11/12)-1),IF(AT!AX56&gt;1,($F138+1)^(1/12)-1,0)+AW138)</f>
        <v>3.3121953471357914E-2</v>
      </c>
      <c r="AY138" s="162">
        <f>IF(AY56=1,$E138-(($F138+1)^(11/12)-1),IF(AT!AY56&gt;1,($F138+1)^(1/12)-1,0)+AX138)</f>
        <v>3.3703423604313089E-2</v>
      </c>
      <c r="AZ138" s="162">
        <f>IF(AZ56=1,$E138-(($F138+1)^(11/12)-1),IF(AT!AZ56&gt;1,($F138+1)^(1/12)-1,0)+AY138)</f>
        <v>3.4284893737268264E-2</v>
      </c>
      <c r="BA138" s="162">
        <f>IF(BA56=1,$E138-(($F138+1)^(11/12)-1),IF(AT!BA56&gt;1,($F138+1)^(1/12)-1,0)+AZ138)</f>
        <v>3.4866363870223439E-2</v>
      </c>
      <c r="BB138" s="162">
        <f>IF(BB56=1,$E138-(($F138+1)^(11/12)-1),IF(AT!BB56&gt;1,($F138+1)^(1/12)-1,0)+BA138)</f>
        <v>3.5447834003178615E-2</v>
      </c>
      <c r="BC138" s="162">
        <f>IF(BC56=1,$E138-(($F138+1)^(11/12)-1),IF(AT!BC56&gt;1,($F138+1)^(1/12)-1,0)+BB138)</f>
        <v>3.602930413613379E-2</v>
      </c>
      <c r="BD138" s="162">
        <f>IF(BD56=1,$E138-(($F138+1)^(11/12)-1),IF(AT!BD56&gt;1,($F138+1)^(1/12)-1,0)+BC138)</f>
        <v>3.6610774269088965E-2</v>
      </c>
      <c r="BE138" s="162">
        <f>IF(BE56=1,$E138-(($F138+1)^(11/12)-1),IF(AT!BE56&gt;1,($F138+1)^(1/12)-1,0)+BD138)</f>
        <v>3.719224440204414E-2</v>
      </c>
      <c r="BF138" s="162">
        <f>IF(BF56=1,$E138-(($F138+1)^(11/12)-1),IF(AT!BF56&gt;1,($F138+1)^(1/12)-1,0)+BE138)</f>
        <v>3.7773714534999316E-2</v>
      </c>
      <c r="BG138" s="162">
        <f>IF(BG56=1,$E138-(($F138+1)^(11/12)-1),IF(AT!BG56&gt;1,($F138+1)^(1/12)-1,0)+BF138)</f>
        <v>3.8355184667954491E-2</v>
      </c>
      <c r="BH138" s="162">
        <f>IF(BH56=1,$E138-(($F138+1)^(11/12)-1),IF(AT!BH56&gt;1,($F138+1)^(1/12)-1,0)+BG138)</f>
        <v>3.8936654800909666E-2</v>
      </c>
      <c r="BI138" s="162">
        <f>IF(BI56=1,$E138-(($F138+1)^(11/12)-1),IF(AT!BI56&gt;1,($F138+1)^(1/12)-1,0)+BH138)</f>
        <v>3.9518124933864841E-2</v>
      </c>
      <c r="BJ138" s="162">
        <f>IF(BJ56=1,$E138-(($F138+1)^(11/12)-1),IF(AT!BJ56&gt;1,($F138+1)^(1/12)-1,0)+BI138)</f>
        <v>4.0099595066820017E-2</v>
      </c>
      <c r="BK138" s="162">
        <f>IF(BK56=1,$E138-(($F138+1)^(11/12)-1),IF(AT!BK56&gt;1,($F138+1)^(1/12)-1,0)+BJ138)</f>
        <v>4.0681065199775192E-2</v>
      </c>
      <c r="BL138" s="162">
        <f>IF(BL56=1,$E138-(($F138+1)^(11/12)-1),IF(AT!BL56&gt;1,($F138+1)^(1/12)-1,0)+BK138)</f>
        <v>4.1262535332730367E-2</v>
      </c>
      <c r="BM138" s="162">
        <f>IF(BM56=1,$E138-(($F138+1)^(11/12)-1),IF(AT!BM56&gt;1,($F138+1)^(1/12)-1,0)+BL138)</f>
        <v>4.1844005465685542E-2</v>
      </c>
      <c r="BN138" s="162">
        <f>IF(BN56=1,$E138-(($F138+1)^(11/12)-1),IF(AT!BN56&gt;1,($F138+1)^(1/12)-1,0)+BM138)</f>
        <v>4.2425475598640718E-2</v>
      </c>
      <c r="BO138" s="162">
        <f>IF(BO56=1,$E138-(($F138+1)^(11/12)-1),IF(AT!BO56&gt;1,($F138+1)^(1/12)-1,0)+BN138)</f>
        <v>4.3006945731595893E-2</v>
      </c>
      <c r="BP138" s="26" t="s">
        <v>12</v>
      </c>
    </row>
    <row r="139" spans="2:68" x14ac:dyDescent="0.25">
      <c r="B139" s="12">
        <v>52</v>
      </c>
      <c r="C139" s="13" t="s">
        <v>120</v>
      </c>
      <c r="E139" s="162">
        <v>2.5000000000000001E-2</v>
      </c>
      <c r="F139" s="162">
        <v>7.0000000000000001E-3</v>
      </c>
      <c r="H139" s="162">
        <f>IF(H57=1,$E139-(($F139+1)^(11/12)-1),IF(AT!H57&gt;1,($F139+1)^(1/12)-1,0)+G139)</f>
        <v>0</v>
      </c>
      <c r="I139" s="162">
        <f>IF(I57=1,$E139-(($F139+1)^(11/12)-1),IF(AT!I57&gt;1,($F139+1)^(1/12)-1,0)+H139)</f>
        <v>0</v>
      </c>
      <c r="J139" s="162">
        <f>IF(J57=1,$E139-(($F139+1)^(11/12)-1),IF(AT!J57&gt;1,($F139+1)^(1/12)-1,0)+I139)</f>
        <v>0</v>
      </c>
      <c r="K139" s="162">
        <f>IF(K57=1,$E139-(($F139+1)^(11/12)-1),IF(AT!K57&gt;1,($F139+1)^(1/12)-1,0)+J139)</f>
        <v>0</v>
      </c>
      <c r="L139" s="162">
        <f>IF(L57=1,$E139-(($F139+1)^(11/12)-1),IF(AT!L57&gt;1,($F139+1)^(1/12)-1,0)+K139)</f>
        <v>0</v>
      </c>
      <c r="M139" s="162">
        <f>IF(M57=1,$E139-(($F139+1)^(11/12)-1),IF(AT!M57&gt;1,($F139+1)^(1/12)-1,0)+L139)</f>
        <v>0</v>
      </c>
      <c r="N139" s="162">
        <f>IF(N57=1,$E139-(($F139+1)^(11/12)-1),IF(AT!N57&gt;1,($F139+1)^(1/12)-1,0)+M139)</f>
        <v>0</v>
      </c>
      <c r="O139" s="162">
        <f>IF(O57=1,$E139-(($F139+1)^(11/12)-1),IF(AT!O57&gt;1,($F139+1)^(1/12)-1,0)+N139)</f>
        <v>0</v>
      </c>
      <c r="P139" s="162">
        <f>IF(P57=1,$E139-(($F139+1)^(11/12)-1),IF(AT!P57&gt;1,($F139+1)^(1/12)-1,0)+O139)</f>
        <v>0</v>
      </c>
      <c r="Q139" s="162">
        <f>IF(Q57=1,$E139-(($F139+1)^(11/12)-1),IF(AT!Q57&gt;1,($F139+1)^(1/12)-1,0)+P139)</f>
        <v>0</v>
      </c>
      <c r="R139" s="162">
        <f>IF(R57=1,$E139-(($F139+1)^(11/12)-1),IF(AT!R57&gt;1,($F139+1)^(1/12)-1,0)+Q139)</f>
        <v>0</v>
      </c>
      <c r="S139" s="162">
        <f>IF(S57=1,$E139-(($F139+1)^(11/12)-1),IF(AT!S57&gt;1,($F139+1)^(1/12)-1,0)+R139)</f>
        <v>0</v>
      </c>
      <c r="T139" s="162">
        <f>IF(T57=1,$E139-(($F139+1)^(11/12)-1),IF(AT!T57&gt;1,($F139+1)^(1/12)-1,0)+S139)</f>
        <v>0</v>
      </c>
      <c r="U139" s="162">
        <f>IF(U57=1,$E139-(($F139+1)^(11/12)-1),IF(AT!U57&gt;1,($F139+1)^(1/12)-1,0)+T139)</f>
        <v>0</v>
      </c>
      <c r="V139" s="162">
        <f>IF(V57=1,$E139-(($F139+1)^(11/12)-1),IF(AT!V57&gt;1,($F139+1)^(1/12)-1,0)+U139)</f>
        <v>0</v>
      </c>
      <c r="W139" s="162">
        <f>IF(W57=1,$E139-(($F139+1)^(11/12)-1),IF(AT!W57&gt;1,($F139+1)^(1/12)-1,0)+V139)</f>
        <v>0</v>
      </c>
      <c r="X139" s="162">
        <f>IF(X57=1,$E139-(($F139+1)^(11/12)-1),IF(AT!X57&gt;1,($F139+1)^(1/12)-1,0)+W139)</f>
        <v>0</v>
      </c>
      <c r="Y139" s="162">
        <f>IF(Y57=1,$E139-(($F139+1)^(11/12)-1),IF(AT!Y57&gt;1,($F139+1)^(1/12)-1,0)+X139)</f>
        <v>1.8585200147478532E-2</v>
      </c>
      <c r="Z139" s="162">
        <f>IF(Z57=1,$E139-(($F139+1)^(11/12)-1),IF(AT!Z57&gt;1,($F139+1)^(1/12)-1,0)+Y139)</f>
        <v>1.9166670280433708E-2</v>
      </c>
      <c r="AA139" s="162">
        <f>IF(AA57=1,$E139-(($F139+1)^(11/12)-1),IF(AT!AA57&gt;1,($F139+1)^(1/12)-1,0)+Z139)</f>
        <v>1.9748140413388883E-2</v>
      </c>
      <c r="AB139" s="162">
        <f>IF(AB57=1,$E139-(($F139+1)^(11/12)-1),IF(AT!AB57&gt;1,($F139+1)^(1/12)-1,0)+AA139)</f>
        <v>2.0329610546344058E-2</v>
      </c>
      <c r="AC139" s="162">
        <f>IF(AC57=1,$E139-(($F139+1)^(11/12)-1),IF(AT!AC57&gt;1,($F139+1)^(1/12)-1,0)+AB139)</f>
        <v>2.0911080679299233E-2</v>
      </c>
      <c r="AD139" s="162">
        <f>IF(AD57=1,$E139-(($F139+1)^(11/12)-1),IF(AT!AD57&gt;1,($F139+1)^(1/12)-1,0)+AC139)</f>
        <v>2.1492550812254409E-2</v>
      </c>
      <c r="AE139" s="162">
        <f>IF(AE57=1,$E139-(($F139+1)^(11/12)-1),IF(AT!AE57&gt;1,($F139+1)^(1/12)-1,0)+AD139)</f>
        <v>2.2074020945209584E-2</v>
      </c>
      <c r="AF139" s="162">
        <f>IF(AF57=1,$E139-(($F139+1)^(11/12)-1),IF(AT!AF57&gt;1,($F139+1)^(1/12)-1,0)+AE139)</f>
        <v>2.2655491078164759E-2</v>
      </c>
      <c r="AG139" s="162">
        <f>IF(AG57=1,$E139-(($F139+1)^(11/12)-1),IF(AT!AG57&gt;1,($F139+1)^(1/12)-1,0)+AF139)</f>
        <v>2.3236961211119934E-2</v>
      </c>
      <c r="AH139" s="162">
        <f>IF(AH57=1,$E139-(($F139+1)^(11/12)-1),IF(AT!AH57&gt;1,($F139+1)^(1/12)-1,0)+AG139)</f>
        <v>2.381843134407511E-2</v>
      </c>
      <c r="AI139" s="162">
        <f>IF(AI57=1,$E139-(($F139+1)^(11/12)-1),IF(AT!AI57&gt;1,($F139+1)^(1/12)-1,0)+AH139)</f>
        <v>2.4399901477030285E-2</v>
      </c>
      <c r="AJ139" s="162">
        <f>IF(AJ57=1,$E139-(($F139+1)^(11/12)-1),IF(AT!AJ57&gt;1,($F139+1)^(1/12)-1,0)+AI139)</f>
        <v>2.498137160998546E-2</v>
      </c>
      <c r="AK139" s="162">
        <f>IF(AK57=1,$E139-(($F139+1)^(11/12)-1),IF(AT!AK57&gt;1,($F139+1)^(1/12)-1,0)+AJ139)</f>
        <v>2.5562841742940635E-2</v>
      </c>
      <c r="AL139" s="162">
        <f>IF(AL57=1,$E139-(($F139+1)^(11/12)-1),IF(AT!AL57&gt;1,($F139+1)^(1/12)-1,0)+AK139)</f>
        <v>2.6144311875895811E-2</v>
      </c>
      <c r="AM139" s="162">
        <f>IF(AM57=1,$E139-(($F139+1)^(11/12)-1),IF(AT!AM57&gt;1,($F139+1)^(1/12)-1,0)+AL139)</f>
        <v>2.6725782008850986E-2</v>
      </c>
      <c r="AN139" s="162">
        <f>IF(AN57=1,$E139-(($F139+1)^(11/12)-1),IF(AT!AN57&gt;1,($F139+1)^(1/12)-1,0)+AM139)</f>
        <v>2.7307252141806161E-2</v>
      </c>
      <c r="AO139" s="162">
        <f>IF(AO57=1,$E139-(($F139+1)^(11/12)-1),IF(AT!AO57&gt;1,($F139+1)^(1/12)-1,0)+AN139)</f>
        <v>2.7888722274761336E-2</v>
      </c>
      <c r="AP139" s="162">
        <f>IF(AP57=1,$E139-(($F139+1)^(11/12)-1),IF(AT!AP57&gt;1,($F139+1)^(1/12)-1,0)+AO139)</f>
        <v>2.8470192407716512E-2</v>
      </c>
      <c r="AQ139" s="162">
        <f>IF(AQ57=1,$E139-(($F139+1)^(11/12)-1),IF(AT!AQ57&gt;1,($F139+1)^(1/12)-1,0)+AP139)</f>
        <v>2.9051662540671687E-2</v>
      </c>
      <c r="AR139" s="162">
        <f>IF(AR57=1,$E139-(($F139+1)^(11/12)-1),IF(AT!AR57&gt;1,($F139+1)^(1/12)-1,0)+AQ139)</f>
        <v>2.9633132673626862E-2</v>
      </c>
      <c r="AS139" s="162">
        <f>IF(AS57=1,$E139-(($F139+1)^(11/12)-1),IF(AT!AS57&gt;1,($F139+1)^(1/12)-1,0)+AR139)</f>
        <v>3.0214602806582037E-2</v>
      </c>
      <c r="AT139" s="162">
        <f>IF(AT57=1,$E139-(($F139+1)^(11/12)-1),IF(AT!AT57&gt;1,($F139+1)^(1/12)-1,0)+AS139)</f>
        <v>3.0796072939537213E-2</v>
      </c>
      <c r="AU139" s="162">
        <f>IF(AU57=1,$E139-(($F139+1)^(11/12)-1),IF(AT!AU57&gt;1,($F139+1)^(1/12)-1,0)+AT139)</f>
        <v>3.1377543072492388E-2</v>
      </c>
      <c r="AV139" s="162">
        <f>IF(AV57=1,$E139-(($F139+1)^(11/12)-1),IF(AT!AV57&gt;1,($F139+1)^(1/12)-1,0)+AU139)</f>
        <v>3.1959013205447563E-2</v>
      </c>
      <c r="AW139" s="162">
        <f>IF(AW57=1,$E139-(($F139+1)^(11/12)-1),IF(AT!AW57&gt;1,($F139+1)^(1/12)-1,0)+AV139)</f>
        <v>3.2540483338402738E-2</v>
      </c>
      <c r="AX139" s="162">
        <f>IF(AX57=1,$E139-(($F139+1)^(11/12)-1),IF(AT!AX57&gt;1,($F139+1)^(1/12)-1,0)+AW139)</f>
        <v>3.3121953471357914E-2</v>
      </c>
      <c r="AY139" s="162">
        <f>IF(AY57=1,$E139-(($F139+1)^(11/12)-1),IF(AT!AY57&gt;1,($F139+1)^(1/12)-1,0)+AX139)</f>
        <v>3.3703423604313089E-2</v>
      </c>
      <c r="AZ139" s="162">
        <f>IF(AZ57=1,$E139-(($F139+1)^(11/12)-1),IF(AT!AZ57&gt;1,($F139+1)^(1/12)-1,0)+AY139)</f>
        <v>3.4284893737268264E-2</v>
      </c>
      <c r="BA139" s="162">
        <f>IF(BA57=1,$E139-(($F139+1)^(11/12)-1),IF(AT!BA57&gt;1,($F139+1)^(1/12)-1,0)+AZ139)</f>
        <v>3.4866363870223439E-2</v>
      </c>
      <c r="BB139" s="162">
        <f>IF(BB57=1,$E139-(($F139+1)^(11/12)-1),IF(AT!BB57&gt;1,($F139+1)^(1/12)-1,0)+BA139)</f>
        <v>3.5447834003178615E-2</v>
      </c>
      <c r="BC139" s="162">
        <f>IF(BC57=1,$E139-(($F139+1)^(11/12)-1),IF(AT!BC57&gt;1,($F139+1)^(1/12)-1,0)+BB139)</f>
        <v>3.602930413613379E-2</v>
      </c>
      <c r="BD139" s="162">
        <f>IF(BD57=1,$E139-(($F139+1)^(11/12)-1),IF(AT!BD57&gt;1,($F139+1)^(1/12)-1,0)+BC139)</f>
        <v>3.6610774269088965E-2</v>
      </c>
      <c r="BE139" s="162">
        <f>IF(BE57=1,$E139-(($F139+1)^(11/12)-1),IF(AT!BE57&gt;1,($F139+1)^(1/12)-1,0)+BD139)</f>
        <v>3.719224440204414E-2</v>
      </c>
      <c r="BF139" s="162">
        <f>IF(BF57=1,$E139-(($F139+1)^(11/12)-1),IF(AT!BF57&gt;1,($F139+1)^(1/12)-1,0)+BE139)</f>
        <v>3.7773714534999316E-2</v>
      </c>
      <c r="BG139" s="162">
        <f>IF(BG57=1,$E139-(($F139+1)^(11/12)-1),IF(AT!BG57&gt;1,($F139+1)^(1/12)-1,0)+BF139)</f>
        <v>3.8355184667954491E-2</v>
      </c>
      <c r="BH139" s="162">
        <f>IF(BH57=1,$E139-(($F139+1)^(11/12)-1),IF(AT!BH57&gt;1,($F139+1)^(1/12)-1,0)+BG139)</f>
        <v>3.8936654800909666E-2</v>
      </c>
      <c r="BI139" s="162">
        <f>IF(BI57=1,$E139-(($F139+1)^(11/12)-1),IF(AT!BI57&gt;1,($F139+1)^(1/12)-1,0)+BH139)</f>
        <v>3.9518124933864841E-2</v>
      </c>
      <c r="BJ139" s="162">
        <f>IF(BJ57=1,$E139-(($F139+1)^(11/12)-1),IF(AT!BJ57&gt;1,($F139+1)^(1/12)-1,0)+BI139)</f>
        <v>4.0099595066820017E-2</v>
      </c>
      <c r="BK139" s="162">
        <f>IF(BK57=1,$E139-(($F139+1)^(11/12)-1),IF(AT!BK57&gt;1,($F139+1)^(1/12)-1,0)+BJ139)</f>
        <v>4.0681065199775192E-2</v>
      </c>
      <c r="BL139" s="162">
        <f>IF(BL57=1,$E139-(($F139+1)^(11/12)-1),IF(AT!BL57&gt;1,($F139+1)^(1/12)-1,0)+BK139)</f>
        <v>4.1262535332730367E-2</v>
      </c>
      <c r="BM139" s="162">
        <f>IF(BM57=1,$E139-(($F139+1)^(11/12)-1),IF(AT!BM57&gt;1,($F139+1)^(1/12)-1,0)+BL139)</f>
        <v>4.1844005465685542E-2</v>
      </c>
      <c r="BN139" s="162">
        <f>IF(BN57=1,$E139-(($F139+1)^(11/12)-1),IF(AT!BN57&gt;1,($F139+1)^(1/12)-1,0)+BM139)</f>
        <v>4.2425475598640718E-2</v>
      </c>
      <c r="BO139" s="162">
        <f>IF(BO57=1,$E139-(($F139+1)^(11/12)-1),IF(AT!BO57&gt;1,($F139+1)^(1/12)-1,0)+BN139)</f>
        <v>4.3006945731595893E-2</v>
      </c>
      <c r="BP139" s="26" t="s">
        <v>12</v>
      </c>
    </row>
    <row r="140" spans="2:68" x14ac:dyDescent="0.25">
      <c r="B140" s="12">
        <v>53</v>
      </c>
      <c r="C140" s="13" t="s">
        <v>122</v>
      </c>
      <c r="E140" s="162">
        <v>2.5000000000000001E-2</v>
      </c>
      <c r="F140" s="162">
        <v>7.0000000000000001E-3</v>
      </c>
      <c r="H140" s="162">
        <f>IF(H58=1,$E140-(($F140+1)^(11/12)-1),IF(AT!H58&gt;1,($F140+1)^(1/12)-1,0)+G140)</f>
        <v>0</v>
      </c>
      <c r="I140" s="162">
        <f>IF(I58=1,$E140-(($F140+1)^(11/12)-1),IF(AT!I58&gt;1,($F140+1)^(1/12)-1,0)+H140)</f>
        <v>0</v>
      </c>
      <c r="J140" s="162">
        <f>IF(J58=1,$E140-(($F140+1)^(11/12)-1),IF(AT!J58&gt;1,($F140+1)^(1/12)-1,0)+I140)</f>
        <v>0</v>
      </c>
      <c r="K140" s="162">
        <f>IF(K58=1,$E140-(($F140+1)^(11/12)-1),IF(AT!K58&gt;1,($F140+1)^(1/12)-1,0)+J140)</f>
        <v>0</v>
      </c>
      <c r="L140" s="162">
        <f>IF(L58=1,$E140-(($F140+1)^(11/12)-1),IF(AT!L58&gt;1,($F140+1)^(1/12)-1,0)+K140)</f>
        <v>0</v>
      </c>
      <c r="M140" s="162">
        <f>IF(M58=1,$E140-(($F140+1)^(11/12)-1),IF(AT!M58&gt;1,($F140+1)^(1/12)-1,0)+L140)</f>
        <v>0</v>
      </c>
      <c r="N140" s="162">
        <f>IF(N58=1,$E140-(($F140+1)^(11/12)-1),IF(AT!N58&gt;1,($F140+1)^(1/12)-1,0)+M140)</f>
        <v>0</v>
      </c>
      <c r="O140" s="162">
        <f>IF(O58=1,$E140-(($F140+1)^(11/12)-1),IF(AT!O58&gt;1,($F140+1)^(1/12)-1,0)+N140)</f>
        <v>0</v>
      </c>
      <c r="P140" s="162">
        <f>IF(P58=1,$E140-(($F140+1)^(11/12)-1),IF(AT!P58&gt;1,($F140+1)^(1/12)-1,0)+O140)</f>
        <v>0</v>
      </c>
      <c r="Q140" s="162">
        <f>IF(Q58=1,$E140-(($F140+1)^(11/12)-1),IF(AT!Q58&gt;1,($F140+1)^(1/12)-1,0)+P140)</f>
        <v>0</v>
      </c>
      <c r="R140" s="162">
        <f>IF(R58=1,$E140-(($F140+1)^(11/12)-1),IF(AT!R58&gt;1,($F140+1)^(1/12)-1,0)+Q140)</f>
        <v>0</v>
      </c>
      <c r="S140" s="162">
        <f>IF(S58=1,$E140-(($F140+1)^(11/12)-1),IF(AT!S58&gt;1,($F140+1)^(1/12)-1,0)+R140)</f>
        <v>0</v>
      </c>
      <c r="T140" s="162">
        <f>IF(T58=1,$E140-(($F140+1)^(11/12)-1),IF(AT!T58&gt;1,($F140+1)^(1/12)-1,0)+S140)</f>
        <v>0</v>
      </c>
      <c r="U140" s="162">
        <f>IF(U58=1,$E140-(($F140+1)^(11/12)-1),IF(AT!U58&gt;1,($F140+1)^(1/12)-1,0)+T140)</f>
        <v>0</v>
      </c>
      <c r="V140" s="162">
        <f>IF(V58=1,$E140-(($F140+1)^(11/12)-1),IF(AT!V58&gt;1,($F140+1)^(1/12)-1,0)+U140)</f>
        <v>0</v>
      </c>
      <c r="W140" s="162">
        <f>IF(W58=1,$E140-(($F140+1)^(11/12)-1),IF(AT!W58&gt;1,($F140+1)^(1/12)-1,0)+V140)</f>
        <v>0</v>
      </c>
      <c r="X140" s="162">
        <f>IF(X58=1,$E140-(($F140+1)^(11/12)-1),IF(AT!X58&gt;1,($F140+1)^(1/12)-1,0)+W140)</f>
        <v>0</v>
      </c>
      <c r="Y140" s="162">
        <f>IF(Y58=1,$E140-(($F140+1)^(11/12)-1),IF(AT!Y58&gt;1,($F140+1)^(1/12)-1,0)+X140)</f>
        <v>1.8585200147478532E-2</v>
      </c>
      <c r="Z140" s="162">
        <f>IF(Z58=1,$E140-(($F140+1)^(11/12)-1),IF(AT!Z58&gt;1,($F140+1)^(1/12)-1,0)+Y140)</f>
        <v>1.9166670280433708E-2</v>
      </c>
      <c r="AA140" s="162">
        <f>IF(AA58=1,$E140-(($F140+1)^(11/12)-1),IF(AT!AA58&gt;1,($F140+1)^(1/12)-1,0)+Z140)</f>
        <v>1.9748140413388883E-2</v>
      </c>
      <c r="AB140" s="162">
        <f>IF(AB58=1,$E140-(($F140+1)^(11/12)-1),IF(AT!AB58&gt;1,($F140+1)^(1/12)-1,0)+AA140)</f>
        <v>2.0329610546344058E-2</v>
      </c>
      <c r="AC140" s="162">
        <f>IF(AC58=1,$E140-(($F140+1)^(11/12)-1),IF(AT!AC58&gt;1,($F140+1)^(1/12)-1,0)+AB140)</f>
        <v>2.0911080679299233E-2</v>
      </c>
      <c r="AD140" s="162">
        <f>IF(AD58=1,$E140-(($F140+1)^(11/12)-1),IF(AT!AD58&gt;1,($F140+1)^(1/12)-1,0)+AC140)</f>
        <v>2.1492550812254409E-2</v>
      </c>
      <c r="AE140" s="162">
        <f>IF(AE58=1,$E140-(($F140+1)^(11/12)-1),IF(AT!AE58&gt;1,($F140+1)^(1/12)-1,0)+AD140)</f>
        <v>2.2074020945209584E-2</v>
      </c>
      <c r="AF140" s="162">
        <f>IF(AF58=1,$E140-(($F140+1)^(11/12)-1),IF(AT!AF58&gt;1,($F140+1)^(1/12)-1,0)+AE140)</f>
        <v>2.2655491078164759E-2</v>
      </c>
      <c r="AG140" s="162">
        <f>IF(AG58=1,$E140-(($F140+1)^(11/12)-1),IF(AT!AG58&gt;1,($F140+1)^(1/12)-1,0)+AF140)</f>
        <v>2.3236961211119934E-2</v>
      </c>
      <c r="AH140" s="162">
        <f>IF(AH58=1,$E140-(($F140+1)^(11/12)-1),IF(AT!AH58&gt;1,($F140+1)^(1/12)-1,0)+AG140)</f>
        <v>2.381843134407511E-2</v>
      </c>
      <c r="AI140" s="162">
        <f>IF(AI58=1,$E140-(($F140+1)^(11/12)-1),IF(AT!AI58&gt;1,($F140+1)^(1/12)-1,0)+AH140)</f>
        <v>2.4399901477030285E-2</v>
      </c>
      <c r="AJ140" s="162">
        <f>IF(AJ58=1,$E140-(($F140+1)^(11/12)-1),IF(AT!AJ58&gt;1,($F140+1)^(1/12)-1,0)+AI140)</f>
        <v>2.498137160998546E-2</v>
      </c>
      <c r="AK140" s="162">
        <f>IF(AK58=1,$E140-(($F140+1)^(11/12)-1),IF(AT!AK58&gt;1,($F140+1)^(1/12)-1,0)+AJ140)</f>
        <v>2.5562841742940635E-2</v>
      </c>
      <c r="AL140" s="162">
        <f>IF(AL58=1,$E140-(($F140+1)^(11/12)-1),IF(AT!AL58&gt;1,($F140+1)^(1/12)-1,0)+AK140)</f>
        <v>2.6144311875895811E-2</v>
      </c>
      <c r="AM140" s="162">
        <f>IF(AM58=1,$E140-(($F140+1)^(11/12)-1),IF(AT!AM58&gt;1,($F140+1)^(1/12)-1,0)+AL140)</f>
        <v>2.6725782008850986E-2</v>
      </c>
      <c r="AN140" s="162">
        <f>IF(AN58=1,$E140-(($F140+1)^(11/12)-1),IF(AT!AN58&gt;1,($F140+1)^(1/12)-1,0)+AM140)</f>
        <v>2.7307252141806161E-2</v>
      </c>
      <c r="AO140" s="162">
        <f>IF(AO58=1,$E140-(($F140+1)^(11/12)-1),IF(AT!AO58&gt;1,($F140+1)^(1/12)-1,0)+AN140)</f>
        <v>2.7888722274761336E-2</v>
      </c>
      <c r="AP140" s="162">
        <f>IF(AP58=1,$E140-(($F140+1)^(11/12)-1),IF(AT!AP58&gt;1,($F140+1)^(1/12)-1,0)+AO140)</f>
        <v>2.8470192407716512E-2</v>
      </c>
      <c r="AQ140" s="162">
        <f>IF(AQ58=1,$E140-(($F140+1)^(11/12)-1),IF(AT!AQ58&gt;1,($F140+1)^(1/12)-1,0)+AP140)</f>
        <v>2.9051662540671687E-2</v>
      </c>
      <c r="AR140" s="162">
        <f>IF(AR58=1,$E140-(($F140+1)^(11/12)-1),IF(AT!AR58&gt;1,($F140+1)^(1/12)-1,0)+AQ140)</f>
        <v>2.9633132673626862E-2</v>
      </c>
      <c r="AS140" s="162">
        <f>IF(AS58=1,$E140-(($F140+1)^(11/12)-1),IF(AT!AS58&gt;1,($F140+1)^(1/12)-1,0)+AR140)</f>
        <v>3.0214602806582037E-2</v>
      </c>
      <c r="AT140" s="162">
        <f>IF(AT58=1,$E140-(($F140+1)^(11/12)-1),IF(AT!AT58&gt;1,($F140+1)^(1/12)-1,0)+AS140)</f>
        <v>3.0796072939537213E-2</v>
      </c>
      <c r="AU140" s="162">
        <f>IF(AU58=1,$E140-(($F140+1)^(11/12)-1),IF(AT!AU58&gt;1,($F140+1)^(1/12)-1,0)+AT140)</f>
        <v>3.1377543072492388E-2</v>
      </c>
      <c r="AV140" s="162">
        <f>IF(AV58=1,$E140-(($F140+1)^(11/12)-1),IF(AT!AV58&gt;1,($F140+1)^(1/12)-1,0)+AU140)</f>
        <v>3.1959013205447563E-2</v>
      </c>
      <c r="AW140" s="162">
        <f>IF(AW58=1,$E140-(($F140+1)^(11/12)-1),IF(AT!AW58&gt;1,($F140+1)^(1/12)-1,0)+AV140)</f>
        <v>3.2540483338402738E-2</v>
      </c>
      <c r="AX140" s="162">
        <f>IF(AX58=1,$E140-(($F140+1)^(11/12)-1),IF(AT!AX58&gt;1,($F140+1)^(1/12)-1,0)+AW140)</f>
        <v>3.3121953471357914E-2</v>
      </c>
      <c r="AY140" s="162">
        <f>IF(AY58=1,$E140-(($F140+1)^(11/12)-1),IF(AT!AY58&gt;1,($F140+1)^(1/12)-1,0)+AX140)</f>
        <v>3.3703423604313089E-2</v>
      </c>
      <c r="AZ140" s="162">
        <f>IF(AZ58=1,$E140-(($F140+1)^(11/12)-1),IF(AT!AZ58&gt;1,($F140+1)^(1/12)-1,0)+AY140)</f>
        <v>3.4284893737268264E-2</v>
      </c>
      <c r="BA140" s="162">
        <f>IF(BA58=1,$E140-(($F140+1)^(11/12)-1),IF(AT!BA58&gt;1,($F140+1)^(1/12)-1,0)+AZ140)</f>
        <v>3.4866363870223439E-2</v>
      </c>
      <c r="BB140" s="162">
        <f>IF(BB58=1,$E140-(($F140+1)^(11/12)-1),IF(AT!BB58&gt;1,($F140+1)^(1/12)-1,0)+BA140)</f>
        <v>3.5447834003178615E-2</v>
      </c>
      <c r="BC140" s="162">
        <f>IF(BC58=1,$E140-(($F140+1)^(11/12)-1),IF(AT!BC58&gt;1,($F140+1)^(1/12)-1,0)+BB140)</f>
        <v>3.602930413613379E-2</v>
      </c>
      <c r="BD140" s="162">
        <f>IF(BD58=1,$E140-(($F140+1)^(11/12)-1),IF(AT!BD58&gt;1,($F140+1)^(1/12)-1,0)+BC140)</f>
        <v>3.6610774269088965E-2</v>
      </c>
      <c r="BE140" s="162">
        <f>IF(BE58=1,$E140-(($F140+1)^(11/12)-1),IF(AT!BE58&gt;1,($F140+1)^(1/12)-1,0)+BD140)</f>
        <v>3.719224440204414E-2</v>
      </c>
      <c r="BF140" s="162">
        <f>IF(BF58=1,$E140-(($F140+1)^(11/12)-1),IF(AT!BF58&gt;1,($F140+1)^(1/12)-1,0)+BE140)</f>
        <v>3.7773714534999316E-2</v>
      </c>
      <c r="BG140" s="162">
        <f>IF(BG58=1,$E140-(($F140+1)^(11/12)-1),IF(AT!BG58&gt;1,($F140+1)^(1/12)-1,0)+BF140)</f>
        <v>3.8355184667954491E-2</v>
      </c>
      <c r="BH140" s="162">
        <f>IF(BH58=1,$E140-(($F140+1)^(11/12)-1),IF(AT!BH58&gt;1,($F140+1)^(1/12)-1,0)+BG140)</f>
        <v>3.8936654800909666E-2</v>
      </c>
      <c r="BI140" s="162">
        <f>IF(BI58=1,$E140-(($F140+1)^(11/12)-1),IF(AT!BI58&gt;1,($F140+1)^(1/12)-1,0)+BH140)</f>
        <v>3.9518124933864841E-2</v>
      </c>
      <c r="BJ140" s="162">
        <f>IF(BJ58=1,$E140-(($F140+1)^(11/12)-1),IF(AT!BJ58&gt;1,($F140+1)^(1/12)-1,0)+BI140)</f>
        <v>4.0099595066820017E-2</v>
      </c>
      <c r="BK140" s="162">
        <f>IF(BK58=1,$E140-(($F140+1)^(11/12)-1),IF(AT!BK58&gt;1,($F140+1)^(1/12)-1,0)+BJ140)</f>
        <v>4.0681065199775192E-2</v>
      </c>
      <c r="BL140" s="162">
        <f>IF(BL58=1,$E140-(($F140+1)^(11/12)-1),IF(AT!BL58&gt;1,($F140+1)^(1/12)-1,0)+BK140)</f>
        <v>4.1262535332730367E-2</v>
      </c>
      <c r="BM140" s="162">
        <f>IF(BM58=1,$E140-(($F140+1)^(11/12)-1),IF(AT!BM58&gt;1,($F140+1)^(1/12)-1,0)+BL140)</f>
        <v>4.1844005465685542E-2</v>
      </c>
      <c r="BN140" s="162">
        <f>IF(BN58=1,$E140-(($F140+1)^(11/12)-1),IF(AT!BN58&gt;1,($F140+1)^(1/12)-1,0)+BM140)</f>
        <v>4.2425475598640718E-2</v>
      </c>
      <c r="BO140" s="162">
        <f>IF(BO58=1,$E140-(($F140+1)^(11/12)-1),IF(AT!BO58&gt;1,($F140+1)^(1/12)-1,0)+BN140)</f>
        <v>4.3006945731595893E-2</v>
      </c>
      <c r="BP140" s="26" t="s">
        <v>12</v>
      </c>
    </row>
    <row r="141" spans="2:68" x14ac:dyDescent="0.25">
      <c r="B141" s="12">
        <v>54</v>
      </c>
      <c r="C141" s="13" t="s">
        <v>124</v>
      </c>
      <c r="E141" s="162">
        <v>2.5000000000000001E-2</v>
      </c>
      <c r="F141" s="162">
        <v>7.0000000000000001E-3</v>
      </c>
      <c r="H141" s="162">
        <f>IF(H59=1,$E141-(($F141+1)^(11/12)-1),IF(AT!H59&gt;1,($F141+1)^(1/12)-1,0)+G141)</f>
        <v>0</v>
      </c>
      <c r="I141" s="162">
        <f>IF(I59=1,$E141-(($F141+1)^(11/12)-1),IF(AT!I59&gt;1,($F141+1)^(1/12)-1,0)+H141)</f>
        <v>0</v>
      </c>
      <c r="J141" s="162">
        <f>IF(J59=1,$E141-(($F141+1)^(11/12)-1),IF(AT!J59&gt;1,($F141+1)^(1/12)-1,0)+I141)</f>
        <v>0</v>
      </c>
      <c r="K141" s="162">
        <f>IF(K59=1,$E141-(($F141+1)^(11/12)-1),IF(AT!K59&gt;1,($F141+1)^(1/12)-1,0)+J141)</f>
        <v>0</v>
      </c>
      <c r="L141" s="162">
        <f>IF(L59=1,$E141-(($F141+1)^(11/12)-1),IF(AT!L59&gt;1,($F141+1)^(1/12)-1,0)+K141)</f>
        <v>0</v>
      </c>
      <c r="M141" s="162">
        <f>IF(M59=1,$E141-(($F141+1)^(11/12)-1),IF(AT!M59&gt;1,($F141+1)^(1/12)-1,0)+L141)</f>
        <v>0</v>
      </c>
      <c r="N141" s="162">
        <f>IF(N59=1,$E141-(($F141+1)^(11/12)-1),IF(AT!N59&gt;1,($F141+1)^(1/12)-1,0)+M141)</f>
        <v>0</v>
      </c>
      <c r="O141" s="162">
        <f>IF(O59=1,$E141-(($F141+1)^(11/12)-1),IF(AT!O59&gt;1,($F141+1)^(1/12)-1,0)+N141)</f>
        <v>0</v>
      </c>
      <c r="P141" s="162">
        <f>IF(P59=1,$E141-(($F141+1)^(11/12)-1),IF(AT!P59&gt;1,($F141+1)^(1/12)-1,0)+O141)</f>
        <v>0</v>
      </c>
      <c r="Q141" s="162">
        <f>IF(Q59=1,$E141-(($F141+1)^(11/12)-1),IF(AT!Q59&gt;1,($F141+1)^(1/12)-1,0)+P141)</f>
        <v>0</v>
      </c>
      <c r="R141" s="162">
        <f>IF(R59=1,$E141-(($F141+1)^(11/12)-1),IF(AT!R59&gt;1,($F141+1)^(1/12)-1,0)+Q141)</f>
        <v>0</v>
      </c>
      <c r="S141" s="162">
        <f>IF(S59=1,$E141-(($F141+1)^(11/12)-1),IF(AT!S59&gt;1,($F141+1)^(1/12)-1,0)+R141)</f>
        <v>0</v>
      </c>
      <c r="T141" s="162">
        <f>IF(T59=1,$E141-(($F141+1)^(11/12)-1),IF(AT!T59&gt;1,($F141+1)^(1/12)-1,0)+S141)</f>
        <v>0</v>
      </c>
      <c r="U141" s="162">
        <f>IF(U59=1,$E141-(($F141+1)^(11/12)-1),IF(AT!U59&gt;1,($F141+1)^(1/12)-1,0)+T141)</f>
        <v>0</v>
      </c>
      <c r="V141" s="162">
        <f>IF(V59=1,$E141-(($F141+1)^(11/12)-1),IF(AT!V59&gt;1,($F141+1)^(1/12)-1,0)+U141)</f>
        <v>0</v>
      </c>
      <c r="W141" s="162">
        <f>IF(W59=1,$E141-(($F141+1)^(11/12)-1),IF(AT!W59&gt;1,($F141+1)^(1/12)-1,0)+V141)</f>
        <v>0</v>
      </c>
      <c r="X141" s="162">
        <f>IF(X59=1,$E141-(($F141+1)^(11/12)-1),IF(AT!X59&gt;1,($F141+1)^(1/12)-1,0)+W141)</f>
        <v>0</v>
      </c>
      <c r="Y141" s="162">
        <f>IF(Y59=1,$E141-(($F141+1)^(11/12)-1),IF(AT!Y59&gt;1,($F141+1)^(1/12)-1,0)+X141)</f>
        <v>1.8585200147478532E-2</v>
      </c>
      <c r="Z141" s="162">
        <f>IF(Z59=1,$E141-(($F141+1)^(11/12)-1),IF(AT!Z59&gt;1,($F141+1)^(1/12)-1,0)+Y141)</f>
        <v>1.9166670280433708E-2</v>
      </c>
      <c r="AA141" s="162">
        <f>IF(AA59=1,$E141-(($F141+1)^(11/12)-1),IF(AT!AA59&gt;1,($F141+1)^(1/12)-1,0)+Z141)</f>
        <v>1.9748140413388883E-2</v>
      </c>
      <c r="AB141" s="162">
        <f>IF(AB59=1,$E141-(($F141+1)^(11/12)-1),IF(AT!AB59&gt;1,($F141+1)^(1/12)-1,0)+AA141)</f>
        <v>2.0329610546344058E-2</v>
      </c>
      <c r="AC141" s="162">
        <f>IF(AC59=1,$E141-(($F141+1)^(11/12)-1),IF(AT!AC59&gt;1,($F141+1)^(1/12)-1,0)+AB141)</f>
        <v>2.0911080679299233E-2</v>
      </c>
      <c r="AD141" s="162">
        <f>IF(AD59=1,$E141-(($F141+1)^(11/12)-1),IF(AT!AD59&gt;1,($F141+1)^(1/12)-1,0)+AC141)</f>
        <v>2.1492550812254409E-2</v>
      </c>
      <c r="AE141" s="162">
        <f>IF(AE59=1,$E141-(($F141+1)^(11/12)-1),IF(AT!AE59&gt;1,($F141+1)^(1/12)-1,0)+AD141)</f>
        <v>2.2074020945209584E-2</v>
      </c>
      <c r="AF141" s="162">
        <f>IF(AF59=1,$E141-(($F141+1)^(11/12)-1),IF(AT!AF59&gt;1,($F141+1)^(1/12)-1,0)+AE141)</f>
        <v>2.2655491078164759E-2</v>
      </c>
      <c r="AG141" s="162">
        <f>IF(AG59=1,$E141-(($F141+1)^(11/12)-1),IF(AT!AG59&gt;1,($F141+1)^(1/12)-1,0)+AF141)</f>
        <v>2.3236961211119934E-2</v>
      </c>
      <c r="AH141" s="162">
        <f>IF(AH59=1,$E141-(($F141+1)^(11/12)-1),IF(AT!AH59&gt;1,($F141+1)^(1/12)-1,0)+AG141)</f>
        <v>2.381843134407511E-2</v>
      </c>
      <c r="AI141" s="162">
        <f>IF(AI59=1,$E141-(($F141+1)^(11/12)-1),IF(AT!AI59&gt;1,($F141+1)^(1/12)-1,0)+AH141)</f>
        <v>2.4399901477030285E-2</v>
      </c>
      <c r="AJ141" s="162">
        <f>IF(AJ59=1,$E141-(($F141+1)^(11/12)-1),IF(AT!AJ59&gt;1,($F141+1)^(1/12)-1,0)+AI141)</f>
        <v>2.498137160998546E-2</v>
      </c>
      <c r="AK141" s="162">
        <f>IF(AK59=1,$E141-(($F141+1)^(11/12)-1),IF(AT!AK59&gt;1,($F141+1)^(1/12)-1,0)+AJ141)</f>
        <v>2.5562841742940635E-2</v>
      </c>
      <c r="AL141" s="162">
        <f>IF(AL59=1,$E141-(($F141+1)^(11/12)-1),IF(AT!AL59&gt;1,($F141+1)^(1/12)-1,0)+AK141)</f>
        <v>2.6144311875895811E-2</v>
      </c>
      <c r="AM141" s="162">
        <f>IF(AM59=1,$E141-(($F141+1)^(11/12)-1),IF(AT!AM59&gt;1,($F141+1)^(1/12)-1,0)+AL141)</f>
        <v>2.6725782008850986E-2</v>
      </c>
      <c r="AN141" s="162">
        <f>IF(AN59=1,$E141-(($F141+1)^(11/12)-1),IF(AT!AN59&gt;1,($F141+1)^(1/12)-1,0)+AM141)</f>
        <v>2.7307252141806161E-2</v>
      </c>
      <c r="AO141" s="162">
        <f>IF(AO59=1,$E141-(($F141+1)^(11/12)-1),IF(AT!AO59&gt;1,($F141+1)^(1/12)-1,0)+AN141)</f>
        <v>2.7888722274761336E-2</v>
      </c>
      <c r="AP141" s="162">
        <f>IF(AP59=1,$E141-(($F141+1)^(11/12)-1),IF(AT!AP59&gt;1,($F141+1)^(1/12)-1,0)+AO141)</f>
        <v>2.8470192407716512E-2</v>
      </c>
      <c r="AQ141" s="162">
        <f>IF(AQ59=1,$E141-(($F141+1)^(11/12)-1),IF(AT!AQ59&gt;1,($F141+1)^(1/12)-1,0)+AP141)</f>
        <v>2.9051662540671687E-2</v>
      </c>
      <c r="AR141" s="162">
        <f>IF(AR59=1,$E141-(($F141+1)^(11/12)-1),IF(AT!AR59&gt;1,($F141+1)^(1/12)-1,0)+AQ141)</f>
        <v>2.9633132673626862E-2</v>
      </c>
      <c r="AS141" s="162">
        <f>IF(AS59=1,$E141-(($F141+1)^(11/12)-1),IF(AT!AS59&gt;1,($F141+1)^(1/12)-1,0)+AR141)</f>
        <v>3.0214602806582037E-2</v>
      </c>
      <c r="AT141" s="162">
        <f>IF(AT59=1,$E141-(($F141+1)^(11/12)-1),IF(AT!AT59&gt;1,($F141+1)^(1/12)-1,0)+AS141)</f>
        <v>3.0796072939537213E-2</v>
      </c>
      <c r="AU141" s="162">
        <f>IF(AU59=1,$E141-(($F141+1)^(11/12)-1),IF(AT!AU59&gt;1,($F141+1)^(1/12)-1,0)+AT141)</f>
        <v>3.1377543072492388E-2</v>
      </c>
      <c r="AV141" s="162">
        <f>IF(AV59=1,$E141-(($F141+1)^(11/12)-1),IF(AT!AV59&gt;1,($F141+1)^(1/12)-1,0)+AU141)</f>
        <v>3.1959013205447563E-2</v>
      </c>
      <c r="AW141" s="162">
        <f>IF(AW59=1,$E141-(($F141+1)^(11/12)-1),IF(AT!AW59&gt;1,($F141+1)^(1/12)-1,0)+AV141)</f>
        <v>3.2540483338402738E-2</v>
      </c>
      <c r="AX141" s="162">
        <f>IF(AX59=1,$E141-(($F141+1)^(11/12)-1),IF(AT!AX59&gt;1,($F141+1)^(1/12)-1,0)+AW141)</f>
        <v>3.3121953471357914E-2</v>
      </c>
      <c r="AY141" s="162">
        <f>IF(AY59=1,$E141-(($F141+1)^(11/12)-1),IF(AT!AY59&gt;1,($F141+1)^(1/12)-1,0)+AX141)</f>
        <v>3.3703423604313089E-2</v>
      </c>
      <c r="AZ141" s="162">
        <f>IF(AZ59=1,$E141-(($F141+1)^(11/12)-1),IF(AT!AZ59&gt;1,($F141+1)^(1/12)-1,0)+AY141)</f>
        <v>3.4284893737268264E-2</v>
      </c>
      <c r="BA141" s="162">
        <f>IF(BA59=1,$E141-(($F141+1)^(11/12)-1),IF(AT!BA59&gt;1,($F141+1)^(1/12)-1,0)+AZ141)</f>
        <v>3.4866363870223439E-2</v>
      </c>
      <c r="BB141" s="162">
        <f>IF(BB59=1,$E141-(($F141+1)^(11/12)-1),IF(AT!BB59&gt;1,($F141+1)^(1/12)-1,0)+BA141)</f>
        <v>3.5447834003178615E-2</v>
      </c>
      <c r="BC141" s="162">
        <f>IF(BC59=1,$E141-(($F141+1)^(11/12)-1),IF(AT!BC59&gt;1,($F141+1)^(1/12)-1,0)+BB141)</f>
        <v>3.602930413613379E-2</v>
      </c>
      <c r="BD141" s="162">
        <f>IF(BD59=1,$E141-(($F141+1)^(11/12)-1),IF(AT!BD59&gt;1,($F141+1)^(1/12)-1,0)+BC141)</f>
        <v>3.6610774269088965E-2</v>
      </c>
      <c r="BE141" s="162">
        <f>IF(BE59=1,$E141-(($F141+1)^(11/12)-1),IF(AT!BE59&gt;1,($F141+1)^(1/12)-1,0)+BD141)</f>
        <v>3.719224440204414E-2</v>
      </c>
      <c r="BF141" s="162">
        <f>IF(BF59=1,$E141-(($F141+1)^(11/12)-1),IF(AT!BF59&gt;1,($F141+1)^(1/12)-1,0)+BE141)</f>
        <v>3.7773714534999316E-2</v>
      </c>
      <c r="BG141" s="162">
        <f>IF(BG59=1,$E141-(($F141+1)^(11/12)-1),IF(AT!BG59&gt;1,($F141+1)^(1/12)-1,0)+BF141)</f>
        <v>3.8355184667954491E-2</v>
      </c>
      <c r="BH141" s="162">
        <f>IF(BH59=1,$E141-(($F141+1)^(11/12)-1),IF(AT!BH59&gt;1,($F141+1)^(1/12)-1,0)+BG141)</f>
        <v>3.8936654800909666E-2</v>
      </c>
      <c r="BI141" s="162">
        <f>IF(BI59=1,$E141-(($F141+1)^(11/12)-1),IF(AT!BI59&gt;1,($F141+1)^(1/12)-1,0)+BH141)</f>
        <v>3.9518124933864841E-2</v>
      </c>
      <c r="BJ141" s="162">
        <f>IF(BJ59=1,$E141-(($F141+1)^(11/12)-1),IF(AT!BJ59&gt;1,($F141+1)^(1/12)-1,0)+BI141)</f>
        <v>4.0099595066820017E-2</v>
      </c>
      <c r="BK141" s="162">
        <f>IF(BK59=1,$E141-(($F141+1)^(11/12)-1),IF(AT!BK59&gt;1,($F141+1)^(1/12)-1,0)+BJ141)</f>
        <v>4.0681065199775192E-2</v>
      </c>
      <c r="BL141" s="162">
        <f>IF(BL59=1,$E141-(($F141+1)^(11/12)-1),IF(AT!BL59&gt;1,($F141+1)^(1/12)-1,0)+BK141)</f>
        <v>4.1262535332730367E-2</v>
      </c>
      <c r="BM141" s="162">
        <f>IF(BM59=1,$E141-(($F141+1)^(11/12)-1),IF(AT!BM59&gt;1,($F141+1)^(1/12)-1,0)+BL141)</f>
        <v>4.1844005465685542E-2</v>
      </c>
      <c r="BN141" s="162">
        <f>IF(BN59=1,$E141-(($F141+1)^(11/12)-1),IF(AT!BN59&gt;1,($F141+1)^(1/12)-1,0)+BM141)</f>
        <v>4.2425475598640718E-2</v>
      </c>
      <c r="BO141" s="162">
        <f>IF(BO59=1,$E141-(($F141+1)^(11/12)-1),IF(AT!BO59&gt;1,($F141+1)^(1/12)-1,0)+BN141)</f>
        <v>4.3006945731595893E-2</v>
      </c>
      <c r="BP141" s="26" t="s">
        <v>12</v>
      </c>
    </row>
    <row r="142" spans="2:68" x14ac:dyDescent="0.25">
      <c r="B142" s="12">
        <v>55</v>
      </c>
      <c r="C142" s="13" t="s">
        <v>126</v>
      </c>
      <c r="E142" s="162">
        <v>2.5000000000000001E-2</v>
      </c>
      <c r="F142" s="162">
        <v>7.0000000000000001E-3</v>
      </c>
      <c r="H142" s="162">
        <f>IF(H60=1,$E142-(($F142+1)^(11/12)-1),IF(AT!H60&gt;1,($F142+1)^(1/12)-1,0)+G142)</f>
        <v>0</v>
      </c>
      <c r="I142" s="162">
        <f>IF(I60=1,$E142-(($F142+1)^(11/12)-1),IF(AT!I60&gt;1,($F142+1)^(1/12)-1,0)+H142)</f>
        <v>0</v>
      </c>
      <c r="J142" s="162">
        <f>IF(J60=1,$E142-(($F142+1)^(11/12)-1),IF(AT!J60&gt;1,($F142+1)^(1/12)-1,0)+I142)</f>
        <v>0</v>
      </c>
      <c r="K142" s="162">
        <f>IF(K60=1,$E142-(($F142+1)^(11/12)-1),IF(AT!K60&gt;1,($F142+1)^(1/12)-1,0)+J142)</f>
        <v>0</v>
      </c>
      <c r="L142" s="162">
        <f>IF(L60=1,$E142-(($F142+1)^(11/12)-1),IF(AT!L60&gt;1,($F142+1)^(1/12)-1,0)+K142)</f>
        <v>0</v>
      </c>
      <c r="M142" s="162">
        <f>IF(M60=1,$E142-(($F142+1)^(11/12)-1),IF(AT!M60&gt;1,($F142+1)^(1/12)-1,0)+L142)</f>
        <v>0</v>
      </c>
      <c r="N142" s="162">
        <f>IF(N60=1,$E142-(($F142+1)^(11/12)-1),IF(AT!N60&gt;1,($F142+1)^(1/12)-1,0)+M142)</f>
        <v>0</v>
      </c>
      <c r="O142" s="162">
        <f>IF(O60=1,$E142-(($F142+1)^(11/12)-1),IF(AT!O60&gt;1,($F142+1)^(1/12)-1,0)+N142)</f>
        <v>0</v>
      </c>
      <c r="P142" s="162">
        <f>IF(P60=1,$E142-(($F142+1)^(11/12)-1),IF(AT!P60&gt;1,($F142+1)^(1/12)-1,0)+O142)</f>
        <v>0</v>
      </c>
      <c r="Q142" s="162">
        <f>IF(Q60=1,$E142-(($F142+1)^(11/12)-1),IF(AT!Q60&gt;1,($F142+1)^(1/12)-1,0)+P142)</f>
        <v>0</v>
      </c>
      <c r="R142" s="162">
        <f>IF(R60=1,$E142-(($F142+1)^(11/12)-1),IF(AT!R60&gt;1,($F142+1)^(1/12)-1,0)+Q142)</f>
        <v>0</v>
      </c>
      <c r="S142" s="162">
        <f>IF(S60=1,$E142-(($F142+1)^(11/12)-1),IF(AT!S60&gt;1,($F142+1)^(1/12)-1,0)+R142)</f>
        <v>0</v>
      </c>
      <c r="T142" s="162">
        <f>IF(T60=1,$E142-(($F142+1)^(11/12)-1),IF(AT!T60&gt;1,($F142+1)^(1/12)-1,0)+S142)</f>
        <v>0</v>
      </c>
      <c r="U142" s="162">
        <f>IF(U60=1,$E142-(($F142+1)^(11/12)-1),IF(AT!U60&gt;1,($F142+1)^(1/12)-1,0)+T142)</f>
        <v>0</v>
      </c>
      <c r="V142" s="162">
        <f>IF(V60=1,$E142-(($F142+1)^(11/12)-1),IF(AT!V60&gt;1,($F142+1)^(1/12)-1,0)+U142)</f>
        <v>0</v>
      </c>
      <c r="W142" s="162">
        <f>IF(W60=1,$E142-(($F142+1)^(11/12)-1),IF(AT!W60&gt;1,($F142+1)^(1/12)-1,0)+V142)</f>
        <v>0</v>
      </c>
      <c r="X142" s="162">
        <f>IF(X60=1,$E142-(($F142+1)^(11/12)-1),IF(AT!X60&gt;1,($F142+1)^(1/12)-1,0)+W142)</f>
        <v>0</v>
      </c>
      <c r="Y142" s="162">
        <f>IF(Y60=1,$E142-(($F142+1)^(11/12)-1),IF(AT!Y60&gt;1,($F142+1)^(1/12)-1,0)+X142)</f>
        <v>0</v>
      </c>
      <c r="Z142" s="162">
        <f>IF(Z60=1,$E142-(($F142+1)^(11/12)-1),IF(AT!Z60&gt;1,($F142+1)^(1/12)-1,0)+Y142)</f>
        <v>1.8585200147478532E-2</v>
      </c>
      <c r="AA142" s="162">
        <f>IF(AA60=1,$E142-(($F142+1)^(11/12)-1),IF(AT!AA60&gt;1,($F142+1)^(1/12)-1,0)+Z142)</f>
        <v>1.9166670280433708E-2</v>
      </c>
      <c r="AB142" s="162">
        <f>IF(AB60=1,$E142-(($F142+1)^(11/12)-1),IF(AT!AB60&gt;1,($F142+1)^(1/12)-1,0)+AA142)</f>
        <v>1.9748140413388883E-2</v>
      </c>
      <c r="AC142" s="162">
        <f>IF(AC60=1,$E142-(($F142+1)^(11/12)-1),IF(AT!AC60&gt;1,($F142+1)^(1/12)-1,0)+AB142)</f>
        <v>2.0329610546344058E-2</v>
      </c>
      <c r="AD142" s="162">
        <f>IF(AD60=1,$E142-(($F142+1)^(11/12)-1),IF(AT!AD60&gt;1,($F142+1)^(1/12)-1,0)+AC142)</f>
        <v>2.0911080679299233E-2</v>
      </c>
      <c r="AE142" s="162">
        <f>IF(AE60=1,$E142-(($F142+1)^(11/12)-1),IF(AT!AE60&gt;1,($F142+1)^(1/12)-1,0)+AD142)</f>
        <v>2.1492550812254409E-2</v>
      </c>
      <c r="AF142" s="162">
        <f>IF(AF60=1,$E142-(($F142+1)^(11/12)-1),IF(AT!AF60&gt;1,($F142+1)^(1/12)-1,0)+AE142)</f>
        <v>2.2074020945209584E-2</v>
      </c>
      <c r="AG142" s="162">
        <f>IF(AG60=1,$E142-(($F142+1)^(11/12)-1),IF(AT!AG60&gt;1,($F142+1)^(1/12)-1,0)+AF142)</f>
        <v>2.2655491078164759E-2</v>
      </c>
      <c r="AH142" s="162">
        <f>IF(AH60=1,$E142-(($F142+1)^(11/12)-1),IF(AT!AH60&gt;1,($F142+1)^(1/12)-1,0)+AG142)</f>
        <v>2.3236961211119934E-2</v>
      </c>
      <c r="AI142" s="162">
        <f>IF(AI60=1,$E142-(($F142+1)^(11/12)-1),IF(AT!AI60&gt;1,($F142+1)^(1/12)-1,0)+AH142)</f>
        <v>2.381843134407511E-2</v>
      </c>
      <c r="AJ142" s="162">
        <f>IF(AJ60=1,$E142-(($F142+1)^(11/12)-1),IF(AT!AJ60&gt;1,($F142+1)^(1/12)-1,0)+AI142)</f>
        <v>2.4399901477030285E-2</v>
      </c>
      <c r="AK142" s="162">
        <f>IF(AK60=1,$E142-(($F142+1)^(11/12)-1),IF(AT!AK60&gt;1,($F142+1)^(1/12)-1,0)+AJ142)</f>
        <v>2.498137160998546E-2</v>
      </c>
      <c r="AL142" s="162">
        <f>IF(AL60=1,$E142-(($F142+1)^(11/12)-1),IF(AT!AL60&gt;1,($F142+1)^(1/12)-1,0)+AK142)</f>
        <v>2.5562841742940635E-2</v>
      </c>
      <c r="AM142" s="162">
        <f>IF(AM60=1,$E142-(($F142+1)^(11/12)-1),IF(AT!AM60&gt;1,($F142+1)^(1/12)-1,0)+AL142)</f>
        <v>2.6144311875895811E-2</v>
      </c>
      <c r="AN142" s="162">
        <f>IF(AN60=1,$E142-(($F142+1)^(11/12)-1),IF(AT!AN60&gt;1,($F142+1)^(1/12)-1,0)+AM142)</f>
        <v>2.6725782008850986E-2</v>
      </c>
      <c r="AO142" s="162">
        <f>IF(AO60=1,$E142-(($F142+1)^(11/12)-1),IF(AT!AO60&gt;1,($F142+1)^(1/12)-1,0)+AN142)</f>
        <v>2.7307252141806161E-2</v>
      </c>
      <c r="AP142" s="162">
        <f>IF(AP60=1,$E142-(($F142+1)^(11/12)-1),IF(AT!AP60&gt;1,($F142+1)^(1/12)-1,0)+AO142)</f>
        <v>2.7888722274761336E-2</v>
      </c>
      <c r="AQ142" s="162">
        <f>IF(AQ60=1,$E142-(($F142+1)^(11/12)-1),IF(AT!AQ60&gt;1,($F142+1)^(1/12)-1,0)+AP142)</f>
        <v>2.8470192407716512E-2</v>
      </c>
      <c r="AR142" s="162">
        <f>IF(AR60=1,$E142-(($F142+1)^(11/12)-1),IF(AT!AR60&gt;1,($F142+1)^(1/12)-1,0)+AQ142)</f>
        <v>2.9051662540671687E-2</v>
      </c>
      <c r="AS142" s="162">
        <f>IF(AS60=1,$E142-(($F142+1)^(11/12)-1),IF(AT!AS60&gt;1,($F142+1)^(1/12)-1,0)+AR142)</f>
        <v>2.9633132673626862E-2</v>
      </c>
      <c r="AT142" s="162">
        <f>IF(AT60=1,$E142-(($F142+1)^(11/12)-1),IF(AT!AT60&gt;1,($F142+1)^(1/12)-1,0)+AS142)</f>
        <v>3.0214602806582037E-2</v>
      </c>
      <c r="AU142" s="162">
        <f>IF(AU60=1,$E142-(($F142+1)^(11/12)-1),IF(AT!AU60&gt;1,($F142+1)^(1/12)-1,0)+AT142)</f>
        <v>3.0796072939537213E-2</v>
      </c>
      <c r="AV142" s="162">
        <f>IF(AV60=1,$E142-(($F142+1)^(11/12)-1),IF(AT!AV60&gt;1,($F142+1)^(1/12)-1,0)+AU142)</f>
        <v>3.1377543072492388E-2</v>
      </c>
      <c r="AW142" s="162">
        <f>IF(AW60=1,$E142-(($F142+1)^(11/12)-1),IF(AT!AW60&gt;1,($F142+1)^(1/12)-1,0)+AV142)</f>
        <v>3.1959013205447563E-2</v>
      </c>
      <c r="AX142" s="162">
        <f>IF(AX60=1,$E142-(($F142+1)^(11/12)-1),IF(AT!AX60&gt;1,($F142+1)^(1/12)-1,0)+AW142)</f>
        <v>3.2540483338402738E-2</v>
      </c>
      <c r="AY142" s="162">
        <f>IF(AY60=1,$E142-(($F142+1)^(11/12)-1),IF(AT!AY60&gt;1,($F142+1)^(1/12)-1,0)+AX142)</f>
        <v>3.3121953471357914E-2</v>
      </c>
      <c r="AZ142" s="162">
        <f>IF(AZ60=1,$E142-(($F142+1)^(11/12)-1),IF(AT!AZ60&gt;1,($F142+1)^(1/12)-1,0)+AY142)</f>
        <v>3.3703423604313089E-2</v>
      </c>
      <c r="BA142" s="162">
        <f>IF(BA60=1,$E142-(($F142+1)^(11/12)-1),IF(AT!BA60&gt;1,($F142+1)^(1/12)-1,0)+AZ142)</f>
        <v>3.4284893737268264E-2</v>
      </c>
      <c r="BB142" s="162">
        <f>IF(BB60=1,$E142-(($F142+1)^(11/12)-1),IF(AT!BB60&gt;1,($F142+1)^(1/12)-1,0)+BA142)</f>
        <v>3.4866363870223439E-2</v>
      </c>
      <c r="BC142" s="162">
        <f>IF(BC60=1,$E142-(($F142+1)^(11/12)-1),IF(AT!BC60&gt;1,($F142+1)^(1/12)-1,0)+BB142)</f>
        <v>3.5447834003178615E-2</v>
      </c>
      <c r="BD142" s="162">
        <f>IF(BD60=1,$E142-(($F142+1)^(11/12)-1),IF(AT!BD60&gt;1,($F142+1)^(1/12)-1,0)+BC142)</f>
        <v>3.602930413613379E-2</v>
      </c>
      <c r="BE142" s="162">
        <f>IF(BE60=1,$E142-(($F142+1)^(11/12)-1),IF(AT!BE60&gt;1,($F142+1)^(1/12)-1,0)+BD142)</f>
        <v>3.6610774269088965E-2</v>
      </c>
      <c r="BF142" s="162">
        <f>IF(BF60=1,$E142-(($F142+1)^(11/12)-1),IF(AT!BF60&gt;1,($F142+1)^(1/12)-1,0)+BE142)</f>
        <v>3.719224440204414E-2</v>
      </c>
      <c r="BG142" s="162">
        <f>IF(BG60=1,$E142-(($F142+1)^(11/12)-1),IF(AT!BG60&gt;1,($F142+1)^(1/12)-1,0)+BF142)</f>
        <v>3.7773714534999316E-2</v>
      </c>
      <c r="BH142" s="162">
        <f>IF(BH60=1,$E142-(($F142+1)^(11/12)-1),IF(AT!BH60&gt;1,($F142+1)^(1/12)-1,0)+BG142)</f>
        <v>3.8355184667954491E-2</v>
      </c>
      <c r="BI142" s="162">
        <f>IF(BI60=1,$E142-(($F142+1)^(11/12)-1),IF(AT!BI60&gt;1,($F142+1)^(1/12)-1,0)+BH142)</f>
        <v>3.8936654800909666E-2</v>
      </c>
      <c r="BJ142" s="162">
        <f>IF(BJ60=1,$E142-(($F142+1)^(11/12)-1),IF(AT!BJ60&gt;1,($F142+1)^(1/12)-1,0)+BI142)</f>
        <v>3.9518124933864841E-2</v>
      </c>
      <c r="BK142" s="162">
        <f>IF(BK60=1,$E142-(($F142+1)^(11/12)-1),IF(AT!BK60&gt;1,($F142+1)^(1/12)-1,0)+BJ142)</f>
        <v>4.0099595066820017E-2</v>
      </c>
      <c r="BL142" s="162">
        <f>IF(BL60=1,$E142-(($F142+1)^(11/12)-1),IF(AT!BL60&gt;1,($F142+1)^(1/12)-1,0)+BK142)</f>
        <v>4.0681065199775192E-2</v>
      </c>
      <c r="BM142" s="162">
        <f>IF(BM60=1,$E142-(($F142+1)^(11/12)-1),IF(AT!BM60&gt;1,($F142+1)^(1/12)-1,0)+BL142)</f>
        <v>4.1262535332730367E-2</v>
      </c>
      <c r="BN142" s="162">
        <f>IF(BN60=1,$E142-(($F142+1)^(11/12)-1),IF(AT!BN60&gt;1,($F142+1)^(1/12)-1,0)+BM142)</f>
        <v>4.1844005465685542E-2</v>
      </c>
      <c r="BO142" s="162">
        <f>IF(BO60=1,$E142-(($F142+1)^(11/12)-1),IF(AT!BO60&gt;1,($F142+1)^(1/12)-1,0)+BN142)</f>
        <v>4.2425475598640718E-2</v>
      </c>
      <c r="BP142" s="26" t="s">
        <v>12</v>
      </c>
    </row>
    <row r="143" spans="2:68" x14ac:dyDescent="0.25">
      <c r="B143" s="12">
        <v>56</v>
      </c>
      <c r="C143" s="13" t="s">
        <v>128</v>
      </c>
      <c r="E143" s="162">
        <v>2.5000000000000001E-2</v>
      </c>
      <c r="F143" s="162">
        <v>7.0000000000000001E-3</v>
      </c>
      <c r="H143" s="162">
        <f>IF(H61=1,$E143-(($F143+1)^(11/12)-1),IF(AT!H61&gt;1,($F143+1)^(1/12)-1,0)+G143)</f>
        <v>0</v>
      </c>
      <c r="I143" s="162">
        <f>IF(I61=1,$E143-(($F143+1)^(11/12)-1),IF(AT!I61&gt;1,($F143+1)^(1/12)-1,0)+H143)</f>
        <v>0</v>
      </c>
      <c r="J143" s="162">
        <f>IF(J61=1,$E143-(($F143+1)^(11/12)-1),IF(AT!J61&gt;1,($F143+1)^(1/12)-1,0)+I143)</f>
        <v>0</v>
      </c>
      <c r="K143" s="162">
        <f>IF(K61=1,$E143-(($F143+1)^(11/12)-1),IF(AT!K61&gt;1,($F143+1)^(1/12)-1,0)+J143)</f>
        <v>0</v>
      </c>
      <c r="L143" s="162">
        <f>IF(L61=1,$E143-(($F143+1)^(11/12)-1),IF(AT!L61&gt;1,($F143+1)^(1/12)-1,0)+K143)</f>
        <v>0</v>
      </c>
      <c r="M143" s="162">
        <f>IF(M61=1,$E143-(($F143+1)^(11/12)-1),IF(AT!M61&gt;1,($F143+1)^(1/12)-1,0)+L143)</f>
        <v>0</v>
      </c>
      <c r="N143" s="162">
        <f>IF(N61=1,$E143-(($F143+1)^(11/12)-1),IF(AT!N61&gt;1,($F143+1)^(1/12)-1,0)+M143)</f>
        <v>0</v>
      </c>
      <c r="O143" s="162">
        <f>IF(O61=1,$E143-(($F143+1)^(11/12)-1),IF(AT!O61&gt;1,($F143+1)^(1/12)-1,0)+N143)</f>
        <v>0</v>
      </c>
      <c r="P143" s="162">
        <f>IF(P61=1,$E143-(($F143+1)^(11/12)-1),IF(AT!P61&gt;1,($F143+1)^(1/12)-1,0)+O143)</f>
        <v>0</v>
      </c>
      <c r="Q143" s="162">
        <f>IF(Q61=1,$E143-(($F143+1)^(11/12)-1),IF(AT!Q61&gt;1,($F143+1)^(1/12)-1,0)+P143)</f>
        <v>0</v>
      </c>
      <c r="R143" s="162">
        <f>IF(R61=1,$E143-(($F143+1)^(11/12)-1),IF(AT!R61&gt;1,($F143+1)^(1/12)-1,0)+Q143)</f>
        <v>0</v>
      </c>
      <c r="S143" s="162">
        <f>IF(S61=1,$E143-(($F143+1)^(11/12)-1),IF(AT!S61&gt;1,($F143+1)^(1/12)-1,0)+R143)</f>
        <v>0</v>
      </c>
      <c r="T143" s="162">
        <f>IF(T61=1,$E143-(($F143+1)^(11/12)-1),IF(AT!T61&gt;1,($F143+1)^(1/12)-1,0)+S143)</f>
        <v>0</v>
      </c>
      <c r="U143" s="162">
        <f>IF(U61=1,$E143-(($F143+1)^(11/12)-1),IF(AT!U61&gt;1,($F143+1)^(1/12)-1,0)+T143)</f>
        <v>0</v>
      </c>
      <c r="V143" s="162">
        <f>IF(V61=1,$E143-(($F143+1)^(11/12)-1),IF(AT!V61&gt;1,($F143+1)^(1/12)-1,0)+U143)</f>
        <v>0</v>
      </c>
      <c r="W143" s="162">
        <f>IF(W61=1,$E143-(($F143+1)^(11/12)-1),IF(AT!W61&gt;1,($F143+1)^(1/12)-1,0)+V143)</f>
        <v>0</v>
      </c>
      <c r="X143" s="162">
        <f>IF(X61=1,$E143-(($F143+1)^(11/12)-1),IF(AT!X61&gt;1,($F143+1)^(1/12)-1,0)+W143)</f>
        <v>0</v>
      </c>
      <c r="Y143" s="162">
        <f>IF(Y61=1,$E143-(($F143+1)^(11/12)-1),IF(AT!Y61&gt;1,($F143+1)^(1/12)-1,0)+X143)</f>
        <v>0</v>
      </c>
      <c r="Z143" s="162">
        <f>IF(Z61=1,$E143-(($F143+1)^(11/12)-1),IF(AT!Z61&gt;1,($F143+1)^(1/12)-1,0)+Y143)</f>
        <v>1.8585200147478532E-2</v>
      </c>
      <c r="AA143" s="162">
        <f>IF(AA61=1,$E143-(($F143+1)^(11/12)-1),IF(AT!AA61&gt;1,($F143+1)^(1/12)-1,0)+Z143)</f>
        <v>1.9166670280433708E-2</v>
      </c>
      <c r="AB143" s="162">
        <f>IF(AB61=1,$E143-(($F143+1)^(11/12)-1),IF(AT!AB61&gt;1,($F143+1)^(1/12)-1,0)+AA143)</f>
        <v>1.9748140413388883E-2</v>
      </c>
      <c r="AC143" s="162">
        <f>IF(AC61=1,$E143-(($F143+1)^(11/12)-1),IF(AT!AC61&gt;1,($F143+1)^(1/12)-1,0)+AB143)</f>
        <v>2.0329610546344058E-2</v>
      </c>
      <c r="AD143" s="162">
        <f>IF(AD61=1,$E143-(($F143+1)^(11/12)-1),IF(AT!AD61&gt;1,($F143+1)^(1/12)-1,0)+AC143)</f>
        <v>2.0911080679299233E-2</v>
      </c>
      <c r="AE143" s="162">
        <f>IF(AE61=1,$E143-(($F143+1)^(11/12)-1),IF(AT!AE61&gt;1,($F143+1)^(1/12)-1,0)+AD143)</f>
        <v>2.1492550812254409E-2</v>
      </c>
      <c r="AF143" s="162">
        <f>IF(AF61=1,$E143-(($F143+1)^(11/12)-1),IF(AT!AF61&gt;1,($F143+1)^(1/12)-1,0)+AE143)</f>
        <v>2.2074020945209584E-2</v>
      </c>
      <c r="AG143" s="162">
        <f>IF(AG61=1,$E143-(($F143+1)^(11/12)-1),IF(AT!AG61&gt;1,($F143+1)^(1/12)-1,0)+AF143)</f>
        <v>2.2655491078164759E-2</v>
      </c>
      <c r="AH143" s="162">
        <f>IF(AH61=1,$E143-(($F143+1)^(11/12)-1),IF(AT!AH61&gt;1,($F143+1)^(1/12)-1,0)+AG143)</f>
        <v>2.3236961211119934E-2</v>
      </c>
      <c r="AI143" s="162">
        <f>IF(AI61=1,$E143-(($F143+1)^(11/12)-1),IF(AT!AI61&gt;1,($F143+1)^(1/12)-1,0)+AH143)</f>
        <v>2.381843134407511E-2</v>
      </c>
      <c r="AJ143" s="162">
        <f>IF(AJ61=1,$E143-(($F143+1)^(11/12)-1),IF(AT!AJ61&gt;1,($F143+1)^(1/12)-1,0)+AI143)</f>
        <v>2.4399901477030285E-2</v>
      </c>
      <c r="AK143" s="162">
        <f>IF(AK61=1,$E143-(($F143+1)^(11/12)-1),IF(AT!AK61&gt;1,($F143+1)^(1/12)-1,0)+AJ143)</f>
        <v>2.498137160998546E-2</v>
      </c>
      <c r="AL143" s="162">
        <f>IF(AL61=1,$E143-(($F143+1)^(11/12)-1),IF(AT!AL61&gt;1,($F143+1)^(1/12)-1,0)+AK143)</f>
        <v>2.5562841742940635E-2</v>
      </c>
      <c r="AM143" s="162">
        <f>IF(AM61=1,$E143-(($F143+1)^(11/12)-1),IF(AT!AM61&gt;1,($F143+1)^(1/12)-1,0)+AL143)</f>
        <v>2.6144311875895811E-2</v>
      </c>
      <c r="AN143" s="162">
        <f>IF(AN61=1,$E143-(($F143+1)^(11/12)-1),IF(AT!AN61&gt;1,($F143+1)^(1/12)-1,0)+AM143)</f>
        <v>2.6725782008850986E-2</v>
      </c>
      <c r="AO143" s="162">
        <f>IF(AO61=1,$E143-(($F143+1)^(11/12)-1),IF(AT!AO61&gt;1,($F143+1)^(1/12)-1,0)+AN143)</f>
        <v>2.7307252141806161E-2</v>
      </c>
      <c r="AP143" s="162">
        <f>IF(AP61=1,$E143-(($F143+1)^(11/12)-1),IF(AT!AP61&gt;1,($F143+1)^(1/12)-1,0)+AO143)</f>
        <v>2.7888722274761336E-2</v>
      </c>
      <c r="AQ143" s="162">
        <f>IF(AQ61=1,$E143-(($F143+1)^(11/12)-1),IF(AT!AQ61&gt;1,($F143+1)^(1/12)-1,0)+AP143)</f>
        <v>2.8470192407716512E-2</v>
      </c>
      <c r="AR143" s="162">
        <f>IF(AR61=1,$E143-(($F143+1)^(11/12)-1),IF(AT!AR61&gt;1,($F143+1)^(1/12)-1,0)+AQ143)</f>
        <v>2.9051662540671687E-2</v>
      </c>
      <c r="AS143" s="162">
        <f>IF(AS61=1,$E143-(($F143+1)^(11/12)-1),IF(AT!AS61&gt;1,($F143+1)^(1/12)-1,0)+AR143)</f>
        <v>2.9633132673626862E-2</v>
      </c>
      <c r="AT143" s="162">
        <f>IF(AT61=1,$E143-(($F143+1)^(11/12)-1),IF(AT!AT61&gt;1,($F143+1)^(1/12)-1,0)+AS143)</f>
        <v>3.0214602806582037E-2</v>
      </c>
      <c r="AU143" s="162">
        <f>IF(AU61=1,$E143-(($F143+1)^(11/12)-1),IF(AT!AU61&gt;1,($F143+1)^(1/12)-1,0)+AT143)</f>
        <v>3.0796072939537213E-2</v>
      </c>
      <c r="AV143" s="162">
        <f>IF(AV61=1,$E143-(($F143+1)^(11/12)-1),IF(AT!AV61&gt;1,($F143+1)^(1/12)-1,0)+AU143)</f>
        <v>3.1377543072492388E-2</v>
      </c>
      <c r="AW143" s="162">
        <f>IF(AW61=1,$E143-(($F143+1)^(11/12)-1),IF(AT!AW61&gt;1,($F143+1)^(1/12)-1,0)+AV143)</f>
        <v>3.1959013205447563E-2</v>
      </c>
      <c r="AX143" s="162">
        <f>IF(AX61=1,$E143-(($F143+1)^(11/12)-1),IF(AT!AX61&gt;1,($F143+1)^(1/12)-1,0)+AW143)</f>
        <v>3.2540483338402738E-2</v>
      </c>
      <c r="AY143" s="162">
        <f>IF(AY61=1,$E143-(($F143+1)^(11/12)-1),IF(AT!AY61&gt;1,($F143+1)^(1/12)-1,0)+AX143)</f>
        <v>3.3121953471357914E-2</v>
      </c>
      <c r="AZ143" s="162">
        <f>IF(AZ61=1,$E143-(($F143+1)^(11/12)-1),IF(AT!AZ61&gt;1,($F143+1)^(1/12)-1,0)+AY143)</f>
        <v>3.3703423604313089E-2</v>
      </c>
      <c r="BA143" s="162">
        <f>IF(BA61=1,$E143-(($F143+1)^(11/12)-1),IF(AT!BA61&gt;1,($F143+1)^(1/12)-1,0)+AZ143)</f>
        <v>3.4284893737268264E-2</v>
      </c>
      <c r="BB143" s="162">
        <f>IF(BB61=1,$E143-(($F143+1)^(11/12)-1),IF(AT!BB61&gt;1,($F143+1)^(1/12)-1,0)+BA143)</f>
        <v>3.4866363870223439E-2</v>
      </c>
      <c r="BC143" s="162">
        <f>IF(BC61=1,$E143-(($F143+1)^(11/12)-1),IF(AT!BC61&gt;1,($F143+1)^(1/12)-1,0)+BB143)</f>
        <v>3.5447834003178615E-2</v>
      </c>
      <c r="BD143" s="162">
        <f>IF(BD61=1,$E143-(($F143+1)^(11/12)-1),IF(AT!BD61&gt;1,($F143+1)^(1/12)-1,0)+BC143)</f>
        <v>3.602930413613379E-2</v>
      </c>
      <c r="BE143" s="162">
        <f>IF(BE61=1,$E143-(($F143+1)^(11/12)-1),IF(AT!BE61&gt;1,($F143+1)^(1/12)-1,0)+BD143)</f>
        <v>3.6610774269088965E-2</v>
      </c>
      <c r="BF143" s="162">
        <f>IF(BF61=1,$E143-(($F143+1)^(11/12)-1),IF(AT!BF61&gt;1,($F143+1)^(1/12)-1,0)+BE143)</f>
        <v>3.719224440204414E-2</v>
      </c>
      <c r="BG143" s="162">
        <f>IF(BG61=1,$E143-(($F143+1)^(11/12)-1),IF(AT!BG61&gt;1,($F143+1)^(1/12)-1,0)+BF143)</f>
        <v>3.7773714534999316E-2</v>
      </c>
      <c r="BH143" s="162">
        <f>IF(BH61=1,$E143-(($F143+1)^(11/12)-1),IF(AT!BH61&gt;1,($F143+1)^(1/12)-1,0)+BG143)</f>
        <v>3.8355184667954491E-2</v>
      </c>
      <c r="BI143" s="162">
        <f>IF(BI61=1,$E143-(($F143+1)^(11/12)-1),IF(AT!BI61&gt;1,($F143+1)^(1/12)-1,0)+BH143)</f>
        <v>3.8936654800909666E-2</v>
      </c>
      <c r="BJ143" s="162">
        <f>IF(BJ61=1,$E143-(($F143+1)^(11/12)-1),IF(AT!BJ61&gt;1,($F143+1)^(1/12)-1,0)+BI143)</f>
        <v>3.9518124933864841E-2</v>
      </c>
      <c r="BK143" s="162">
        <f>IF(BK61=1,$E143-(($F143+1)^(11/12)-1),IF(AT!BK61&gt;1,($F143+1)^(1/12)-1,0)+BJ143)</f>
        <v>4.0099595066820017E-2</v>
      </c>
      <c r="BL143" s="162">
        <f>IF(BL61=1,$E143-(($F143+1)^(11/12)-1),IF(AT!BL61&gt;1,($F143+1)^(1/12)-1,0)+BK143)</f>
        <v>4.0681065199775192E-2</v>
      </c>
      <c r="BM143" s="162">
        <f>IF(BM61=1,$E143-(($F143+1)^(11/12)-1),IF(AT!BM61&gt;1,($F143+1)^(1/12)-1,0)+BL143)</f>
        <v>4.1262535332730367E-2</v>
      </c>
      <c r="BN143" s="162">
        <f>IF(BN61=1,$E143-(($F143+1)^(11/12)-1),IF(AT!BN61&gt;1,($F143+1)^(1/12)-1,0)+BM143)</f>
        <v>4.1844005465685542E-2</v>
      </c>
      <c r="BO143" s="162">
        <f>IF(BO61=1,$E143-(($F143+1)^(11/12)-1),IF(AT!BO61&gt;1,($F143+1)^(1/12)-1,0)+BN143)</f>
        <v>4.2425475598640718E-2</v>
      </c>
      <c r="BP143" s="26" t="s">
        <v>12</v>
      </c>
    </row>
    <row r="144" spans="2:68" x14ac:dyDescent="0.25">
      <c r="B144" s="12">
        <v>57</v>
      </c>
      <c r="C144" s="13" t="s">
        <v>130</v>
      </c>
      <c r="E144" s="162">
        <v>2.5000000000000001E-2</v>
      </c>
      <c r="F144" s="162">
        <v>7.0000000000000001E-3</v>
      </c>
      <c r="H144" s="162">
        <f>IF(H62=1,$E144-(($F144+1)^(11/12)-1),IF(AT!H62&gt;1,($F144+1)^(1/12)-1,0)+G144)</f>
        <v>0</v>
      </c>
      <c r="I144" s="162">
        <f>IF(I62=1,$E144-(($F144+1)^(11/12)-1),IF(AT!I62&gt;1,($F144+1)^(1/12)-1,0)+H144)</f>
        <v>0</v>
      </c>
      <c r="J144" s="162">
        <f>IF(J62=1,$E144-(($F144+1)^(11/12)-1),IF(AT!J62&gt;1,($F144+1)^(1/12)-1,0)+I144)</f>
        <v>0</v>
      </c>
      <c r="K144" s="162">
        <f>IF(K62=1,$E144-(($F144+1)^(11/12)-1),IF(AT!K62&gt;1,($F144+1)^(1/12)-1,0)+J144)</f>
        <v>0</v>
      </c>
      <c r="L144" s="162">
        <f>IF(L62=1,$E144-(($F144+1)^(11/12)-1),IF(AT!L62&gt;1,($F144+1)^(1/12)-1,0)+K144)</f>
        <v>0</v>
      </c>
      <c r="M144" s="162">
        <f>IF(M62=1,$E144-(($F144+1)^(11/12)-1),IF(AT!M62&gt;1,($F144+1)^(1/12)-1,0)+L144)</f>
        <v>0</v>
      </c>
      <c r="N144" s="162">
        <f>IF(N62=1,$E144-(($F144+1)^(11/12)-1),IF(AT!N62&gt;1,($F144+1)^(1/12)-1,0)+M144)</f>
        <v>0</v>
      </c>
      <c r="O144" s="162">
        <f>IF(O62=1,$E144-(($F144+1)^(11/12)-1),IF(AT!O62&gt;1,($F144+1)^(1/12)-1,0)+N144)</f>
        <v>0</v>
      </c>
      <c r="P144" s="162">
        <f>IF(P62=1,$E144-(($F144+1)^(11/12)-1),IF(AT!P62&gt;1,($F144+1)^(1/12)-1,0)+O144)</f>
        <v>0</v>
      </c>
      <c r="Q144" s="162">
        <f>IF(Q62=1,$E144-(($F144+1)^(11/12)-1),IF(AT!Q62&gt;1,($F144+1)^(1/12)-1,0)+P144)</f>
        <v>0</v>
      </c>
      <c r="R144" s="162">
        <f>IF(R62=1,$E144-(($F144+1)^(11/12)-1),IF(AT!R62&gt;1,($F144+1)^(1/12)-1,0)+Q144)</f>
        <v>0</v>
      </c>
      <c r="S144" s="162">
        <f>IF(S62=1,$E144-(($F144+1)^(11/12)-1),IF(AT!S62&gt;1,($F144+1)^(1/12)-1,0)+R144)</f>
        <v>0</v>
      </c>
      <c r="T144" s="162">
        <f>IF(T62=1,$E144-(($F144+1)^(11/12)-1),IF(AT!T62&gt;1,($F144+1)^(1/12)-1,0)+S144)</f>
        <v>0</v>
      </c>
      <c r="U144" s="162">
        <f>IF(U62=1,$E144-(($F144+1)^(11/12)-1),IF(AT!U62&gt;1,($F144+1)^(1/12)-1,0)+T144)</f>
        <v>0</v>
      </c>
      <c r="V144" s="162">
        <f>IF(V62=1,$E144-(($F144+1)^(11/12)-1),IF(AT!V62&gt;1,($F144+1)^(1/12)-1,0)+U144)</f>
        <v>0</v>
      </c>
      <c r="W144" s="162">
        <f>IF(W62=1,$E144-(($F144+1)^(11/12)-1),IF(AT!W62&gt;1,($F144+1)^(1/12)-1,0)+V144)</f>
        <v>0</v>
      </c>
      <c r="X144" s="162">
        <f>IF(X62=1,$E144-(($F144+1)^(11/12)-1),IF(AT!X62&gt;1,($F144+1)^(1/12)-1,0)+W144)</f>
        <v>0</v>
      </c>
      <c r="Y144" s="162">
        <f>IF(Y62=1,$E144-(($F144+1)^(11/12)-1),IF(AT!Y62&gt;1,($F144+1)^(1/12)-1,0)+X144)</f>
        <v>0</v>
      </c>
      <c r="Z144" s="162">
        <f>IF(Z62=1,$E144-(($F144+1)^(11/12)-1),IF(AT!Z62&gt;1,($F144+1)^(1/12)-1,0)+Y144)</f>
        <v>1.8585200147478532E-2</v>
      </c>
      <c r="AA144" s="162">
        <f>IF(AA62=1,$E144-(($F144+1)^(11/12)-1),IF(AT!AA62&gt;1,($F144+1)^(1/12)-1,0)+Z144)</f>
        <v>1.9166670280433708E-2</v>
      </c>
      <c r="AB144" s="162">
        <f>IF(AB62=1,$E144-(($F144+1)^(11/12)-1),IF(AT!AB62&gt;1,($F144+1)^(1/12)-1,0)+AA144)</f>
        <v>1.9748140413388883E-2</v>
      </c>
      <c r="AC144" s="162">
        <f>IF(AC62=1,$E144-(($F144+1)^(11/12)-1),IF(AT!AC62&gt;1,($F144+1)^(1/12)-1,0)+AB144)</f>
        <v>2.0329610546344058E-2</v>
      </c>
      <c r="AD144" s="162">
        <f>IF(AD62=1,$E144-(($F144+1)^(11/12)-1),IF(AT!AD62&gt;1,($F144+1)^(1/12)-1,0)+AC144)</f>
        <v>2.0911080679299233E-2</v>
      </c>
      <c r="AE144" s="162">
        <f>IF(AE62=1,$E144-(($F144+1)^(11/12)-1),IF(AT!AE62&gt;1,($F144+1)^(1/12)-1,0)+AD144)</f>
        <v>2.1492550812254409E-2</v>
      </c>
      <c r="AF144" s="162">
        <f>IF(AF62=1,$E144-(($F144+1)^(11/12)-1),IF(AT!AF62&gt;1,($F144+1)^(1/12)-1,0)+AE144)</f>
        <v>2.2074020945209584E-2</v>
      </c>
      <c r="AG144" s="162">
        <f>IF(AG62=1,$E144-(($F144+1)^(11/12)-1),IF(AT!AG62&gt;1,($F144+1)^(1/12)-1,0)+AF144)</f>
        <v>2.2655491078164759E-2</v>
      </c>
      <c r="AH144" s="162">
        <f>IF(AH62=1,$E144-(($F144+1)^(11/12)-1),IF(AT!AH62&gt;1,($F144+1)^(1/12)-1,0)+AG144)</f>
        <v>2.3236961211119934E-2</v>
      </c>
      <c r="AI144" s="162">
        <f>IF(AI62=1,$E144-(($F144+1)^(11/12)-1),IF(AT!AI62&gt;1,($F144+1)^(1/12)-1,0)+AH144)</f>
        <v>2.381843134407511E-2</v>
      </c>
      <c r="AJ144" s="162">
        <f>IF(AJ62=1,$E144-(($F144+1)^(11/12)-1),IF(AT!AJ62&gt;1,($F144+1)^(1/12)-1,0)+AI144)</f>
        <v>2.4399901477030285E-2</v>
      </c>
      <c r="AK144" s="162">
        <f>IF(AK62=1,$E144-(($F144+1)^(11/12)-1),IF(AT!AK62&gt;1,($F144+1)^(1/12)-1,0)+AJ144)</f>
        <v>2.498137160998546E-2</v>
      </c>
      <c r="AL144" s="162">
        <f>IF(AL62=1,$E144-(($F144+1)^(11/12)-1),IF(AT!AL62&gt;1,($F144+1)^(1/12)-1,0)+AK144)</f>
        <v>2.5562841742940635E-2</v>
      </c>
      <c r="AM144" s="162">
        <f>IF(AM62=1,$E144-(($F144+1)^(11/12)-1),IF(AT!AM62&gt;1,($F144+1)^(1/12)-1,0)+AL144)</f>
        <v>2.6144311875895811E-2</v>
      </c>
      <c r="AN144" s="162">
        <f>IF(AN62=1,$E144-(($F144+1)^(11/12)-1),IF(AT!AN62&gt;1,($F144+1)^(1/12)-1,0)+AM144)</f>
        <v>2.6725782008850986E-2</v>
      </c>
      <c r="AO144" s="162">
        <f>IF(AO62=1,$E144-(($F144+1)^(11/12)-1),IF(AT!AO62&gt;1,($F144+1)^(1/12)-1,0)+AN144)</f>
        <v>2.7307252141806161E-2</v>
      </c>
      <c r="AP144" s="162">
        <f>IF(AP62=1,$E144-(($F144+1)^(11/12)-1),IF(AT!AP62&gt;1,($F144+1)^(1/12)-1,0)+AO144)</f>
        <v>2.7888722274761336E-2</v>
      </c>
      <c r="AQ144" s="162">
        <f>IF(AQ62=1,$E144-(($F144+1)^(11/12)-1),IF(AT!AQ62&gt;1,($F144+1)^(1/12)-1,0)+AP144)</f>
        <v>2.8470192407716512E-2</v>
      </c>
      <c r="AR144" s="162">
        <f>IF(AR62=1,$E144-(($F144+1)^(11/12)-1),IF(AT!AR62&gt;1,($F144+1)^(1/12)-1,0)+AQ144)</f>
        <v>2.9051662540671687E-2</v>
      </c>
      <c r="AS144" s="162">
        <f>IF(AS62=1,$E144-(($F144+1)^(11/12)-1),IF(AT!AS62&gt;1,($F144+1)^(1/12)-1,0)+AR144)</f>
        <v>2.9633132673626862E-2</v>
      </c>
      <c r="AT144" s="162">
        <f>IF(AT62=1,$E144-(($F144+1)^(11/12)-1),IF(AT!AT62&gt;1,($F144+1)^(1/12)-1,0)+AS144)</f>
        <v>3.0214602806582037E-2</v>
      </c>
      <c r="AU144" s="162">
        <f>IF(AU62=1,$E144-(($F144+1)^(11/12)-1),IF(AT!AU62&gt;1,($F144+1)^(1/12)-1,0)+AT144)</f>
        <v>3.0796072939537213E-2</v>
      </c>
      <c r="AV144" s="162">
        <f>IF(AV62=1,$E144-(($F144+1)^(11/12)-1),IF(AT!AV62&gt;1,($F144+1)^(1/12)-1,0)+AU144)</f>
        <v>3.1377543072492388E-2</v>
      </c>
      <c r="AW144" s="162">
        <f>IF(AW62=1,$E144-(($F144+1)^(11/12)-1),IF(AT!AW62&gt;1,($F144+1)^(1/12)-1,0)+AV144)</f>
        <v>3.1959013205447563E-2</v>
      </c>
      <c r="AX144" s="162">
        <f>IF(AX62=1,$E144-(($F144+1)^(11/12)-1),IF(AT!AX62&gt;1,($F144+1)^(1/12)-1,0)+AW144)</f>
        <v>3.2540483338402738E-2</v>
      </c>
      <c r="AY144" s="162">
        <f>IF(AY62=1,$E144-(($F144+1)^(11/12)-1),IF(AT!AY62&gt;1,($F144+1)^(1/12)-1,0)+AX144)</f>
        <v>3.3121953471357914E-2</v>
      </c>
      <c r="AZ144" s="162">
        <f>IF(AZ62=1,$E144-(($F144+1)^(11/12)-1),IF(AT!AZ62&gt;1,($F144+1)^(1/12)-1,0)+AY144)</f>
        <v>3.3703423604313089E-2</v>
      </c>
      <c r="BA144" s="162">
        <f>IF(BA62=1,$E144-(($F144+1)^(11/12)-1),IF(AT!BA62&gt;1,($F144+1)^(1/12)-1,0)+AZ144)</f>
        <v>3.4284893737268264E-2</v>
      </c>
      <c r="BB144" s="162">
        <f>IF(BB62=1,$E144-(($F144+1)^(11/12)-1),IF(AT!BB62&gt;1,($F144+1)^(1/12)-1,0)+BA144)</f>
        <v>3.4866363870223439E-2</v>
      </c>
      <c r="BC144" s="162">
        <f>IF(BC62=1,$E144-(($F144+1)^(11/12)-1),IF(AT!BC62&gt;1,($F144+1)^(1/12)-1,0)+BB144)</f>
        <v>3.5447834003178615E-2</v>
      </c>
      <c r="BD144" s="162">
        <f>IF(BD62=1,$E144-(($F144+1)^(11/12)-1),IF(AT!BD62&gt;1,($F144+1)^(1/12)-1,0)+BC144)</f>
        <v>3.602930413613379E-2</v>
      </c>
      <c r="BE144" s="162">
        <f>IF(BE62=1,$E144-(($F144+1)^(11/12)-1),IF(AT!BE62&gt;1,($F144+1)^(1/12)-1,0)+BD144)</f>
        <v>3.6610774269088965E-2</v>
      </c>
      <c r="BF144" s="162">
        <f>IF(BF62=1,$E144-(($F144+1)^(11/12)-1),IF(AT!BF62&gt;1,($F144+1)^(1/12)-1,0)+BE144)</f>
        <v>3.719224440204414E-2</v>
      </c>
      <c r="BG144" s="162">
        <f>IF(BG62=1,$E144-(($F144+1)^(11/12)-1),IF(AT!BG62&gt;1,($F144+1)^(1/12)-1,0)+BF144)</f>
        <v>3.7773714534999316E-2</v>
      </c>
      <c r="BH144" s="162">
        <f>IF(BH62=1,$E144-(($F144+1)^(11/12)-1),IF(AT!BH62&gt;1,($F144+1)^(1/12)-1,0)+BG144)</f>
        <v>3.8355184667954491E-2</v>
      </c>
      <c r="BI144" s="162">
        <f>IF(BI62=1,$E144-(($F144+1)^(11/12)-1),IF(AT!BI62&gt;1,($F144+1)^(1/12)-1,0)+BH144)</f>
        <v>3.8936654800909666E-2</v>
      </c>
      <c r="BJ144" s="162">
        <f>IF(BJ62=1,$E144-(($F144+1)^(11/12)-1),IF(AT!BJ62&gt;1,($F144+1)^(1/12)-1,0)+BI144)</f>
        <v>3.9518124933864841E-2</v>
      </c>
      <c r="BK144" s="162">
        <f>IF(BK62=1,$E144-(($F144+1)^(11/12)-1),IF(AT!BK62&gt;1,($F144+1)^(1/12)-1,0)+BJ144)</f>
        <v>4.0099595066820017E-2</v>
      </c>
      <c r="BL144" s="162">
        <f>IF(BL62=1,$E144-(($F144+1)^(11/12)-1),IF(AT!BL62&gt;1,($F144+1)^(1/12)-1,0)+BK144)</f>
        <v>4.0681065199775192E-2</v>
      </c>
      <c r="BM144" s="162">
        <f>IF(BM62=1,$E144-(($F144+1)^(11/12)-1),IF(AT!BM62&gt;1,($F144+1)^(1/12)-1,0)+BL144)</f>
        <v>4.1262535332730367E-2</v>
      </c>
      <c r="BN144" s="162">
        <f>IF(BN62=1,$E144-(($F144+1)^(11/12)-1),IF(AT!BN62&gt;1,($F144+1)^(1/12)-1,0)+BM144)</f>
        <v>4.1844005465685542E-2</v>
      </c>
      <c r="BO144" s="162">
        <f>IF(BO62=1,$E144-(($F144+1)^(11/12)-1),IF(AT!BO62&gt;1,($F144+1)^(1/12)-1,0)+BN144)</f>
        <v>4.2425475598640718E-2</v>
      </c>
      <c r="BP144" s="26" t="s">
        <v>12</v>
      </c>
    </row>
    <row r="145" spans="2:68" x14ac:dyDescent="0.25">
      <c r="B145" s="12">
        <v>58</v>
      </c>
      <c r="C145" s="13" t="s">
        <v>132</v>
      </c>
      <c r="E145" s="162">
        <v>2.5000000000000001E-2</v>
      </c>
      <c r="F145" s="162">
        <v>7.0000000000000001E-3</v>
      </c>
      <c r="H145" s="162">
        <f>IF(H63=1,$E145-(($F145+1)^(11/12)-1),IF(AT!H63&gt;1,($F145+1)^(1/12)-1,0)+G145)</f>
        <v>0</v>
      </c>
      <c r="I145" s="162">
        <f>IF(I63=1,$E145-(($F145+1)^(11/12)-1),IF(AT!I63&gt;1,($F145+1)^(1/12)-1,0)+H145)</f>
        <v>0</v>
      </c>
      <c r="J145" s="162">
        <f>IF(J63=1,$E145-(($F145+1)^(11/12)-1),IF(AT!J63&gt;1,($F145+1)^(1/12)-1,0)+I145)</f>
        <v>0</v>
      </c>
      <c r="K145" s="162">
        <f>IF(K63=1,$E145-(($F145+1)^(11/12)-1),IF(AT!K63&gt;1,($F145+1)^(1/12)-1,0)+J145)</f>
        <v>0</v>
      </c>
      <c r="L145" s="162">
        <f>IF(L63=1,$E145-(($F145+1)^(11/12)-1),IF(AT!L63&gt;1,($F145+1)^(1/12)-1,0)+K145)</f>
        <v>0</v>
      </c>
      <c r="M145" s="162">
        <f>IF(M63=1,$E145-(($F145+1)^(11/12)-1),IF(AT!M63&gt;1,($F145+1)^(1/12)-1,0)+L145)</f>
        <v>0</v>
      </c>
      <c r="N145" s="162">
        <f>IF(N63=1,$E145-(($F145+1)^(11/12)-1),IF(AT!N63&gt;1,($F145+1)^(1/12)-1,0)+M145)</f>
        <v>0</v>
      </c>
      <c r="O145" s="162">
        <f>IF(O63=1,$E145-(($F145+1)^(11/12)-1),IF(AT!O63&gt;1,($F145+1)^(1/12)-1,0)+N145)</f>
        <v>0</v>
      </c>
      <c r="P145" s="162">
        <f>IF(P63=1,$E145-(($F145+1)^(11/12)-1),IF(AT!P63&gt;1,($F145+1)^(1/12)-1,0)+O145)</f>
        <v>0</v>
      </c>
      <c r="Q145" s="162">
        <f>IF(Q63=1,$E145-(($F145+1)^(11/12)-1),IF(AT!Q63&gt;1,($F145+1)^(1/12)-1,0)+P145)</f>
        <v>0</v>
      </c>
      <c r="R145" s="162">
        <f>IF(R63=1,$E145-(($F145+1)^(11/12)-1),IF(AT!R63&gt;1,($F145+1)^(1/12)-1,0)+Q145)</f>
        <v>0</v>
      </c>
      <c r="S145" s="162">
        <f>IF(S63=1,$E145-(($F145+1)^(11/12)-1),IF(AT!S63&gt;1,($F145+1)^(1/12)-1,0)+R145)</f>
        <v>0</v>
      </c>
      <c r="T145" s="162">
        <f>IF(T63=1,$E145-(($F145+1)^(11/12)-1),IF(AT!T63&gt;1,($F145+1)^(1/12)-1,0)+S145)</f>
        <v>0</v>
      </c>
      <c r="U145" s="162">
        <f>IF(U63=1,$E145-(($F145+1)^(11/12)-1),IF(AT!U63&gt;1,($F145+1)^(1/12)-1,0)+T145)</f>
        <v>0</v>
      </c>
      <c r="V145" s="162">
        <f>IF(V63=1,$E145-(($F145+1)^(11/12)-1),IF(AT!V63&gt;1,($F145+1)^(1/12)-1,0)+U145)</f>
        <v>0</v>
      </c>
      <c r="W145" s="162">
        <f>IF(W63=1,$E145-(($F145+1)^(11/12)-1),IF(AT!W63&gt;1,($F145+1)^(1/12)-1,0)+V145)</f>
        <v>0</v>
      </c>
      <c r="X145" s="162">
        <f>IF(X63=1,$E145-(($F145+1)^(11/12)-1),IF(AT!X63&gt;1,($F145+1)^(1/12)-1,0)+W145)</f>
        <v>0</v>
      </c>
      <c r="Y145" s="162">
        <f>IF(Y63=1,$E145-(($F145+1)^(11/12)-1),IF(AT!Y63&gt;1,($F145+1)^(1/12)-1,0)+X145)</f>
        <v>0</v>
      </c>
      <c r="Z145" s="162">
        <f>IF(Z63=1,$E145-(($F145+1)^(11/12)-1),IF(AT!Z63&gt;1,($F145+1)^(1/12)-1,0)+Y145)</f>
        <v>1.8585200147478532E-2</v>
      </c>
      <c r="AA145" s="162">
        <f>IF(AA63=1,$E145-(($F145+1)^(11/12)-1),IF(AT!AA63&gt;1,($F145+1)^(1/12)-1,0)+Z145)</f>
        <v>1.9166670280433708E-2</v>
      </c>
      <c r="AB145" s="162">
        <f>IF(AB63=1,$E145-(($F145+1)^(11/12)-1),IF(AT!AB63&gt;1,($F145+1)^(1/12)-1,0)+AA145)</f>
        <v>1.9748140413388883E-2</v>
      </c>
      <c r="AC145" s="162">
        <f>IF(AC63=1,$E145-(($F145+1)^(11/12)-1),IF(AT!AC63&gt;1,($F145+1)^(1/12)-1,0)+AB145)</f>
        <v>2.0329610546344058E-2</v>
      </c>
      <c r="AD145" s="162">
        <f>IF(AD63=1,$E145-(($F145+1)^(11/12)-1),IF(AT!AD63&gt;1,($F145+1)^(1/12)-1,0)+AC145)</f>
        <v>2.0911080679299233E-2</v>
      </c>
      <c r="AE145" s="162">
        <f>IF(AE63=1,$E145-(($F145+1)^(11/12)-1),IF(AT!AE63&gt;1,($F145+1)^(1/12)-1,0)+AD145)</f>
        <v>2.1492550812254409E-2</v>
      </c>
      <c r="AF145" s="162">
        <f>IF(AF63=1,$E145-(($F145+1)^(11/12)-1),IF(AT!AF63&gt;1,($F145+1)^(1/12)-1,0)+AE145)</f>
        <v>2.2074020945209584E-2</v>
      </c>
      <c r="AG145" s="162">
        <f>IF(AG63=1,$E145-(($F145+1)^(11/12)-1),IF(AT!AG63&gt;1,($F145+1)^(1/12)-1,0)+AF145)</f>
        <v>2.2655491078164759E-2</v>
      </c>
      <c r="AH145" s="162">
        <f>IF(AH63=1,$E145-(($F145+1)^(11/12)-1),IF(AT!AH63&gt;1,($F145+1)^(1/12)-1,0)+AG145)</f>
        <v>2.3236961211119934E-2</v>
      </c>
      <c r="AI145" s="162">
        <f>IF(AI63=1,$E145-(($F145+1)^(11/12)-1),IF(AT!AI63&gt;1,($F145+1)^(1/12)-1,0)+AH145)</f>
        <v>2.381843134407511E-2</v>
      </c>
      <c r="AJ145" s="162">
        <f>IF(AJ63=1,$E145-(($F145+1)^(11/12)-1),IF(AT!AJ63&gt;1,($F145+1)^(1/12)-1,0)+AI145)</f>
        <v>2.4399901477030285E-2</v>
      </c>
      <c r="AK145" s="162">
        <f>IF(AK63=1,$E145-(($F145+1)^(11/12)-1),IF(AT!AK63&gt;1,($F145+1)^(1/12)-1,0)+AJ145)</f>
        <v>2.498137160998546E-2</v>
      </c>
      <c r="AL145" s="162">
        <f>IF(AL63=1,$E145-(($F145+1)^(11/12)-1),IF(AT!AL63&gt;1,($F145+1)^(1/12)-1,0)+AK145)</f>
        <v>2.5562841742940635E-2</v>
      </c>
      <c r="AM145" s="162">
        <f>IF(AM63=1,$E145-(($F145+1)^(11/12)-1),IF(AT!AM63&gt;1,($F145+1)^(1/12)-1,0)+AL145)</f>
        <v>2.6144311875895811E-2</v>
      </c>
      <c r="AN145" s="162">
        <f>IF(AN63=1,$E145-(($F145+1)^(11/12)-1),IF(AT!AN63&gt;1,($F145+1)^(1/12)-1,0)+AM145)</f>
        <v>2.6725782008850986E-2</v>
      </c>
      <c r="AO145" s="162">
        <f>IF(AO63=1,$E145-(($F145+1)^(11/12)-1),IF(AT!AO63&gt;1,($F145+1)^(1/12)-1,0)+AN145)</f>
        <v>2.7307252141806161E-2</v>
      </c>
      <c r="AP145" s="162">
        <f>IF(AP63=1,$E145-(($F145+1)^(11/12)-1),IF(AT!AP63&gt;1,($F145+1)^(1/12)-1,0)+AO145)</f>
        <v>2.7888722274761336E-2</v>
      </c>
      <c r="AQ145" s="162">
        <f>IF(AQ63=1,$E145-(($F145+1)^(11/12)-1),IF(AT!AQ63&gt;1,($F145+1)^(1/12)-1,0)+AP145)</f>
        <v>2.8470192407716512E-2</v>
      </c>
      <c r="AR145" s="162">
        <f>IF(AR63=1,$E145-(($F145+1)^(11/12)-1),IF(AT!AR63&gt;1,($F145+1)^(1/12)-1,0)+AQ145)</f>
        <v>2.9051662540671687E-2</v>
      </c>
      <c r="AS145" s="162">
        <f>IF(AS63=1,$E145-(($F145+1)^(11/12)-1),IF(AT!AS63&gt;1,($F145+1)^(1/12)-1,0)+AR145)</f>
        <v>2.9633132673626862E-2</v>
      </c>
      <c r="AT145" s="162">
        <f>IF(AT63=1,$E145-(($F145+1)^(11/12)-1),IF(AT!AT63&gt;1,($F145+1)^(1/12)-1,0)+AS145)</f>
        <v>3.0214602806582037E-2</v>
      </c>
      <c r="AU145" s="162">
        <f>IF(AU63=1,$E145-(($F145+1)^(11/12)-1),IF(AT!AU63&gt;1,($F145+1)^(1/12)-1,0)+AT145)</f>
        <v>3.0796072939537213E-2</v>
      </c>
      <c r="AV145" s="162">
        <f>IF(AV63=1,$E145-(($F145+1)^(11/12)-1),IF(AT!AV63&gt;1,($F145+1)^(1/12)-1,0)+AU145)</f>
        <v>3.1377543072492388E-2</v>
      </c>
      <c r="AW145" s="162">
        <f>IF(AW63=1,$E145-(($F145+1)^(11/12)-1),IF(AT!AW63&gt;1,($F145+1)^(1/12)-1,0)+AV145)</f>
        <v>3.1959013205447563E-2</v>
      </c>
      <c r="AX145" s="162">
        <f>IF(AX63=1,$E145-(($F145+1)^(11/12)-1),IF(AT!AX63&gt;1,($F145+1)^(1/12)-1,0)+AW145)</f>
        <v>3.2540483338402738E-2</v>
      </c>
      <c r="AY145" s="162">
        <f>IF(AY63=1,$E145-(($F145+1)^(11/12)-1),IF(AT!AY63&gt;1,($F145+1)^(1/12)-1,0)+AX145)</f>
        <v>3.3121953471357914E-2</v>
      </c>
      <c r="AZ145" s="162">
        <f>IF(AZ63=1,$E145-(($F145+1)^(11/12)-1),IF(AT!AZ63&gt;1,($F145+1)^(1/12)-1,0)+AY145)</f>
        <v>3.3703423604313089E-2</v>
      </c>
      <c r="BA145" s="162">
        <f>IF(BA63=1,$E145-(($F145+1)^(11/12)-1),IF(AT!BA63&gt;1,($F145+1)^(1/12)-1,0)+AZ145)</f>
        <v>3.4284893737268264E-2</v>
      </c>
      <c r="BB145" s="162">
        <f>IF(BB63=1,$E145-(($F145+1)^(11/12)-1),IF(AT!BB63&gt;1,($F145+1)^(1/12)-1,0)+BA145)</f>
        <v>3.4866363870223439E-2</v>
      </c>
      <c r="BC145" s="162">
        <f>IF(BC63=1,$E145-(($F145+1)^(11/12)-1),IF(AT!BC63&gt;1,($F145+1)^(1/12)-1,0)+BB145)</f>
        <v>3.5447834003178615E-2</v>
      </c>
      <c r="BD145" s="162">
        <f>IF(BD63=1,$E145-(($F145+1)^(11/12)-1),IF(AT!BD63&gt;1,($F145+1)^(1/12)-1,0)+BC145)</f>
        <v>3.602930413613379E-2</v>
      </c>
      <c r="BE145" s="162">
        <f>IF(BE63=1,$E145-(($F145+1)^(11/12)-1),IF(AT!BE63&gt;1,($F145+1)^(1/12)-1,0)+BD145)</f>
        <v>3.6610774269088965E-2</v>
      </c>
      <c r="BF145" s="162">
        <f>IF(BF63=1,$E145-(($F145+1)^(11/12)-1),IF(AT!BF63&gt;1,($F145+1)^(1/12)-1,0)+BE145)</f>
        <v>3.719224440204414E-2</v>
      </c>
      <c r="BG145" s="162">
        <f>IF(BG63=1,$E145-(($F145+1)^(11/12)-1),IF(AT!BG63&gt;1,($F145+1)^(1/12)-1,0)+BF145)</f>
        <v>3.7773714534999316E-2</v>
      </c>
      <c r="BH145" s="162">
        <f>IF(BH63=1,$E145-(($F145+1)^(11/12)-1),IF(AT!BH63&gt;1,($F145+1)^(1/12)-1,0)+BG145)</f>
        <v>3.8355184667954491E-2</v>
      </c>
      <c r="BI145" s="162">
        <f>IF(BI63=1,$E145-(($F145+1)^(11/12)-1),IF(AT!BI63&gt;1,($F145+1)^(1/12)-1,0)+BH145)</f>
        <v>3.8936654800909666E-2</v>
      </c>
      <c r="BJ145" s="162">
        <f>IF(BJ63=1,$E145-(($F145+1)^(11/12)-1),IF(AT!BJ63&gt;1,($F145+1)^(1/12)-1,0)+BI145)</f>
        <v>3.9518124933864841E-2</v>
      </c>
      <c r="BK145" s="162">
        <f>IF(BK63=1,$E145-(($F145+1)^(11/12)-1),IF(AT!BK63&gt;1,($F145+1)^(1/12)-1,0)+BJ145)</f>
        <v>4.0099595066820017E-2</v>
      </c>
      <c r="BL145" s="162">
        <f>IF(BL63=1,$E145-(($F145+1)^(11/12)-1),IF(AT!BL63&gt;1,($F145+1)^(1/12)-1,0)+BK145)</f>
        <v>4.0681065199775192E-2</v>
      </c>
      <c r="BM145" s="162">
        <f>IF(BM63=1,$E145-(($F145+1)^(11/12)-1),IF(AT!BM63&gt;1,($F145+1)^(1/12)-1,0)+BL145)</f>
        <v>4.1262535332730367E-2</v>
      </c>
      <c r="BN145" s="162">
        <f>IF(BN63=1,$E145-(($F145+1)^(11/12)-1),IF(AT!BN63&gt;1,($F145+1)^(1/12)-1,0)+BM145)</f>
        <v>4.1844005465685542E-2</v>
      </c>
      <c r="BO145" s="162">
        <f>IF(BO63=1,$E145-(($F145+1)^(11/12)-1),IF(AT!BO63&gt;1,($F145+1)^(1/12)-1,0)+BN145)</f>
        <v>4.2425475598640718E-2</v>
      </c>
      <c r="BP145" s="26" t="s">
        <v>12</v>
      </c>
    </row>
    <row r="146" spans="2:68" x14ac:dyDescent="0.25">
      <c r="B146" s="12">
        <v>59</v>
      </c>
      <c r="C146" s="13" t="s">
        <v>134</v>
      </c>
      <c r="E146" s="162">
        <v>2.5000000000000001E-2</v>
      </c>
      <c r="F146" s="162">
        <v>7.0000000000000001E-3</v>
      </c>
      <c r="H146" s="162">
        <f>IF(H64=1,$E146-(($F146+1)^(11/12)-1),IF(AT!H64&gt;1,($F146+1)^(1/12)-1,0)+G146)</f>
        <v>0</v>
      </c>
      <c r="I146" s="162">
        <f>IF(I64=1,$E146-(($F146+1)^(11/12)-1),IF(AT!I64&gt;1,($F146+1)^(1/12)-1,0)+H146)</f>
        <v>0</v>
      </c>
      <c r="J146" s="162">
        <f>IF(J64=1,$E146-(($F146+1)^(11/12)-1),IF(AT!J64&gt;1,($F146+1)^(1/12)-1,0)+I146)</f>
        <v>0</v>
      </c>
      <c r="K146" s="162">
        <f>IF(K64=1,$E146-(($F146+1)^(11/12)-1),IF(AT!K64&gt;1,($F146+1)^(1/12)-1,0)+J146)</f>
        <v>0</v>
      </c>
      <c r="L146" s="162">
        <f>IF(L64=1,$E146-(($F146+1)^(11/12)-1),IF(AT!L64&gt;1,($F146+1)^(1/12)-1,0)+K146)</f>
        <v>0</v>
      </c>
      <c r="M146" s="162">
        <f>IF(M64=1,$E146-(($F146+1)^(11/12)-1),IF(AT!M64&gt;1,($F146+1)^(1/12)-1,0)+L146)</f>
        <v>0</v>
      </c>
      <c r="N146" s="162">
        <f>IF(N64=1,$E146-(($F146+1)^(11/12)-1),IF(AT!N64&gt;1,($F146+1)^(1/12)-1,0)+M146)</f>
        <v>0</v>
      </c>
      <c r="O146" s="162">
        <f>IF(O64=1,$E146-(($F146+1)^(11/12)-1),IF(AT!O64&gt;1,($F146+1)^(1/12)-1,0)+N146)</f>
        <v>0</v>
      </c>
      <c r="P146" s="162">
        <f>IF(P64=1,$E146-(($F146+1)^(11/12)-1),IF(AT!P64&gt;1,($F146+1)^(1/12)-1,0)+O146)</f>
        <v>0</v>
      </c>
      <c r="Q146" s="162">
        <f>IF(Q64=1,$E146-(($F146+1)^(11/12)-1),IF(AT!Q64&gt;1,($F146+1)^(1/12)-1,0)+P146)</f>
        <v>0</v>
      </c>
      <c r="R146" s="162">
        <f>IF(R64=1,$E146-(($F146+1)^(11/12)-1),IF(AT!R64&gt;1,($F146+1)^(1/12)-1,0)+Q146)</f>
        <v>0</v>
      </c>
      <c r="S146" s="162">
        <f>IF(S64=1,$E146-(($F146+1)^(11/12)-1),IF(AT!S64&gt;1,($F146+1)^(1/12)-1,0)+R146)</f>
        <v>0</v>
      </c>
      <c r="T146" s="162">
        <f>IF(T64=1,$E146-(($F146+1)^(11/12)-1),IF(AT!T64&gt;1,($F146+1)^(1/12)-1,0)+S146)</f>
        <v>0</v>
      </c>
      <c r="U146" s="162">
        <f>IF(U64=1,$E146-(($F146+1)^(11/12)-1),IF(AT!U64&gt;1,($F146+1)^(1/12)-1,0)+T146)</f>
        <v>0</v>
      </c>
      <c r="V146" s="162">
        <f>IF(V64=1,$E146-(($F146+1)^(11/12)-1),IF(AT!V64&gt;1,($F146+1)^(1/12)-1,0)+U146)</f>
        <v>0</v>
      </c>
      <c r="W146" s="162">
        <f>IF(W64=1,$E146-(($F146+1)^(11/12)-1),IF(AT!W64&gt;1,($F146+1)^(1/12)-1,0)+V146)</f>
        <v>0</v>
      </c>
      <c r="X146" s="162">
        <f>IF(X64=1,$E146-(($F146+1)^(11/12)-1),IF(AT!X64&gt;1,($F146+1)^(1/12)-1,0)+W146)</f>
        <v>0</v>
      </c>
      <c r="Y146" s="162">
        <f>IF(Y64=1,$E146-(($F146+1)^(11/12)-1),IF(AT!Y64&gt;1,($F146+1)^(1/12)-1,0)+X146)</f>
        <v>0</v>
      </c>
      <c r="Z146" s="162">
        <f>IF(Z64=1,$E146-(($F146+1)^(11/12)-1),IF(AT!Z64&gt;1,($F146+1)^(1/12)-1,0)+Y146)</f>
        <v>1.8585200147478532E-2</v>
      </c>
      <c r="AA146" s="162">
        <f>IF(AA64=1,$E146-(($F146+1)^(11/12)-1),IF(AT!AA64&gt;1,($F146+1)^(1/12)-1,0)+Z146)</f>
        <v>1.9166670280433708E-2</v>
      </c>
      <c r="AB146" s="162">
        <f>IF(AB64=1,$E146-(($F146+1)^(11/12)-1),IF(AT!AB64&gt;1,($F146+1)^(1/12)-1,0)+AA146)</f>
        <v>1.9748140413388883E-2</v>
      </c>
      <c r="AC146" s="162">
        <f>IF(AC64=1,$E146-(($F146+1)^(11/12)-1),IF(AT!AC64&gt;1,($F146+1)^(1/12)-1,0)+AB146)</f>
        <v>2.0329610546344058E-2</v>
      </c>
      <c r="AD146" s="162">
        <f>IF(AD64=1,$E146-(($F146+1)^(11/12)-1),IF(AT!AD64&gt;1,($F146+1)^(1/12)-1,0)+AC146)</f>
        <v>2.0911080679299233E-2</v>
      </c>
      <c r="AE146" s="162">
        <f>IF(AE64=1,$E146-(($F146+1)^(11/12)-1),IF(AT!AE64&gt;1,($F146+1)^(1/12)-1,0)+AD146)</f>
        <v>2.1492550812254409E-2</v>
      </c>
      <c r="AF146" s="162">
        <f>IF(AF64=1,$E146-(($F146+1)^(11/12)-1),IF(AT!AF64&gt;1,($F146+1)^(1/12)-1,0)+AE146)</f>
        <v>2.2074020945209584E-2</v>
      </c>
      <c r="AG146" s="162">
        <f>IF(AG64=1,$E146-(($F146+1)^(11/12)-1),IF(AT!AG64&gt;1,($F146+1)^(1/12)-1,0)+AF146)</f>
        <v>2.2655491078164759E-2</v>
      </c>
      <c r="AH146" s="162">
        <f>IF(AH64=1,$E146-(($F146+1)^(11/12)-1),IF(AT!AH64&gt;1,($F146+1)^(1/12)-1,0)+AG146)</f>
        <v>2.3236961211119934E-2</v>
      </c>
      <c r="AI146" s="162">
        <f>IF(AI64=1,$E146-(($F146+1)^(11/12)-1),IF(AT!AI64&gt;1,($F146+1)^(1/12)-1,0)+AH146)</f>
        <v>2.381843134407511E-2</v>
      </c>
      <c r="AJ146" s="162">
        <f>IF(AJ64=1,$E146-(($F146+1)^(11/12)-1),IF(AT!AJ64&gt;1,($F146+1)^(1/12)-1,0)+AI146)</f>
        <v>2.4399901477030285E-2</v>
      </c>
      <c r="AK146" s="162">
        <f>IF(AK64=1,$E146-(($F146+1)^(11/12)-1),IF(AT!AK64&gt;1,($F146+1)^(1/12)-1,0)+AJ146)</f>
        <v>2.498137160998546E-2</v>
      </c>
      <c r="AL146" s="162">
        <f>IF(AL64=1,$E146-(($F146+1)^(11/12)-1),IF(AT!AL64&gt;1,($F146+1)^(1/12)-1,0)+AK146)</f>
        <v>2.5562841742940635E-2</v>
      </c>
      <c r="AM146" s="162">
        <f>IF(AM64=1,$E146-(($F146+1)^(11/12)-1),IF(AT!AM64&gt;1,($F146+1)^(1/12)-1,0)+AL146)</f>
        <v>2.6144311875895811E-2</v>
      </c>
      <c r="AN146" s="162">
        <f>IF(AN64=1,$E146-(($F146+1)^(11/12)-1),IF(AT!AN64&gt;1,($F146+1)^(1/12)-1,0)+AM146)</f>
        <v>2.6725782008850986E-2</v>
      </c>
      <c r="AO146" s="162">
        <f>IF(AO64=1,$E146-(($F146+1)^(11/12)-1),IF(AT!AO64&gt;1,($F146+1)^(1/12)-1,0)+AN146)</f>
        <v>2.7307252141806161E-2</v>
      </c>
      <c r="AP146" s="162">
        <f>IF(AP64=1,$E146-(($F146+1)^(11/12)-1),IF(AT!AP64&gt;1,($F146+1)^(1/12)-1,0)+AO146)</f>
        <v>2.7888722274761336E-2</v>
      </c>
      <c r="AQ146" s="162">
        <f>IF(AQ64=1,$E146-(($F146+1)^(11/12)-1),IF(AT!AQ64&gt;1,($F146+1)^(1/12)-1,0)+AP146)</f>
        <v>2.8470192407716512E-2</v>
      </c>
      <c r="AR146" s="162">
        <f>IF(AR64=1,$E146-(($F146+1)^(11/12)-1),IF(AT!AR64&gt;1,($F146+1)^(1/12)-1,0)+AQ146)</f>
        <v>2.9051662540671687E-2</v>
      </c>
      <c r="AS146" s="162">
        <f>IF(AS64=1,$E146-(($F146+1)^(11/12)-1),IF(AT!AS64&gt;1,($F146+1)^(1/12)-1,0)+AR146)</f>
        <v>2.9633132673626862E-2</v>
      </c>
      <c r="AT146" s="162">
        <f>IF(AT64=1,$E146-(($F146+1)^(11/12)-1),IF(AT!AT64&gt;1,($F146+1)^(1/12)-1,0)+AS146)</f>
        <v>3.0214602806582037E-2</v>
      </c>
      <c r="AU146" s="162">
        <f>IF(AU64=1,$E146-(($F146+1)^(11/12)-1),IF(AT!AU64&gt;1,($F146+1)^(1/12)-1,0)+AT146)</f>
        <v>3.0796072939537213E-2</v>
      </c>
      <c r="AV146" s="162">
        <f>IF(AV64=1,$E146-(($F146+1)^(11/12)-1),IF(AT!AV64&gt;1,($F146+1)^(1/12)-1,0)+AU146)</f>
        <v>3.1377543072492388E-2</v>
      </c>
      <c r="AW146" s="162">
        <f>IF(AW64=1,$E146-(($F146+1)^(11/12)-1),IF(AT!AW64&gt;1,($F146+1)^(1/12)-1,0)+AV146)</f>
        <v>3.1959013205447563E-2</v>
      </c>
      <c r="AX146" s="162">
        <f>IF(AX64=1,$E146-(($F146+1)^(11/12)-1),IF(AT!AX64&gt;1,($F146+1)^(1/12)-1,0)+AW146)</f>
        <v>3.2540483338402738E-2</v>
      </c>
      <c r="AY146" s="162">
        <f>IF(AY64=1,$E146-(($F146+1)^(11/12)-1),IF(AT!AY64&gt;1,($F146+1)^(1/12)-1,0)+AX146)</f>
        <v>3.3121953471357914E-2</v>
      </c>
      <c r="AZ146" s="162">
        <f>IF(AZ64=1,$E146-(($F146+1)^(11/12)-1),IF(AT!AZ64&gt;1,($F146+1)^(1/12)-1,0)+AY146)</f>
        <v>3.3703423604313089E-2</v>
      </c>
      <c r="BA146" s="162">
        <f>IF(BA64=1,$E146-(($F146+1)^(11/12)-1),IF(AT!BA64&gt;1,($F146+1)^(1/12)-1,0)+AZ146)</f>
        <v>3.4284893737268264E-2</v>
      </c>
      <c r="BB146" s="162">
        <f>IF(BB64=1,$E146-(($F146+1)^(11/12)-1),IF(AT!BB64&gt;1,($F146+1)^(1/12)-1,0)+BA146)</f>
        <v>3.4866363870223439E-2</v>
      </c>
      <c r="BC146" s="162">
        <f>IF(BC64=1,$E146-(($F146+1)^(11/12)-1),IF(AT!BC64&gt;1,($F146+1)^(1/12)-1,0)+BB146)</f>
        <v>3.5447834003178615E-2</v>
      </c>
      <c r="BD146" s="162">
        <f>IF(BD64=1,$E146-(($F146+1)^(11/12)-1),IF(AT!BD64&gt;1,($F146+1)^(1/12)-1,0)+BC146)</f>
        <v>3.602930413613379E-2</v>
      </c>
      <c r="BE146" s="162">
        <f>IF(BE64=1,$E146-(($F146+1)^(11/12)-1),IF(AT!BE64&gt;1,($F146+1)^(1/12)-1,0)+BD146)</f>
        <v>3.6610774269088965E-2</v>
      </c>
      <c r="BF146" s="162">
        <f>IF(BF64=1,$E146-(($F146+1)^(11/12)-1),IF(AT!BF64&gt;1,($F146+1)^(1/12)-1,0)+BE146)</f>
        <v>3.719224440204414E-2</v>
      </c>
      <c r="BG146" s="162">
        <f>IF(BG64=1,$E146-(($F146+1)^(11/12)-1),IF(AT!BG64&gt;1,($F146+1)^(1/12)-1,0)+BF146)</f>
        <v>3.7773714534999316E-2</v>
      </c>
      <c r="BH146" s="162">
        <f>IF(BH64=1,$E146-(($F146+1)^(11/12)-1),IF(AT!BH64&gt;1,($F146+1)^(1/12)-1,0)+BG146)</f>
        <v>3.8355184667954491E-2</v>
      </c>
      <c r="BI146" s="162">
        <f>IF(BI64=1,$E146-(($F146+1)^(11/12)-1),IF(AT!BI64&gt;1,($F146+1)^(1/12)-1,0)+BH146)</f>
        <v>3.8936654800909666E-2</v>
      </c>
      <c r="BJ146" s="162">
        <f>IF(BJ64=1,$E146-(($F146+1)^(11/12)-1),IF(AT!BJ64&gt;1,($F146+1)^(1/12)-1,0)+BI146)</f>
        <v>3.9518124933864841E-2</v>
      </c>
      <c r="BK146" s="162">
        <f>IF(BK64=1,$E146-(($F146+1)^(11/12)-1),IF(AT!BK64&gt;1,($F146+1)^(1/12)-1,0)+BJ146)</f>
        <v>4.0099595066820017E-2</v>
      </c>
      <c r="BL146" s="162">
        <f>IF(BL64=1,$E146-(($F146+1)^(11/12)-1),IF(AT!BL64&gt;1,($F146+1)^(1/12)-1,0)+BK146)</f>
        <v>4.0681065199775192E-2</v>
      </c>
      <c r="BM146" s="162">
        <f>IF(BM64=1,$E146-(($F146+1)^(11/12)-1),IF(AT!BM64&gt;1,($F146+1)^(1/12)-1,0)+BL146)</f>
        <v>4.1262535332730367E-2</v>
      </c>
      <c r="BN146" s="162">
        <f>IF(BN64=1,$E146-(($F146+1)^(11/12)-1),IF(AT!BN64&gt;1,($F146+1)^(1/12)-1,0)+BM146)</f>
        <v>4.1844005465685542E-2</v>
      </c>
      <c r="BO146" s="162">
        <f>IF(BO64=1,$E146-(($F146+1)^(11/12)-1),IF(AT!BO64&gt;1,($F146+1)^(1/12)-1,0)+BN146)</f>
        <v>4.2425475598640718E-2</v>
      </c>
      <c r="BP146" s="26" t="s">
        <v>12</v>
      </c>
    </row>
    <row r="147" spans="2:68" x14ac:dyDescent="0.25">
      <c r="B147" s="12">
        <v>60</v>
      </c>
      <c r="C147" s="13" t="s">
        <v>136</v>
      </c>
      <c r="E147" s="162">
        <v>2.5000000000000001E-2</v>
      </c>
      <c r="F147" s="162">
        <v>7.0000000000000001E-3</v>
      </c>
      <c r="H147" s="162">
        <f>IF(H65=1,$E147-(($F147+1)^(11/12)-1),IF(AT!H65&gt;1,($F147+1)^(1/12)-1,0)+G147)</f>
        <v>0</v>
      </c>
      <c r="I147" s="162">
        <f>IF(I65=1,$E147-(($F147+1)^(11/12)-1),IF(AT!I65&gt;1,($F147+1)^(1/12)-1,0)+H147)</f>
        <v>0</v>
      </c>
      <c r="J147" s="162">
        <f>IF(J65=1,$E147-(($F147+1)^(11/12)-1),IF(AT!J65&gt;1,($F147+1)^(1/12)-1,0)+I147)</f>
        <v>0</v>
      </c>
      <c r="K147" s="162">
        <f>IF(K65=1,$E147-(($F147+1)^(11/12)-1),IF(AT!K65&gt;1,($F147+1)^(1/12)-1,0)+J147)</f>
        <v>0</v>
      </c>
      <c r="L147" s="162">
        <f>IF(L65=1,$E147-(($F147+1)^(11/12)-1),IF(AT!L65&gt;1,($F147+1)^(1/12)-1,0)+K147)</f>
        <v>0</v>
      </c>
      <c r="M147" s="162">
        <f>IF(M65=1,$E147-(($F147+1)^(11/12)-1),IF(AT!M65&gt;1,($F147+1)^(1/12)-1,0)+L147)</f>
        <v>0</v>
      </c>
      <c r="N147" s="162">
        <f>IF(N65=1,$E147-(($F147+1)^(11/12)-1),IF(AT!N65&gt;1,($F147+1)^(1/12)-1,0)+M147)</f>
        <v>0</v>
      </c>
      <c r="O147" s="162">
        <f>IF(O65=1,$E147-(($F147+1)^(11/12)-1),IF(AT!O65&gt;1,($F147+1)^(1/12)-1,0)+N147)</f>
        <v>0</v>
      </c>
      <c r="P147" s="162">
        <f>IF(P65=1,$E147-(($F147+1)^(11/12)-1),IF(AT!P65&gt;1,($F147+1)^(1/12)-1,0)+O147)</f>
        <v>0</v>
      </c>
      <c r="Q147" s="162">
        <f>IF(Q65=1,$E147-(($F147+1)^(11/12)-1),IF(AT!Q65&gt;1,($F147+1)^(1/12)-1,0)+P147)</f>
        <v>0</v>
      </c>
      <c r="R147" s="162">
        <f>IF(R65=1,$E147-(($F147+1)^(11/12)-1),IF(AT!R65&gt;1,($F147+1)^(1/12)-1,0)+Q147)</f>
        <v>0</v>
      </c>
      <c r="S147" s="162">
        <f>IF(S65=1,$E147-(($F147+1)^(11/12)-1),IF(AT!S65&gt;1,($F147+1)^(1/12)-1,0)+R147)</f>
        <v>0</v>
      </c>
      <c r="T147" s="162">
        <f>IF(T65=1,$E147-(($F147+1)^(11/12)-1),IF(AT!T65&gt;1,($F147+1)^(1/12)-1,0)+S147)</f>
        <v>0</v>
      </c>
      <c r="U147" s="162">
        <f>IF(U65=1,$E147-(($F147+1)^(11/12)-1),IF(AT!U65&gt;1,($F147+1)^(1/12)-1,0)+T147)</f>
        <v>0</v>
      </c>
      <c r="V147" s="162">
        <f>IF(V65=1,$E147-(($F147+1)^(11/12)-1),IF(AT!V65&gt;1,($F147+1)^(1/12)-1,0)+U147)</f>
        <v>0</v>
      </c>
      <c r="W147" s="162">
        <f>IF(W65=1,$E147-(($F147+1)^(11/12)-1),IF(AT!W65&gt;1,($F147+1)^(1/12)-1,0)+V147)</f>
        <v>0</v>
      </c>
      <c r="X147" s="162">
        <f>IF(X65=1,$E147-(($F147+1)^(11/12)-1),IF(AT!X65&gt;1,($F147+1)^(1/12)-1,0)+W147)</f>
        <v>0</v>
      </c>
      <c r="Y147" s="162">
        <f>IF(Y65=1,$E147-(($F147+1)^(11/12)-1),IF(AT!Y65&gt;1,($F147+1)^(1/12)-1,0)+X147)</f>
        <v>0</v>
      </c>
      <c r="Z147" s="162">
        <f>IF(Z65=1,$E147-(($F147+1)^(11/12)-1),IF(AT!Z65&gt;1,($F147+1)^(1/12)-1,0)+Y147)</f>
        <v>0</v>
      </c>
      <c r="AA147" s="162">
        <f>IF(AA65=1,$E147-(($F147+1)^(11/12)-1),IF(AT!AA65&gt;1,($F147+1)^(1/12)-1,0)+Z147)</f>
        <v>1.8585200147478532E-2</v>
      </c>
      <c r="AB147" s="162">
        <f>IF(AB65=1,$E147-(($F147+1)^(11/12)-1),IF(AT!AB65&gt;1,($F147+1)^(1/12)-1,0)+AA147)</f>
        <v>1.9166670280433708E-2</v>
      </c>
      <c r="AC147" s="162">
        <f>IF(AC65=1,$E147-(($F147+1)^(11/12)-1),IF(AT!AC65&gt;1,($F147+1)^(1/12)-1,0)+AB147)</f>
        <v>1.9748140413388883E-2</v>
      </c>
      <c r="AD147" s="162">
        <f>IF(AD65=1,$E147-(($F147+1)^(11/12)-1),IF(AT!AD65&gt;1,($F147+1)^(1/12)-1,0)+AC147)</f>
        <v>2.0329610546344058E-2</v>
      </c>
      <c r="AE147" s="162">
        <f>IF(AE65=1,$E147-(($F147+1)^(11/12)-1),IF(AT!AE65&gt;1,($F147+1)^(1/12)-1,0)+AD147)</f>
        <v>2.0911080679299233E-2</v>
      </c>
      <c r="AF147" s="162">
        <f>IF(AF65=1,$E147-(($F147+1)^(11/12)-1),IF(AT!AF65&gt;1,($F147+1)^(1/12)-1,0)+AE147)</f>
        <v>2.1492550812254409E-2</v>
      </c>
      <c r="AG147" s="162">
        <f>IF(AG65=1,$E147-(($F147+1)^(11/12)-1),IF(AT!AG65&gt;1,($F147+1)^(1/12)-1,0)+AF147)</f>
        <v>2.2074020945209584E-2</v>
      </c>
      <c r="AH147" s="162">
        <f>IF(AH65=1,$E147-(($F147+1)^(11/12)-1),IF(AT!AH65&gt;1,($F147+1)^(1/12)-1,0)+AG147)</f>
        <v>2.2655491078164759E-2</v>
      </c>
      <c r="AI147" s="162">
        <f>IF(AI65=1,$E147-(($F147+1)^(11/12)-1),IF(AT!AI65&gt;1,($F147+1)^(1/12)-1,0)+AH147)</f>
        <v>2.3236961211119934E-2</v>
      </c>
      <c r="AJ147" s="162">
        <f>IF(AJ65=1,$E147-(($F147+1)^(11/12)-1),IF(AT!AJ65&gt;1,($F147+1)^(1/12)-1,0)+AI147)</f>
        <v>2.381843134407511E-2</v>
      </c>
      <c r="AK147" s="162">
        <f>IF(AK65=1,$E147-(($F147+1)^(11/12)-1),IF(AT!AK65&gt;1,($F147+1)^(1/12)-1,0)+AJ147)</f>
        <v>2.4399901477030285E-2</v>
      </c>
      <c r="AL147" s="162">
        <f>IF(AL65=1,$E147-(($F147+1)^(11/12)-1),IF(AT!AL65&gt;1,($F147+1)^(1/12)-1,0)+AK147)</f>
        <v>2.498137160998546E-2</v>
      </c>
      <c r="AM147" s="162">
        <f>IF(AM65=1,$E147-(($F147+1)^(11/12)-1),IF(AT!AM65&gt;1,($F147+1)^(1/12)-1,0)+AL147)</f>
        <v>2.5562841742940635E-2</v>
      </c>
      <c r="AN147" s="162">
        <f>IF(AN65=1,$E147-(($F147+1)^(11/12)-1),IF(AT!AN65&gt;1,($F147+1)^(1/12)-1,0)+AM147)</f>
        <v>2.6144311875895811E-2</v>
      </c>
      <c r="AO147" s="162">
        <f>IF(AO65=1,$E147-(($F147+1)^(11/12)-1),IF(AT!AO65&gt;1,($F147+1)^(1/12)-1,0)+AN147)</f>
        <v>2.6725782008850986E-2</v>
      </c>
      <c r="AP147" s="162">
        <f>IF(AP65=1,$E147-(($F147+1)^(11/12)-1),IF(AT!AP65&gt;1,($F147+1)^(1/12)-1,0)+AO147)</f>
        <v>2.7307252141806161E-2</v>
      </c>
      <c r="AQ147" s="162">
        <f>IF(AQ65=1,$E147-(($F147+1)^(11/12)-1),IF(AT!AQ65&gt;1,($F147+1)^(1/12)-1,0)+AP147)</f>
        <v>2.7888722274761336E-2</v>
      </c>
      <c r="AR147" s="162">
        <f>IF(AR65=1,$E147-(($F147+1)^(11/12)-1),IF(AT!AR65&gt;1,($F147+1)^(1/12)-1,0)+AQ147)</f>
        <v>2.8470192407716512E-2</v>
      </c>
      <c r="AS147" s="162">
        <f>IF(AS65=1,$E147-(($F147+1)^(11/12)-1),IF(AT!AS65&gt;1,($F147+1)^(1/12)-1,0)+AR147)</f>
        <v>2.9051662540671687E-2</v>
      </c>
      <c r="AT147" s="162">
        <f>IF(AT65=1,$E147-(($F147+1)^(11/12)-1),IF(AT!AT65&gt;1,($F147+1)^(1/12)-1,0)+AS147)</f>
        <v>2.9633132673626862E-2</v>
      </c>
      <c r="AU147" s="162">
        <f>IF(AU65=1,$E147-(($F147+1)^(11/12)-1),IF(AT!AU65&gt;1,($F147+1)^(1/12)-1,0)+AT147)</f>
        <v>3.0214602806582037E-2</v>
      </c>
      <c r="AV147" s="162">
        <f>IF(AV65=1,$E147-(($F147+1)^(11/12)-1),IF(AT!AV65&gt;1,($F147+1)^(1/12)-1,0)+AU147)</f>
        <v>3.0796072939537213E-2</v>
      </c>
      <c r="AW147" s="162">
        <f>IF(AW65=1,$E147-(($F147+1)^(11/12)-1),IF(AT!AW65&gt;1,($F147+1)^(1/12)-1,0)+AV147)</f>
        <v>3.1377543072492388E-2</v>
      </c>
      <c r="AX147" s="162">
        <f>IF(AX65=1,$E147-(($F147+1)^(11/12)-1),IF(AT!AX65&gt;1,($F147+1)^(1/12)-1,0)+AW147)</f>
        <v>3.1959013205447563E-2</v>
      </c>
      <c r="AY147" s="162">
        <f>IF(AY65=1,$E147-(($F147+1)^(11/12)-1),IF(AT!AY65&gt;1,($F147+1)^(1/12)-1,0)+AX147)</f>
        <v>3.2540483338402738E-2</v>
      </c>
      <c r="AZ147" s="162">
        <f>IF(AZ65=1,$E147-(($F147+1)^(11/12)-1),IF(AT!AZ65&gt;1,($F147+1)^(1/12)-1,0)+AY147)</f>
        <v>3.3121953471357914E-2</v>
      </c>
      <c r="BA147" s="162">
        <f>IF(BA65=1,$E147-(($F147+1)^(11/12)-1),IF(AT!BA65&gt;1,($F147+1)^(1/12)-1,0)+AZ147)</f>
        <v>3.3703423604313089E-2</v>
      </c>
      <c r="BB147" s="162">
        <f>IF(BB65=1,$E147-(($F147+1)^(11/12)-1),IF(AT!BB65&gt;1,($F147+1)^(1/12)-1,0)+BA147)</f>
        <v>3.4284893737268264E-2</v>
      </c>
      <c r="BC147" s="162">
        <f>IF(BC65=1,$E147-(($F147+1)^(11/12)-1),IF(AT!BC65&gt;1,($F147+1)^(1/12)-1,0)+BB147)</f>
        <v>3.4866363870223439E-2</v>
      </c>
      <c r="BD147" s="162">
        <f>IF(BD65=1,$E147-(($F147+1)^(11/12)-1),IF(AT!BD65&gt;1,($F147+1)^(1/12)-1,0)+BC147)</f>
        <v>3.5447834003178615E-2</v>
      </c>
      <c r="BE147" s="162">
        <f>IF(BE65=1,$E147-(($F147+1)^(11/12)-1),IF(AT!BE65&gt;1,($F147+1)^(1/12)-1,0)+BD147)</f>
        <v>3.602930413613379E-2</v>
      </c>
      <c r="BF147" s="162">
        <f>IF(BF65=1,$E147-(($F147+1)^(11/12)-1),IF(AT!BF65&gt;1,($F147+1)^(1/12)-1,0)+BE147)</f>
        <v>3.6610774269088965E-2</v>
      </c>
      <c r="BG147" s="162">
        <f>IF(BG65=1,$E147-(($F147+1)^(11/12)-1),IF(AT!BG65&gt;1,($F147+1)^(1/12)-1,0)+BF147)</f>
        <v>3.719224440204414E-2</v>
      </c>
      <c r="BH147" s="162">
        <f>IF(BH65=1,$E147-(($F147+1)^(11/12)-1),IF(AT!BH65&gt;1,($F147+1)^(1/12)-1,0)+BG147)</f>
        <v>3.7773714534999316E-2</v>
      </c>
      <c r="BI147" s="162">
        <f>IF(BI65=1,$E147-(($F147+1)^(11/12)-1),IF(AT!BI65&gt;1,($F147+1)^(1/12)-1,0)+BH147)</f>
        <v>3.8355184667954491E-2</v>
      </c>
      <c r="BJ147" s="162">
        <f>IF(BJ65=1,$E147-(($F147+1)^(11/12)-1),IF(AT!BJ65&gt;1,($F147+1)^(1/12)-1,0)+BI147)</f>
        <v>3.8936654800909666E-2</v>
      </c>
      <c r="BK147" s="162">
        <f>IF(BK65=1,$E147-(($F147+1)^(11/12)-1),IF(AT!BK65&gt;1,($F147+1)^(1/12)-1,0)+BJ147)</f>
        <v>3.9518124933864841E-2</v>
      </c>
      <c r="BL147" s="162">
        <f>IF(BL65=1,$E147-(($F147+1)^(11/12)-1),IF(AT!BL65&gt;1,($F147+1)^(1/12)-1,0)+BK147)</f>
        <v>4.0099595066820017E-2</v>
      </c>
      <c r="BM147" s="162">
        <f>IF(BM65=1,$E147-(($F147+1)^(11/12)-1),IF(AT!BM65&gt;1,($F147+1)^(1/12)-1,0)+BL147)</f>
        <v>4.0681065199775192E-2</v>
      </c>
      <c r="BN147" s="162">
        <f>IF(BN65=1,$E147-(($F147+1)^(11/12)-1),IF(AT!BN65&gt;1,($F147+1)^(1/12)-1,0)+BM147)</f>
        <v>4.1262535332730367E-2</v>
      </c>
      <c r="BO147" s="162">
        <f>IF(BO65=1,$E147-(($F147+1)^(11/12)-1),IF(AT!BO65&gt;1,($F147+1)^(1/12)-1,0)+BN147)</f>
        <v>4.1844005465685542E-2</v>
      </c>
      <c r="BP147" s="26" t="s">
        <v>12</v>
      </c>
    </row>
    <row r="148" spans="2:68" x14ac:dyDescent="0.25">
      <c r="B148" s="12">
        <v>61</v>
      </c>
      <c r="C148" s="13" t="s">
        <v>138</v>
      </c>
      <c r="E148" s="162">
        <v>2.5000000000000001E-2</v>
      </c>
      <c r="F148" s="162">
        <v>7.0000000000000001E-3</v>
      </c>
      <c r="H148" s="162">
        <f>IF(H66=1,$E148-(($F148+1)^(11/12)-1),IF(AT!H66&gt;1,($F148+1)^(1/12)-1,0)+G148)</f>
        <v>0</v>
      </c>
      <c r="I148" s="162">
        <f>IF(I66=1,$E148-(($F148+1)^(11/12)-1),IF(AT!I66&gt;1,($F148+1)^(1/12)-1,0)+H148)</f>
        <v>0</v>
      </c>
      <c r="J148" s="162">
        <f>IF(J66=1,$E148-(($F148+1)^(11/12)-1),IF(AT!J66&gt;1,($F148+1)^(1/12)-1,0)+I148)</f>
        <v>0</v>
      </c>
      <c r="K148" s="162">
        <f>IF(K66=1,$E148-(($F148+1)^(11/12)-1),IF(AT!K66&gt;1,($F148+1)^(1/12)-1,0)+J148)</f>
        <v>0</v>
      </c>
      <c r="L148" s="162">
        <f>IF(L66=1,$E148-(($F148+1)^(11/12)-1),IF(AT!L66&gt;1,($F148+1)^(1/12)-1,0)+K148)</f>
        <v>0</v>
      </c>
      <c r="M148" s="162">
        <f>IF(M66=1,$E148-(($F148+1)^(11/12)-1),IF(AT!M66&gt;1,($F148+1)^(1/12)-1,0)+L148)</f>
        <v>0</v>
      </c>
      <c r="N148" s="162">
        <f>IF(N66=1,$E148-(($F148+1)^(11/12)-1),IF(AT!N66&gt;1,($F148+1)^(1/12)-1,0)+M148)</f>
        <v>0</v>
      </c>
      <c r="O148" s="162">
        <f>IF(O66=1,$E148-(($F148+1)^(11/12)-1),IF(AT!O66&gt;1,($F148+1)^(1/12)-1,0)+N148)</f>
        <v>0</v>
      </c>
      <c r="P148" s="162">
        <f>IF(P66=1,$E148-(($F148+1)^(11/12)-1),IF(AT!P66&gt;1,($F148+1)^(1/12)-1,0)+O148)</f>
        <v>0</v>
      </c>
      <c r="Q148" s="162">
        <f>IF(Q66=1,$E148-(($F148+1)^(11/12)-1),IF(AT!Q66&gt;1,($F148+1)^(1/12)-1,0)+P148)</f>
        <v>0</v>
      </c>
      <c r="R148" s="162">
        <f>IF(R66=1,$E148-(($F148+1)^(11/12)-1),IF(AT!R66&gt;1,($F148+1)^(1/12)-1,0)+Q148)</f>
        <v>0</v>
      </c>
      <c r="S148" s="162">
        <f>IF(S66=1,$E148-(($F148+1)^(11/12)-1),IF(AT!S66&gt;1,($F148+1)^(1/12)-1,0)+R148)</f>
        <v>0</v>
      </c>
      <c r="T148" s="162">
        <f>IF(T66=1,$E148-(($F148+1)^(11/12)-1),IF(AT!T66&gt;1,($F148+1)^(1/12)-1,0)+S148)</f>
        <v>0</v>
      </c>
      <c r="U148" s="162">
        <f>IF(U66=1,$E148-(($F148+1)^(11/12)-1),IF(AT!U66&gt;1,($F148+1)^(1/12)-1,0)+T148)</f>
        <v>0</v>
      </c>
      <c r="V148" s="162">
        <f>IF(V66=1,$E148-(($F148+1)^(11/12)-1),IF(AT!V66&gt;1,($F148+1)^(1/12)-1,0)+U148)</f>
        <v>0</v>
      </c>
      <c r="W148" s="162">
        <f>IF(W66=1,$E148-(($F148+1)^(11/12)-1),IF(AT!W66&gt;1,($F148+1)^(1/12)-1,0)+V148)</f>
        <v>0</v>
      </c>
      <c r="X148" s="162">
        <f>IF(X66=1,$E148-(($F148+1)^(11/12)-1),IF(AT!X66&gt;1,($F148+1)^(1/12)-1,0)+W148)</f>
        <v>0</v>
      </c>
      <c r="Y148" s="162">
        <f>IF(Y66=1,$E148-(($F148+1)^(11/12)-1),IF(AT!Y66&gt;1,($F148+1)^(1/12)-1,0)+X148)</f>
        <v>0</v>
      </c>
      <c r="Z148" s="162">
        <f>IF(Z66=1,$E148-(($F148+1)^(11/12)-1),IF(AT!Z66&gt;1,($F148+1)^(1/12)-1,0)+Y148)</f>
        <v>0</v>
      </c>
      <c r="AA148" s="162">
        <f>IF(AA66=1,$E148-(($F148+1)^(11/12)-1),IF(AT!AA66&gt;1,($F148+1)^(1/12)-1,0)+Z148)</f>
        <v>1.8585200147478532E-2</v>
      </c>
      <c r="AB148" s="162">
        <f>IF(AB66=1,$E148-(($F148+1)^(11/12)-1),IF(AT!AB66&gt;1,($F148+1)^(1/12)-1,0)+AA148)</f>
        <v>1.9166670280433708E-2</v>
      </c>
      <c r="AC148" s="162">
        <f>IF(AC66=1,$E148-(($F148+1)^(11/12)-1),IF(AT!AC66&gt;1,($F148+1)^(1/12)-1,0)+AB148)</f>
        <v>1.9748140413388883E-2</v>
      </c>
      <c r="AD148" s="162">
        <f>IF(AD66=1,$E148-(($F148+1)^(11/12)-1),IF(AT!AD66&gt;1,($F148+1)^(1/12)-1,0)+AC148)</f>
        <v>2.0329610546344058E-2</v>
      </c>
      <c r="AE148" s="162">
        <f>IF(AE66=1,$E148-(($F148+1)^(11/12)-1),IF(AT!AE66&gt;1,($F148+1)^(1/12)-1,0)+AD148)</f>
        <v>2.0911080679299233E-2</v>
      </c>
      <c r="AF148" s="162">
        <f>IF(AF66=1,$E148-(($F148+1)^(11/12)-1),IF(AT!AF66&gt;1,($F148+1)^(1/12)-1,0)+AE148)</f>
        <v>2.1492550812254409E-2</v>
      </c>
      <c r="AG148" s="162">
        <f>IF(AG66=1,$E148-(($F148+1)^(11/12)-1),IF(AT!AG66&gt;1,($F148+1)^(1/12)-1,0)+AF148)</f>
        <v>2.2074020945209584E-2</v>
      </c>
      <c r="AH148" s="162">
        <f>IF(AH66=1,$E148-(($F148+1)^(11/12)-1),IF(AT!AH66&gt;1,($F148+1)^(1/12)-1,0)+AG148)</f>
        <v>2.2655491078164759E-2</v>
      </c>
      <c r="AI148" s="162">
        <f>IF(AI66=1,$E148-(($F148+1)^(11/12)-1),IF(AT!AI66&gt;1,($F148+1)^(1/12)-1,0)+AH148)</f>
        <v>2.3236961211119934E-2</v>
      </c>
      <c r="AJ148" s="162">
        <f>IF(AJ66=1,$E148-(($F148+1)^(11/12)-1),IF(AT!AJ66&gt;1,($F148+1)^(1/12)-1,0)+AI148)</f>
        <v>2.381843134407511E-2</v>
      </c>
      <c r="AK148" s="162">
        <f>IF(AK66=1,$E148-(($F148+1)^(11/12)-1),IF(AT!AK66&gt;1,($F148+1)^(1/12)-1,0)+AJ148)</f>
        <v>2.4399901477030285E-2</v>
      </c>
      <c r="AL148" s="162">
        <f>IF(AL66=1,$E148-(($F148+1)^(11/12)-1),IF(AT!AL66&gt;1,($F148+1)^(1/12)-1,0)+AK148)</f>
        <v>2.498137160998546E-2</v>
      </c>
      <c r="AM148" s="162">
        <f>IF(AM66=1,$E148-(($F148+1)^(11/12)-1),IF(AT!AM66&gt;1,($F148+1)^(1/12)-1,0)+AL148)</f>
        <v>2.5562841742940635E-2</v>
      </c>
      <c r="AN148" s="162">
        <f>IF(AN66=1,$E148-(($F148+1)^(11/12)-1),IF(AT!AN66&gt;1,($F148+1)^(1/12)-1,0)+AM148)</f>
        <v>2.6144311875895811E-2</v>
      </c>
      <c r="AO148" s="162">
        <f>IF(AO66=1,$E148-(($F148+1)^(11/12)-1),IF(AT!AO66&gt;1,($F148+1)^(1/12)-1,0)+AN148)</f>
        <v>2.6725782008850986E-2</v>
      </c>
      <c r="AP148" s="162">
        <f>IF(AP66=1,$E148-(($F148+1)^(11/12)-1),IF(AT!AP66&gt;1,($F148+1)^(1/12)-1,0)+AO148)</f>
        <v>2.7307252141806161E-2</v>
      </c>
      <c r="AQ148" s="162">
        <f>IF(AQ66=1,$E148-(($F148+1)^(11/12)-1),IF(AT!AQ66&gt;1,($F148+1)^(1/12)-1,0)+AP148)</f>
        <v>2.7888722274761336E-2</v>
      </c>
      <c r="AR148" s="162">
        <f>IF(AR66=1,$E148-(($F148+1)^(11/12)-1),IF(AT!AR66&gt;1,($F148+1)^(1/12)-1,0)+AQ148)</f>
        <v>2.8470192407716512E-2</v>
      </c>
      <c r="AS148" s="162">
        <f>IF(AS66=1,$E148-(($F148+1)^(11/12)-1),IF(AT!AS66&gt;1,($F148+1)^(1/12)-1,0)+AR148)</f>
        <v>2.9051662540671687E-2</v>
      </c>
      <c r="AT148" s="162">
        <f>IF(AT66=1,$E148-(($F148+1)^(11/12)-1),IF(AT!AT66&gt;1,($F148+1)^(1/12)-1,0)+AS148)</f>
        <v>2.9633132673626862E-2</v>
      </c>
      <c r="AU148" s="162">
        <f>IF(AU66=1,$E148-(($F148+1)^(11/12)-1),IF(AT!AU66&gt;1,($F148+1)^(1/12)-1,0)+AT148)</f>
        <v>3.0214602806582037E-2</v>
      </c>
      <c r="AV148" s="162">
        <f>IF(AV66=1,$E148-(($F148+1)^(11/12)-1),IF(AT!AV66&gt;1,($F148+1)^(1/12)-1,0)+AU148)</f>
        <v>3.0796072939537213E-2</v>
      </c>
      <c r="AW148" s="162">
        <f>IF(AW66=1,$E148-(($F148+1)^(11/12)-1),IF(AT!AW66&gt;1,($F148+1)^(1/12)-1,0)+AV148)</f>
        <v>3.1377543072492388E-2</v>
      </c>
      <c r="AX148" s="162">
        <f>IF(AX66=1,$E148-(($F148+1)^(11/12)-1),IF(AT!AX66&gt;1,($F148+1)^(1/12)-1,0)+AW148)</f>
        <v>3.1959013205447563E-2</v>
      </c>
      <c r="AY148" s="162">
        <f>IF(AY66=1,$E148-(($F148+1)^(11/12)-1),IF(AT!AY66&gt;1,($F148+1)^(1/12)-1,0)+AX148)</f>
        <v>3.2540483338402738E-2</v>
      </c>
      <c r="AZ148" s="162">
        <f>IF(AZ66=1,$E148-(($F148+1)^(11/12)-1),IF(AT!AZ66&gt;1,($F148+1)^(1/12)-1,0)+AY148)</f>
        <v>3.3121953471357914E-2</v>
      </c>
      <c r="BA148" s="162">
        <f>IF(BA66=1,$E148-(($F148+1)^(11/12)-1),IF(AT!BA66&gt;1,($F148+1)^(1/12)-1,0)+AZ148)</f>
        <v>3.3703423604313089E-2</v>
      </c>
      <c r="BB148" s="162">
        <f>IF(BB66=1,$E148-(($F148+1)^(11/12)-1),IF(AT!BB66&gt;1,($F148+1)^(1/12)-1,0)+BA148)</f>
        <v>3.4284893737268264E-2</v>
      </c>
      <c r="BC148" s="162">
        <f>IF(BC66=1,$E148-(($F148+1)^(11/12)-1),IF(AT!BC66&gt;1,($F148+1)^(1/12)-1,0)+BB148)</f>
        <v>3.4866363870223439E-2</v>
      </c>
      <c r="BD148" s="162">
        <f>IF(BD66=1,$E148-(($F148+1)^(11/12)-1),IF(AT!BD66&gt;1,($F148+1)^(1/12)-1,0)+BC148)</f>
        <v>3.5447834003178615E-2</v>
      </c>
      <c r="BE148" s="162">
        <f>IF(BE66=1,$E148-(($F148+1)^(11/12)-1),IF(AT!BE66&gt;1,($F148+1)^(1/12)-1,0)+BD148)</f>
        <v>3.602930413613379E-2</v>
      </c>
      <c r="BF148" s="162">
        <f>IF(BF66=1,$E148-(($F148+1)^(11/12)-1),IF(AT!BF66&gt;1,($F148+1)^(1/12)-1,0)+BE148)</f>
        <v>3.6610774269088965E-2</v>
      </c>
      <c r="BG148" s="162">
        <f>IF(BG66=1,$E148-(($F148+1)^(11/12)-1),IF(AT!BG66&gt;1,($F148+1)^(1/12)-1,0)+BF148)</f>
        <v>3.719224440204414E-2</v>
      </c>
      <c r="BH148" s="162">
        <f>IF(BH66=1,$E148-(($F148+1)^(11/12)-1),IF(AT!BH66&gt;1,($F148+1)^(1/12)-1,0)+BG148)</f>
        <v>3.7773714534999316E-2</v>
      </c>
      <c r="BI148" s="162">
        <f>IF(BI66=1,$E148-(($F148+1)^(11/12)-1),IF(AT!BI66&gt;1,($F148+1)^(1/12)-1,0)+BH148)</f>
        <v>3.8355184667954491E-2</v>
      </c>
      <c r="BJ148" s="162">
        <f>IF(BJ66=1,$E148-(($F148+1)^(11/12)-1),IF(AT!BJ66&gt;1,($F148+1)^(1/12)-1,0)+BI148)</f>
        <v>3.8936654800909666E-2</v>
      </c>
      <c r="BK148" s="162">
        <f>IF(BK66=1,$E148-(($F148+1)^(11/12)-1),IF(AT!BK66&gt;1,($F148+1)^(1/12)-1,0)+BJ148)</f>
        <v>3.9518124933864841E-2</v>
      </c>
      <c r="BL148" s="162">
        <f>IF(BL66=1,$E148-(($F148+1)^(11/12)-1),IF(AT!BL66&gt;1,($F148+1)^(1/12)-1,0)+BK148)</f>
        <v>4.0099595066820017E-2</v>
      </c>
      <c r="BM148" s="162">
        <f>IF(BM66=1,$E148-(($F148+1)^(11/12)-1),IF(AT!BM66&gt;1,($F148+1)^(1/12)-1,0)+BL148)</f>
        <v>4.0681065199775192E-2</v>
      </c>
      <c r="BN148" s="162">
        <f>IF(BN66=1,$E148-(($F148+1)^(11/12)-1),IF(AT!BN66&gt;1,($F148+1)^(1/12)-1,0)+BM148)</f>
        <v>4.1262535332730367E-2</v>
      </c>
      <c r="BO148" s="162">
        <f>IF(BO66=1,$E148-(($F148+1)^(11/12)-1),IF(AT!BO66&gt;1,($F148+1)^(1/12)-1,0)+BN148)</f>
        <v>4.1844005465685542E-2</v>
      </c>
      <c r="BP148" s="26" t="s">
        <v>12</v>
      </c>
    </row>
    <row r="149" spans="2:68" x14ac:dyDescent="0.25">
      <c r="B149" s="12">
        <v>62</v>
      </c>
      <c r="C149" s="13" t="s">
        <v>140</v>
      </c>
      <c r="E149" s="162">
        <v>2.5000000000000001E-2</v>
      </c>
      <c r="F149" s="162">
        <v>7.0000000000000001E-3</v>
      </c>
      <c r="H149" s="162">
        <f>IF(H67=1,$E149-(($F149+1)^(11/12)-1),IF(AT!H67&gt;1,($F149+1)^(1/12)-1,0)+G149)</f>
        <v>0</v>
      </c>
      <c r="I149" s="162">
        <f>IF(I67=1,$E149-(($F149+1)^(11/12)-1),IF(AT!I67&gt;1,($F149+1)^(1/12)-1,0)+H149)</f>
        <v>0</v>
      </c>
      <c r="J149" s="162">
        <f>IF(J67=1,$E149-(($F149+1)^(11/12)-1),IF(AT!J67&gt;1,($F149+1)^(1/12)-1,0)+I149)</f>
        <v>0</v>
      </c>
      <c r="K149" s="162">
        <f>IF(K67=1,$E149-(($F149+1)^(11/12)-1),IF(AT!K67&gt;1,($F149+1)^(1/12)-1,0)+J149)</f>
        <v>0</v>
      </c>
      <c r="L149" s="162">
        <f>IF(L67=1,$E149-(($F149+1)^(11/12)-1),IF(AT!L67&gt;1,($F149+1)^(1/12)-1,0)+K149)</f>
        <v>0</v>
      </c>
      <c r="M149" s="162">
        <f>IF(M67=1,$E149-(($F149+1)^(11/12)-1),IF(AT!M67&gt;1,($F149+1)^(1/12)-1,0)+L149)</f>
        <v>0</v>
      </c>
      <c r="N149" s="162">
        <f>IF(N67=1,$E149-(($F149+1)^(11/12)-1),IF(AT!N67&gt;1,($F149+1)^(1/12)-1,0)+M149)</f>
        <v>0</v>
      </c>
      <c r="O149" s="162">
        <f>IF(O67=1,$E149-(($F149+1)^(11/12)-1),IF(AT!O67&gt;1,($F149+1)^(1/12)-1,0)+N149)</f>
        <v>0</v>
      </c>
      <c r="P149" s="162">
        <f>IF(P67=1,$E149-(($F149+1)^(11/12)-1),IF(AT!P67&gt;1,($F149+1)^(1/12)-1,0)+O149)</f>
        <v>0</v>
      </c>
      <c r="Q149" s="162">
        <f>IF(Q67=1,$E149-(($F149+1)^(11/12)-1),IF(AT!Q67&gt;1,($F149+1)^(1/12)-1,0)+P149)</f>
        <v>0</v>
      </c>
      <c r="R149" s="162">
        <f>IF(R67=1,$E149-(($F149+1)^(11/12)-1),IF(AT!R67&gt;1,($F149+1)^(1/12)-1,0)+Q149)</f>
        <v>0</v>
      </c>
      <c r="S149" s="162">
        <f>IF(S67=1,$E149-(($F149+1)^(11/12)-1),IF(AT!S67&gt;1,($F149+1)^(1/12)-1,0)+R149)</f>
        <v>0</v>
      </c>
      <c r="T149" s="162">
        <f>IF(T67=1,$E149-(($F149+1)^(11/12)-1),IF(AT!T67&gt;1,($F149+1)^(1/12)-1,0)+S149)</f>
        <v>0</v>
      </c>
      <c r="U149" s="162">
        <f>IF(U67=1,$E149-(($F149+1)^(11/12)-1),IF(AT!U67&gt;1,($F149+1)^(1/12)-1,0)+T149)</f>
        <v>0</v>
      </c>
      <c r="V149" s="162">
        <f>IF(V67=1,$E149-(($F149+1)^(11/12)-1),IF(AT!V67&gt;1,($F149+1)^(1/12)-1,0)+U149)</f>
        <v>0</v>
      </c>
      <c r="W149" s="162">
        <f>IF(W67=1,$E149-(($F149+1)^(11/12)-1),IF(AT!W67&gt;1,($F149+1)^(1/12)-1,0)+V149)</f>
        <v>0</v>
      </c>
      <c r="X149" s="162">
        <f>IF(X67=1,$E149-(($F149+1)^(11/12)-1),IF(AT!X67&gt;1,($F149+1)^(1/12)-1,0)+W149)</f>
        <v>0</v>
      </c>
      <c r="Y149" s="162">
        <f>IF(Y67=1,$E149-(($F149+1)^(11/12)-1),IF(AT!Y67&gt;1,($F149+1)^(1/12)-1,0)+X149)</f>
        <v>0</v>
      </c>
      <c r="Z149" s="162">
        <f>IF(Z67=1,$E149-(($F149+1)^(11/12)-1),IF(AT!Z67&gt;1,($F149+1)^(1/12)-1,0)+Y149)</f>
        <v>0</v>
      </c>
      <c r="AA149" s="162">
        <f>IF(AA67=1,$E149-(($F149+1)^(11/12)-1),IF(AT!AA67&gt;1,($F149+1)^(1/12)-1,0)+Z149)</f>
        <v>1.8585200147478532E-2</v>
      </c>
      <c r="AB149" s="162">
        <f>IF(AB67=1,$E149-(($F149+1)^(11/12)-1),IF(AT!AB67&gt;1,($F149+1)^(1/12)-1,0)+AA149)</f>
        <v>1.9166670280433708E-2</v>
      </c>
      <c r="AC149" s="162">
        <f>IF(AC67=1,$E149-(($F149+1)^(11/12)-1),IF(AT!AC67&gt;1,($F149+1)^(1/12)-1,0)+AB149)</f>
        <v>1.9748140413388883E-2</v>
      </c>
      <c r="AD149" s="162">
        <f>IF(AD67=1,$E149-(($F149+1)^(11/12)-1),IF(AT!AD67&gt;1,($F149+1)^(1/12)-1,0)+AC149)</f>
        <v>2.0329610546344058E-2</v>
      </c>
      <c r="AE149" s="162">
        <f>IF(AE67=1,$E149-(($F149+1)^(11/12)-1),IF(AT!AE67&gt;1,($F149+1)^(1/12)-1,0)+AD149)</f>
        <v>2.0911080679299233E-2</v>
      </c>
      <c r="AF149" s="162">
        <f>IF(AF67=1,$E149-(($F149+1)^(11/12)-1),IF(AT!AF67&gt;1,($F149+1)^(1/12)-1,0)+AE149)</f>
        <v>2.1492550812254409E-2</v>
      </c>
      <c r="AG149" s="162">
        <f>IF(AG67=1,$E149-(($F149+1)^(11/12)-1),IF(AT!AG67&gt;1,($F149+1)^(1/12)-1,0)+AF149)</f>
        <v>2.2074020945209584E-2</v>
      </c>
      <c r="AH149" s="162">
        <f>IF(AH67=1,$E149-(($F149+1)^(11/12)-1),IF(AT!AH67&gt;1,($F149+1)^(1/12)-1,0)+AG149)</f>
        <v>2.2655491078164759E-2</v>
      </c>
      <c r="AI149" s="162">
        <f>IF(AI67=1,$E149-(($F149+1)^(11/12)-1),IF(AT!AI67&gt;1,($F149+1)^(1/12)-1,0)+AH149)</f>
        <v>2.3236961211119934E-2</v>
      </c>
      <c r="AJ149" s="162">
        <f>IF(AJ67=1,$E149-(($F149+1)^(11/12)-1),IF(AT!AJ67&gt;1,($F149+1)^(1/12)-1,0)+AI149)</f>
        <v>2.381843134407511E-2</v>
      </c>
      <c r="AK149" s="162">
        <f>IF(AK67=1,$E149-(($F149+1)^(11/12)-1),IF(AT!AK67&gt;1,($F149+1)^(1/12)-1,0)+AJ149)</f>
        <v>2.4399901477030285E-2</v>
      </c>
      <c r="AL149" s="162">
        <f>IF(AL67=1,$E149-(($F149+1)^(11/12)-1),IF(AT!AL67&gt;1,($F149+1)^(1/12)-1,0)+AK149)</f>
        <v>2.498137160998546E-2</v>
      </c>
      <c r="AM149" s="162">
        <f>IF(AM67=1,$E149-(($F149+1)^(11/12)-1),IF(AT!AM67&gt;1,($F149+1)^(1/12)-1,0)+AL149)</f>
        <v>2.5562841742940635E-2</v>
      </c>
      <c r="AN149" s="162">
        <f>IF(AN67=1,$E149-(($F149+1)^(11/12)-1),IF(AT!AN67&gt;1,($F149+1)^(1/12)-1,0)+AM149)</f>
        <v>2.6144311875895811E-2</v>
      </c>
      <c r="AO149" s="162">
        <f>IF(AO67=1,$E149-(($F149+1)^(11/12)-1),IF(AT!AO67&gt;1,($F149+1)^(1/12)-1,0)+AN149)</f>
        <v>2.6725782008850986E-2</v>
      </c>
      <c r="AP149" s="162">
        <f>IF(AP67=1,$E149-(($F149+1)^(11/12)-1),IF(AT!AP67&gt;1,($F149+1)^(1/12)-1,0)+AO149)</f>
        <v>2.7307252141806161E-2</v>
      </c>
      <c r="AQ149" s="162">
        <f>IF(AQ67=1,$E149-(($F149+1)^(11/12)-1),IF(AT!AQ67&gt;1,($F149+1)^(1/12)-1,0)+AP149)</f>
        <v>2.7888722274761336E-2</v>
      </c>
      <c r="AR149" s="162">
        <f>IF(AR67=1,$E149-(($F149+1)^(11/12)-1),IF(AT!AR67&gt;1,($F149+1)^(1/12)-1,0)+AQ149)</f>
        <v>2.8470192407716512E-2</v>
      </c>
      <c r="AS149" s="162">
        <f>IF(AS67=1,$E149-(($F149+1)^(11/12)-1),IF(AT!AS67&gt;1,($F149+1)^(1/12)-1,0)+AR149)</f>
        <v>2.9051662540671687E-2</v>
      </c>
      <c r="AT149" s="162">
        <f>IF(AT67=1,$E149-(($F149+1)^(11/12)-1),IF(AT!AT67&gt;1,($F149+1)^(1/12)-1,0)+AS149)</f>
        <v>2.9633132673626862E-2</v>
      </c>
      <c r="AU149" s="162">
        <f>IF(AU67=1,$E149-(($F149+1)^(11/12)-1),IF(AT!AU67&gt;1,($F149+1)^(1/12)-1,0)+AT149)</f>
        <v>3.0214602806582037E-2</v>
      </c>
      <c r="AV149" s="162">
        <f>IF(AV67=1,$E149-(($F149+1)^(11/12)-1),IF(AT!AV67&gt;1,($F149+1)^(1/12)-1,0)+AU149)</f>
        <v>3.0796072939537213E-2</v>
      </c>
      <c r="AW149" s="162">
        <f>IF(AW67=1,$E149-(($F149+1)^(11/12)-1),IF(AT!AW67&gt;1,($F149+1)^(1/12)-1,0)+AV149)</f>
        <v>3.1377543072492388E-2</v>
      </c>
      <c r="AX149" s="162">
        <f>IF(AX67=1,$E149-(($F149+1)^(11/12)-1),IF(AT!AX67&gt;1,($F149+1)^(1/12)-1,0)+AW149)</f>
        <v>3.1959013205447563E-2</v>
      </c>
      <c r="AY149" s="162">
        <f>IF(AY67=1,$E149-(($F149+1)^(11/12)-1),IF(AT!AY67&gt;1,($F149+1)^(1/12)-1,0)+AX149)</f>
        <v>3.2540483338402738E-2</v>
      </c>
      <c r="AZ149" s="162">
        <f>IF(AZ67=1,$E149-(($F149+1)^(11/12)-1),IF(AT!AZ67&gt;1,($F149+1)^(1/12)-1,0)+AY149)</f>
        <v>3.3121953471357914E-2</v>
      </c>
      <c r="BA149" s="162">
        <f>IF(BA67=1,$E149-(($F149+1)^(11/12)-1),IF(AT!BA67&gt;1,($F149+1)^(1/12)-1,0)+AZ149)</f>
        <v>3.3703423604313089E-2</v>
      </c>
      <c r="BB149" s="162">
        <f>IF(BB67=1,$E149-(($F149+1)^(11/12)-1),IF(AT!BB67&gt;1,($F149+1)^(1/12)-1,0)+BA149)</f>
        <v>3.4284893737268264E-2</v>
      </c>
      <c r="BC149" s="162">
        <f>IF(BC67=1,$E149-(($F149+1)^(11/12)-1),IF(AT!BC67&gt;1,($F149+1)^(1/12)-1,0)+BB149)</f>
        <v>3.4866363870223439E-2</v>
      </c>
      <c r="BD149" s="162">
        <f>IF(BD67=1,$E149-(($F149+1)^(11/12)-1),IF(AT!BD67&gt;1,($F149+1)^(1/12)-1,0)+BC149)</f>
        <v>3.5447834003178615E-2</v>
      </c>
      <c r="BE149" s="162">
        <f>IF(BE67=1,$E149-(($F149+1)^(11/12)-1),IF(AT!BE67&gt;1,($F149+1)^(1/12)-1,0)+BD149)</f>
        <v>3.602930413613379E-2</v>
      </c>
      <c r="BF149" s="162">
        <f>IF(BF67=1,$E149-(($F149+1)^(11/12)-1),IF(AT!BF67&gt;1,($F149+1)^(1/12)-1,0)+BE149)</f>
        <v>3.6610774269088965E-2</v>
      </c>
      <c r="BG149" s="162">
        <f>IF(BG67=1,$E149-(($F149+1)^(11/12)-1),IF(AT!BG67&gt;1,($F149+1)^(1/12)-1,0)+BF149)</f>
        <v>3.719224440204414E-2</v>
      </c>
      <c r="BH149" s="162">
        <f>IF(BH67=1,$E149-(($F149+1)^(11/12)-1),IF(AT!BH67&gt;1,($F149+1)^(1/12)-1,0)+BG149)</f>
        <v>3.7773714534999316E-2</v>
      </c>
      <c r="BI149" s="162">
        <f>IF(BI67=1,$E149-(($F149+1)^(11/12)-1),IF(AT!BI67&gt;1,($F149+1)^(1/12)-1,0)+BH149)</f>
        <v>3.8355184667954491E-2</v>
      </c>
      <c r="BJ149" s="162">
        <f>IF(BJ67=1,$E149-(($F149+1)^(11/12)-1),IF(AT!BJ67&gt;1,($F149+1)^(1/12)-1,0)+BI149)</f>
        <v>3.8936654800909666E-2</v>
      </c>
      <c r="BK149" s="162">
        <f>IF(BK67=1,$E149-(($F149+1)^(11/12)-1),IF(AT!BK67&gt;1,($F149+1)^(1/12)-1,0)+BJ149)</f>
        <v>3.9518124933864841E-2</v>
      </c>
      <c r="BL149" s="162">
        <f>IF(BL67=1,$E149-(($F149+1)^(11/12)-1),IF(AT!BL67&gt;1,($F149+1)^(1/12)-1,0)+BK149)</f>
        <v>4.0099595066820017E-2</v>
      </c>
      <c r="BM149" s="162">
        <f>IF(BM67=1,$E149-(($F149+1)^(11/12)-1),IF(AT!BM67&gt;1,($F149+1)^(1/12)-1,0)+BL149)</f>
        <v>4.0681065199775192E-2</v>
      </c>
      <c r="BN149" s="162">
        <f>IF(BN67=1,$E149-(($F149+1)^(11/12)-1),IF(AT!BN67&gt;1,($F149+1)^(1/12)-1,0)+BM149)</f>
        <v>4.1262535332730367E-2</v>
      </c>
      <c r="BO149" s="162">
        <f>IF(BO67=1,$E149-(($F149+1)^(11/12)-1),IF(AT!BO67&gt;1,($F149+1)^(1/12)-1,0)+BN149)</f>
        <v>4.1844005465685542E-2</v>
      </c>
      <c r="BP149" s="26" t="s">
        <v>12</v>
      </c>
    </row>
    <row r="150" spans="2:68" x14ac:dyDescent="0.25">
      <c r="B150" s="12">
        <v>63</v>
      </c>
      <c r="C150" s="13" t="s">
        <v>142</v>
      </c>
      <c r="E150" s="162">
        <v>2.5000000000000001E-2</v>
      </c>
      <c r="F150" s="162">
        <v>7.0000000000000001E-3</v>
      </c>
      <c r="H150" s="162">
        <f>IF(H68=1,$E150-(($F150+1)^(11/12)-1),IF(AT!H68&gt;1,($F150+1)^(1/12)-1,0)+G150)</f>
        <v>0</v>
      </c>
      <c r="I150" s="162">
        <f>IF(I68=1,$E150-(($F150+1)^(11/12)-1),IF(AT!I68&gt;1,($F150+1)^(1/12)-1,0)+H150)</f>
        <v>0</v>
      </c>
      <c r="J150" s="162">
        <f>IF(J68=1,$E150-(($F150+1)^(11/12)-1),IF(AT!J68&gt;1,($F150+1)^(1/12)-1,0)+I150)</f>
        <v>0</v>
      </c>
      <c r="K150" s="162">
        <f>IF(K68=1,$E150-(($F150+1)^(11/12)-1),IF(AT!K68&gt;1,($F150+1)^(1/12)-1,0)+J150)</f>
        <v>0</v>
      </c>
      <c r="L150" s="162">
        <f>IF(L68=1,$E150-(($F150+1)^(11/12)-1),IF(AT!L68&gt;1,($F150+1)^(1/12)-1,0)+K150)</f>
        <v>0</v>
      </c>
      <c r="M150" s="162">
        <f>IF(M68=1,$E150-(($F150+1)^(11/12)-1),IF(AT!M68&gt;1,($F150+1)^(1/12)-1,0)+L150)</f>
        <v>0</v>
      </c>
      <c r="N150" s="162">
        <f>IF(N68=1,$E150-(($F150+1)^(11/12)-1),IF(AT!N68&gt;1,($F150+1)^(1/12)-1,0)+M150)</f>
        <v>0</v>
      </c>
      <c r="O150" s="162">
        <f>IF(O68=1,$E150-(($F150+1)^(11/12)-1),IF(AT!O68&gt;1,($F150+1)^(1/12)-1,0)+N150)</f>
        <v>0</v>
      </c>
      <c r="P150" s="162">
        <f>IF(P68=1,$E150-(($F150+1)^(11/12)-1),IF(AT!P68&gt;1,($F150+1)^(1/12)-1,0)+O150)</f>
        <v>0</v>
      </c>
      <c r="Q150" s="162">
        <f>IF(Q68=1,$E150-(($F150+1)^(11/12)-1),IF(AT!Q68&gt;1,($F150+1)^(1/12)-1,0)+P150)</f>
        <v>0</v>
      </c>
      <c r="R150" s="162">
        <f>IF(R68=1,$E150-(($F150+1)^(11/12)-1),IF(AT!R68&gt;1,($F150+1)^(1/12)-1,0)+Q150)</f>
        <v>0</v>
      </c>
      <c r="S150" s="162">
        <f>IF(S68=1,$E150-(($F150+1)^(11/12)-1),IF(AT!S68&gt;1,($F150+1)^(1/12)-1,0)+R150)</f>
        <v>0</v>
      </c>
      <c r="T150" s="162">
        <f>IF(T68=1,$E150-(($F150+1)^(11/12)-1),IF(AT!T68&gt;1,($F150+1)^(1/12)-1,0)+S150)</f>
        <v>0</v>
      </c>
      <c r="U150" s="162">
        <f>IF(U68=1,$E150-(($F150+1)^(11/12)-1),IF(AT!U68&gt;1,($F150+1)^(1/12)-1,0)+T150)</f>
        <v>0</v>
      </c>
      <c r="V150" s="162">
        <f>IF(V68=1,$E150-(($F150+1)^(11/12)-1),IF(AT!V68&gt;1,($F150+1)^(1/12)-1,0)+U150)</f>
        <v>0</v>
      </c>
      <c r="W150" s="162">
        <f>IF(W68=1,$E150-(($F150+1)^(11/12)-1),IF(AT!W68&gt;1,($F150+1)^(1/12)-1,0)+V150)</f>
        <v>0</v>
      </c>
      <c r="X150" s="162">
        <f>IF(X68=1,$E150-(($F150+1)^(11/12)-1),IF(AT!X68&gt;1,($F150+1)^(1/12)-1,0)+W150)</f>
        <v>0</v>
      </c>
      <c r="Y150" s="162">
        <f>IF(Y68=1,$E150-(($F150+1)^(11/12)-1),IF(AT!Y68&gt;1,($F150+1)^(1/12)-1,0)+X150)</f>
        <v>0</v>
      </c>
      <c r="Z150" s="162">
        <f>IF(Z68=1,$E150-(($F150+1)^(11/12)-1),IF(AT!Z68&gt;1,($F150+1)^(1/12)-1,0)+Y150)</f>
        <v>0</v>
      </c>
      <c r="AA150" s="162">
        <f>IF(AA68=1,$E150-(($F150+1)^(11/12)-1),IF(AT!AA68&gt;1,($F150+1)^(1/12)-1,0)+Z150)</f>
        <v>1.8585200147478532E-2</v>
      </c>
      <c r="AB150" s="162">
        <f>IF(AB68=1,$E150-(($F150+1)^(11/12)-1),IF(AT!AB68&gt;1,($F150+1)^(1/12)-1,0)+AA150)</f>
        <v>1.9166670280433708E-2</v>
      </c>
      <c r="AC150" s="162">
        <f>IF(AC68=1,$E150-(($F150+1)^(11/12)-1),IF(AT!AC68&gt;1,($F150+1)^(1/12)-1,0)+AB150)</f>
        <v>1.9748140413388883E-2</v>
      </c>
      <c r="AD150" s="162">
        <f>IF(AD68=1,$E150-(($F150+1)^(11/12)-1),IF(AT!AD68&gt;1,($F150+1)^(1/12)-1,0)+AC150)</f>
        <v>2.0329610546344058E-2</v>
      </c>
      <c r="AE150" s="162">
        <f>IF(AE68=1,$E150-(($F150+1)^(11/12)-1),IF(AT!AE68&gt;1,($F150+1)^(1/12)-1,0)+AD150)</f>
        <v>2.0911080679299233E-2</v>
      </c>
      <c r="AF150" s="162">
        <f>IF(AF68=1,$E150-(($F150+1)^(11/12)-1),IF(AT!AF68&gt;1,($F150+1)^(1/12)-1,0)+AE150)</f>
        <v>2.1492550812254409E-2</v>
      </c>
      <c r="AG150" s="162">
        <f>IF(AG68=1,$E150-(($F150+1)^(11/12)-1),IF(AT!AG68&gt;1,($F150+1)^(1/12)-1,0)+AF150)</f>
        <v>2.2074020945209584E-2</v>
      </c>
      <c r="AH150" s="162">
        <f>IF(AH68=1,$E150-(($F150+1)^(11/12)-1),IF(AT!AH68&gt;1,($F150+1)^(1/12)-1,0)+AG150)</f>
        <v>2.2655491078164759E-2</v>
      </c>
      <c r="AI150" s="162">
        <f>IF(AI68=1,$E150-(($F150+1)^(11/12)-1),IF(AT!AI68&gt;1,($F150+1)^(1/12)-1,0)+AH150)</f>
        <v>2.3236961211119934E-2</v>
      </c>
      <c r="AJ150" s="162">
        <f>IF(AJ68=1,$E150-(($F150+1)^(11/12)-1),IF(AT!AJ68&gt;1,($F150+1)^(1/12)-1,0)+AI150)</f>
        <v>2.381843134407511E-2</v>
      </c>
      <c r="AK150" s="162">
        <f>IF(AK68=1,$E150-(($F150+1)^(11/12)-1),IF(AT!AK68&gt;1,($F150+1)^(1/12)-1,0)+AJ150)</f>
        <v>2.4399901477030285E-2</v>
      </c>
      <c r="AL150" s="162">
        <f>IF(AL68=1,$E150-(($F150+1)^(11/12)-1),IF(AT!AL68&gt;1,($F150+1)^(1/12)-1,0)+AK150)</f>
        <v>2.498137160998546E-2</v>
      </c>
      <c r="AM150" s="162">
        <f>IF(AM68=1,$E150-(($F150+1)^(11/12)-1),IF(AT!AM68&gt;1,($F150+1)^(1/12)-1,0)+AL150)</f>
        <v>2.5562841742940635E-2</v>
      </c>
      <c r="AN150" s="162">
        <f>IF(AN68=1,$E150-(($F150+1)^(11/12)-1),IF(AT!AN68&gt;1,($F150+1)^(1/12)-1,0)+AM150)</f>
        <v>2.6144311875895811E-2</v>
      </c>
      <c r="AO150" s="162">
        <f>IF(AO68=1,$E150-(($F150+1)^(11/12)-1),IF(AT!AO68&gt;1,($F150+1)^(1/12)-1,0)+AN150)</f>
        <v>2.6725782008850986E-2</v>
      </c>
      <c r="AP150" s="162">
        <f>IF(AP68=1,$E150-(($F150+1)^(11/12)-1),IF(AT!AP68&gt;1,($F150+1)^(1/12)-1,0)+AO150)</f>
        <v>2.7307252141806161E-2</v>
      </c>
      <c r="AQ150" s="162">
        <f>IF(AQ68=1,$E150-(($F150+1)^(11/12)-1),IF(AT!AQ68&gt;1,($F150+1)^(1/12)-1,0)+AP150)</f>
        <v>2.7888722274761336E-2</v>
      </c>
      <c r="AR150" s="162">
        <f>IF(AR68=1,$E150-(($F150+1)^(11/12)-1),IF(AT!AR68&gt;1,($F150+1)^(1/12)-1,0)+AQ150)</f>
        <v>2.8470192407716512E-2</v>
      </c>
      <c r="AS150" s="162">
        <f>IF(AS68=1,$E150-(($F150+1)^(11/12)-1),IF(AT!AS68&gt;1,($F150+1)^(1/12)-1,0)+AR150)</f>
        <v>2.9051662540671687E-2</v>
      </c>
      <c r="AT150" s="162">
        <f>IF(AT68=1,$E150-(($F150+1)^(11/12)-1),IF(AT!AT68&gt;1,($F150+1)^(1/12)-1,0)+AS150)</f>
        <v>2.9633132673626862E-2</v>
      </c>
      <c r="AU150" s="162">
        <f>IF(AU68=1,$E150-(($F150+1)^(11/12)-1),IF(AT!AU68&gt;1,($F150+1)^(1/12)-1,0)+AT150)</f>
        <v>3.0214602806582037E-2</v>
      </c>
      <c r="AV150" s="162">
        <f>IF(AV68=1,$E150-(($F150+1)^(11/12)-1),IF(AT!AV68&gt;1,($F150+1)^(1/12)-1,0)+AU150)</f>
        <v>3.0796072939537213E-2</v>
      </c>
      <c r="AW150" s="162">
        <f>IF(AW68=1,$E150-(($F150+1)^(11/12)-1),IF(AT!AW68&gt;1,($F150+1)^(1/12)-1,0)+AV150)</f>
        <v>3.1377543072492388E-2</v>
      </c>
      <c r="AX150" s="162">
        <f>IF(AX68=1,$E150-(($F150+1)^(11/12)-1),IF(AT!AX68&gt;1,($F150+1)^(1/12)-1,0)+AW150)</f>
        <v>3.1959013205447563E-2</v>
      </c>
      <c r="AY150" s="162">
        <f>IF(AY68=1,$E150-(($F150+1)^(11/12)-1),IF(AT!AY68&gt;1,($F150+1)^(1/12)-1,0)+AX150)</f>
        <v>3.2540483338402738E-2</v>
      </c>
      <c r="AZ150" s="162">
        <f>IF(AZ68=1,$E150-(($F150+1)^(11/12)-1),IF(AT!AZ68&gt;1,($F150+1)^(1/12)-1,0)+AY150)</f>
        <v>3.3121953471357914E-2</v>
      </c>
      <c r="BA150" s="162">
        <f>IF(BA68=1,$E150-(($F150+1)^(11/12)-1),IF(AT!BA68&gt;1,($F150+1)^(1/12)-1,0)+AZ150)</f>
        <v>3.3703423604313089E-2</v>
      </c>
      <c r="BB150" s="162">
        <f>IF(BB68=1,$E150-(($F150+1)^(11/12)-1),IF(AT!BB68&gt;1,($F150+1)^(1/12)-1,0)+BA150)</f>
        <v>3.4284893737268264E-2</v>
      </c>
      <c r="BC150" s="162">
        <f>IF(BC68=1,$E150-(($F150+1)^(11/12)-1),IF(AT!BC68&gt;1,($F150+1)^(1/12)-1,0)+BB150)</f>
        <v>3.4866363870223439E-2</v>
      </c>
      <c r="BD150" s="162">
        <f>IF(BD68=1,$E150-(($F150+1)^(11/12)-1),IF(AT!BD68&gt;1,($F150+1)^(1/12)-1,0)+BC150)</f>
        <v>3.5447834003178615E-2</v>
      </c>
      <c r="BE150" s="162">
        <f>IF(BE68=1,$E150-(($F150+1)^(11/12)-1),IF(AT!BE68&gt;1,($F150+1)^(1/12)-1,0)+BD150)</f>
        <v>3.602930413613379E-2</v>
      </c>
      <c r="BF150" s="162">
        <f>IF(BF68=1,$E150-(($F150+1)^(11/12)-1),IF(AT!BF68&gt;1,($F150+1)^(1/12)-1,0)+BE150)</f>
        <v>3.6610774269088965E-2</v>
      </c>
      <c r="BG150" s="162">
        <f>IF(BG68=1,$E150-(($F150+1)^(11/12)-1),IF(AT!BG68&gt;1,($F150+1)^(1/12)-1,0)+BF150)</f>
        <v>3.719224440204414E-2</v>
      </c>
      <c r="BH150" s="162">
        <f>IF(BH68=1,$E150-(($F150+1)^(11/12)-1),IF(AT!BH68&gt;1,($F150+1)^(1/12)-1,0)+BG150)</f>
        <v>3.7773714534999316E-2</v>
      </c>
      <c r="BI150" s="162">
        <f>IF(BI68=1,$E150-(($F150+1)^(11/12)-1),IF(AT!BI68&gt;1,($F150+1)^(1/12)-1,0)+BH150)</f>
        <v>3.8355184667954491E-2</v>
      </c>
      <c r="BJ150" s="162">
        <f>IF(BJ68=1,$E150-(($F150+1)^(11/12)-1),IF(AT!BJ68&gt;1,($F150+1)^(1/12)-1,0)+BI150)</f>
        <v>3.8936654800909666E-2</v>
      </c>
      <c r="BK150" s="162">
        <f>IF(BK68=1,$E150-(($F150+1)^(11/12)-1),IF(AT!BK68&gt;1,($F150+1)^(1/12)-1,0)+BJ150)</f>
        <v>3.9518124933864841E-2</v>
      </c>
      <c r="BL150" s="162">
        <f>IF(BL68=1,$E150-(($F150+1)^(11/12)-1),IF(AT!BL68&gt;1,($F150+1)^(1/12)-1,0)+BK150)</f>
        <v>4.0099595066820017E-2</v>
      </c>
      <c r="BM150" s="162">
        <f>IF(BM68=1,$E150-(($F150+1)^(11/12)-1),IF(AT!BM68&gt;1,($F150+1)^(1/12)-1,0)+BL150)</f>
        <v>4.0681065199775192E-2</v>
      </c>
      <c r="BN150" s="162">
        <f>IF(BN68=1,$E150-(($F150+1)^(11/12)-1),IF(AT!BN68&gt;1,($F150+1)^(1/12)-1,0)+BM150)</f>
        <v>4.1262535332730367E-2</v>
      </c>
      <c r="BO150" s="162">
        <f>IF(BO68=1,$E150-(($F150+1)^(11/12)-1),IF(AT!BO68&gt;1,($F150+1)^(1/12)-1,0)+BN150)</f>
        <v>4.1844005465685542E-2</v>
      </c>
      <c r="BP150" s="26" t="s">
        <v>12</v>
      </c>
    </row>
    <row r="151" spans="2:68" x14ac:dyDescent="0.25">
      <c r="B151" s="12">
        <v>64</v>
      </c>
      <c r="C151" s="13" t="s">
        <v>144</v>
      </c>
      <c r="E151" s="162">
        <v>2.5000000000000001E-2</v>
      </c>
      <c r="F151" s="162">
        <v>7.0000000000000001E-3</v>
      </c>
      <c r="H151" s="162">
        <f>IF(H69=1,$E151-(($F151+1)^(11/12)-1),IF(AT!H69&gt;1,($F151+1)^(1/12)-1,0)+G151)</f>
        <v>0</v>
      </c>
      <c r="I151" s="162">
        <f>IF(I69=1,$E151-(($F151+1)^(11/12)-1),IF(AT!I69&gt;1,($F151+1)^(1/12)-1,0)+H151)</f>
        <v>0</v>
      </c>
      <c r="J151" s="162">
        <f>IF(J69=1,$E151-(($F151+1)^(11/12)-1),IF(AT!J69&gt;1,($F151+1)^(1/12)-1,0)+I151)</f>
        <v>0</v>
      </c>
      <c r="K151" s="162">
        <f>IF(K69=1,$E151-(($F151+1)^(11/12)-1),IF(AT!K69&gt;1,($F151+1)^(1/12)-1,0)+J151)</f>
        <v>0</v>
      </c>
      <c r="L151" s="162">
        <f>IF(L69=1,$E151-(($F151+1)^(11/12)-1),IF(AT!L69&gt;1,($F151+1)^(1/12)-1,0)+K151)</f>
        <v>0</v>
      </c>
      <c r="M151" s="162">
        <f>IF(M69=1,$E151-(($F151+1)^(11/12)-1),IF(AT!M69&gt;1,($F151+1)^(1/12)-1,0)+L151)</f>
        <v>0</v>
      </c>
      <c r="N151" s="162">
        <f>IF(N69=1,$E151-(($F151+1)^(11/12)-1),IF(AT!N69&gt;1,($F151+1)^(1/12)-1,0)+M151)</f>
        <v>0</v>
      </c>
      <c r="O151" s="162">
        <f>IF(O69=1,$E151-(($F151+1)^(11/12)-1),IF(AT!O69&gt;1,($F151+1)^(1/12)-1,0)+N151)</f>
        <v>0</v>
      </c>
      <c r="P151" s="162">
        <f>IF(P69=1,$E151-(($F151+1)^(11/12)-1),IF(AT!P69&gt;1,($F151+1)^(1/12)-1,0)+O151)</f>
        <v>0</v>
      </c>
      <c r="Q151" s="162">
        <f>IF(Q69=1,$E151-(($F151+1)^(11/12)-1),IF(AT!Q69&gt;1,($F151+1)^(1/12)-1,0)+P151)</f>
        <v>0</v>
      </c>
      <c r="R151" s="162">
        <f>IF(R69=1,$E151-(($F151+1)^(11/12)-1),IF(AT!R69&gt;1,($F151+1)^(1/12)-1,0)+Q151)</f>
        <v>0</v>
      </c>
      <c r="S151" s="162">
        <f>IF(S69=1,$E151-(($F151+1)^(11/12)-1),IF(AT!S69&gt;1,($F151+1)^(1/12)-1,0)+R151)</f>
        <v>0</v>
      </c>
      <c r="T151" s="162">
        <f>IF(T69=1,$E151-(($F151+1)^(11/12)-1),IF(AT!T69&gt;1,($F151+1)^(1/12)-1,0)+S151)</f>
        <v>0</v>
      </c>
      <c r="U151" s="162">
        <f>IF(U69=1,$E151-(($F151+1)^(11/12)-1),IF(AT!U69&gt;1,($F151+1)^(1/12)-1,0)+T151)</f>
        <v>0</v>
      </c>
      <c r="V151" s="162">
        <f>IF(V69=1,$E151-(($F151+1)^(11/12)-1),IF(AT!V69&gt;1,($F151+1)^(1/12)-1,0)+U151)</f>
        <v>0</v>
      </c>
      <c r="W151" s="162">
        <f>IF(W69=1,$E151-(($F151+1)^(11/12)-1),IF(AT!W69&gt;1,($F151+1)^(1/12)-1,0)+V151)</f>
        <v>0</v>
      </c>
      <c r="X151" s="162">
        <f>IF(X69=1,$E151-(($F151+1)^(11/12)-1),IF(AT!X69&gt;1,($F151+1)^(1/12)-1,0)+W151)</f>
        <v>0</v>
      </c>
      <c r="Y151" s="162">
        <f>IF(Y69=1,$E151-(($F151+1)^(11/12)-1),IF(AT!Y69&gt;1,($F151+1)^(1/12)-1,0)+X151)</f>
        <v>0</v>
      </c>
      <c r="Z151" s="162">
        <f>IF(Z69=1,$E151-(($F151+1)^(11/12)-1),IF(AT!Z69&gt;1,($F151+1)^(1/12)-1,0)+Y151)</f>
        <v>0</v>
      </c>
      <c r="AA151" s="162">
        <f>IF(AA69=1,$E151-(($F151+1)^(11/12)-1),IF(AT!AA69&gt;1,($F151+1)^(1/12)-1,0)+Z151)</f>
        <v>1.8585200147478532E-2</v>
      </c>
      <c r="AB151" s="162">
        <f>IF(AB69=1,$E151-(($F151+1)^(11/12)-1),IF(AT!AB69&gt;1,($F151+1)^(1/12)-1,0)+AA151)</f>
        <v>1.9166670280433708E-2</v>
      </c>
      <c r="AC151" s="162">
        <f>IF(AC69=1,$E151-(($F151+1)^(11/12)-1),IF(AT!AC69&gt;1,($F151+1)^(1/12)-1,0)+AB151)</f>
        <v>1.9748140413388883E-2</v>
      </c>
      <c r="AD151" s="162">
        <f>IF(AD69=1,$E151-(($F151+1)^(11/12)-1),IF(AT!AD69&gt;1,($F151+1)^(1/12)-1,0)+AC151)</f>
        <v>2.0329610546344058E-2</v>
      </c>
      <c r="AE151" s="162">
        <f>IF(AE69=1,$E151-(($F151+1)^(11/12)-1),IF(AT!AE69&gt;1,($F151+1)^(1/12)-1,0)+AD151)</f>
        <v>2.0911080679299233E-2</v>
      </c>
      <c r="AF151" s="162">
        <f>IF(AF69=1,$E151-(($F151+1)^(11/12)-1),IF(AT!AF69&gt;1,($F151+1)^(1/12)-1,0)+AE151)</f>
        <v>2.1492550812254409E-2</v>
      </c>
      <c r="AG151" s="162">
        <f>IF(AG69=1,$E151-(($F151+1)^(11/12)-1),IF(AT!AG69&gt;1,($F151+1)^(1/12)-1,0)+AF151)</f>
        <v>2.2074020945209584E-2</v>
      </c>
      <c r="AH151" s="162">
        <f>IF(AH69=1,$E151-(($F151+1)^(11/12)-1),IF(AT!AH69&gt;1,($F151+1)^(1/12)-1,0)+AG151)</f>
        <v>2.2655491078164759E-2</v>
      </c>
      <c r="AI151" s="162">
        <f>IF(AI69=1,$E151-(($F151+1)^(11/12)-1),IF(AT!AI69&gt;1,($F151+1)^(1/12)-1,0)+AH151)</f>
        <v>2.3236961211119934E-2</v>
      </c>
      <c r="AJ151" s="162">
        <f>IF(AJ69=1,$E151-(($F151+1)^(11/12)-1),IF(AT!AJ69&gt;1,($F151+1)^(1/12)-1,0)+AI151)</f>
        <v>2.381843134407511E-2</v>
      </c>
      <c r="AK151" s="162">
        <f>IF(AK69=1,$E151-(($F151+1)^(11/12)-1),IF(AT!AK69&gt;1,($F151+1)^(1/12)-1,0)+AJ151)</f>
        <v>2.4399901477030285E-2</v>
      </c>
      <c r="AL151" s="162">
        <f>IF(AL69=1,$E151-(($F151+1)^(11/12)-1),IF(AT!AL69&gt;1,($F151+1)^(1/12)-1,0)+AK151)</f>
        <v>2.498137160998546E-2</v>
      </c>
      <c r="AM151" s="162">
        <f>IF(AM69=1,$E151-(($F151+1)^(11/12)-1),IF(AT!AM69&gt;1,($F151+1)^(1/12)-1,0)+AL151)</f>
        <v>2.5562841742940635E-2</v>
      </c>
      <c r="AN151" s="162">
        <f>IF(AN69=1,$E151-(($F151+1)^(11/12)-1),IF(AT!AN69&gt;1,($F151+1)^(1/12)-1,0)+AM151)</f>
        <v>2.6144311875895811E-2</v>
      </c>
      <c r="AO151" s="162">
        <f>IF(AO69=1,$E151-(($F151+1)^(11/12)-1),IF(AT!AO69&gt;1,($F151+1)^(1/12)-1,0)+AN151)</f>
        <v>2.6725782008850986E-2</v>
      </c>
      <c r="AP151" s="162">
        <f>IF(AP69=1,$E151-(($F151+1)^(11/12)-1),IF(AT!AP69&gt;1,($F151+1)^(1/12)-1,0)+AO151)</f>
        <v>2.7307252141806161E-2</v>
      </c>
      <c r="AQ151" s="162">
        <f>IF(AQ69=1,$E151-(($F151+1)^(11/12)-1),IF(AT!AQ69&gt;1,($F151+1)^(1/12)-1,0)+AP151)</f>
        <v>2.7888722274761336E-2</v>
      </c>
      <c r="AR151" s="162">
        <f>IF(AR69=1,$E151-(($F151+1)^(11/12)-1),IF(AT!AR69&gt;1,($F151+1)^(1/12)-1,0)+AQ151)</f>
        <v>2.8470192407716512E-2</v>
      </c>
      <c r="AS151" s="162">
        <f>IF(AS69=1,$E151-(($F151+1)^(11/12)-1),IF(AT!AS69&gt;1,($F151+1)^(1/12)-1,0)+AR151)</f>
        <v>2.9051662540671687E-2</v>
      </c>
      <c r="AT151" s="162">
        <f>IF(AT69=1,$E151-(($F151+1)^(11/12)-1),IF(AT!AT69&gt;1,($F151+1)^(1/12)-1,0)+AS151)</f>
        <v>2.9633132673626862E-2</v>
      </c>
      <c r="AU151" s="162">
        <f>IF(AU69=1,$E151-(($F151+1)^(11/12)-1),IF(AT!AU69&gt;1,($F151+1)^(1/12)-1,0)+AT151)</f>
        <v>3.0214602806582037E-2</v>
      </c>
      <c r="AV151" s="162">
        <f>IF(AV69=1,$E151-(($F151+1)^(11/12)-1),IF(AT!AV69&gt;1,($F151+1)^(1/12)-1,0)+AU151)</f>
        <v>3.0796072939537213E-2</v>
      </c>
      <c r="AW151" s="162">
        <f>IF(AW69=1,$E151-(($F151+1)^(11/12)-1),IF(AT!AW69&gt;1,($F151+1)^(1/12)-1,0)+AV151)</f>
        <v>3.1377543072492388E-2</v>
      </c>
      <c r="AX151" s="162">
        <f>IF(AX69=1,$E151-(($F151+1)^(11/12)-1),IF(AT!AX69&gt;1,($F151+1)^(1/12)-1,0)+AW151)</f>
        <v>3.1959013205447563E-2</v>
      </c>
      <c r="AY151" s="162">
        <f>IF(AY69=1,$E151-(($F151+1)^(11/12)-1),IF(AT!AY69&gt;1,($F151+1)^(1/12)-1,0)+AX151)</f>
        <v>3.2540483338402738E-2</v>
      </c>
      <c r="AZ151" s="162">
        <f>IF(AZ69=1,$E151-(($F151+1)^(11/12)-1),IF(AT!AZ69&gt;1,($F151+1)^(1/12)-1,0)+AY151)</f>
        <v>3.3121953471357914E-2</v>
      </c>
      <c r="BA151" s="162">
        <f>IF(BA69=1,$E151-(($F151+1)^(11/12)-1),IF(AT!BA69&gt;1,($F151+1)^(1/12)-1,0)+AZ151)</f>
        <v>3.3703423604313089E-2</v>
      </c>
      <c r="BB151" s="162">
        <f>IF(BB69=1,$E151-(($F151+1)^(11/12)-1),IF(AT!BB69&gt;1,($F151+1)^(1/12)-1,0)+BA151)</f>
        <v>3.4284893737268264E-2</v>
      </c>
      <c r="BC151" s="162">
        <f>IF(BC69=1,$E151-(($F151+1)^(11/12)-1),IF(AT!BC69&gt;1,($F151+1)^(1/12)-1,0)+BB151)</f>
        <v>3.4866363870223439E-2</v>
      </c>
      <c r="BD151" s="162">
        <f>IF(BD69=1,$E151-(($F151+1)^(11/12)-1),IF(AT!BD69&gt;1,($F151+1)^(1/12)-1,0)+BC151)</f>
        <v>3.5447834003178615E-2</v>
      </c>
      <c r="BE151" s="162">
        <f>IF(BE69=1,$E151-(($F151+1)^(11/12)-1),IF(AT!BE69&gt;1,($F151+1)^(1/12)-1,0)+BD151)</f>
        <v>3.602930413613379E-2</v>
      </c>
      <c r="BF151" s="162">
        <f>IF(BF69=1,$E151-(($F151+1)^(11/12)-1),IF(AT!BF69&gt;1,($F151+1)^(1/12)-1,0)+BE151)</f>
        <v>3.6610774269088965E-2</v>
      </c>
      <c r="BG151" s="162">
        <f>IF(BG69=1,$E151-(($F151+1)^(11/12)-1),IF(AT!BG69&gt;1,($F151+1)^(1/12)-1,0)+BF151)</f>
        <v>3.719224440204414E-2</v>
      </c>
      <c r="BH151" s="162">
        <f>IF(BH69=1,$E151-(($F151+1)^(11/12)-1),IF(AT!BH69&gt;1,($F151+1)^(1/12)-1,0)+BG151)</f>
        <v>3.7773714534999316E-2</v>
      </c>
      <c r="BI151" s="162">
        <f>IF(BI69=1,$E151-(($F151+1)^(11/12)-1),IF(AT!BI69&gt;1,($F151+1)^(1/12)-1,0)+BH151)</f>
        <v>3.8355184667954491E-2</v>
      </c>
      <c r="BJ151" s="162">
        <f>IF(BJ69=1,$E151-(($F151+1)^(11/12)-1),IF(AT!BJ69&gt;1,($F151+1)^(1/12)-1,0)+BI151)</f>
        <v>3.8936654800909666E-2</v>
      </c>
      <c r="BK151" s="162">
        <f>IF(BK69=1,$E151-(($F151+1)^(11/12)-1),IF(AT!BK69&gt;1,($F151+1)^(1/12)-1,0)+BJ151)</f>
        <v>3.9518124933864841E-2</v>
      </c>
      <c r="BL151" s="162">
        <f>IF(BL69=1,$E151-(($F151+1)^(11/12)-1),IF(AT!BL69&gt;1,($F151+1)^(1/12)-1,0)+BK151)</f>
        <v>4.0099595066820017E-2</v>
      </c>
      <c r="BM151" s="162">
        <f>IF(BM69=1,$E151-(($F151+1)^(11/12)-1),IF(AT!BM69&gt;1,($F151+1)^(1/12)-1,0)+BL151)</f>
        <v>4.0681065199775192E-2</v>
      </c>
      <c r="BN151" s="162">
        <f>IF(BN69=1,$E151-(($F151+1)^(11/12)-1),IF(AT!BN69&gt;1,($F151+1)^(1/12)-1,0)+BM151)</f>
        <v>4.1262535332730367E-2</v>
      </c>
      <c r="BO151" s="162">
        <f>IF(BO69=1,$E151-(($F151+1)^(11/12)-1),IF(AT!BO69&gt;1,($F151+1)^(1/12)-1,0)+BN151)</f>
        <v>4.1844005465685542E-2</v>
      </c>
      <c r="BP151" s="26" t="s">
        <v>12</v>
      </c>
    </row>
    <row r="152" spans="2:68" x14ac:dyDescent="0.25">
      <c r="B152" s="12">
        <v>65</v>
      </c>
      <c r="C152" s="13" t="s">
        <v>146</v>
      </c>
      <c r="E152" s="162">
        <v>2.5000000000000001E-2</v>
      </c>
      <c r="F152" s="162">
        <v>7.0000000000000001E-3</v>
      </c>
      <c r="H152" s="162">
        <f>IF(H70=1,$E152-(($F152+1)^(11/12)-1),IF(AT!H70&gt;1,($F152+1)^(1/12)-1,0)+G152)</f>
        <v>0</v>
      </c>
      <c r="I152" s="162">
        <f>IF(I70=1,$E152-(($F152+1)^(11/12)-1),IF(AT!I70&gt;1,($F152+1)^(1/12)-1,0)+H152)</f>
        <v>0</v>
      </c>
      <c r="J152" s="162">
        <f>IF(J70=1,$E152-(($F152+1)^(11/12)-1),IF(AT!J70&gt;1,($F152+1)^(1/12)-1,0)+I152)</f>
        <v>0</v>
      </c>
      <c r="K152" s="162">
        <f>IF(K70=1,$E152-(($F152+1)^(11/12)-1),IF(AT!K70&gt;1,($F152+1)^(1/12)-1,0)+J152)</f>
        <v>0</v>
      </c>
      <c r="L152" s="162">
        <f>IF(L70=1,$E152-(($F152+1)^(11/12)-1),IF(AT!L70&gt;1,($F152+1)^(1/12)-1,0)+K152)</f>
        <v>0</v>
      </c>
      <c r="M152" s="162">
        <f>IF(M70=1,$E152-(($F152+1)^(11/12)-1),IF(AT!M70&gt;1,($F152+1)^(1/12)-1,0)+L152)</f>
        <v>0</v>
      </c>
      <c r="N152" s="162">
        <f>IF(N70=1,$E152-(($F152+1)^(11/12)-1),IF(AT!N70&gt;1,($F152+1)^(1/12)-1,0)+M152)</f>
        <v>0</v>
      </c>
      <c r="O152" s="162">
        <f>IF(O70=1,$E152-(($F152+1)^(11/12)-1),IF(AT!O70&gt;1,($F152+1)^(1/12)-1,0)+N152)</f>
        <v>0</v>
      </c>
      <c r="P152" s="162">
        <f>IF(P70=1,$E152-(($F152+1)^(11/12)-1),IF(AT!P70&gt;1,($F152+1)^(1/12)-1,0)+O152)</f>
        <v>0</v>
      </c>
      <c r="Q152" s="162">
        <f>IF(Q70=1,$E152-(($F152+1)^(11/12)-1),IF(AT!Q70&gt;1,($F152+1)^(1/12)-1,0)+P152)</f>
        <v>0</v>
      </c>
      <c r="R152" s="162">
        <f>IF(R70=1,$E152-(($F152+1)^(11/12)-1),IF(AT!R70&gt;1,($F152+1)^(1/12)-1,0)+Q152)</f>
        <v>0</v>
      </c>
      <c r="S152" s="162">
        <f>IF(S70=1,$E152-(($F152+1)^(11/12)-1),IF(AT!S70&gt;1,($F152+1)^(1/12)-1,0)+R152)</f>
        <v>0</v>
      </c>
      <c r="T152" s="162">
        <f>IF(T70=1,$E152-(($F152+1)^(11/12)-1),IF(AT!T70&gt;1,($F152+1)^(1/12)-1,0)+S152)</f>
        <v>0</v>
      </c>
      <c r="U152" s="162">
        <f>IF(U70=1,$E152-(($F152+1)^(11/12)-1),IF(AT!U70&gt;1,($F152+1)^(1/12)-1,0)+T152)</f>
        <v>0</v>
      </c>
      <c r="V152" s="162">
        <f>IF(V70=1,$E152-(($F152+1)^(11/12)-1),IF(AT!V70&gt;1,($F152+1)^(1/12)-1,0)+U152)</f>
        <v>0</v>
      </c>
      <c r="W152" s="162">
        <f>IF(W70=1,$E152-(($F152+1)^(11/12)-1),IF(AT!W70&gt;1,($F152+1)^(1/12)-1,0)+V152)</f>
        <v>0</v>
      </c>
      <c r="X152" s="162">
        <f>IF(X70=1,$E152-(($F152+1)^(11/12)-1),IF(AT!X70&gt;1,($F152+1)^(1/12)-1,0)+W152)</f>
        <v>0</v>
      </c>
      <c r="Y152" s="162">
        <f>IF(Y70=1,$E152-(($F152+1)^(11/12)-1),IF(AT!Y70&gt;1,($F152+1)^(1/12)-1,0)+X152)</f>
        <v>0</v>
      </c>
      <c r="Z152" s="162">
        <f>IF(Z70=1,$E152-(($F152+1)^(11/12)-1),IF(AT!Z70&gt;1,($F152+1)^(1/12)-1,0)+Y152)</f>
        <v>0</v>
      </c>
      <c r="AA152" s="162">
        <f>IF(AA70=1,$E152-(($F152+1)^(11/12)-1),IF(AT!AA70&gt;1,($F152+1)^(1/12)-1,0)+Z152)</f>
        <v>0</v>
      </c>
      <c r="AB152" s="162">
        <f>IF(AB70=1,$E152-(($F152+1)^(11/12)-1),IF(AT!AB70&gt;1,($F152+1)^(1/12)-1,0)+AA152)</f>
        <v>1.8585200147478532E-2</v>
      </c>
      <c r="AC152" s="162">
        <f>IF(AC70=1,$E152-(($F152+1)^(11/12)-1),IF(AT!AC70&gt;1,($F152+1)^(1/12)-1,0)+AB152)</f>
        <v>1.9166670280433708E-2</v>
      </c>
      <c r="AD152" s="162">
        <f>IF(AD70=1,$E152-(($F152+1)^(11/12)-1),IF(AT!AD70&gt;1,($F152+1)^(1/12)-1,0)+AC152)</f>
        <v>1.9748140413388883E-2</v>
      </c>
      <c r="AE152" s="162">
        <f>IF(AE70=1,$E152-(($F152+1)^(11/12)-1),IF(AT!AE70&gt;1,($F152+1)^(1/12)-1,0)+AD152)</f>
        <v>2.0329610546344058E-2</v>
      </c>
      <c r="AF152" s="162">
        <f>IF(AF70=1,$E152-(($F152+1)^(11/12)-1),IF(AT!AF70&gt;1,($F152+1)^(1/12)-1,0)+AE152)</f>
        <v>2.0911080679299233E-2</v>
      </c>
      <c r="AG152" s="162">
        <f>IF(AG70=1,$E152-(($F152+1)^(11/12)-1),IF(AT!AG70&gt;1,($F152+1)^(1/12)-1,0)+AF152)</f>
        <v>2.1492550812254409E-2</v>
      </c>
      <c r="AH152" s="162">
        <f>IF(AH70=1,$E152-(($F152+1)^(11/12)-1),IF(AT!AH70&gt;1,($F152+1)^(1/12)-1,0)+AG152)</f>
        <v>2.2074020945209584E-2</v>
      </c>
      <c r="AI152" s="162">
        <f>IF(AI70=1,$E152-(($F152+1)^(11/12)-1),IF(AT!AI70&gt;1,($F152+1)^(1/12)-1,0)+AH152)</f>
        <v>2.2655491078164759E-2</v>
      </c>
      <c r="AJ152" s="162">
        <f>IF(AJ70=1,$E152-(($F152+1)^(11/12)-1),IF(AT!AJ70&gt;1,($F152+1)^(1/12)-1,0)+AI152)</f>
        <v>2.3236961211119934E-2</v>
      </c>
      <c r="AK152" s="162">
        <f>IF(AK70=1,$E152-(($F152+1)^(11/12)-1),IF(AT!AK70&gt;1,($F152+1)^(1/12)-1,0)+AJ152)</f>
        <v>2.381843134407511E-2</v>
      </c>
      <c r="AL152" s="162">
        <f>IF(AL70=1,$E152-(($F152+1)^(11/12)-1),IF(AT!AL70&gt;1,($F152+1)^(1/12)-1,0)+AK152)</f>
        <v>2.4399901477030285E-2</v>
      </c>
      <c r="AM152" s="162">
        <f>IF(AM70=1,$E152-(($F152+1)^(11/12)-1),IF(AT!AM70&gt;1,($F152+1)^(1/12)-1,0)+AL152)</f>
        <v>2.498137160998546E-2</v>
      </c>
      <c r="AN152" s="162">
        <f>IF(AN70=1,$E152-(($F152+1)^(11/12)-1),IF(AT!AN70&gt;1,($F152+1)^(1/12)-1,0)+AM152)</f>
        <v>2.5562841742940635E-2</v>
      </c>
      <c r="AO152" s="162">
        <f>IF(AO70=1,$E152-(($F152+1)^(11/12)-1),IF(AT!AO70&gt;1,($F152+1)^(1/12)-1,0)+AN152)</f>
        <v>2.6144311875895811E-2</v>
      </c>
      <c r="AP152" s="162">
        <f>IF(AP70=1,$E152-(($F152+1)^(11/12)-1),IF(AT!AP70&gt;1,($F152+1)^(1/12)-1,0)+AO152)</f>
        <v>2.6725782008850986E-2</v>
      </c>
      <c r="AQ152" s="162">
        <f>IF(AQ70=1,$E152-(($F152+1)^(11/12)-1),IF(AT!AQ70&gt;1,($F152+1)^(1/12)-1,0)+AP152)</f>
        <v>2.7307252141806161E-2</v>
      </c>
      <c r="AR152" s="162">
        <f>IF(AR70=1,$E152-(($F152+1)^(11/12)-1),IF(AT!AR70&gt;1,($F152+1)^(1/12)-1,0)+AQ152)</f>
        <v>2.7888722274761336E-2</v>
      </c>
      <c r="AS152" s="162">
        <f>IF(AS70=1,$E152-(($F152+1)^(11/12)-1),IF(AT!AS70&gt;1,($F152+1)^(1/12)-1,0)+AR152)</f>
        <v>2.8470192407716512E-2</v>
      </c>
      <c r="AT152" s="162">
        <f>IF(AT70=1,$E152-(($F152+1)^(11/12)-1),IF(AT!AT70&gt;1,($F152+1)^(1/12)-1,0)+AS152)</f>
        <v>2.9051662540671687E-2</v>
      </c>
      <c r="AU152" s="162">
        <f>IF(AU70=1,$E152-(($F152+1)^(11/12)-1),IF(AT!AU70&gt;1,($F152+1)^(1/12)-1,0)+AT152)</f>
        <v>2.9633132673626862E-2</v>
      </c>
      <c r="AV152" s="162">
        <f>IF(AV70=1,$E152-(($F152+1)^(11/12)-1),IF(AT!AV70&gt;1,($F152+1)^(1/12)-1,0)+AU152)</f>
        <v>3.0214602806582037E-2</v>
      </c>
      <c r="AW152" s="162">
        <f>IF(AW70=1,$E152-(($F152+1)^(11/12)-1),IF(AT!AW70&gt;1,($F152+1)^(1/12)-1,0)+AV152)</f>
        <v>3.0796072939537213E-2</v>
      </c>
      <c r="AX152" s="162">
        <f>IF(AX70=1,$E152-(($F152+1)^(11/12)-1),IF(AT!AX70&gt;1,($F152+1)^(1/12)-1,0)+AW152)</f>
        <v>3.1377543072492388E-2</v>
      </c>
      <c r="AY152" s="162">
        <f>IF(AY70=1,$E152-(($F152+1)^(11/12)-1),IF(AT!AY70&gt;1,($F152+1)^(1/12)-1,0)+AX152)</f>
        <v>3.1959013205447563E-2</v>
      </c>
      <c r="AZ152" s="162">
        <f>IF(AZ70=1,$E152-(($F152+1)^(11/12)-1),IF(AT!AZ70&gt;1,($F152+1)^(1/12)-1,0)+AY152)</f>
        <v>3.2540483338402738E-2</v>
      </c>
      <c r="BA152" s="162">
        <f>IF(BA70=1,$E152-(($F152+1)^(11/12)-1),IF(AT!BA70&gt;1,($F152+1)^(1/12)-1,0)+AZ152)</f>
        <v>3.3121953471357914E-2</v>
      </c>
      <c r="BB152" s="162">
        <f>IF(BB70=1,$E152-(($F152+1)^(11/12)-1),IF(AT!BB70&gt;1,($F152+1)^(1/12)-1,0)+BA152)</f>
        <v>3.3703423604313089E-2</v>
      </c>
      <c r="BC152" s="162">
        <f>IF(BC70=1,$E152-(($F152+1)^(11/12)-1),IF(AT!BC70&gt;1,($F152+1)^(1/12)-1,0)+BB152)</f>
        <v>3.4284893737268264E-2</v>
      </c>
      <c r="BD152" s="162">
        <f>IF(BD70=1,$E152-(($F152+1)^(11/12)-1),IF(AT!BD70&gt;1,($F152+1)^(1/12)-1,0)+BC152)</f>
        <v>3.4866363870223439E-2</v>
      </c>
      <c r="BE152" s="162">
        <f>IF(BE70=1,$E152-(($F152+1)^(11/12)-1),IF(AT!BE70&gt;1,($F152+1)^(1/12)-1,0)+BD152)</f>
        <v>3.5447834003178615E-2</v>
      </c>
      <c r="BF152" s="162">
        <f>IF(BF70=1,$E152-(($F152+1)^(11/12)-1),IF(AT!BF70&gt;1,($F152+1)^(1/12)-1,0)+BE152)</f>
        <v>3.602930413613379E-2</v>
      </c>
      <c r="BG152" s="162">
        <f>IF(BG70=1,$E152-(($F152+1)^(11/12)-1),IF(AT!BG70&gt;1,($F152+1)^(1/12)-1,0)+BF152)</f>
        <v>3.6610774269088965E-2</v>
      </c>
      <c r="BH152" s="162">
        <f>IF(BH70=1,$E152-(($F152+1)^(11/12)-1),IF(AT!BH70&gt;1,($F152+1)^(1/12)-1,0)+BG152)</f>
        <v>3.719224440204414E-2</v>
      </c>
      <c r="BI152" s="162">
        <f>IF(BI70=1,$E152-(($F152+1)^(11/12)-1),IF(AT!BI70&gt;1,($F152+1)^(1/12)-1,0)+BH152)</f>
        <v>3.7773714534999316E-2</v>
      </c>
      <c r="BJ152" s="162">
        <f>IF(BJ70=1,$E152-(($F152+1)^(11/12)-1),IF(AT!BJ70&gt;1,($F152+1)^(1/12)-1,0)+BI152)</f>
        <v>3.8355184667954491E-2</v>
      </c>
      <c r="BK152" s="162">
        <f>IF(BK70=1,$E152-(($F152+1)^(11/12)-1),IF(AT!BK70&gt;1,($F152+1)^(1/12)-1,0)+BJ152)</f>
        <v>3.8936654800909666E-2</v>
      </c>
      <c r="BL152" s="162">
        <f>IF(BL70=1,$E152-(($F152+1)^(11/12)-1),IF(AT!BL70&gt;1,($F152+1)^(1/12)-1,0)+BK152)</f>
        <v>3.9518124933864841E-2</v>
      </c>
      <c r="BM152" s="162">
        <f>IF(BM70=1,$E152-(($F152+1)^(11/12)-1),IF(AT!BM70&gt;1,($F152+1)^(1/12)-1,0)+BL152)</f>
        <v>4.0099595066820017E-2</v>
      </c>
      <c r="BN152" s="162">
        <f>IF(BN70=1,$E152-(($F152+1)^(11/12)-1),IF(AT!BN70&gt;1,($F152+1)^(1/12)-1,0)+BM152)</f>
        <v>4.0681065199775192E-2</v>
      </c>
      <c r="BO152" s="162">
        <f>IF(BO70=1,$E152-(($F152+1)^(11/12)-1),IF(AT!BO70&gt;1,($F152+1)^(1/12)-1,0)+BN152)</f>
        <v>4.1262535332730367E-2</v>
      </c>
      <c r="BP152" s="26" t="s">
        <v>12</v>
      </c>
    </row>
    <row r="153" spans="2:68" x14ac:dyDescent="0.25">
      <c r="B153" s="12">
        <v>66</v>
      </c>
      <c r="C153" s="13" t="s">
        <v>148</v>
      </c>
      <c r="E153" s="162">
        <v>2.5000000000000001E-2</v>
      </c>
      <c r="F153" s="162">
        <v>7.0000000000000001E-3</v>
      </c>
      <c r="H153" s="162">
        <f>IF(H71=1,$E153-(($F153+1)^(11/12)-1),IF(AT!H71&gt;1,($F153+1)^(1/12)-1,0)+G153)</f>
        <v>0</v>
      </c>
      <c r="I153" s="162">
        <f>IF(I71=1,$E153-(($F153+1)^(11/12)-1),IF(AT!I71&gt;1,($F153+1)^(1/12)-1,0)+H153)</f>
        <v>0</v>
      </c>
      <c r="J153" s="162">
        <f>IF(J71=1,$E153-(($F153+1)^(11/12)-1),IF(AT!J71&gt;1,($F153+1)^(1/12)-1,0)+I153)</f>
        <v>0</v>
      </c>
      <c r="K153" s="162">
        <f>IF(K71=1,$E153-(($F153+1)^(11/12)-1),IF(AT!K71&gt;1,($F153+1)^(1/12)-1,0)+J153)</f>
        <v>0</v>
      </c>
      <c r="L153" s="162">
        <f>IF(L71=1,$E153-(($F153+1)^(11/12)-1),IF(AT!L71&gt;1,($F153+1)^(1/12)-1,0)+K153)</f>
        <v>0</v>
      </c>
      <c r="M153" s="162">
        <f>IF(M71=1,$E153-(($F153+1)^(11/12)-1),IF(AT!M71&gt;1,($F153+1)^(1/12)-1,0)+L153)</f>
        <v>0</v>
      </c>
      <c r="N153" s="162">
        <f>IF(N71=1,$E153-(($F153+1)^(11/12)-1),IF(AT!N71&gt;1,($F153+1)^(1/12)-1,0)+M153)</f>
        <v>0</v>
      </c>
      <c r="O153" s="162">
        <f>IF(O71=1,$E153-(($F153+1)^(11/12)-1),IF(AT!O71&gt;1,($F153+1)^(1/12)-1,0)+N153)</f>
        <v>0</v>
      </c>
      <c r="P153" s="162">
        <f>IF(P71=1,$E153-(($F153+1)^(11/12)-1),IF(AT!P71&gt;1,($F153+1)^(1/12)-1,0)+O153)</f>
        <v>0</v>
      </c>
      <c r="Q153" s="162">
        <f>IF(Q71=1,$E153-(($F153+1)^(11/12)-1),IF(AT!Q71&gt;1,($F153+1)^(1/12)-1,0)+P153)</f>
        <v>0</v>
      </c>
      <c r="R153" s="162">
        <f>IF(R71=1,$E153-(($F153+1)^(11/12)-1),IF(AT!R71&gt;1,($F153+1)^(1/12)-1,0)+Q153)</f>
        <v>0</v>
      </c>
      <c r="S153" s="162">
        <f>IF(S71=1,$E153-(($F153+1)^(11/12)-1),IF(AT!S71&gt;1,($F153+1)^(1/12)-1,0)+R153)</f>
        <v>0</v>
      </c>
      <c r="T153" s="162">
        <f>IF(T71=1,$E153-(($F153+1)^(11/12)-1),IF(AT!T71&gt;1,($F153+1)^(1/12)-1,0)+S153)</f>
        <v>0</v>
      </c>
      <c r="U153" s="162">
        <f>IF(U71=1,$E153-(($F153+1)^(11/12)-1),IF(AT!U71&gt;1,($F153+1)^(1/12)-1,0)+T153)</f>
        <v>0</v>
      </c>
      <c r="V153" s="162">
        <f>IF(V71=1,$E153-(($F153+1)^(11/12)-1),IF(AT!V71&gt;1,($F153+1)^(1/12)-1,0)+U153)</f>
        <v>0</v>
      </c>
      <c r="W153" s="162">
        <f>IF(W71=1,$E153-(($F153+1)^(11/12)-1),IF(AT!W71&gt;1,($F153+1)^(1/12)-1,0)+V153)</f>
        <v>0</v>
      </c>
      <c r="X153" s="162">
        <f>IF(X71=1,$E153-(($F153+1)^(11/12)-1),IF(AT!X71&gt;1,($F153+1)^(1/12)-1,0)+W153)</f>
        <v>0</v>
      </c>
      <c r="Y153" s="162">
        <f>IF(Y71=1,$E153-(($F153+1)^(11/12)-1),IF(AT!Y71&gt;1,($F153+1)^(1/12)-1,0)+X153)</f>
        <v>0</v>
      </c>
      <c r="Z153" s="162">
        <f>IF(Z71=1,$E153-(($F153+1)^(11/12)-1),IF(AT!Z71&gt;1,($F153+1)^(1/12)-1,0)+Y153)</f>
        <v>0</v>
      </c>
      <c r="AA153" s="162">
        <f>IF(AA71=1,$E153-(($F153+1)^(11/12)-1),IF(AT!AA71&gt;1,($F153+1)^(1/12)-1,0)+Z153)</f>
        <v>0</v>
      </c>
      <c r="AB153" s="162">
        <f>IF(AB71=1,$E153-(($F153+1)^(11/12)-1),IF(AT!AB71&gt;1,($F153+1)^(1/12)-1,0)+AA153)</f>
        <v>1.8585200147478532E-2</v>
      </c>
      <c r="AC153" s="162">
        <f>IF(AC71=1,$E153-(($F153+1)^(11/12)-1),IF(AT!AC71&gt;1,($F153+1)^(1/12)-1,0)+AB153)</f>
        <v>1.9166670280433708E-2</v>
      </c>
      <c r="AD153" s="162">
        <f>IF(AD71=1,$E153-(($F153+1)^(11/12)-1),IF(AT!AD71&gt;1,($F153+1)^(1/12)-1,0)+AC153)</f>
        <v>1.9748140413388883E-2</v>
      </c>
      <c r="AE153" s="162">
        <f>IF(AE71=1,$E153-(($F153+1)^(11/12)-1),IF(AT!AE71&gt;1,($F153+1)^(1/12)-1,0)+AD153)</f>
        <v>2.0329610546344058E-2</v>
      </c>
      <c r="AF153" s="162">
        <f>IF(AF71=1,$E153-(($F153+1)^(11/12)-1),IF(AT!AF71&gt;1,($F153+1)^(1/12)-1,0)+AE153)</f>
        <v>2.0911080679299233E-2</v>
      </c>
      <c r="AG153" s="162">
        <f>IF(AG71=1,$E153-(($F153+1)^(11/12)-1),IF(AT!AG71&gt;1,($F153+1)^(1/12)-1,0)+AF153)</f>
        <v>2.1492550812254409E-2</v>
      </c>
      <c r="AH153" s="162">
        <f>IF(AH71=1,$E153-(($F153+1)^(11/12)-1),IF(AT!AH71&gt;1,($F153+1)^(1/12)-1,0)+AG153)</f>
        <v>2.2074020945209584E-2</v>
      </c>
      <c r="AI153" s="162">
        <f>IF(AI71=1,$E153-(($F153+1)^(11/12)-1),IF(AT!AI71&gt;1,($F153+1)^(1/12)-1,0)+AH153)</f>
        <v>2.2655491078164759E-2</v>
      </c>
      <c r="AJ153" s="162">
        <f>IF(AJ71=1,$E153-(($F153+1)^(11/12)-1),IF(AT!AJ71&gt;1,($F153+1)^(1/12)-1,0)+AI153)</f>
        <v>2.3236961211119934E-2</v>
      </c>
      <c r="AK153" s="162">
        <f>IF(AK71=1,$E153-(($F153+1)^(11/12)-1),IF(AT!AK71&gt;1,($F153+1)^(1/12)-1,0)+AJ153)</f>
        <v>2.381843134407511E-2</v>
      </c>
      <c r="AL153" s="162">
        <f>IF(AL71=1,$E153-(($F153+1)^(11/12)-1),IF(AT!AL71&gt;1,($F153+1)^(1/12)-1,0)+AK153)</f>
        <v>2.4399901477030285E-2</v>
      </c>
      <c r="AM153" s="162">
        <f>IF(AM71=1,$E153-(($F153+1)^(11/12)-1),IF(AT!AM71&gt;1,($F153+1)^(1/12)-1,0)+AL153)</f>
        <v>2.498137160998546E-2</v>
      </c>
      <c r="AN153" s="162">
        <f>IF(AN71=1,$E153-(($F153+1)^(11/12)-1),IF(AT!AN71&gt;1,($F153+1)^(1/12)-1,0)+AM153)</f>
        <v>2.5562841742940635E-2</v>
      </c>
      <c r="AO153" s="162">
        <f>IF(AO71=1,$E153-(($F153+1)^(11/12)-1),IF(AT!AO71&gt;1,($F153+1)^(1/12)-1,0)+AN153)</f>
        <v>2.6144311875895811E-2</v>
      </c>
      <c r="AP153" s="162">
        <f>IF(AP71=1,$E153-(($F153+1)^(11/12)-1),IF(AT!AP71&gt;1,($F153+1)^(1/12)-1,0)+AO153)</f>
        <v>2.6725782008850986E-2</v>
      </c>
      <c r="AQ153" s="162">
        <f>IF(AQ71=1,$E153-(($F153+1)^(11/12)-1),IF(AT!AQ71&gt;1,($F153+1)^(1/12)-1,0)+AP153)</f>
        <v>2.7307252141806161E-2</v>
      </c>
      <c r="AR153" s="162">
        <f>IF(AR71=1,$E153-(($F153+1)^(11/12)-1),IF(AT!AR71&gt;1,($F153+1)^(1/12)-1,0)+AQ153)</f>
        <v>2.7888722274761336E-2</v>
      </c>
      <c r="AS153" s="162">
        <f>IF(AS71=1,$E153-(($F153+1)^(11/12)-1),IF(AT!AS71&gt;1,($F153+1)^(1/12)-1,0)+AR153)</f>
        <v>2.8470192407716512E-2</v>
      </c>
      <c r="AT153" s="162">
        <f>IF(AT71=1,$E153-(($F153+1)^(11/12)-1),IF(AT!AT71&gt;1,($F153+1)^(1/12)-1,0)+AS153)</f>
        <v>2.9051662540671687E-2</v>
      </c>
      <c r="AU153" s="162">
        <f>IF(AU71=1,$E153-(($F153+1)^(11/12)-1),IF(AT!AU71&gt;1,($F153+1)^(1/12)-1,0)+AT153)</f>
        <v>2.9633132673626862E-2</v>
      </c>
      <c r="AV153" s="162">
        <f>IF(AV71=1,$E153-(($F153+1)^(11/12)-1),IF(AT!AV71&gt;1,($F153+1)^(1/12)-1,0)+AU153)</f>
        <v>3.0214602806582037E-2</v>
      </c>
      <c r="AW153" s="162">
        <f>IF(AW71=1,$E153-(($F153+1)^(11/12)-1),IF(AT!AW71&gt;1,($F153+1)^(1/12)-1,0)+AV153)</f>
        <v>3.0796072939537213E-2</v>
      </c>
      <c r="AX153" s="162">
        <f>IF(AX71=1,$E153-(($F153+1)^(11/12)-1),IF(AT!AX71&gt;1,($F153+1)^(1/12)-1,0)+AW153)</f>
        <v>3.1377543072492388E-2</v>
      </c>
      <c r="AY153" s="162">
        <f>IF(AY71=1,$E153-(($F153+1)^(11/12)-1),IF(AT!AY71&gt;1,($F153+1)^(1/12)-1,0)+AX153)</f>
        <v>3.1959013205447563E-2</v>
      </c>
      <c r="AZ153" s="162">
        <f>IF(AZ71=1,$E153-(($F153+1)^(11/12)-1),IF(AT!AZ71&gt;1,($F153+1)^(1/12)-1,0)+AY153)</f>
        <v>3.2540483338402738E-2</v>
      </c>
      <c r="BA153" s="162">
        <f>IF(BA71=1,$E153-(($F153+1)^(11/12)-1),IF(AT!BA71&gt;1,($F153+1)^(1/12)-1,0)+AZ153)</f>
        <v>3.3121953471357914E-2</v>
      </c>
      <c r="BB153" s="162">
        <f>IF(BB71=1,$E153-(($F153+1)^(11/12)-1),IF(AT!BB71&gt;1,($F153+1)^(1/12)-1,0)+BA153)</f>
        <v>3.3703423604313089E-2</v>
      </c>
      <c r="BC153" s="162">
        <f>IF(BC71=1,$E153-(($F153+1)^(11/12)-1),IF(AT!BC71&gt;1,($F153+1)^(1/12)-1,0)+BB153)</f>
        <v>3.4284893737268264E-2</v>
      </c>
      <c r="BD153" s="162">
        <f>IF(BD71=1,$E153-(($F153+1)^(11/12)-1),IF(AT!BD71&gt;1,($F153+1)^(1/12)-1,0)+BC153)</f>
        <v>3.4866363870223439E-2</v>
      </c>
      <c r="BE153" s="162">
        <f>IF(BE71=1,$E153-(($F153+1)^(11/12)-1),IF(AT!BE71&gt;1,($F153+1)^(1/12)-1,0)+BD153)</f>
        <v>3.5447834003178615E-2</v>
      </c>
      <c r="BF153" s="162">
        <f>IF(BF71=1,$E153-(($F153+1)^(11/12)-1),IF(AT!BF71&gt;1,($F153+1)^(1/12)-1,0)+BE153)</f>
        <v>3.602930413613379E-2</v>
      </c>
      <c r="BG153" s="162">
        <f>IF(BG71=1,$E153-(($F153+1)^(11/12)-1),IF(AT!BG71&gt;1,($F153+1)^(1/12)-1,0)+BF153)</f>
        <v>3.6610774269088965E-2</v>
      </c>
      <c r="BH153" s="162">
        <f>IF(BH71=1,$E153-(($F153+1)^(11/12)-1),IF(AT!BH71&gt;1,($F153+1)^(1/12)-1,0)+BG153)</f>
        <v>3.719224440204414E-2</v>
      </c>
      <c r="BI153" s="162">
        <f>IF(BI71=1,$E153-(($F153+1)^(11/12)-1),IF(AT!BI71&gt;1,($F153+1)^(1/12)-1,0)+BH153)</f>
        <v>3.7773714534999316E-2</v>
      </c>
      <c r="BJ153" s="162">
        <f>IF(BJ71=1,$E153-(($F153+1)^(11/12)-1),IF(AT!BJ71&gt;1,($F153+1)^(1/12)-1,0)+BI153)</f>
        <v>3.8355184667954491E-2</v>
      </c>
      <c r="BK153" s="162">
        <f>IF(BK71=1,$E153-(($F153+1)^(11/12)-1),IF(AT!BK71&gt;1,($F153+1)^(1/12)-1,0)+BJ153)</f>
        <v>3.8936654800909666E-2</v>
      </c>
      <c r="BL153" s="162">
        <f>IF(BL71=1,$E153-(($F153+1)^(11/12)-1),IF(AT!BL71&gt;1,($F153+1)^(1/12)-1,0)+BK153)</f>
        <v>3.9518124933864841E-2</v>
      </c>
      <c r="BM153" s="162">
        <f>IF(BM71=1,$E153-(($F153+1)^(11/12)-1),IF(AT!BM71&gt;1,($F153+1)^(1/12)-1,0)+BL153)</f>
        <v>4.0099595066820017E-2</v>
      </c>
      <c r="BN153" s="162">
        <f>IF(BN71=1,$E153-(($F153+1)^(11/12)-1),IF(AT!BN71&gt;1,($F153+1)^(1/12)-1,0)+BM153)</f>
        <v>4.0681065199775192E-2</v>
      </c>
      <c r="BO153" s="162">
        <f>IF(BO71=1,$E153-(($F153+1)^(11/12)-1),IF(AT!BO71&gt;1,($F153+1)^(1/12)-1,0)+BN153)</f>
        <v>4.1262535332730367E-2</v>
      </c>
      <c r="BP153" s="26" t="s">
        <v>12</v>
      </c>
    </row>
    <row r="154" spans="2:68" x14ac:dyDescent="0.25">
      <c r="B154" s="12">
        <v>67</v>
      </c>
      <c r="C154" s="13" t="s">
        <v>150</v>
      </c>
      <c r="E154" s="162">
        <v>2.5000000000000001E-2</v>
      </c>
      <c r="F154" s="162">
        <v>7.0000000000000001E-3</v>
      </c>
      <c r="H154" s="162">
        <f>IF(H72=1,$E154-(($F154+1)^(11/12)-1),IF(AT!H72&gt;1,($F154+1)^(1/12)-1,0)+G154)</f>
        <v>0</v>
      </c>
      <c r="I154" s="162">
        <f>IF(I72=1,$E154-(($F154+1)^(11/12)-1),IF(AT!I72&gt;1,($F154+1)^(1/12)-1,0)+H154)</f>
        <v>0</v>
      </c>
      <c r="J154" s="162">
        <f>IF(J72=1,$E154-(($F154+1)^(11/12)-1),IF(AT!J72&gt;1,($F154+1)^(1/12)-1,0)+I154)</f>
        <v>0</v>
      </c>
      <c r="K154" s="162">
        <f>IF(K72=1,$E154-(($F154+1)^(11/12)-1),IF(AT!K72&gt;1,($F154+1)^(1/12)-1,0)+J154)</f>
        <v>0</v>
      </c>
      <c r="L154" s="162">
        <f>IF(L72=1,$E154-(($F154+1)^(11/12)-1),IF(AT!L72&gt;1,($F154+1)^(1/12)-1,0)+K154)</f>
        <v>0</v>
      </c>
      <c r="M154" s="162">
        <f>IF(M72=1,$E154-(($F154+1)^(11/12)-1),IF(AT!M72&gt;1,($F154+1)^(1/12)-1,0)+L154)</f>
        <v>0</v>
      </c>
      <c r="N154" s="162">
        <f>IF(N72=1,$E154-(($F154+1)^(11/12)-1),IF(AT!N72&gt;1,($F154+1)^(1/12)-1,0)+M154)</f>
        <v>0</v>
      </c>
      <c r="O154" s="162">
        <f>IF(O72=1,$E154-(($F154+1)^(11/12)-1),IF(AT!O72&gt;1,($F154+1)^(1/12)-1,0)+N154)</f>
        <v>0</v>
      </c>
      <c r="P154" s="162">
        <f>IF(P72=1,$E154-(($F154+1)^(11/12)-1),IF(AT!P72&gt;1,($F154+1)^(1/12)-1,0)+O154)</f>
        <v>0</v>
      </c>
      <c r="Q154" s="162">
        <f>IF(Q72=1,$E154-(($F154+1)^(11/12)-1),IF(AT!Q72&gt;1,($F154+1)^(1/12)-1,0)+P154)</f>
        <v>0</v>
      </c>
      <c r="R154" s="162">
        <f>IF(R72=1,$E154-(($F154+1)^(11/12)-1),IF(AT!R72&gt;1,($F154+1)^(1/12)-1,0)+Q154)</f>
        <v>0</v>
      </c>
      <c r="S154" s="162">
        <f>IF(S72=1,$E154-(($F154+1)^(11/12)-1),IF(AT!S72&gt;1,($F154+1)^(1/12)-1,0)+R154)</f>
        <v>0</v>
      </c>
      <c r="T154" s="162">
        <f>IF(T72=1,$E154-(($F154+1)^(11/12)-1),IF(AT!T72&gt;1,($F154+1)^(1/12)-1,0)+S154)</f>
        <v>0</v>
      </c>
      <c r="U154" s="162">
        <f>IF(U72=1,$E154-(($F154+1)^(11/12)-1),IF(AT!U72&gt;1,($F154+1)^(1/12)-1,0)+T154)</f>
        <v>0</v>
      </c>
      <c r="V154" s="162">
        <f>IF(V72=1,$E154-(($F154+1)^(11/12)-1),IF(AT!V72&gt;1,($F154+1)^(1/12)-1,0)+U154)</f>
        <v>0</v>
      </c>
      <c r="W154" s="162">
        <f>IF(W72=1,$E154-(($F154+1)^(11/12)-1),IF(AT!W72&gt;1,($F154+1)^(1/12)-1,0)+V154)</f>
        <v>0</v>
      </c>
      <c r="X154" s="162">
        <f>IF(X72=1,$E154-(($F154+1)^(11/12)-1),IF(AT!X72&gt;1,($F154+1)^(1/12)-1,0)+W154)</f>
        <v>0</v>
      </c>
      <c r="Y154" s="162">
        <f>IF(Y72=1,$E154-(($F154+1)^(11/12)-1),IF(AT!Y72&gt;1,($F154+1)^(1/12)-1,0)+X154)</f>
        <v>0</v>
      </c>
      <c r="Z154" s="162">
        <f>IF(Z72=1,$E154-(($F154+1)^(11/12)-1),IF(AT!Z72&gt;1,($F154+1)^(1/12)-1,0)+Y154)</f>
        <v>0</v>
      </c>
      <c r="AA154" s="162">
        <f>IF(AA72=1,$E154-(($F154+1)^(11/12)-1),IF(AT!AA72&gt;1,($F154+1)^(1/12)-1,0)+Z154)</f>
        <v>0</v>
      </c>
      <c r="AB154" s="162">
        <f>IF(AB72=1,$E154-(($F154+1)^(11/12)-1),IF(AT!AB72&gt;1,($F154+1)^(1/12)-1,0)+AA154)</f>
        <v>1.8585200147478532E-2</v>
      </c>
      <c r="AC154" s="162">
        <f>IF(AC72=1,$E154-(($F154+1)^(11/12)-1),IF(AT!AC72&gt;1,($F154+1)^(1/12)-1,0)+AB154)</f>
        <v>1.9166670280433708E-2</v>
      </c>
      <c r="AD154" s="162">
        <f>IF(AD72=1,$E154-(($F154+1)^(11/12)-1),IF(AT!AD72&gt;1,($F154+1)^(1/12)-1,0)+AC154)</f>
        <v>1.9748140413388883E-2</v>
      </c>
      <c r="AE154" s="162">
        <f>IF(AE72=1,$E154-(($F154+1)^(11/12)-1),IF(AT!AE72&gt;1,($F154+1)^(1/12)-1,0)+AD154)</f>
        <v>2.0329610546344058E-2</v>
      </c>
      <c r="AF154" s="162">
        <f>IF(AF72=1,$E154-(($F154+1)^(11/12)-1),IF(AT!AF72&gt;1,($F154+1)^(1/12)-1,0)+AE154)</f>
        <v>2.0911080679299233E-2</v>
      </c>
      <c r="AG154" s="162">
        <f>IF(AG72=1,$E154-(($F154+1)^(11/12)-1),IF(AT!AG72&gt;1,($F154+1)^(1/12)-1,0)+AF154)</f>
        <v>2.1492550812254409E-2</v>
      </c>
      <c r="AH154" s="162">
        <f>IF(AH72=1,$E154-(($F154+1)^(11/12)-1),IF(AT!AH72&gt;1,($F154+1)^(1/12)-1,0)+AG154)</f>
        <v>2.2074020945209584E-2</v>
      </c>
      <c r="AI154" s="162">
        <f>IF(AI72=1,$E154-(($F154+1)^(11/12)-1),IF(AT!AI72&gt;1,($F154+1)^(1/12)-1,0)+AH154)</f>
        <v>2.2655491078164759E-2</v>
      </c>
      <c r="AJ154" s="162">
        <f>IF(AJ72=1,$E154-(($F154+1)^(11/12)-1),IF(AT!AJ72&gt;1,($F154+1)^(1/12)-1,0)+AI154)</f>
        <v>2.3236961211119934E-2</v>
      </c>
      <c r="AK154" s="162">
        <f>IF(AK72=1,$E154-(($F154+1)^(11/12)-1),IF(AT!AK72&gt;1,($F154+1)^(1/12)-1,0)+AJ154)</f>
        <v>2.381843134407511E-2</v>
      </c>
      <c r="AL154" s="162">
        <f>IF(AL72=1,$E154-(($F154+1)^(11/12)-1),IF(AT!AL72&gt;1,($F154+1)^(1/12)-1,0)+AK154)</f>
        <v>2.4399901477030285E-2</v>
      </c>
      <c r="AM154" s="162">
        <f>IF(AM72=1,$E154-(($F154+1)^(11/12)-1),IF(AT!AM72&gt;1,($F154+1)^(1/12)-1,0)+AL154)</f>
        <v>2.498137160998546E-2</v>
      </c>
      <c r="AN154" s="162">
        <f>IF(AN72=1,$E154-(($F154+1)^(11/12)-1),IF(AT!AN72&gt;1,($F154+1)^(1/12)-1,0)+AM154)</f>
        <v>2.5562841742940635E-2</v>
      </c>
      <c r="AO154" s="162">
        <f>IF(AO72=1,$E154-(($F154+1)^(11/12)-1),IF(AT!AO72&gt;1,($F154+1)^(1/12)-1,0)+AN154)</f>
        <v>2.6144311875895811E-2</v>
      </c>
      <c r="AP154" s="162">
        <f>IF(AP72=1,$E154-(($F154+1)^(11/12)-1),IF(AT!AP72&gt;1,($F154+1)^(1/12)-1,0)+AO154)</f>
        <v>2.6725782008850986E-2</v>
      </c>
      <c r="AQ154" s="162">
        <f>IF(AQ72=1,$E154-(($F154+1)^(11/12)-1),IF(AT!AQ72&gt;1,($F154+1)^(1/12)-1,0)+AP154)</f>
        <v>2.7307252141806161E-2</v>
      </c>
      <c r="AR154" s="162">
        <f>IF(AR72=1,$E154-(($F154+1)^(11/12)-1),IF(AT!AR72&gt;1,($F154+1)^(1/12)-1,0)+AQ154)</f>
        <v>2.7888722274761336E-2</v>
      </c>
      <c r="AS154" s="162">
        <f>IF(AS72=1,$E154-(($F154+1)^(11/12)-1),IF(AT!AS72&gt;1,($F154+1)^(1/12)-1,0)+AR154)</f>
        <v>2.8470192407716512E-2</v>
      </c>
      <c r="AT154" s="162">
        <f>IF(AT72=1,$E154-(($F154+1)^(11/12)-1),IF(AT!AT72&gt;1,($F154+1)^(1/12)-1,0)+AS154)</f>
        <v>2.9051662540671687E-2</v>
      </c>
      <c r="AU154" s="162">
        <f>IF(AU72=1,$E154-(($F154+1)^(11/12)-1),IF(AT!AU72&gt;1,($F154+1)^(1/12)-1,0)+AT154)</f>
        <v>2.9633132673626862E-2</v>
      </c>
      <c r="AV154" s="162">
        <f>IF(AV72=1,$E154-(($F154+1)^(11/12)-1),IF(AT!AV72&gt;1,($F154+1)^(1/12)-1,0)+AU154)</f>
        <v>3.0214602806582037E-2</v>
      </c>
      <c r="AW154" s="162">
        <f>IF(AW72=1,$E154-(($F154+1)^(11/12)-1),IF(AT!AW72&gt;1,($F154+1)^(1/12)-1,0)+AV154)</f>
        <v>3.0796072939537213E-2</v>
      </c>
      <c r="AX154" s="162">
        <f>IF(AX72=1,$E154-(($F154+1)^(11/12)-1),IF(AT!AX72&gt;1,($F154+1)^(1/12)-1,0)+AW154)</f>
        <v>3.1377543072492388E-2</v>
      </c>
      <c r="AY154" s="162">
        <f>IF(AY72=1,$E154-(($F154+1)^(11/12)-1),IF(AT!AY72&gt;1,($F154+1)^(1/12)-1,0)+AX154)</f>
        <v>3.1959013205447563E-2</v>
      </c>
      <c r="AZ154" s="162">
        <f>IF(AZ72=1,$E154-(($F154+1)^(11/12)-1),IF(AT!AZ72&gt;1,($F154+1)^(1/12)-1,0)+AY154)</f>
        <v>3.2540483338402738E-2</v>
      </c>
      <c r="BA154" s="162">
        <f>IF(BA72=1,$E154-(($F154+1)^(11/12)-1),IF(AT!BA72&gt;1,($F154+1)^(1/12)-1,0)+AZ154)</f>
        <v>3.3121953471357914E-2</v>
      </c>
      <c r="BB154" s="162">
        <f>IF(BB72=1,$E154-(($F154+1)^(11/12)-1),IF(AT!BB72&gt;1,($F154+1)^(1/12)-1,0)+BA154)</f>
        <v>3.3703423604313089E-2</v>
      </c>
      <c r="BC154" s="162">
        <f>IF(BC72=1,$E154-(($F154+1)^(11/12)-1),IF(AT!BC72&gt;1,($F154+1)^(1/12)-1,0)+BB154)</f>
        <v>3.4284893737268264E-2</v>
      </c>
      <c r="BD154" s="162">
        <f>IF(BD72=1,$E154-(($F154+1)^(11/12)-1),IF(AT!BD72&gt;1,($F154+1)^(1/12)-1,0)+BC154)</f>
        <v>3.4866363870223439E-2</v>
      </c>
      <c r="BE154" s="162">
        <f>IF(BE72=1,$E154-(($F154+1)^(11/12)-1),IF(AT!BE72&gt;1,($F154+1)^(1/12)-1,0)+BD154)</f>
        <v>3.5447834003178615E-2</v>
      </c>
      <c r="BF154" s="162">
        <f>IF(BF72=1,$E154-(($F154+1)^(11/12)-1),IF(AT!BF72&gt;1,($F154+1)^(1/12)-1,0)+BE154)</f>
        <v>3.602930413613379E-2</v>
      </c>
      <c r="BG154" s="162">
        <f>IF(BG72=1,$E154-(($F154+1)^(11/12)-1),IF(AT!BG72&gt;1,($F154+1)^(1/12)-1,0)+BF154)</f>
        <v>3.6610774269088965E-2</v>
      </c>
      <c r="BH154" s="162">
        <f>IF(BH72=1,$E154-(($F154+1)^(11/12)-1),IF(AT!BH72&gt;1,($F154+1)^(1/12)-1,0)+BG154)</f>
        <v>3.719224440204414E-2</v>
      </c>
      <c r="BI154" s="162">
        <f>IF(BI72=1,$E154-(($F154+1)^(11/12)-1),IF(AT!BI72&gt;1,($F154+1)^(1/12)-1,0)+BH154)</f>
        <v>3.7773714534999316E-2</v>
      </c>
      <c r="BJ154" s="162">
        <f>IF(BJ72=1,$E154-(($F154+1)^(11/12)-1),IF(AT!BJ72&gt;1,($F154+1)^(1/12)-1,0)+BI154)</f>
        <v>3.8355184667954491E-2</v>
      </c>
      <c r="BK154" s="162">
        <f>IF(BK72=1,$E154-(($F154+1)^(11/12)-1),IF(AT!BK72&gt;1,($F154+1)^(1/12)-1,0)+BJ154)</f>
        <v>3.8936654800909666E-2</v>
      </c>
      <c r="BL154" s="162">
        <f>IF(BL72=1,$E154-(($F154+1)^(11/12)-1),IF(AT!BL72&gt;1,($F154+1)^(1/12)-1,0)+BK154)</f>
        <v>3.9518124933864841E-2</v>
      </c>
      <c r="BM154" s="162">
        <f>IF(BM72=1,$E154-(($F154+1)^(11/12)-1),IF(AT!BM72&gt;1,($F154+1)^(1/12)-1,0)+BL154)</f>
        <v>4.0099595066820017E-2</v>
      </c>
      <c r="BN154" s="162">
        <f>IF(BN72=1,$E154-(($F154+1)^(11/12)-1),IF(AT!BN72&gt;1,($F154+1)^(1/12)-1,0)+BM154)</f>
        <v>4.0681065199775192E-2</v>
      </c>
      <c r="BO154" s="162">
        <f>IF(BO72=1,$E154-(($F154+1)^(11/12)-1),IF(AT!BO72&gt;1,($F154+1)^(1/12)-1,0)+BN154)</f>
        <v>4.1262535332730367E-2</v>
      </c>
      <c r="BP154" s="26" t="s">
        <v>12</v>
      </c>
    </row>
    <row r="155" spans="2:68" x14ac:dyDescent="0.25">
      <c r="B155" s="12">
        <v>68</v>
      </c>
      <c r="C155" s="13" t="s">
        <v>152</v>
      </c>
      <c r="E155" s="162">
        <v>2.5000000000000001E-2</v>
      </c>
      <c r="F155" s="162">
        <v>7.0000000000000001E-3</v>
      </c>
      <c r="H155" s="162">
        <f>IF(H73=1,$E155-(($F155+1)^(11/12)-1),IF(AT!H73&gt;1,($F155+1)^(1/12)-1,0)+G155)</f>
        <v>0</v>
      </c>
      <c r="I155" s="162">
        <f>IF(I73=1,$E155-(($F155+1)^(11/12)-1),IF(AT!I73&gt;1,($F155+1)^(1/12)-1,0)+H155)</f>
        <v>0</v>
      </c>
      <c r="J155" s="162">
        <f>IF(J73=1,$E155-(($F155+1)^(11/12)-1),IF(AT!J73&gt;1,($F155+1)^(1/12)-1,0)+I155)</f>
        <v>0</v>
      </c>
      <c r="K155" s="162">
        <f>IF(K73=1,$E155-(($F155+1)^(11/12)-1),IF(AT!K73&gt;1,($F155+1)^(1/12)-1,0)+J155)</f>
        <v>0</v>
      </c>
      <c r="L155" s="162">
        <f>IF(L73=1,$E155-(($F155+1)^(11/12)-1),IF(AT!L73&gt;1,($F155+1)^(1/12)-1,0)+K155)</f>
        <v>0</v>
      </c>
      <c r="M155" s="162">
        <f>IF(M73=1,$E155-(($F155+1)^(11/12)-1),IF(AT!M73&gt;1,($F155+1)^(1/12)-1,0)+L155)</f>
        <v>0</v>
      </c>
      <c r="N155" s="162">
        <f>IF(N73=1,$E155-(($F155+1)^(11/12)-1),IF(AT!N73&gt;1,($F155+1)^(1/12)-1,0)+M155)</f>
        <v>0</v>
      </c>
      <c r="O155" s="162">
        <f>IF(O73=1,$E155-(($F155+1)^(11/12)-1),IF(AT!O73&gt;1,($F155+1)^(1/12)-1,0)+N155)</f>
        <v>0</v>
      </c>
      <c r="P155" s="162">
        <f>IF(P73=1,$E155-(($F155+1)^(11/12)-1),IF(AT!P73&gt;1,($F155+1)^(1/12)-1,0)+O155)</f>
        <v>0</v>
      </c>
      <c r="Q155" s="162">
        <f>IF(Q73=1,$E155-(($F155+1)^(11/12)-1),IF(AT!Q73&gt;1,($F155+1)^(1/12)-1,0)+P155)</f>
        <v>0</v>
      </c>
      <c r="R155" s="162">
        <f>IF(R73=1,$E155-(($F155+1)^(11/12)-1),IF(AT!R73&gt;1,($F155+1)^(1/12)-1,0)+Q155)</f>
        <v>0</v>
      </c>
      <c r="S155" s="162">
        <f>IF(S73=1,$E155-(($F155+1)^(11/12)-1),IF(AT!S73&gt;1,($F155+1)^(1/12)-1,0)+R155)</f>
        <v>0</v>
      </c>
      <c r="T155" s="162">
        <f>IF(T73=1,$E155-(($F155+1)^(11/12)-1),IF(AT!T73&gt;1,($F155+1)^(1/12)-1,0)+S155)</f>
        <v>0</v>
      </c>
      <c r="U155" s="162">
        <f>IF(U73=1,$E155-(($F155+1)^(11/12)-1),IF(AT!U73&gt;1,($F155+1)^(1/12)-1,0)+T155)</f>
        <v>0</v>
      </c>
      <c r="V155" s="162">
        <f>IF(V73=1,$E155-(($F155+1)^(11/12)-1),IF(AT!V73&gt;1,($F155+1)^(1/12)-1,0)+U155)</f>
        <v>0</v>
      </c>
      <c r="W155" s="162">
        <f>IF(W73=1,$E155-(($F155+1)^(11/12)-1),IF(AT!W73&gt;1,($F155+1)^(1/12)-1,0)+V155)</f>
        <v>0</v>
      </c>
      <c r="X155" s="162">
        <f>IF(X73=1,$E155-(($F155+1)^(11/12)-1),IF(AT!X73&gt;1,($F155+1)^(1/12)-1,0)+W155)</f>
        <v>0</v>
      </c>
      <c r="Y155" s="162">
        <f>IF(Y73=1,$E155-(($F155+1)^(11/12)-1),IF(AT!Y73&gt;1,($F155+1)^(1/12)-1,0)+X155)</f>
        <v>0</v>
      </c>
      <c r="Z155" s="162">
        <f>IF(Z73=1,$E155-(($F155+1)^(11/12)-1),IF(AT!Z73&gt;1,($F155+1)^(1/12)-1,0)+Y155)</f>
        <v>0</v>
      </c>
      <c r="AA155" s="162">
        <f>IF(AA73=1,$E155-(($F155+1)^(11/12)-1),IF(AT!AA73&gt;1,($F155+1)^(1/12)-1,0)+Z155)</f>
        <v>0</v>
      </c>
      <c r="AB155" s="162">
        <f>IF(AB73=1,$E155-(($F155+1)^(11/12)-1),IF(AT!AB73&gt;1,($F155+1)^(1/12)-1,0)+AA155)</f>
        <v>1.8585200147478532E-2</v>
      </c>
      <c r="AC155" s="162">
        <f>IF(AC73=1,$E155-(($F155+1)^(11/12)-1),IF(AT!AC73&gt;1,($F155+1)^(1/12)-1,0)+AB155)</f>
        <v>1.9166670280433708E-2</v>
      </c>
      <c r="AD155" s="162">
        <f>IF(AD73=1,$E155-(($F155+1)^(11/12)-1),IF(AT!AD73&gt;1,($F155+1)^(1/12)-1,0)+AC155)</f>
        <v>1.9748140413388883E-2</v>
      </c>
      <c r="AE155" s="162">
        <f>IF(AE73=1,$E155-(($F155+1)^(11/12)-1),IF(AT!AE73&gt;1,($F155+1)^(1/12)-1,0)+AD155)</f>
        <v>2.0329610546344058E-2</v>
      </c>
      <c r="AF155" s="162">
        <f>IF(AF73=1,$E155-(($F155+1)^(11/12)-1),IF(AT!AF73&gt;1,($F155+1)^(1/12)-1,0)+AE155)</f>
        <v>2.0911080679299233E-2</v>
      </c>
      <c r="AG155" s="162">
        <f>IF(AG73=1,$E155-(($F155+1)^(11/12)-1),IF(AT!AG73&gt;1,($F155+1)^(1/12)-1,0)+AF155)</f>
        <v>2.1492550812254409E-2</v>
      </c>
      <c r="AH155" s="162">
        <f>IF(AH73=1,$E155-(($F155+1)^(11/12)-1),IF(AT!AH73&gt;1,($F155+1)^(1/12)-1,0)+AG155)</f>
        <v>2.2074020945209584E-2</v>
      </c>
      <c r="AI155" s="162">
        <f>IF(AI73=1,$E155-(($F155+1)^(11/12)-1),IF(AT!AI73&gt;1,($F155+1)^(1/12)-1,0)+AH155)</f>
        <v>2.2655491078164759E-2</v>
      </c>
      <c r="AJ155" s="162">
        <f>IF(AJ73=1,$E155-(($F155+1)^(11/12)-1),IF(AT!AJ73&gt;1,($F155+1)^(1/12)-1,0)+AI155)</f>
        <v>2.3236961211119934E-2</v>
      </c>
      <c r="AK155" s="162">
        <f>IF(AK73=1,$E155-(($F155+1)^(11/12)-1),IF(AT!AK73&gt;1,($F155+1)^(1/12)-1,0)+AJ155)</f>
        <v>2.381843134407511E-2</v>
      </c>
      <c r="AL155" s="162">
        <f>IF(AL73=1,$E155-(($F155+1)^(11/12)-1),IF(AT!AL73&gt;1,($F155+1)^(1/12)-1,0)+AK155)</f>
        <v>2.4399901477030285E-2</v>
      </c>
      <c r="AM155" s="162">
        <f>IF(AM73=1,$E155-(($F155+1)^(11/12)-1),IF(AT!AM73&gt;1,($F155+1)^(1/12)-1,0)+AL155)</f>
        <v>2.498137160998546E-2</v>
      </c>
      <c r="AN155" s="162">
        <f>IF(AN73=1,$E155-(($F155+1)^(11/12)-1),IF(AT!AN73&gt;1,($F155+1)^(1/12)-1,0)+AM155)</f>
        <v>2.5562841742940635E-2</v>
      </c>
      <c r="AO155" s="162">
        <f>IF(AO73=1,$E155-(($F155+1)^(11/12)-1),IF(AT!AO73&gt;1,($F155+1)^(1/12)-1,0)+AN155)</f>
        <v>2.6144311875895811E-2</v>
      </c>
      <c r="AP155" s="162">
        <f>IF(AP73=1,$E155-(($F155+1)^(11/12)-1),IF(AT!AP73&gt;1,($F155+1)^(1/12)-1,0)+AO155)</f>
        <v>2.6725782008850986E-2</v>
      </c>
      <c r="AQ155" s="162">
        <f>IF(AQ73=1,$E155-(($F155+1)^(11/12)-1),IF(AT!AQ73&gt;1,($F155+1)^(1/12)-1,0)+AP155)</f>
        <v>2.7307252141806161E-2</v>
      </c>
      <c r="AR155" s="162">
        <f>IF(AR73=1,$E155-(($F155+1)^(11/12)-1),IF(AT!AR73&gt;1,($F155+1)^(1/12)-1,0)+AQ155)</f>
        <v>2.7888722274761336E-2</v>
      </c>
      <c r="AS155" s="162">
        <f>IF(AS73=1,$E155-(($F155+1)^(11/12)-1),IF(AT!AS73&gt;1,($F155+1)^(1/12)-1,0)+AR155)</f>
        <v>2.8470192407716512E-2</v>
      </c>
      <c r="AT155" s="162">
        <f>IF(AT73=1,$E155-(($F155+1)^(11/12)-1),IF(AT!AT73&gt;1,($F155+1)^(1/12)-1,0)+AS155)</f>
        <v>2.9051662540671687E-2</v>
      </c>
      <c r="AU155" s="162">
        <f>IF(AU73=1,$E155-(($F155+1)^(11/12)-1),IF(AT!AU73&gt;1,($F155+1)^(1/12)-1,0)+AT155)</f>
        <v>2.9633132673626862E-2</v>
      </c>
      <c r="AV155" s="162">
        <f>IF(AV73=1,$E155-(($F155+1)^(11/12)-1),IF(AT!AV73&gt;1,($F155+1)^(1/12)-1,0)+AU155)</f>
        <v>3.0214602806582037E-2</v>
      </c>
      <c r="AW155" s="162">
        <f>IF(AW73=1,$E155-(($F155+1)^(11/12)-1),IF(AT!AW73&gt;1,($F155+1)^(1/12)-1,0)+AV155)</f>
        <v>3.0796072939537213E-2</v>
      </c>
      <c r="AX155" s="162">
        <f>IF(AX73=1,$E155-(($F155+1)^(11/12)-1),IF(AT!AX73&gt;1,($F155+1)^(1/12)-1,0)+AW155)</f>
        <v>3.1377543072492388E-2</v>
      </c>
      <c r="AY155" s="162">
        <f>IF(AY73=1,$E155-(($F155+1)^(11/12)-1),IF(AT!AY73&gt;1,($F155+1)^(1/12)-1,0)+AX155)</f>
        <v>3.1959013205447563E-2</v>
      </c>
      <c r="AZ155" s="162">
        <f>IF(AZ73=1,$E155-(($F155+1)^(11/12)-1),IF(AT!AZ73&gt;1,($F155+1)^(1/12)-1,0)+AY155)</f>
        <v>3.2540483338402738E-2</v>
      </c>
      <c r="BA155" s="162">
        <f>IF(BA73=1,$E155-(($F155+1)^(11/12)-1),IF(AT!BA73&gt;1,($F155+1)^(1/12)-1,0)+AZ155)</f>
        <v>3.3121953471357914E-2</v>
      </c>
      <c r="BB155" s="162">
        <f>IF(BB73=1,$E155-(($F155+1)^(11/12)-1),IF(AT!BB73&gt;1,($F155+1)^(1/12)-1,0)+BA155)</f>
        <v>3.3703423604313089E-2</v>
      </c>
      <c r="BC155" s="162">
        <f>IF(BC73=1,$E155-(($F155+1)^(11/12)-1),IF(AT!BC73&gt;1,($F155+1)^(1/12)-1,0)+BB155)</f>
        <v>3.4284893737268264E-2</v>
      </c>
      <c r="BD155" s="162">
        <f>IF(BD73=1,$E155-(($F155+1)^(11/12)-1),IF(AT!BD73&gt;1,($F155+1)^(1/12)-1,0)+BC155)</f>
        <v>3.4866363870223439E-2</v>
      </c>
      <c r="BE155" s="162">
        <f>IF(BE73=1,$E155-(($F155+1)^(11/12)-1),IF(AT!BE73&gt;1,($F155+1)^(1/12)-1,0)+BD155)</f>
        <v>3.5447834003178615E-2</v>
      </c>
      <c r="BF155" s="162">
        <f>IF(BF73=1,$E155-(($F155+1)^(11/12)-1),IF(AT!BF73&gt;1,($F155+1)^(1/12)-1,0)+BE155)</f>
        <v>3.602930413613379E-2</v>
      </c>
      <c r="BG155" s="162">
        <f>IF(BG73=1,$E155-(($F155+1)^(11/12)-1),IF(AT!BG73&gt;1,($F155+1)^(1/12)-1,0)+BF155)</f>
        <v>3.6610774269088965E-2</v>
      </c>
      <c r="BH155" s="162">
        <f>IF(BH73=1,$E155-(($F155+1)^(11/12)-1),IF(AT!BH73&gt;1,($F155+1)^(1/12)-1,0)+BG155)</f>
        <v>3.719224440204414E-2</v>
      </c>
      <c r="BI155" s="162">
        <f>IF(BI73=1,$E155-(($F155+1)^(11/12)-1),IF(AT!BI73&gt;1,($F155+1)^(1/12)-1,0)+BH155)</f>
        <v>3.7773714534999316E-2</v>
      </c>
      <c r="BJ155" s="162">
        <f>IF(BJ73=1,$E155-(($F155+1)^(11/12)-1),IF(AT!BJ73&gt;1,($F155+1)^(1/12)-1,0)+BI155)</f>
        <v>3.8355184667954491E-2</v>
      </c>
      <c r="BK155" s="162">
        <f>IF(BK73=1,$E155-(($F155+1)^(11/12)-1),IF(AT!BK73&gt;1,($F155+1)^(1/12)-1,0)+BJ155)</f>
        <v>3.8936654800909666E-2</v>
      </c>
      <c r="BL155" s="162">
        <f>IF(BL73=1,$E155-(($F155+1)^(11/12)-1),IF(AT!BL73&gt;1,($F155+1)^(1/12)-1,0)+BK155)</f>
        <v>3.9518124933864841E-2</v>
      </c>
      <c r="BM155" s="162">
        <f>IF(BM73=1,$E155-(($F155+1)^(11/12)-1),IF(AT!BM73&gt;1,($F155+1)^(1/12)-1,0)+BL155)</f>
        <v>4.0099595066820017E-2</v>
      </c>
      <c r="BN155" s="162">
        <f>IF(BN73=1,$E155-(($F155+1)^(11/12)-1),IF(AT!BN73&gt;1,($F155+1)^(1/12)-1,0)+BM155)</f>
        <v>4.0681065199775192E-2</v>
      </c>
      <c r="BO155" s="162">
        <f>IF(BO73=1,$E155-(($F155+1)^(11/12)-1),IF(AT!BO73&gt;1,($F155+1)^(1/12)-1,0)+BN155)</f>
        <v>4.1262535332730367E-2</v>
      </c>
      <c r="BP155" s="26" t="s">
        <v>12</v>
      </c>
    </row>
    <row r="156" spans="2:68" x14ac:dyDescent="0.25">
      <c r="B156" s="12">
        <v>69</v>
      </c>
      <c r="C156" s="13" t="s">
        <v>154</v>
      </c>
      <c r="E156" s="162">
        <v>2.5000000000000001E-2</v>
      </c>
      <c r="F156" s="162">
        <v>7.0000000000000001E-3</v>
      </c>
      <c r="H156" s="162">
        <f>IF(H74=1,$E156-(($F156+1)^(11/12)-1),IF(AT!H74&gt;1,($F156+1)^(1/12)-1,0)+G156)</f>
        <v>0</v>
      </c>
      <c r="I156" s="162">
        <f>IF(I74=1,$E156-(($F156+1)^(11/12)-1),IF(AT!I74&gt;1,($F156+1)^(1/12)-1,0)+H156)</f>
        <v>0</v>
      </c>
      <c r="J156" s="162">
        <f>IF(J74=1,$E156-(($F156+1)^(11/12)-1),IF(AT!J74&gt;1,($F156+1)^(1/12)-1,0)+I156)</f>
        <v>0</v>
      </c>
      <c r="K156" s="162">
        <f>IF(K74=1,$E156-(($F156+1)^(11/12)-1),IF(AT!K74&gt;1,($F156+1)^(1/12)-1,0)+J156)</f>
        <v>0</v>
      </c>
      <c r="L156" s="162">
        <f>IF(L74=1,$E156-(($F156+1)^(11/12)-1),IF(AT!L74&gt;1,($F156+1)^(1/12)-1,0)+K156)</f>
        <v>0</v>
      </c>
      <c r="M156" s="162">
        <f>IF(M74=1,$E156-(($F156+1)^(11/12)-1),IF(AT!M74&gt;1,($F156+1)^(1/12)-1,0)+L156)</f>
        <v>0</v>
      </c>
      <c r="N156" s="162">
        <f>IF(N74=1,$E156-(($F156+1)^(11/12)-1),IF(AT!N74&gt;1,($F156+1)^(1/12)-1,0)+M156)</f>
        <v>0</v>
      </c>
      <c r="O156" s="162">
        <f>IF(O74=1,$E156-(($F156+1)^(11/12)-1),IF(AT!O74&gt;1,($F156+1)^(1/12)-1,0)+N156)</f>
        <v>0</v>
      </c>
      <c r="P156" s="162">
        <f>IF(P74=1,$E156-(($F156+1)^(11/12)-1),IF(AT!P74&gt;1,($F156+1)^(1/12)-1,0)+O156)</f>
        <v>0</v>
      </c>
      <c r="Q156" s="162">
        <f>IF(Q74=1,$E156-(($F156+1)^(11/12)-1),IF(AT!Q74&gt;1,($F156+1)^(1/12)-1,0)+P156)</f>
        <v>0</v>
      </c>
      <c r="R156" s="162">
        <f>IF(R74=1,$E156-(($F156+1)^(11/12)-1),IF(AT!R74&gt;1,($F156+1)^(1/12)-1,0)+Q156)</f>
        <v>0</v>
      </c>
      <c r="S156" s="162">
        <f>IF(S74=1,$E156-(($F156+1)^(11/12)-1),IF(AT!S74&gt;1,($F156+1)^(1/12)-1,0)+R156)</f>
        <v>0</v>
      </c>
      <c r="T156" s="162">
        <f>IF(T74=1,$E156-(($F156+1)^(11/12)-1),IF(AT!T74&gt;1,($F156+1)^(1/12)-1,0)+S156)</f>
        <v>0</v>
      </c>
      <c r="U156" s="162">
        <f>IF(U74=1,$E156-(($F156+1)^(11/12)-1),IF(AT!U74&gt;1,($F156+1)^(1/12)-1,0)+T156)</f>
        <v>0</v>
      </c>
      <c r="V156" s="162">
        <f>IF(V74=1,$E156-(($F156+1)^(11/12)-1),IF(AT!V74&gt;1,($F156+1)^(1/12)-1,0)+U156)</f>
        <v>0</v>
      </c>
      <c r="W156" s="162">
        <f>IF(W74=1,$E156-(($F156+1)^(11/12)-1),IF(AT!W74&gt;1,($F156+1)^(1/12)-1,0)+V156)</f>
        <v>0</v>
      </c>
      <c r="X156" s="162">
        <f>IF(X74=1,$E156-(($F156+1)^(11/12)-1),IF(AT!X74&gt;1,($F156+1)^(1/12)-1,0)+W156)</f>
        <v>0</v>
      </c>
      <c r="Y156" s="162">
        <f>IF(Y74=1,$E156-(($F156+1)^(11/12)-1),IF(AT!Y74&gt;1,($F156+1)^(1/12)-1,0)+X156)</f>
        <v>0</v>
      </c>
      <c r="Z156" s="162">
        <f>IF(Z74=1,$E156-(($F156+1)^(11/12)-1),IF(AT!Z74&gt;1,($F156+1)^(1/12)-1,0)+Y156)</f>
        <v>0</v>
      </c>
      <c r="AA156" s="162">
        <f>IF(AA74=1,$E156-(($F156+1)^(11/12)-1),IF(AT!AA74&gt;1,($F156+1)^(1/12)-1,0)+Z156)</f>
        <v>0</v>
      </c>
      <c r="AB156" s="162">
        <f>IF(AB74=1,$E156-(($F156+1)^(11/12)-1),IF(AT!AB74&gt;1,($F156+1)^(1/12)-1,0)+AA156)</f>
        <v>0</v>
      </c>
      <c r="AC156" s="162">
        <f>IF(AC74=1,$E156-(($F156+1)^(11/12)-1),IF(AT!AC74&gt;1,($F156+1)^(1/12)-1,0)+AB156)</f>
        <v>1.8585200147478532E-2</v>
      </c>
      <c r="AD156" s="162">
        <f>IF(AD74=1,$E156-(($F156+1)^(11/12)-1),IF(AT!AD74&gt;1,($F156+1)^(1/12)-1,0)+AC156)</f>
        <v>1.9166670280433708E-2</v>
      </c>
      <c r="AE156" s="162">
        <f>IF(AE74=1,$E156-(($F156+1)^(11/12)-1),IF(AT!AE74&gt;1,($F156+1)^(1/12)-1,0)+AD156)</f>
        <v>1.9748140413388883E-2</v>
      </c>
      <c r="AF156" s="162">
        <f>IF(AF74=1,$E156-(($F156+1)^(11/12)-1),IF(AT!AF74&gt;1,($F156+1)^(1/12)-1,0)+AE156)</f>
        <v>2.0329610546344058E-2</v>
      </c>
      <c r="AG156" s="162">
        <f>IF(AG74=1,$E156-(($F156+1)^(11/12)-1),IF(AT!AG74&gt;1,($F156+1)^(1/12)-1,0)+AF156)</f>
        <v>2.0911080679299233E-2</v>
      </c>
      <c r="AH156" s="162">
        <f>IF(AH74=1,$E156-(($F156+1)^(11/12)-1),IF(AT!AH74&gt;1,($F156+1)^(1/12)-1,0)+AG156)</f>
        <v>2.1492550812254409E-2</v>
      </c>
      <c r="AI156" s="162">
        <f>IF(AI74=1,$E156-(($F156+1)^(11/12)-1),IF(AT!AI74&gt;1,($F156+1)^(1/12)-1,0)+AH156)</f>
        <v>2.2074020945209584E-2</v>
      </c>
      <c r="AJ156" s="162">
        <f>IF(AJ74=1,$E156-(($F156+1)^(11/12)-1),IF(AT!AJ74&gt;1,($F156+1)^(1/12)-1,0)+AI156)</f>
        <v>2.2655491078164759E-2</v>
      </c>
      <c r="AK156" s="162">
        <f>IF(AK74=1,$E156-(($F156+1)^(11/12)-1),IF(AT!AK74&gt;1,($F156+1)^(1/12)-1,0)+AJ156)</f>
        <v>2.3236961211119934E-2</v>
      </c>
      <c r="AL156" s="162">
        <f>IF(AL74=1,$E156-(($F156+1)^(11/12)-1),IF(AT!AL74&gt;1,($F156+1)^(1/12)-1,0)+AK156)</f>
        <v>2.381843134407511E-2</v>
      </c>
      <c r="AM156" s="162">
        <f>IF(AM74=1,$E156-(($F156+1)^(11/12)-1),IF(AT!AM74&gt;1,($F156+1)^(1/12)-1,0)+AL156)</f>
        <v>2.4399901477030285E-2</v>
      </c>
      <c r="AN156" s="162">
        <f>IF(AN74=1,$E156-(($F156+1)^(11/12)-1),IF(AT!AN74&gt;1,($F156+1)^(1/12)-1,0)+AM156)</f>
        <v>2.498137160998546E-2</v>
      </c>
      <c r="AO156" s="162">
        <f>IF(AO74=1,$E156-(($F156+1)^(11/12)-1),IF(AT!AO74&gt;1,($F156+1)^(1/12)-1,0)+AN156)</f>
        <v>2.5562841742940635E-2</v>
      </c>
      <c r="AP156" s="162">
        <f>IF(AP74=1,$E156-(($F156+1)^(11/12)-1),IF(AT!AP74&gt;1,($F156+1)^(1/12)-1,0)+AO156)</f>
        <v>2.6144311875895811E-2</v>
      </c>
      <c r="AQ156" s="162">
        <f>IF(AQ74=1,$E156-(($F156+1)^(11/12)-1),IF(AT!AQ74&gt;1,($F156+1)^(1/12)-1,0)+AP156)</f>
        <v>2.6725782008850986E-2</v>
      </c>
      <c r="AR156" s="162">
        <f>IF(AR74=1,$E156-(($F156+1)^(11/12)-1),IF(AT!AR74&gt;1,($F156+1)^(1/12)-1,0)+AQ156)</f>
        <v>2.7307252141806161E-2</v>
      </c>
      <c r="AS156" s="162">
        <f>IF(AS74=1,$E156-(($F156+1)^(11/12)-1),IF(AT!AS74&gt;1,($F156+1)^(1/12)-1,0)+AR156)</f>
        <v>2.7888722274761336E-2</v>
      </c>
      <c r="AT156" s="162">
        <f>IF(AT74=1,$E156-(($F156+1)^(11/12)-1),IF(AT!AT74&gt;1,($F156+1)^(1/12)-1,0)+AS156)</f>
        <v>2.8470192407716512E-2</v>
      </c>
      <c r="AU156" s="162">
        <f>IF(AU74=1,$E156-(($F156+1)^(11/12)-1),IF(AT!AU74&gt;1,($F156+1)^(1/12)-1,0)+AT156)</f>
        <v>2.9051662540671687E-2</v>
      </c>
      <c r="AV156" s="162">
        <f>IF(AV74=1,$E156-(($F156+1)^(11/12)-1),IF(AT!AV74&gt;1,($F156+1)^(1/12)-1,0)+AU156)</f>
        <v>2.9633132673626862E-2</v>
      </c>
      <c r="AW156" s="162">
        <f>IF(AW74=1,$E156-(($F156+1)^(11/12)-1),IF(AT!AW74&gt;1,($F156+1)^(1/12)-1,0)+AV156)</f>
        <v>3.0214602806582037E-2</v>
      </c>
      <c r="AX156" s="162">
        <f>IF(AX74=1,$E156-(($F156+1)^(11/12)-1),IF(AT!AX74&gt;1,($F156+1)^(1/12)-1,0)+AW156)</f>
        <v>3.0796072939537213E-2</v>
      </c>
      <c r="AY156" s="162">
        <f>IF(AY74=1,$E156-(($F156+1)^(11/12)-1),IF(AT!AY74&gt;1,($F156+1)^(1/12)-1,0)+AX156)</f>
        <v>3.1377543072492388E-2</v>
      </c>
      <c r="AZ156" s="162">
        <f>IF(AZ74=1,$E156-(($F156+1)^(11/12)-1),IF(AT!AZ74&gt;1,($F156+1)^(1/12)-1,0)+AY156)</f>
        <v>3.1959013205447563E-2</v>
      </c>
      <c r="BA156" s="162">
        <f>IF(BA74=1,$E156-(($F156+1)^(11/12)-1),IF(AT!BA74&gt;1,($F156+1)^(1/12)-1,0)+AZ156)</f>
        <v>3.2540483338402738E-2</v>
      </c>
      <c r="BB156" s="162">
        <f>IF(BB74=1,$E156-(($F156+1)^(11/12)-1),IF(AT!BB74&gt;1,($F156+1)^(1/12)-1,0)+BA156)</f>
        <v>3.3121953471357914E-2</v>
      </c>
      <c r="BC156" s="162">
        <f>IF(BC74=1,$E156-(($F156+1)^(11/12)-1),IF(AT!BC74&gt;1,($F156+1)^(1/12)-1,0)+BB156)</f>
        <v>3.3703423604313089E-2</v>
      </c>
      <c r="BD156" s="162">
        <f>IF(BD74=1,$E156-(($F156+1)^(11/12)-1),IF(AT!BD74&gt;1,($F156+1)^(1/12)-1,0)+BC156)</f>
        <v>3.4284893737268264E-2</v>
      </c>
      <c r="BE156" s="162">
        <f>IF(BE74=1,$E156-(($F156+1)^(11/12)-1),IF(AT!BE74&gt;1,($F156+1)^(1/12)-1,0)+BD156)</f>
        <v>3.4866363870223439E-2</v>
      </c>
      <c r="BF156" s="162">
        <f>IF(BF74=1,$E156-(($F156+1)^(11/12)-1),IF(AT!BF74&gt;1,($F156+1)^(1/12)-1,0)+BE156)</f>
        <v>3.5447834003178615E-2</v>
      </c>
      <c r="BG156" s="162">
        <f>IF(BG74=1,$E156-(($F156+1)^(11/12)-1),IF(AT!BG74&gt;1,($F156+1)^(1/12)-1,0)+BF156)</f>
        <v>3.602930413613379E-2</v>
      </c>
      <c r="BH156" s="162">
        <f>IF(BH74=1,$E156-(($F156+1)^(11/12)-1),IF(AT!BH74&gt;1,($F156+1)^(1/12)-1,0)+BG156)</f>
        <v>3.6610774269088965E-2</v>
      </c>
      <c r="BI156" s="162">
        <f>IF(BI74=1,$E156-(($F156+1)^(11/12)-1),IF(AT!BI74&gt;1,($F156+1)^(1/12)-1,0)+BH156)</f>
        <v>3.719224440204414E-2</v>
      </c>
      <c r="BJ156" s="162">
        <f>IF(BJ74=1,$E156-(($F156+1)^(11/12)-1),IF(AT!BJ74&gt;1,($F156+1)^(1/12)-1,0)+BI156)</f>
        <v>3.7773714534999316E-2</v>
      </c>
      <c r="BK156" s="162">
        <f>IF(BK74=1,$E156-(($F156+1)^(11/12)-1),IF(AT!BK74&gt;1,($F156+1)^(1/12)-1,0)+BJ156)</f>
        <v>3.8355184667954491E-2</v>
      </c>
      <c r="BL156" s="162">
        <f>IF(BL74=1,$E156-(($F156+1)^(11/12)-1),IF(AT!BL74&gt;1,($F156+1)^(1/12)-1,0)+BK156)</f>
        <v>3.8936654800909666E-2</v>
      </c>
      <c r="BM156" s="162">
        <f>IF(BM74=1,$E156-(($F156+1)^(11/12)-1),IF(AT!BM74&gt;1,($F156+1)^(1/12)-1,0)+BL156)</f>
        <v>3.9518124933864841E-2</v>
      </c>
      <c r="BN156" s="162">
        <f>IF(BN74=1,$E156-(($F156+1)^(11/12)-1),IF(AT!BN74&gt;1,($F156+1)^(1/12)-1,0)+BM156)</f>
        <v>4.0099595066820017E-2</v>
      </c>
      <c r="BO156" s="162">
        <f>IF(BO74=1,$E156-(($F156+1)^(11/12)-1),IF(AT!BO74&gt;1,($F156+1)^(1/12)-1,0)+BN156)</f>
        <v>4.0681065199775192E-2</v>
      </c>
      <c r="BP156" s="26" t="s">
        <v>12</v>
      </c>
    </row>
    <row r="157" spans="2:68" x14ac:dyDescent="0.25">
      <c r="B157" s="12">
        <v>70</v>
      </c>
      <c r="C157" s="13" t="s">
        <v>156</v>
      </c>
      <c r="E157" s="162">
        <v>2.5000000000000001E-2</v>
      </c>
      <c r="F157" s="162">
        <v>7.0000000000000001E-3</v>
      </c>
      <c r="H157" s="162">
        <f>IF(H75=1,$E157-(($F157+1)^(11/12)-1),IF(AT!H75&gt;1,($F157+1)^(1/12)-1,0)+G157)</f>
        <v>0</v>
      </c>
      <c r="I157" s="162">
        <f>IF(I75=1,$E157-(($F157+1)^(11/12)-1),IF(AT!I75&gt;1,($F157+1)^(1/12)-1,0)+H157)</f>
        <v>0</v>
      </c>
      <c r="J157" s="162">
        <f>IF(J75=1,$E157-(($F157+1)^(11/12)-1),IF(AT!J75&gt;1,($F157+1)^(1/12)-1,0)+I157)</f>
        <v>0</v>
      </c>
      <c r="K157" s="162">
        <f>IF(K75=1,$E157-(($F157+1)^(11/12)-1),IF(AT!K75&gt;1,($F157+1)^(1/12)-1,0)+J157)</f>
        <v>0</v>
      </c>
      <c r="L157" s="162">
        <f>IF(L75=1,$E157-(($F157+1)^(11/12)-1),IF(AT!L75&gt;1,($F157+1)^(1/12)-1,0)+K157)</f>
        <v>0</v>
      </c>
      <c r="M157" s="162">
        <f>IF(M75=1,$E157-(($F157+1)^(11/12)-1),IF(AT!M75&gt;1,($F157+1)^(1/12)-1,0)+L157)</f>
        <v>0</v>
      </c>
      <c r="N157" s="162">
        <f>IF(N75=1,$E157-(($F157+1)^(11/12)-1),IF(AT!N75&gt;1,($F157+1)^(1/12)-1,0)+M157)</f>
        <v>0</v>
      </c>
      <c r="O157" s="162">
        <f>IF(O75=1,$E157-(($F157+1)^(11/12)-1),IF(AT!O75&gt;1,($F157+1)^(1/12)-1,0)+N157)</f>
        <v>0</v>
      </c>
      <c r="P157" s="162">
        <f>IF(P75=1,$E157-(($F157+1)^(11/12)-1),IF(AT!P75&gt;1,($F157+1)^(1/12)-1,0)+O157)</f>
        <v>0</v>
      </c>
      <c r="Q157" s="162">
        <f>IF(Q75=1,$E157-(($F157+1)^(11/12)-1),IF(AT!Q75&gt;1,($F157+1)^(1/12)-1,0)+P157)</f>
        <v>0</v>
      </c>
      <c r="R157" s="162">
        <f>IF(R75=1,$E157-(($F157+1)^(11/12)-1),IF(AT!R75&gt;1,($F157+1)^(1/12)-1,0)+Q157)</f>
        <v>0</v>
      </c>
      <c r="S157" s="162">
        <f>IF(S75=1,$E157-(($F157+1)^(11/12)-1),IF(AT!S75&gt;1,($F157+1)^(1/12)-1,0)+R157)</f>
        <v>0</v>
      </c>
      <c r="T157" s="162">
        <f>IF(T75=1,$E157-(($F157+1)^(11/12)-1),IF(AT!T75&gt;1,($F157+1)^(1/12)-1,0)+S157)</f>
        <v>0</v>
      </c>
      <c r="U157" s="162">
        <f>IF(U75=1,$E157-(($F157+1)^(11/12)-1),IF(AT!U75&gt;1,($F157+1)^(1/12)-1,0)+T157)</f>
        <v>0</v>
      </c>
      <c r="V157" s="162">
        <f>IF(V75=1,$E157-(($F157+1)^(11/12)-1),IF(AT!V75&gt;1,($F157+1)^(1/12)-1,0)+U157)</f>
        <v>0</v>
      </c>
      <c r="W157" s="162">
        <f>IF(W75=1,$E157-(($F157+1)^(11/12)-1),IF(AT!W75&gt;1,($F157+1)^(1/12)-1,0)+V157)</f>
        <v>0</v>
      </c>
      <c r="X157" s="162">
        <f>IF(X75=1,$E157-(($F157+1)^(11/12)-1),IF(AT!X75&gt;1,($F157+1)^(1/12)-1,0)+W157)</f>
        <v>0</v>
      </c>
      <c r="Y157" s="162">
        <f>IF(Y75=1,$E157-(($F157+1)^(11/12)-1),IF(AT!Y75&gt;1,($F157+1)^(1/12)-1,0)+X157)</f>
        <v>0</v>
      </c>
      <c r="Z157" s="162">
        <f>IF(Z75=1,$E157-(($F157+1)^(11/12)-1),IF(AT!Z75&gt;1,($F157+1)^(1/12)-1,0)+Y157)</f>
        <v>0</v>
      </c>
      <c r="AA157" s="162">
        <f>IF(AA75=1,$E157-(($F157+1)^(11/12)-1),IF(AT!AA75&gt;1,($F157+1)^(1/12)-1,0)+Z157)</f>
        <v>0</v>
      </c>
      <c r="AB157" s="162">
        <f>IF(AB75=1,$E157-(($F157+1)^(11/12)-1),IF(AT!AB75&gt;1,($F157+1)^(1/12)-1,0)+AA157)</f>
        <v>0</v>
      </c>
      <c r="AC157" s="162">
        <f>IF(AC75=1,$E157-(($F157+1)^(11/12)-1),IF(AT!AC75&gt;1,($F157+1)^(1/12)-1,0)+AB157)</f>
        <v>1.8585200147478532E-2</v>
      </c>
      <c r="AD157" s="162">
        <f>IF(AD75=1,$E157-(($F157+1)^(11/12)-1),IF(AT!AD75&gt;1,($F157+1)^(1/12)-1,0)+AC157)</f>
        <v>1.9166670280433708E-2</v>
      </c>
      <c r="AE157" s="162">
        <f>IF(AE75=1,$E157-(($F157+1)^(11/12)-1),IF(AT!AE75&gt;1,($F157+1)^(1/12)-1,0)+AD157)</f>
        <v>1.9748140413388883E-2</v>
      </c>
      <c r="AF157" s="162">
        <f>IF(AF75=1,$E157-(($F157+1)^(11/12)-1),IF(AT!AF75&gt;1,($F157+1)^(1/12)-1,0)+AE157)</f>
        <v>2.0329610546344058E-2</v>
      </c>
      <c r="AG157" s="162">
        <f>IF(AG75=1,$E157-(($F157+1)^(11/12)-1),IF(AT!AG75&gt;1,($F157+1)^(1/12)-1,0)+AF157)</f>
        <v>2.0911080679299233E-2</v>
      </c>
      <c r="AH157" s="162">
        <f>IF(AH75=1,$E157-(($F157+1)^(11/12)-1),IF(AT!AH75&gt;1,($F157+1)^(1/12)-1,0)+AG157)</f>
        <v>2.1492550812254409E-2</v>
      </c>
      <c r="AI157" s="162">
        <f>IF(AI75=1,$E157-(($F157+1)^(11/12)-1),IF(AT!AI75&gt;1,($F157+1)^(1/12)-1,0)+AH157)</f>
        <v>2.2074020945209584E-2</v>
      </c>
      <c r="AJ157" s="162">
        <f>IF(AJ75=1,$E157-(($F157+1)^(11/12)-1),IF(AT!AJ75&gt;1,($F157+1)^(1/12)-1,0)+AI157)</f>
        <v>2.2655491078164759E-2</v>
      </c>
      <c r="AK157" s="162">
        <f>IF(AK75=1,$E157-(($F157+1)^(11/12)-1),IF(AT!AK75&gt;1,($F157+1)^(1/12)-1,0)+AJ157)</f>
        <v>2.3236961211119934E-2</v>
      </c>
      <c r="AL157" s="162">
        <f>IF(AL75=1,$E157-(($F157+1)^(11/12)-1),IF(AT!AL75&gt;1,($F157+1)^(1/12)-1,0)+AK157)</f>
        <v>2.381843134407511E-2</v>
      </c>
      <c r="AM157" s="162">
        <f>IF(AM75=1,$E157-(($F157+1)^(11/12)-1),IF(AT!AM75&gt;1,($F157+1)^(1/12)-1,0)+AL157)</f>
        <v>2.4399901477030285E-2</v>
      </c>
      <c r="AN157" s="162">
        <f>IF(AN75=1,$E157-(($F157+1)^(11/12)-1),IF(AT!AN75&gt;1,($F157+1)^(1/12)-1,0)+AM157)</f>
        <v>2.498137160998546E-2</v>
      </c>
      <c r="AO157" s="162">
        <f>IF(AO75=1,$E157-(($F157+1)^(11/12)-1),IF(AT!AO75&gt;1,($F157+1)^(1/12)-1,0)+AN157)</f>
        <v>2.5562841742940635E-2</v>
      </c>
      <c r="AP157" s="162">
        <f>IF(AP75=1,$E157-(($F157+1)^(11/12)-1),IF(AT!AP75&gt;1,($F157+1)^(1/12)-1,0)+AO157)</f>
        <v>2.6144311875895811E-2</v>
      </c>
      <c r="AQ157" s="162">
        <f>IF(AQ75=1,$E157-(($F157+1)^(11/12)-1),IF(AT!AQ75&gt;1,($F157+1)^(1/12)-1,0)+AP157)</f>
        <v>2.6725782008850986E-2</v>
      </c>
      <c r="AR157" s="162">
        <f>IF(AR75=1,$E157-(($F157+1)^(11/12)-1),IF(AT!AR75&gt;1,($F157+1)^(1/12)-1,0)+AQ157)</f>
        <v>2.7307252141806161E-2</v>
      </c>
      <c r="AS157" s="162">
        <f>IF(AS75=1,$E157-(($F157+1)^(11/12)-1),IF(AT!AS75&gt;1,($F157+1)^(1/12)-1,0)+AR157)</f>
        <v>2.7888722274761336E-2</v>
      </c>
      <c r="AT157" s="162">
        <f>IF(AT75=1,$E157-(($F157+1)^(11/12)-1),IF(AT!AT75&gt;1,($F157+1)^(1/12)-1,0)+AS157)</f>
        <v>2.8470192407716512E-2</v>
      </c>
      <c r="AU157" s="162">
        <f>IF(AU75=1,$E157-(($F157+1)^(11/12)-1),IF(AT!AU75&gt;1,($F157+1)^(1/12)-1,0)+AT157)</f>
        <v>2.9051662540671687E-2</v>
      </c>
      <c r="AV157" s="162">
        <f>IF(AV75=1,$E157-(($F157+1)^(11/12)-1),IF(AT!AV75&gt;1,($F157+1)^(1/12)-1,0)+AU157)</f>
        <v>2.9633132673626862E-2</v>
      </c>
      <c r="AW157" s="162">
        <f>IF(AW75=1,$E157-(($F157+1)^(11/12)-1),IF(AT!AW75&gt;1,($F157+1)^(1/12)-1,0)+AV157)</f>
        <v>3.0214602806582037E-2</v>
      </c>
      <c r="AX157" s="162">
        <f>IF(AX75=1,$E157-(($F157+1)^(11/12)-1),IF(AT!AX75&gt;1,($F157+1)^(1/12)-1,0)+AW157)</f>
        <v>3.0796072939537213E-2</v>
      </c>
      <c r="AY157" s="162">
        <f>IF(AY75=1,$E157-(($F157+1)^(11/12)-1),IF(AT!AY75&gt;1,($F157+1)^(1/12)-1,0)+AX157)</f>
        <v>3.1377543072492388E-2</v>
      </c>
      <c r="AZ157" s="162">
        <f>IF(AZ75=1,$E157-(($F157+1)^(11/12)-1),IF(AT!AZ75&gt;1,($F157+1)^(1/12)-1,0)+AY157)</f>
        <v>3.1959013205447563E-2</v>
      </c>
      <c r="BA157" s="162">
        <f>IF(BA75=1,$E157-(($F157+1)^(11/12)-1),IF(AT!BA75&gt;1,($F157+1)^(1/12)-1,0)+AZ157)</f>
        <v>3.2540483338402738E-2</v>
      </c>
      <c r="BB157" s="162">
        <f>IF(BB75=1,$E157-(($F157+1)^(11/12)-1),IF(AT!BB75&gt;1,($F157+1)^(1/12)-1,0)+BA157)</f>
        <v>3.3121953471357914E-2</v>
      </c>
      <c r="BC157" s="162">
        <f>IF(BC75=1,$E157-(($F157+1)^(11/12)-1),IF(AT!BC75&gt;1,($F157+1)^(1/12)-1,0)+BB157)</f>
        <v>3.3703423604313089E-2</v>
      </c>
      <c r="BD157" s="162">
        <f>IF(BD75=1,$E157-(($F157+1)^(11/12)-1),IF(AT!BD75&gt;1,($F157+1)^(1/12)-1,0)+BC157)</f>
        <v>3.4284893737268264E-2</v>
      </c>
      <c r="BE157" s="162">
        <f>IF(BE75=1,$E157-(($F157+1)^(11/12)-1),IF(AT!BE75&gt;1,($F157+1)^(1/12)-1,0)+BD157)</f>
        <v>3.4866363870223439E-2</v>
      </c>
      <c r="BF157" s="162">
        <f>IF(BF75=1,$E157-(($F157+1)^(11/12)-1),IF(AT!BF75&gt;1,($F157+1)^(1/12)-1,0)+BE157)</f>
        <v>3.5447834003178615E-2</v>
      </c>
      <c r="BG157" s="162">
        <f>IF(BG75=1,$E157-(($F157+1)^(11/12)-1),IF(AT!BG75&gt;1,($F157+1)^(1/12)-1,0)+BF157)</f>
        <v>3.602930413613379E-2</v>
      </c>
      <c r="BH157" s="162">
        <f>IF(BH75=1,$E157-(($F157+1)^(11/12)-1),IF(AT!BH75&gt;1,($F157+1)^(1/12)-1,0)+BG157)</f>
        <v>3.6610774269088965E-2</v>
      </c>
      <c r="BI157" s="162">
        <f>IF(BI75=1,$E157-(($F157+1)^(11/12)-1),IF(AT!BI75&gt;1,($F157+1)^(1/12)-1,0)+BH157)</f>
        <v>3.719224440204414E-2</v>
      </c>
      <c r="BJ157" s="162">
        <f>IF(BJ75=1,$E157-(($F157+1)^(11/12)-1),IF(AT!BJ75&gt;1,($F157+1)^(1/12)-1,0)+BI157)</f>
        <v>3.7773714534999316E-2</v>
      </c>
      <c r="BK157" s="162">
        <f>IF(BK75=1,$E157-(($F157+1)^(11/12)-1),IF(AT!BK75&gt;1,($F157+1)^(1/12)-1,0)+BJ157)</f>
        <v>3.8355184667954491E-2</v>
      </c>
      <c r="BL157" s="162">
        <f>IF(BL75=1,$E157-(($F157+1)^(11/12)-1),IF(AT!BL75&gt;1,($F157+1)^(1/12)-1,0)+BK157)</f>
        <v>3.8936654800909666E-2</v>
      </c>
      <c r="BM157" s="162">
        <f>IF(BM75=1,$E157-(($F157+1)^(11/12)-1),IF(AT!BM75&gt;1,($F157+1)^(1/12)-1,0)+BL157)</f>
        <v>3.9518124933864841E-2</v>
      </c>
      <c r="BN157" s="162">
        <f>IF(BN75=1,$E157-(($F157+1)^(11/12)-1),IF(AT!BN75&gt;1,($F157+1)^(1/12)-1,0)+BM157)</f>
        <v>4.0099595066820017E-2</v>
      </c>
      <c r="BO157" s="162">
        <f>IF(BO75=1,$E157-(($F157+1)^(11/12)-1),IF(AT!BO75&gt;1,($F157+1)^(1/12)-1,0)+BN157)</f>
        <v>4.0681065199775192E-2</v>
      </c>
      <c r="BP157" s="26" t="s">
        <v>12</v>
      </c>
    </row>
    <row r="158" spans="2:68" x14ac:dyDescent="0.25">
      <c r="B158" s="12">
        <v>71</v>
      </c>
      <c r="C158" s="13" t="s">
        <v>158</v>
      </c>
      <c r="E158" s="162">
        <v>2.5000000000000001E-2</v>
      </c>
      <c r="F158" s="162">
        <v>7.0000000000000001E-3</v>
      </c>
      <c r="H158" s="162">
        <f>IF(H76=1,$E158-(($F158+1)^(11/12)-1),IF(AT!H76&gt;1,($F158+1)^(1/12)-1,0)+G158)</f>
        <v>0</v>
      </c>
      <c r="I158" s="162">
        <f>IF(I76=1,$E158-(($F158+1)^(11/12)-1),IF(AT!I76&gt;1,($F158+1)^(1/12)-1,0)+H158)</f>
        <v>0</v>
      </c>
      <c r="J158" s="162">
        <f>IF(J76=1,$E158-(($F158+1)^(11/12)-1),IF(AT!J76&gt;1,($F158+1)^(1/12)-1,0)+I158)</f>
        <v>0</v>
      </c>
      <c r="K158" s="162">
        <f>IF(K76=1,$E158-(($F158+1)^(11/12)-1),IF(AT!K76&gt;1,($F158+1)^(1/12)-1,0)+J158)</f>
        <v>0</v>
      </c>
      <c r="L158" s="162">
        <f>IF(L76=1,$E158-(($F158+1)^(11/12)-1),IF(AT!L76&gt;1,($F158+1)^(1/12)-1,0)+K158)</f>
        <v>0</v>
      </c>
      <c r="M158" s="162">
        <f>IF(M76=1,$E158-(($F158+1)^(11/12)-1),IF(AT!M76&gt;1,($F158+1)^(1/12)-1,0)+L158)</f>
        <v>0</v>
      </c>
      <c r="N158" s="162">
        <f>IF(N76=1,$E158-(($F158+1)^(11/12)-1),IF(AT!N76&gt;1,($F158+1)^(1/12)-1,0)+M158)</f>
        <v>0</v>
      </c>
      <c r="O158" s="162">
        <f>IF(O76=1,$E158-(($F158+1)^(11/12)-1),IF(AT!O76&gt;1,($F158+1)^(1/12)-1,0)+N158)</f>
        <v>0</v>
      </c>
      <c r="P158" s="162">
        <f>IF(P76=1,$E158-(($F158+1)^(11/12)-1),IF(AT!P76&gt;1,($F158+1)^(1/12)-1,0)+O158)</f>
        <v>0</v>
      </c>
      <c r="Q158" s="162">
        <f>IF(Q76=1,$E158-(($F158+1)^(11/12)-1),IF(AT!Q76&gt;1,($F158+1)^(1/12)-1,0)+P158)</f>
        <v>0</v>
      </c>
      <c r="R158" s="162">
        <f>IF(R76=1,$E158-(($F158+1)^(11/12)-1),IF(AT!R76&gt;1,($F158+1)^(1/12)-1,0)+Q158)</f>
        <v>0</v>
      </c>
      <c r="S158" s="162">
        <f>IF(S76=1,$E158-(($F158+1)^(11/12)-1),IF(AT!S76&gt;1,($F158+1)^(1/12)-1,0)+R158)</f>
        <v>0</v>
      </c>
      <c r="T158" s="162">
        <f>IF(T76=1,$E158-(($F158+1)^(11/12)-1),IF(AT!T76&gt;1,($F158+1)^(1/12)-1,0)+S158)</f>
        <v>0</v>
      </c>
      <c r="U158" s="162">
        <f>IF(U76=1,$E158-(($F158+1)^(11/12)-1),IF(AT!U76&gt;1,($F158+1)^(1/12)-1,0)+T158)</f>
        <v>0</v>
      </c>
      <c r="V158" s="162">
        <f>IF(V76=1,$E158-(($F158+1)^(11/12)-1),IF(AT!V76&gt;1,($F158+1)^(1/12)-1,0)+U158)</f>
        <v>0</v>
      </c>
      <c r="W158" s="162">
        <f>IF(W76=1,$E158-(($F158+1)^(11/12)-1),IF(AT!W76&gt;1,($F158+1)^(1/12)-1,0)+V158)</f>
        <v>0</v>
      </c>
      <c r="X158" s="162">
        <f>IF(X76=1,$E158-(($F158+1)^(11/12)-1),IF(AT!X76&gt;1,($F158+1)^(1/12)-1,0)+W158)</f>
        <v>0</v>
      </c>
      <c r="Y158" s="162">
        <f>IF(Y76=1,$E158-(($F158+1)^(11/12)-1),IF(AT!Y76&gt;1,($F158+1)^(1/12)-1,0)+X158)</f>
        <v>0</v>
      </c>
      <c r="Z158" s="162">
        <f>IF(Z76=1,$E158-(($F158+1)^(11/12)-1),IF(AT!Z76&gt;1,($F158+1)^(1/12)-1,0)+Y158)</f>
        <v>0</v>
      </c>
      <c r="AA158" s="162">
        <f>IF(AA76=1,$E158-(($F158+1)^(11/12)-1),IF(AT!AA76&gt;1,($F158+1)^(1/12)-1,0)+Z158)</f>
        <v>0</v>
      </c>
      <c r="AB158" s="162">
        <f>IF(AB76=1,$E158-(($F158+1)^(11/12)-1),IF(AT!AB76&gt;1,($F158+1)^(1/12)-1,0)+AA158)</f>
        <v>0</v>
      </c>
      <c r="AC158" s="162">
        <f>IF(AC76=1,$E158-(($F158+1)^(11/12)-1),IF(AT!AC76&gt;1,($F158+1)^(1/12)-1,0)+AB158)</f>
        <v>1.8585200147478532E-2</v>
      </c>
      <c r="AD158" s="162">
        <f>IF(AD76=1,$E158-(($F158+1)^(11/12)-1),IF(AT!AD76&gt;1,($F158+1)^(1/12)-1,0)+AC158)</f>
        <v>1.9166670280433708E-2</v>
      </c>
      <c r="AE158" s="162">
        <f>IF(AE76=1,$E158-(($F158+1)^(11/12)-1),IF(AT!AE76&gt;1,($F158+1)^(1/12)-1,0)+AD158)</f>
        <v>1.9748140413388883E-2</v>
      </c>
      <c r="AF158" s="162">
        <f>IF(AF76=1,$E158-(($F158+1)^(11/12)-1),IF(AT!AF76&gt;1,($F158+1)^(1/12)-1,0)+AE158)</f>
        <v>2.0329610546344058E-2</v>
      </c>
      <c r="AG158" s="162">
        <f>IF(AG76=1,$E158-(($F158+1)^(11/12)-1),IF(AT!AG76&gt;1,($F158+1)^(1/12)-1,0)+AF158)</f>
        <v>2.0911080679299233E-2</v>
      </c>
      <c r="AH158" s="162">
        <f>IF(AH76=1,$E158-(($F158+1)^(11/12)-1),IF(AT!AH76&gt;1,($F158+1)^(1/12)-1,0)+AG158)</f>
        <v>2.1492550812254409E-2</v>
      </c>
      <c r="AI158" s="162">
        <f>IF(AI76=1,$E158-(($F158+1)^(11/12)-1),IF(AT!AI76&gt;1,($F158+1)^(1/12)-1,0)+AH158)</f>
        <v>2.2074020945209584E-2</v>
      </c>
      <c r="AJ158" s="162">
        <f>IF(AJ76=1,$E158-(($F158+1)^(11/12)-1),IF(AT!AJ76&gt;1,($F158+1)^(1/12)-1,0)+AI158)</f>
        <v>2.2655491078164759E-2</v>
      </c>
      <c r="AK158" s="162">
        <f>IF(AK76=1,$E158-(($F158+1)^(11/12)-1),IF(AT!AK76&gt;1,($F158+1)^(1/12)-1,0)+AJ158)</f>
        <v>2.3236961211119934E-2</v>
      </c>
      <c r="AL158" s="162">
        <f>IF(AL76=1,$E158-(($F158+1)^(11/12)-1),IF(AT!AL76&gt;1,($F158+1)^(1/12)-1,0)+AK158)</f>
        <v>2.381843134407511E-2</v>
      </c>
      <c r="AM158" s="162">
        <f>IF(AM76=1,$E158-(($F158+1)^(11/12)-1),IF(AT!AM76&gt;1,($F158+1)^(1/12)-1,0)+AL158)</f>
        <v>2.4399901477030285E-2</v>
      </c>
      <c r="AN158" s="162">
        <f>IF(AN76=1,$E158-(($F158+1)^(11/12)-1),IF(AT!AN76&gt;1,($F158+1)^(1/12)-1,0)+AM158)</f>
        <v>2.498137160998546E-2</v>
      </c>
      <c r="AO158" s="162">
        <f>IF(AO76=1,$E158-(($F158+1)^(11/12)-1),IF(AT!AO76&gt;1,($F158+1)^(1/12)-1,0)+AN158)</f>
        <v>2.5562841742940635E-2</v>
      </c>
      <c r="AP158" s="162">
        <f>IF(AP76=1,$E158-(($F158+1)^(11/12)-1),IF(AT!AP76&gt;1,($F158+1)^(1/12)-1,0)+AO158)</f>
        <v>2.6144311875895811E-2</v>
      </c>
      <c r="AQ158" s="162">
        <f>IF(AQ76=1,$E158-(($F158+1)^(11/12)-1),IF(AT!AQ76&gt;1,($F158+1)^(1/12)-1,0)+AP158)</f>
        <v>2.6725782008850986E-2</v>
      </c>
      <c r="AR158" s="162">
        <f>IF(AR76=1,$E158-(($F158+1)^(11/12)-1),IF(AT!AR76&gt;1,($F158+1)^(1/12)-1,0)+AQ158)</f>
        <v>2.7307252141806161E-2</v>
      </c>
      <c r="AS158" s="162">
        <f>IF(AS76=1,$E158-(($F158+1)^(11/12)-1),IF(AT!AS76&gt;1,($F158+1)^(1/12)-1,0)+AR158)</f>
        <v>2.7888722274761336E-2</v>
      </c>
      <c r="AT158" s="162">
        <f>IF(AT76=1,$E158-(($F158+1)^(11/12)-1),IF(AT!AT76&gt;1,($F158+1)^(1/12)-1,0)+AS158)</f>
        <v>2.8470192407716512E-2</v>
      </c>
      <c r="AU158" s="162">
        <f>IF(AU76=1,$E158-(($F158+1)^(11/12)-1),IF(AT!AU76&gt;1,($F158+1)^(1/12)-1,0)+AT158)</f>
        <v>2.9051662540671687E-2</v>
      </c>
      <c r="AV158" s="162">
        <f>IF(AV76=1,$E158-(($F158+1)^(11/12)-1),IF(AT!AV76&gt;1,($F158+1)^(1/12)-1,0)+AU158)</f>
        <v>2.9633132673626862E-2</v>
      </c>
      <c r="AW158" s="162">
        <f>IF(AW76=1,$E158-(($F158+1)^(11/12)-1),IF(AT!AW76&gt;1,($F158+1)^(1/12)-1,0)+AV158)</f>
        <v>3.0214602806582037E-2</v>
      </c>
      <c r="AX158" s="162">
        <f>IF(AX76=1,$E158-(($F158+1)^(11/12)-1),IF(AT!AX76&gt;1,($F158+1)^(1/12)-1,0)+AW158)</f>
        <v>3.0796072939537213E-2</v>
      </c>
      <c r="AY158" s="162">
        <f>IF(AY76=1,$E158-(($F158+1)^(11/12)-1),IF(AT!AY76&gt;1,($F158+1)^(1/12)-1,0)+AX158)</f>
        <v>3.1377543072492388E-2</v>
      </c>
      <c r="AZ158" s="162">
        <f>IF(AZ76=1,$E158-(($F158+1)^(11/12)-1),IF(AT!AZ76&gt;1,($F158+1)^(1/12)-1,0)+AY158)</f>
        <v>3.1959013205447563E-2</v>
      </c>
      <c r="BA158" s="162">
        <f>IF(BA76=1,$E158-(($F158+1)^(11/12)-1),IF(AT!BA76&gt;1,($F158+1)^(1/12)-1,0)+AZ158)</f>
        <v>3.2540483338402738E-2</v>
      </c>
      <c r="BB158" s="162">
        <f>IF(BB76=1,$E158-(($F158+1)^(11/12)-1),IF(AT!BB76&gt;1,($F158+1)^(1/12)-1,0)+BA158)</f>
        <v>3.3121953471357914E-2</v>
      </c>
      <c r="BC158" s="162">
        <f>IF(BC76=1,$E158-(($F158+1)^(11/12)-1),IF(AT!BC76&gt;1,($F158+1)^(1/12)-1,0)+BB158)</f>
        <v>3.3703423604313089E-2</v>
      </c>
      <c r="BD158" s="162">
        <f>IF(BD76=1,$E158-(($F158+1)^(11/12)-1),IF(AT!BD76&gt;1,($F158+1)^(1/12)-1,0)+BC158)</f>
        <v>3.4284893737268264E-2</v>
      </c>
      <c r="BE158" s="162">
        <f>IF(BE76=1,$E158-(($F158+1)^(11/12)-1),IF(AT!BE76&gt;1,($F158+1)^(1/12)-1,0)+BD158)</f>
        <v>3.4866363870223439E-2</v>
      </c>
      <c r="BF158" s="162">
        <f>IF(BF76=1,$E158-(($F158+1)^(11/12)-1),IF(AT!BF76&gt;1,($F158+1)^(1/12)-1,0)+BE158)</f>
        <v>3.5447834003178615E-2</v>
      </c>
      <c r="BG158" s="162">
        <f>IF(BG76=1,$E158-(($F158+1)^(11/12)-1),IF(AT!BG76&gt;1,($F158+1)^(1/12)-1,0)+BF158)</f>
        <v>3.602930413613379E-2</v>
      </c>
      <c r="BH158" s="162">
        <f>IF(BH76=1,$E158-(($F158+1)^(11/12)-1),IF(AT!BH76&gt;1,($F158+1)^(1/12)-1,0)+BG158)</f>
        <v>3.6610774269088965E-2</v>
      </c>
      <c r="BI158" s="162">
        <f>IF(BI76=1,$E158-(($F158+1)^(11/12)-1),IF(AT!BI76&gt;1,($F158+1)^(1/12)-1,0)+BH158)</f>
        <v>3.719224440204414E-2</v>
      </c>
      <c r="BJ158" s="162">
        <f>IF(BJ76=1,$E158-(($F158+1)^(11/12)-1),IF(AT!BJ76&gt;1,($F158+1)^(1/12)-1,0)+BI158)</f>
        <v>3.7773714534999316E-2</v>
      </c>
      <c r="BK158" s="162">
        <f>IF(BK76=1,$E158-(($F158+1)^(11/12)-1),IF(AT!BK76&gt;1,($F158+1)^(1/12)-1,0)+BJ158)</f>
        <v>3.8355184667954491E-2</v>
      </c>
      <c r="BL158" s="162">
        <f>IF(BL76=1,$E158-(($F158+1)^(11/12)-1),IF(AT!BL76&gt;1,($F158+1)^(1/12)-1,0)+BK158)</f>
        <v>3.8936654800909666E-2</v>
      </c>
      <c r="BM158" s="162">
        <f>IF(BM76=1,$E158-(($F158+1)^(11/12)-1),IF(AT!BM76&gt;1,($F158+1)^(1/12)-1,0)+BL158)</f>
        <v>3.9518124933864841E-2</v>
      </c>
      <c r="BN158" s="162">
        <f>IF(BN76=1,$E158-(($F158+1)^(11/12)-1),IF(AT!BN76&gt;1,($F158+1)^(1/12)-1,0)+BM158)</f>
        <v>4.0099595066820017E-2</v>
      </c>
      <c r="BO158" s="162">
        <f>IF(BO76=1,$E158-(($F158+1)^(11/12)-1),IF(AT!BO76&gt;1,($F158+1)^(1/12)-1,0)+BN158)</f>
        <v>4.0681065199775192E-2</v>
      </c>
      <c r="BP158" s="26" t="s">
        <v>12</v>
      </c>
    </row>
    <row r="159" spans="2:68" x14ac:dyDescent="0.25">
      <c r="B159" s="12">
        <v>72</v>
      </c>
      <c r="C159" s="13" t="s">
        <v>160</v>
      </c>
      <c r="E159" s="162">
        <v>2.5000000000000001E-2</v>
      </c>
      <c r="F159" s="162">
        <v>7.0000000000000001E-3</v>
      </c>
      <c r="H159" s="162">
        <f>IF(H77=1,$E159-(($F159+1)^(11/12)-1),IF(AT!H77&gt;1,($F159+1)^(1/12)-1,0)+G159)</f>
        <v>0</v>
      </c>
      <c r="I159" s="162">
        <f>IF(I77=1,$E159-(($F159+1)^(11/12)-1),IF(AT!I77&gt;1,($F159+1)^(1/12)-1,0)+H159)</f>
        <v>0</v>
      </c>
      <c r="J159" s="162">
        <f>IF(J77=1,$E159-(($F159+1)^(11/12)-1),IF(AT!J77&gt;1,($F159+1)^(1/12)-1,0)+I159)</f>
        <v>0</v>
      </c>
      <c r="K159" s="162">
        <f>IF(K77=1,$E159-(($F159+1)^(11/12)-1),IF(AT!K77&gt;1,($F159+1)^(1/12)-1,0)+J159)</f>
        <v>0</v>
      </c>
      <c r="L159" s="162">
        <f>IF(L77=1,$E159-(($F159+1)^(11/12)-1),IF(AT!L77&gt;1,($F159+1)^(1/12)-1,0)+K159)</f>
        <v>0</v>
      </c>
      <c r="M159" s="162">
        <f>IF(M77=1,$E159-(($F159+1)^(11/12)-1),IF(AT!M77&gt;1,($F159+1)^(1/12)-1,0)+L159)</f>
        <v>0</v>
      </c>
      <c r="N159" s="162">
        <f>IF(N77=1,$E159-(($F159+1)^(11/12)-1),IF(AT!N77&gt;1,($F159+1)^(1/12)-1,0)+M159)</f>
        <v>0</v>
      </c>
      <c r="O159" s="162">
        <f>IF(O77=1,$E159-(($F159+1)^(11/12)-1),IF(AT!O77&gt;1,($F159+1)^(1/12)-1,0)+N159)</f>
        <v>0</v>
      </c>
      <c r="P159" s="162">
        <f>IF(P77=1,$E159-(($F159+1)^(11/12)-1),IF(AT!P77&gt;1,($F159+1)^(1/12)-1,0)+O159)</f>
        <v>0</v>
      </c>
      <c r="Q159" s="162">
        <f>IF(Q77=1,$E159-(($F159+1)^(11/12)-1),IF(AT!Q77&gt;1,($F159+1)^(1/12)-1,0)+P159)</f>
        <v>0</v>
      </c>
      <c r="R159" s="162">
        <f>IF(R77=1,$E159-(($F159+1)^(11/12)-1),IF(AT!R77&gt;1,($F159+1)^(1/12)-1,0)+Q159)</f>
        <v>0</v>
      </c>
      <c r="S159" s="162">
        <f>IF(S77=1,$E159-(($F159+1)^(11/12)-1),IF(AT!S77&gt;1,($F159+1)^(1/12)-1,0)+R159)</f>
        <v>0</v>
      </c>
      <c r="T159" s="162">
        <f>IF(T77=1,$E159-(($F159+1)^(11/12)-1),IF(AT!T77&gt;1,($F159+1)^(1/12)-1,0)+S159)</f>
        <v>0</v>
      </c>
      <c r="U159" s="162">
        <f>IF(U77=1,$E159-(($F159+1)^(11/12)-1),IF(AT!U77&gt;1,($F159+1)^(1/12)-1,0)+T159)</f>
        <v>0</v>
      </c>
      <c r="V159" s="162">
        <f>IF(V77=1,$E159-(($F159+1)^(11/12)-1),IF(AT!V77&gt;1,($F159+1)^(1/12)-1,0)+U159)</f>
        <v>0</v>
      </c>
      <c r="W159" s="162">
        <f>IF(W77=1,$E159-(($F159+1)^(11/12)-1),IF(AT!W77&gt;1,($F159+1)^(1/12)-1,0)+V159)</f>
        <v>0</v>
      </c>
      <c r="X159" s="162">
        <f>IF(X77=1,$E159-(($F159+1)^(11/12)-1),IF(AT!X77&gt;1,($F159+1)^(1/12)-1,0)+W159)</f>
        <v>0</v>
      </c>
      <c r="Y159" s="162">
        <f>IF(Y77=1,$E159-(($F159+1)^(11/12)-1),IF(AT!Y77&gt;1,($F159+1)^(1/12)-1,0)+X159)</f>
        <v>0</v>
      </c>
      <c r="Z159" s="162">
        <f>IF(Z77=1,$E159-(($F159+1)^(11/12)-1),IF(AT!Z77&gt;1,($F159+1)^(1/12)-1,0)+Y159)</f>
        <v>0</v>
      </c>
      <c r="AA159" s="162">
        <f>IF(AA77=1,$E159-(($F159+1)^(11/12)-1),IF(AT!AA77&gt;1,($F159+1)^(1/12)-1,0)+Z159)</f>
        <v>0</v>
      </c>
      <c r="AB159" s="162">
        <f>IF(AB77=1,$E159-(($F159+1)^(11/12)-1),IF(AT!AB77&gt;1,($F159+1)^(1/12)-1,0)+AA159)</f>
        <v>0</v>
      </c>
      <c r="AC159" s="162">
        <f>IF(AC77=1,$E159-(($F159+1)^(11/12)-1),IF(AT!AC77&gt;1,($F159+1)^(1/12)-1,0)+AB159)</f>
        <v>1.8585200147478532E-2</v>
      </c>
      <c r="AD159" s="162">
        <f>IF(AD77=1,$E159-(($F159+1)^(11/12)-1),IF(AT!AD77&gt;1,($F159+1)^(1/12)-1,0)+AC159)</f>
        <v>1.9166670280433708E-2</v>
      </c>
      <c r="AE159" s="162">
        <f>IF(AE77=1,$E159-(($F159+1)^(11/12)-1),IF(AT!AE77&gt;1,($F159+1)^(1/12)-1,0)+AD159)</f>
        <v>1.9748140413388883E-2</v>
      </c>
      <c r="AF159" s="162">
        <f>IF(AF77=1,$E159-(($F159+1)^(11/12)-1),IF(AT!AF77&gt;1,($F159+1)^(1/12)-1,0)+AE159)</f>
        <v>2.0329610546344058E-2</v>
      </c>
      <c r="AG159" s="162">
        <f>IF(AG77=1,$E159-(($F159+1)^(11/12)-1),IF(AT!AG77&gt;1,($F159+1)^(1/12)-1,0)+AF159)</f>
        <v>2.0911080679299233E-2</v>
      </c>
      <c r="AH159" s="162">
        <f>IF(AH77=1,$E159-(($F159+1)^(11/12)-1),IF(AT!AH77&gt;1,($F159+1)^(1/12)-1,0)+AG159)</f>
        <v>2.1492550812254409E-2</v>
      </c>
      <c r="AI159" s="162">
        <f>IF(AI77=1,$E159-(($F159+1)^(11/12)-1),IF(AT!AI77&gt;1,($F159+1)^(1/12)-1,0)+AH159)</f>
        <v>2.2074020945209584E-2</v>
      </c>
      <c r="AJ159" s="162">
        <f>IF(AJ77=1,$E159-(($F159+1)^(11/12)-1),IF(AT!AJ77&gt;1,($F159+1)^(1/12)-1,0)+AI159)</f>
        <v>2.2655491078164759E-2</v>
      </c>
      <c r="AK159" s="162">
        <f>IF(AK77=1,$E159-(($F159+1)^(11/12)-1),IF(AT!AK77&gt;1,($F159+1)^(1/12)-1,0)+AJ159)</f>
        <v>2.3236961211119934E-2</v>
      </c>
      <c r="AL159" s="162">
        <f>IF(AL77=1,$E159-(($F159+1)^(11/12)-1),IF(AT!AL77&gt;1,($F159+1)^(1/12)-1,0)+AK159)</f>
        <v>2.381843134407511E-2</v>
      </c>
      <c r="AM159" s="162">
        <f>IF(AM77=1,$E159-(($F159+1)^(11/12)-1),IF(AT!AM77&gt;1,($F159+1)^(1/12)-1,0)+AL159)</f>
        <v>2.4399901477030285E-2</v>
      </c>
      <c r="AN159" s="162">
        <f>IF(AN77=1,$E159-(($F159+1)^(11/12)-1),IF(AT!AN77&gt;1,($F159+1)^(1/12)-1,0)+AM159)</f>
        <v>2.498137160998546E-2</v>
      </c>
      <c r="AO159" s="162">
        <f>IF(AO77=1,$E159-(($F159+1)^(11/12)-1),IF(AT!AO77&gt;1,($F159+1)^(1/12)-1,0)+AN159)</f>
        <v>2.5562841742940635E-2</v>
      </c>
      <c r="AP159" s="162">
        <f>IF(AP77=1,$E159-(($F159+1)^(11/12)-1),IF(AT!AP77&gt;1,($F159+1)^(1/12)-1,0)+AO159)</f>
        <v>2.6144311875895811E-2</v>
      </c>
      <c r="AQ159" s="162">
        <f>IF(AQ77=1,$E159-(($F159+1)^(11/12)-1),IF(AT!AQ77&gt;1,($F159+1)^(1/12)-1,0)+AP159)</f>
        <v>2.6725782008850986E-2</v>
      </c>
      <c r="AR159" s="162">
        <f>IF(AR77=1,$E159-(($F159+1)^(11/12)-1),IF(AT!AR77&gt;1,($F159+1)^(1/12)-1,0)+AQ159)</f>
        <v>2.7307252141806161E-2</v>
      </c>
      <c r="AS159" s="162">
        <f>IF(AS77=1,$E159-(($F159+1)^(11/12)-1),IF(AT!AS77&gt;1,($F159+1)^(1/12)-1,0)+AR159)</f>
        <v>2.7888722274761336E-2</v>
      </c>
      <c r="AT159" s="162">
        <f>IF(AT77=1,$E159-(($F159+1)^(11/12)-1),IF(AT!AT77&gt;1,($F159+1)^(1/12)-1,0)+AS159)</f>
        <v>2.8470192407716512E-2</v>
      </c>
      <c r="AU159" s="162">
        <f>IF(AU77=1,$E159-(($F159+1)^(11/12)-1),IF(AT!AU77&gt;1,($F159+1)^(1/12)-1,0)+AT159)</f>
        <v>2.9051662540671687E-2</v>
      </c>
      <c r="AV159" s="162">
        <f>IF(AV77=1,$E159-(($F159+1)^(11/12)-1),IF(AT!AV77&gt;1,($F159+1)^(1/12)-1,0)+AU159)</f>
        <v>2.9633132673626862E-2</v>
      </c>
      <c r="AW159" s="162">
        <f>IF(AW77=1,$E159-(($F159+1)^(11/12)-1),IF(AT!AW77&gt;1,($F159+1)^(1/12)-1,0)+AV159)</f>
        <v>3.0214602806582037E-2</v>
      </c>
      <c r="AX159" s="162">
        <f>IF(AX77=1,$E159-(($F159+1)^(11/12)-1),IF(AT!AX77&gt;1,($F159+1)^(1/12)-1,0)+AW159)</f>
        <v>3.0796072939537213E-2</v>
      </c>
      <c r="AY159" s="162">
        <f>IF(AY77=1,$E159-(($F159+1)^(11/12)-1),IF(AT!AY77&gt;1,($F159+1)^(1/12)-1,0)+AX159)</f>
        <v>3.1377543072492388E-2</v>
      </c>
      <c r="AZ159" s="162">
        <f>IF(AZ77=1,$E159-(($F159+1)^(11/12)-1),IF(AT!AZ77&gt;1,($F159+1)^(1/12)-1,0)+AY159)</f>
        <v>3.1959013205447563E-2</v>
      </c>
      <c r="BA159" s="162">
        <f>IF(BA77=1,$E159-(($F159+1)^(11/12)-1),IF(AT!BA77&gt;1,($F159+1)^(1/12)-1,0)+AZ159)</f>
        <v>3.2540483338402738E-2</v>
      </c>
      <c r="BB159" s="162">
        <f>IF(BB77=1,$E159-(($F159+1)^(11/12)-1),IF(AT!BB77&gt;1,($F159+1)^(1/12)-1,0)+BA159)</f>
        <v>3.3121953471357914E-2</v>
      </c>
      <c r="BC159" s="162">
        <f>IF(BC77=1,$E159-(($F159+1)^(11/12)-1),IF(AT!BC77&gt;1,($F159+1)^(1/12)-1,0)+BB159)</f>
        <v>3.3703423604313089E-2</v>
      </c>
      <c r="BD159" s="162">
        <f>IF(BD77=1,$E159-(($F159+1)^(11/12)-1),IF(AT!BD77&gt;1,($F159+1)^(1/12)-1,0)+BC159)</f>
        <v>3.4284893737268264E-2</v>
      </c>
      <c r="BE159" s="162">
        <f>IF(BE77=1,$E159-(($F159+1)^(11/12)-1),IF(AT!BE77&gt;1,($F159+1)^(1/12)-1,0)+BD159)</f>
        <v>3.4866363870223439E-2</v>
      </c>
      <c r="BF159" s="162">
        <f>IF(BF77=1,$E159-(($F159+1)^(11/12)-1),IF(AT!BF77&gt;1,($F159+1)^(1/12)-1,0)+BE159)</f>
        <v>3.5447834003178615E-2</v>
      </c>
      <c r="BG159" s="162">
        <f>IF(BG77=1,$E159-(($F159+1)^(11/12)-1),IF(AT!BG77&gt;1,($F159+1)^(1/12)-1,0)+BF159)</f>
        <v>3.602930413613379E-2</v>
      </c>
      <c r="BH159" s="162">
        <f>IF(BH77=1,$E159-(($F159+1)^(11/12)-1),IF(AT!BH77&gt;1,($F159+1)^(1/12)-1,0)+BG159)</f>
        <v>3.6610774269088965E-2</v>
      </c>
      <c r="BI159" s="162">
        <f>IF(BI77=1,$E159-(($F159+1)^(11/12)-1),IF(AT!BI77&gt;1,($F159+1)^(1/12)-1,0)+BH159)</f>
        <v>3.719224440204414E-2</v>
      </c>
      <c r="BJ159" s="162">
        <f>IF(BJ77=1,$E159-(($F159+1)^(11/12)-1),IF(AT!BJ77&gt;1,($F159+1)^(1/12)-1,0)+BI159)</f>
        <v>3.7773714534999316E-2</v>
      </c>
      <c r="BK159" s="162">
        <f>IF(BK77=1,$E159-(($F159+1)^(11/12)-1),IF(AT!BK77&gt;1,($F159+1)^(1/12)-1,0)+BJ159)</f>
        <v>3.8355184667954491E-2</v>
      </c>
      <c r="BL159" s="162">
        <f>IF(BL77=1,$E159-(($F159+1)^(11/12)-1),IF(AT!BL77&gt;1,($F159+1)^(1/12)-1,0)+BK159)</f>
        <v>3.8936654800909666E-2</v>
      </c>
      <c r="BM159" s="162">
        <f>IF(BM77=1,$E159-(($F159+1)^(11/12)-1),IF(AT!BM77&gt;1,($F159+1)^(1/12)-1,0)+BL159)</f>
        <v>3.9518124933864841E-2</v>
      </c>
      <c r="BN159" s="162">
        <f>IF(BN77=1,$E159-(($F159+1)^(11/12)-1),IF(AT!BN77&gt;1,($F159+1)^(1/12)-1,0)+BM159)</f>
        <v>4.0099595066820017E-2</v>
      </c>
      <c r="BO159" s="162">
        <f>IF(BO77=1,$E159-(($F159+1)^(11/12)-1),IF(AT!BO77&gt;1,($F159+1)^(1/12)-1,0)+BN159)</f>
        <v>4.0681065199775192E-2</v>
      </c>
      <c r="BP159" s="26" t="s">
        <v>12</v>
      </c>
    </row>
    <row r="160" spans="2:68" x14ac:dyDescent="0.25">
      <c r="B160" s="12">
        <v>73</v>
      </c>
      <c r="C160" s="13" t="s">
        <v>162</v>
      </c>
      <c r="E160" s="162">
        <v>2.5000000000000001E-2</v>
      </c>
      <c r="F160" s="162">
        <v>7.0000000000000001E-3</v>
      </c>
      <c r="H160" s="162">
        <f>IF(H78=1,$E160-(($F160+1)^(11/12)-1),IF(AT!H78&gt;1,($F160+1)^(1/12)-1,0)+G160)</f>
        <v>0</v>
      </c>
      <c r="I160" s="162">
        <f>IF(I78=1,$E160-(($F160+1)^(11/12)-1),IF(AT!I78&gt;1,($F160+1)^(1/12)-1,0)+H160)</f>
        <v>0</v>
      </c>
      <c r="J160" s="162">
        <f>IF(J78=1,$E160-(($F160+1)^(11/12)-1),IF(AT!J78&gt;1,($F160+1)^(1/12)-1,0)+I160)</f>
        <v>0</v>
      </c>
      <c r="K160" s="162">
        <f>IF(K78=1,$E160-(($F160+1)^(11/12)-1),IF(AT!K78&gt;1,($F160+1)^(1/12)-1,0)+J160)</f>
        <v>0</v>
      </c>
      <c r="L160" s="162">
        <f>IF(L78=1,$E160-(($F160+1)^(11/12)-1),IF(AT!L78&gt;1,($F160+1)^(1/12)-1,0)+K160)</f>
        <v>0</v>
      </c>
      <c r="M160" s="162">
        <f>IF(M78=1,$E160-(($F160+1)^(11/12)-1),IF(AT!M78&gt;1,($F160+1)^(1/12)-1,0)+L160)</f>
        <v>0</v>
      </c>
      <c r="N160" s="162">
        <f>IF(N78=1,$E160-(($F160+1)^(11/12)-1),IF(AT!N78&gt;1,($F160+1)^(1/12)-1,0)+M160)</f>
        <v>0</v>
      </c>
      <c r="O160" s="162">
        <f>IF(O78=1,$E160-(($F160+1)^(11/12)-1),IF(AT!O78&gt;1,($F160+1)^(1/12)-1,0)+N160)</f>
        <v>0</v>
      </c>
      <c r="P160" s="162">
        <f>IF(P78=1,$E160-(($F160+1)^(11/12)-1),IF(AT!P78&gt;1,($F160+1)^(1/12)-1,0)+O160)</f>
        <v>0</v>
      </c>
      <c r="Q160" s="162">
        <f>IF(Q78=1,$E160-(($F160+1)^(11/12)-1),IF(AT!Q78&gt;1,($F160+1)^(1/12)-1,0)+P160)</f>
        <v>0</v>
      </c>
      <c r="R160" s="162">
        <f>IF(R78=1,$E160-(($F160+1)^(11/12)-1),IF(AT!R78&gt;1,($F160+1)^(1/12)-1,0)+Q160)</f>
        <v>0</v>
      </c>
      <c r="S160" s="162">
        <f>IF(S78=1,$E160-(($F160+1)^(11/12)-1),IF(AT!S78&gt;1,($F160+1)^(1/12)-1,0)+R160)</f>
        <v>0</v>
      </c>
      <c r="T160" s="162">
        <f>IF(T78=1,$E160-(($F160+1)^(11/12)-1),IF(AT!T78&gt;1,($F160+1)^(1/12)-1,0)+S160)</f>
        <v>0</v>
      </c>
      <c r="U160" s="162">
        <f>IF(U78=1,$E160-(($F160+1)^(11/12)-1),IF(AT!U78&gt;1,($F160+1)^(1/12)-1,0)+T160)</f>
        <v>0</v>
      </c>
      <c r="V160" s="162">
        <f>IF(V78=1,$E160-(($F160+1)^(11/12)-1),IF(AT!V78&gt;1,($F160+1)^(1/12)-1,0)+U160)</f>
        <v>0</v>
      </c>
      <c r="W160" s="162">
        <f>IF(W78=1,$E160-(($F160+1)^(11/12)-1),IF(AT!W78&gt;1,($F160+1)^(1/12)-1,0)+V160)</f>
        <v>0</v>
      </c>
      <c r="X160" s="162">
        <f>IF(X78=1,$E160-(($F160+1)^(11/12)-1),IF(AT!X78&gt;1,($F160+1)^(1/12)-1,0)+W160)</f>
        <v>0</v>
      </c>
      <c r="Y160" s="162">
        <f>IF(Y78=1,$E160-(($F160+1)^(11/12)-1),IF(AT!Y78&gt;1,($F160+1)^(1/12)-1,0)+X160)</f>
        <v>0</v>
      </c>
      <c r="Z160" s="162">
        <f>IF(Z78=1,$E160-(($F160+1)^(11/12)-1),IF(AT!Z78&gt;1,($F160+1)^(1/12)-1,0)+Y160)</f>
        <v>0</v>
      </c>
      <c r="AA160" s="162">
        <f>IF(AA78=1,$E160-(($F160+1)^(11/12)-1),IF(AT!AA78&gt;1,($F160+1)^(1/12)-1,0)+Z160)</f>
        <v>0</v>
      </c>
      <c r="AB160" s="162">
        <f>IF(AB78=1,$E160-(($F160+1)^(11/12)-1),IF(AT!AB78&gt;1,($F160+1)^(1/12)-1,0)+AA160)</f>
        <v>0</v>
      </c>
      <c r="AC160" s="162">
        <f>IF(AC78=1,$E160-(($F160+1)^(11/12)-1),IF(AT!AC78&gt;1,($F160+1)^(1/12)-1,0)+AB160)</f>
        <v>0</v>
      </c>
      <c r="AD160" s="162">
        <f>IF(AD78=1,$E160-(($F160+1)^(11/12)-1),IF(AT!AD78&gt;1,($F160+1)^(1/12)-1,0)+AC160)</f>
        <v>1.8585200147478532E-2</v>
      </c>
      <c r="AE160" s="162">
        <f>IF(AE78=1,$E160-(($F160+1)^(11/12)-1),IF(AT!AE78&gt;1,($F160+1)^(1/12)-1,0)+AD160)</f>
        <v>1.9166670280433708E-2</v>
      </c>
      <c r="AF160" s="162">
        <f>IF(AF78=1,$E160-(($F160+1)^(11/12)-1),IF(AT!AF78&gt;1,($F160+1)^(1/12)-1,0)+AE160)</f>
        <v>1.9748140413388883E-2</v>
      </c>
      <c r="AG160" s="162">
        <f>IF(AG78=1,$E160-(($F160+1)^(11/12)-1),IF(AT!AG78&gt;1,($F160+1)^(1/12)-1,0)+AF160)</f>
        <v>2.0329610546344058E-2</v>
      </c>
      <c r="AH160" s="162">
        <f>IF(AH78=1,$E160-(($F160+1)^(11/12)-1),IF(AT!AH78&gt;1,($F160+1)^(1/12)-1,0)+AG160)</f>
        <v>2.0911080679299233E-2</v>
      </c>
      <c r="AI160" s="162">
        <f>IF(AI78=1,$E160-(($F160+1)^(11/12)-1),IF(AT!AI78&gt;1,($F160+1)^(1/12)-1,0)+AH160)</f>
        <v>2.1492550812254409E-2</v>
      </c>
      <c r="AJ160" s="162">
        <f>IF(AJ78=1,$E160-(($F160+1)^(11/12)-1),IF(AT!AJ78&gt;1,($F160+1)^(1/12)-1,0)+AI160)</f>
        <v>2.2074020945209584E-2</v>
      </c>
      <c r="AK160" s="162">
        <f>IF(AK78=1,$E160-(($F160+1)^(11/12)-1),IF(AT!AK78&gt;1,($F160+1)^(1/12)-1,0)+AJ160)</f>
        <v>2.2655491078164759E-2</v>
      </c>
      <c r="AL160" s="162">
        <f>IF(AL78=1,$E160-(($F160+1)^(11/12)-1),IF(AT!AL78&gt;1,($F160+1)^(1/12)-1,0)+AK160)</f>
        <v>2.3236961211119934E-2</v>
      </c>
      <c r="AM160" s="162">
        <f>IF(AM78=1,$E160-(($F160+1)^(11/12)-1),IF(AT!AM78&gt;1,($F160+1)^(1/12)-1,0)+AL160)</f>
        <v>2.381843134407511E-2</v>
      </c>
      <c r="AN160" s="162">
        <f>IF(AN78=1,$E160-(($F160+1)^(11/12)-1),IF(AT!AN78&gt;1,($F160+1)^(1/12)-1,0)+AM160)</f>
        <v>2.4399901477030285E-2</v>
      </c>
      <c r="AO160" s="162">
        <f>IF(AO78=1,$E160-(($F160+1)^(11/12)-1),IF(AT!AO78&gt;1,($F160+1)^(1/12)-1,0)+AN160)</f>
        <v>2.498137160998546E-2</v>
      </c>
      <c r="AP160" s="162">
        <f>IF(AP78=1,$E160-(($F160+1)^(11/12)-1),IF(AT!AP78&gt;1,($F160+1)^(1/12)-1,0)+AO160)</f>
        <v>2.5562841742940635E-2</v>
      </c>
      <c r="AQ160" s="162">
        <f>IF(AQ78=1,$E160-(($F160+1)^(11/12)-1),IF(AT!AQ78&gt;1,($F160+1)^(1/12)-1,0)+AP160)</f>
        <v>2.6144311875895811E-2</v>
      </c>
      <c r="AR160" s="162">
        <f>IF(AR78=1,$E160-(($F160+1)^(11/12)-1),IF(AT!AR78&gt;1,($F160+1)^(1/12)-1,0)+AQ160)</f>
        <v>2.6725782008850986E-2</v>
      </c>
      <c r="AS160" s="162">
        <f>IF(AS78=1,$E160-(($F160+1)^(11/12)-1),IF(AT!AS78&gt;1,($F160+1)^(1/12)-1,0)+AR160)</f>
        <v>2.7307252141806161E-2</v>
      </c>
      <c r="AT160" s="162">
        <f>IF(AT78=1,$E160-(($F160+1)^(11/12)-1),IF(AT!AT78&gt;1,($F160+1)^(1/12)-1,0)+AS160)</f>
        <v>2.7888722274761336E-2</v>
      </c>
      <c r="AU160" s="162">
        <f>IF(AU78=1,$E160-(($F160+1)^(11/12)-1),IF(AT!AU78&gt;1,($F160+1)^(1/12)-1,0)+AT160)</f>
        <v>2.8470192407716512E-2</v>
      </c>
      <c r="AV160" s="162">
        <f>IF(AV78=1,$E160-(($F160+1)^(11/12)-1),IF(AT!AV78&gt;1,($F160+1)^(1/12)-1,0)+AU160)</f>
        <v>2.9051662540671687E-2</v>
      </c>
      <c r="AW160" s="162">
        <f>IF(AW78=1,$E160-(($F160+1)^(11/12)-1),IF(AT!AW78&gt;1,($F160+1)^(1/12)-1,0)+AV160)</f>
        <v>2.9633132673626862E-2</v>
      </c>
      <c r="AX160" s="162">
        <f>IF(AX78=1,$E160-(($F160+1)^(11/12)-1),IF(AT!AX78&gt;1,($F160+1)^(1/12)-1,0)+AW160)</f>
        <v>3.0214602806582037E-2</v>
      </c>
      <c r="AY160" s="162">
        <f>IF(AY78=1,$E160-(($F160+1)^(11/12)-1),IF(AT!AY78&gt;1,($F160+1)^(1/12)-1,0)+AX160)</f>
        <v>3.0796072939537213E-2</v>
      </c>
      <c r="AZ160" s="162">
        <f>IF(AZ78=1,$E160-(($F160+1)^(11/12)-1),IF(AT!AZ78&gt;1,($F160+1)^(1/12)-1,0)+AY160)</f>
        <v>3.1377543072492388E-2</v>
      </c>
      <c r="BA160" s="162">
        <f>IF(BA78=1,$E160-(($F160+1)^(11/12)-1),IF(AT!BA78&gt;1,($F160+1)^(1/12)-1,0)+AZ160)</f>
        <v>3.1959013205447563E-2</v>
      </c>
      <c r="BB160" s="162">
        <f>IF(BB78=1,$E160-(($F160+1)^(11/12)-1),IF(AT!BB78&gt;1,($F160+1)^(1/12)-1,0)+BA160)</f>
        <v>3.2540483338402738E-2</v>
      </c>
      <c r="BC160" s="162">
        <f>IF(BC78=1,$E160-(($F160+1)^(11/12)-1),IF(AT!BC78&gt;1,($F160+1)^(1/12)-1,0)+BB160)</f>
        <v>3.3121953471357914E-2</v>
      </c>
      <c r="BD160" s="162">
        <f>IF(BD78=1,$E160-(($F160+1)^(11/12)-1),IF(AT!BD78&gt;1,($F160+1)^(1/12)-1,0)+BC160)</f>
        <v>3.3703423604313089E-2</v>
      </c>
      <c r="BE160" s="162">
        <f>IF(BE78=1,$E160-(($F160+1)^(11/12)-1),IF(AT!BE78&gt;1,($F160+1)^(1/12)-1,0)+BD160)</f>
        <v>3.4284893737268264E-2</v>
      </c>
      <c r="BF160" s="162">
        <f>IF(BF78=1,$E160-(($F160+1)^(11/12)-1),IF(AT!BF78&gt;1,($F160+1)^(1/12)-1,0)+BE160)</f>
        <v>3.4866363870223439E-2</v>
      </c>
      <c r="BG160" s="162">
        <f>IF(BG78=1,$E160-(($F160+1)^(11/12)-1),IF(AT!BG78&gt;1,($F160+1)^(1/12)-1,0)+BF160)</f>
        <v>3.5447834003178615E-2</v>
      </c>
      <c r="BH160" s="162">
        <f>IF(BH78=1,$E160-(($F160+1)^(11/12)-1),IF(AT!BH78&gt;1,($F160+1)^(1/12)-1,0)+BG160)</f>
        <v>3.602930413613379E-2</v>
      </c>
      <c r="BI160" s="162">
        <f>IF(BI78=1,$E160-(($F160+1)^(11/12)-1),IF(AT!BI78&gt;1,($F160+1)^(1/12)-1,0)+BH160)</f>
        <v>3.6610774269088965E-2</v>
      </c>
      <c r="BJ160" s="162">
        <f>IF(BJ78=1,$E160-(($F160+1)^(11/12)-1),IF(AT!BJ78&gt;1,($F160+1)^(1/12)-1,0)+BI160)</f>
        <v>3.719224440204414E-2</v>
      </c>
      <c r="BK160" s="162">
        <f>IF(BK78=1,$E160-(($F160+1)^(11/12)-1),IF(AT!BK78&gt;1,($F160+1)^(1/12)-1,0)+BJ160)</f>
        <v>3.7773714534999316E-2</v>
      </c>
      <c r="BL160" s="162">
        <f>IF(BL78=1,$E160-(($F160+1)^(11/12)-1),IF(AT!BL78&gt;1,($F160+1)^(1/12)-1,0)+BK160)</f>
        <v>3.8355184667954491E-2</v>
      </c>
      <c r="BM160" s="162">
        <f>IF(BM78=1,$E160-(($F160+1)^(11/12)-1),IF(AT!BM78&gt;1,($F160+1)^(1/12)-1,0)+BL160)</f>
        <v>3.8936654800909666E-2</v>
      </c>
      <c r="BN160" s="162">
        <f>IF(BN78=1,$E160-(($F160+1)^(11/12)-1),IF(AT!BN78&gt;1,($F160+1)^(1/12)-1,0)+BM160)</f>
        <v>3.9518124933864841E-2</v>
      </c>
      <c r="BO160" s="162">
        <f>IF(BO78=1,$E160-(($F160+1)^(11/12)-1),IF(AT!BO78&gt;1,($F160+1)^(1/12)-1,0)+BN160)</f>
        <v>4.0099595066820017E-2</v>
      </c>
      <c r="BP160" s="26" t="s">
        <v>12</v>
      </c>
    </row>
    <row r="161" spans="1:68" x14ac:dyDescent="0.25">
      <c r="B161" s="12">
        <v>74</v>
      </c>
      <c r="C161" s="13" t="s">
        <v>164</v>
      </c>
      <c r="E161" s="162">
        <v>2.5000000000000001E-2</v>
      </c>
      <c r="F161" s="162">
        <v>7.0000000000000001E-3</v>
      </c>
      <c r="H161" s="162">
        <f>IF(H79=1,$E161-(($F161+1)^(11/12)-1),IF(AT!H79&gt;1,($F161+1)^(1/12)-1,0)+G161)</f>
        <v>0</v>
      </c>
      <c r="I161" s="162">
        <f>IF(I79=1,$E161-(($F161+1)^(11/12)-1),IF(AT!I79&gt;1,($F161+1)^(1/12)-1,0)+H161)</f>
        <v>0</v>
      </c>
      <c r="J161" s="162">
        <f>IF(J79=1,$E161-(($F161+1)^(11/12)-1),IF(AT!J79&gt;1,($F161+1)^(1/12)-1,0)+I161)</f>
        <v>0</v>
      </c>
      <c r="K161" s="162">
        <f>IF(K79=1,$E161-(($F161+1)^(11/12)-1),IF(AT!K79&gt;1,($F161+1)^(1/12)-1,0)+J161)</f>
        <v>0</v>
      </c>
      <c r="L161" s="162">
        <f>IF(L79=1,$E161-(($F161+1)^(11/12)-1),IF(AT!L79&gt;1,($F161+1)^(1/12)-1,0)+K161)</f>
        <v>0</v>
      </c>
      <c r="M161" s="162">
        <f>IF(M79=1,$E161-(($F161+1)^(11/12)-1),IF(AT!M79&gt;1,($F161+1)^(1/12)-1,0)+L161)</f>
        <v>0</v>
      </c>
      <c r="N161" s="162">
        <f>IF(N79=1,$E161-(($F161+1)^(11/12)-1),IF(AT!N79&gt;1,($F161+1)^(1/12)-1,0)+M161)</f>
        <v>0</v>
      </c>
      <c r="O161" s="162">
        <f>IF(O79=1,$E161-(($F161+1)^(11/12)-1),IF(AT!O79&gt;1,($F161+1)^(1/12)-1,0)+N161)</f>
        <v>0</v>
      </c>
      <c r="P161" s="162">
        <f>IF(P79=1,$E161-(($F161+1)^(11/12)-1),IF(AT!P79&gt;1,($F161+1)^(1/12)-1,0)+O161)</f>
        <v>0</v>
      </c>
      <c r="Q161" s="162">
        <f>IF(Q79=1,$E161-(($F161+1)^(11/12)-1),IF(AT!Q79&gt;1,($F161+1)^(1/12)-1,0)+P161)</f>
        <v>0</v>
      </c>
      <c r="R161" s="162">
        <f>IF(R79=1,$E161-(($F161+1)^(11/12)-1),IF(AT!R79&gt;1,($F161+1)^(1/12)-1,0)+Q161)</f>
        <v>0</v>
      </c>
      <c r="S161" s="162">
        <f>IF(S79=1,$E161-(($F161+1)^(11/12)-1),IF(AT!S79&gt;1,($F161+1)^(1/12)-1,0)+R161)</f>
        <v>0</v>
      </c>
      <c r="T161" s="162">
        <f>IF(T79=1,$E161-(($F161+1)^(11/12)-1),IF(AT!T79&gt;1,($F161+1)^(1/12)-1,0)+S161)</f>
        <v>0</v>
      </c>
      <c r="U161" s="162">
        <f>IF(U79=1,$E161-(($F161+1)^(11/12)-1),IF(AT!U79&gt;1,($F161+1)^(1/12)-1,0)+T161)</f>
        <v>0</v>
      </c>
      <c r="V161" s="162">
        <f>IF(V79=1,$E161-(($F161+1)^(11/12)-1),IF(AT!V79&gt;1,($F161+1)^(1/12)-1,0)+U161)</f>
        <v>0</v>
      </c>
      <c r="W161" s="162">
        <f>IF(W79=1,$E161-(($F161+1)^(11/12)-1),IF(AT!W79&gt;1,($F161+1)^(1/12)-1,0)+V161)</f>
        <v>0</v>
      </c>
      <c r="X161" s="162">
        <f>IF(X79=1,$E161-(($F161+1)^(11/12)-1),IF(AT!X79&gt;1,($F161+1)^(1/12)-1,0)+W161)</f>
        <v>0</v>
      </c>
      <c r="Y161" s="162">
        <f>IF(Y79=1,$E161-(($F161+1)^(11/12)-1),IF(AT!Y79&gt;1,($F161+1)^(1/12)-1,0)+X161)</f>
        <v>0</v>
      </c>
      <c r="Z161" s="162">
        <f>IF(Z79=1,$E161-(($F161+1)^(11/12)-1),IF(AT!Z79&gt;1,($F161+1)^(1/12)-1,0)+Y161)</f>
        <v>0</v>
      </c>
      <c r="AA161" s="162">
        <f>IF(AA79=1,$E161-(($F161+1)^(11/12)-1),IF(AT!AA79&gt;1,($F161+1)^(1/12)-1,0)+Z161)</f>
        <v>0</v>
      </c>
      <c r="AB161" s="162">
        <f>IF(AB79=1,$E161-(($F161+1)^(11/12)-1),IF(AT!AB79&gt;1,($F161+1)^(1/12)-1,0)+AA161)</f>
        <v>0</v>
      </c>
      <c r="AC161" s="162">
        <f>IF(AC79=1,$E161-(($F161+1)^(11/12)-1),IF(AT!AC79&gt;1,($F161+1)^(1/12)-1,0)+AB161)</f>
        <v>0</v>
      </c>
      <c r="AD161" s="162">
        <f>IF(AD79=1,$E161-(($F161+1)^(11/12)-1),IF(AT!AD79&gt;1,($F161+1)^(1/12)-1,0)+AC161)</f>
        <v>1.8585200147478532E-2</v>
      </c>
      <c r="AE161" s="162">
        <f>IF(AE79=1,$E161-(($F161+1)^(11/12)-1),IF(AT!AE79&gt;1,($F161+1)^(1/12)-1,0)+AD161)</f>
        <v>1.9166670280433708E-2</v>
      </c>
      <c r="AF161" s="162">
        <f>IF(AF79=1,$E161-(($F161+1)^(11/12)-1),IF(AT!AF79&gt;1,($F161+1)^(1/12)-1,0)+AE161)</f>
        <v>1.9748140413388883E-2</v>
      </c>
      <c r="AG161" s="162">
        <f>IF(AG79=1,$E161-(($F161+1)^(11/12)-1),IF(AT!AG79&gt;1,($F161+1)^(1/12)-1,0)+AF161)</f>
        <v>2.0329610546344058E-2</v>
      </c>
      <c r="AH161" s="162">
        <f>IF(AH79=1,$E161-(($F161+1)^(11/12)-1),IF(AT!AH79&gt;1,($F161+1)^(1/12)-1,0)+AG161)</f>
        <v>2.0911080679299233E-2</v>
      </c>
      <c r="AI161" s="162">
        <f>IF(AI79=1,$E161-(($F161+1)^(11/12)-1),IF(AT!AI79&gt;1,($F161+1)^(1/12)-1,0)+AH161)</f>
        <v>2.1492550812254409E-2</v>
      </c>
      <c r="AJ161" s="162">
        <f>IF(AJ79=1,$E161-(($F161+1)^(11/12)-1),IF(AT!AJ79&gt;1,($F161+1)^(1/12)-1,0)+AI161)</f>
        <v>2.2074020945209584E-2</v>
      </c>
      <c r="AK161" s="162">
        <f>IF(AK79=1,$E161-(($F161+1)^(11/12)-1),IF(AT!AK79&gt;1,($F161+1)^(1/12)-1,0)+AJ161)</f>
        <v>2.2655491078164759E-2</v>
      </c>
      <c r="AL161" s="162">
        <f>IF(AL79=1,$E161-(($F161+1)^(11/12)-1),IF(AT!AL79&gt;1,($F161+1)^(1/12)-1,0)+AK161)</f>
        <v>2.3236961211119934E-2</v>
      </c>
      <c r="AM161" s="162">
        <f>IF(AM79=1,$E161-(($F161+1)^(11/12)-1),IF(AT!AM79&gt;1,($F161+1)^(1/12)-1,0)+AL161)</f>
        <v>2.381843134407511E-2</v>
      </c>
      <c r="AN161" s="162">
        <f>IF(AN79=1,$E161-(($F161+1)^(11/12)-1),IF(AT!AN79&gt;1,($F161+1)^(1/12)-1,0)+AM161)</f>
        <v>2.4399901477030285E-2</v>
      </c>
      <c r="AO161" s="162">
        <f>IF(AO79=1,$E161-(($F161+1)^(11/12)-1),IF(AT!AO79&gt;1,($F161+1)^(1/12)-1,0)+AN161)</f>
        <v>2.498137160998546E-2</v>
      </c>
      <c r="AP161" s="162">
        <f>IF(AP79=1,$E161-(($F161+1)^(11/12)-1),IF(AT!AP79&gt;1,($F161+1)^(1/12)-1,0)+AO161)</f>
        <v>2.5562841742940635E-2</v>
      </c>
      <c r="AQ161" s="162">
        <f>IF(AQ79=1,$E161-(($F161+1)^(11/12)-1),IF(AT!AQ79&gt;1,($F161+1)^(1/12)-1,0)+AP161)</f>
        <v>2.6144311875895811E-2</v>
      </c>
      <c r="AR161" s="162">
        <f>IF(AR79=1,$E161-(($F161+1)^(11/12)-1),IF(AT!AR79&gt;1,($F161+1)^(1/12)-1,0)+AQ161)</f>
        <v>2.6725782008850986E-2</v>
      </c>
      <c r="AS161" s="162">
        <f>IF(AS79=1,$E161-(($F161+1)^(11/12)-1),IF(AT!AS79&gt;1,($F161+1)^(1/12)-1,0)+AR161)</f>
        <v>2.7307252141806161E-2</v>
      </c>
      <c r="AT161" s="162">
        <f>IF(AT79=1,$E161-(($F161+1)^(11/12)-1),IF(AT!AT79&gt;1,($F161+1)^(1/12)-1,0)+AS161)</f>
        <v>2.7888722274761336E-2</v>
      </c>
      <c r="AU161" s="162">
        <f>IF(AU79=1,$E161-(($F161+1)^(11/12)-1),IF(AT!AU79&gt;1,($F161+1)^(1/12)-1,0)+AT161)</f>
        <v>2.8470192407716512E-2</v>
      </c>
      <c r="AV161" s="162">
        <f>IF(AV79=1,$E161-(($F161+1)^(11/12)-1),IF(AT!AV79&gt;1,($F161+1)^(1/12)-1,0)+AU161)</f>
        <v>2.9051662540671687E-2</v>
      </c>
      <c r="AW161" s="162">
        <f>IF(AW79=1,$E161-(($F161+1)^(11/12)-1),IF(AT!AW79&gt;1,($F161+1)^(1/12)-1,0)+AV161)</f>
        <v>2.9633132673626862E-2</v>
      </c>
      <c r="AX161" s="162">
        <f>IF(AX79=1,$E161-(($F161+1)^(11/12)-1),IF(AT!AX79&gt;1,($F161+1)^(1/12)-1,0)+AW161)</f>
        <v>3.0214602806582037E-2</v>
      </c>
      <c r="AY161" s="162">
        <f>IF(AY79=1,$E161-(($F161+1)^(11/12)-1),IF(AT!AY79&gt;1,($F161+1)^(1/12)-1,0)+AX161)</f>
        <v>3.0796072939537213E-2</v>
      </c>
      <c r="AZ161" s="162">
        <f>IF(AZ79=1,$E161-(($F161+1)^(11/12)-1),IF(AT!AZ79&gt;1,($F161+1)^(1/12)-1,0)+AY161)</f>
        <v>3.1377543072492388E-2</v>
      </c>
      <c r="BA161" s="162">
        <f>IF(BA79=1,$E161-(($F161+1)^(11/12)-1),IF(AT!BA79&gt;1,($F161+1)^(1/12)-1,0)+AZ161)</f>
        <v>3.1959013205447563E-2</v>
      </c>
      <c r="BB161" s="162">
        <f>IF(BB79=1,$E161-(($F161+1)^(11/12)-1),IF(AT!BB79&gt;1,($F161+1)^(1/12)-1,0)+BA161)</f>
        <v>3.2540483338402738E-2</v>
      </c>
      <c r="BC161" s="162">
        <f>IF(BC79=1,$E161-(($F161+1)^(11/12)-1),IF(AT!BC79&gt;1,($F161+1)^(1/12)-1,0)+BB161)</f>
        <v>3.3121953471357914E-2</v>
      </c>
      <c r="BD161" s="162">
        <f>IF(BD79=1,$E161-(($F161+1)^(11/12)-1),IF(AT!BD79&gt;1,($F161+1)^(1/12)-1,0)+BC161)</f>
        <v>3.3703423604313089E-2</v>
      </c>
      <c r="BE161" s="162">
        <f>IF(BE79=1,$E161-(($F161+1)^(11/12)-1),IF(AT!BE79&gt;1,($F161+1)^(1/12)-1,0)+BD161)</f>
        <v>3.4284893737268264E-2</v>
      </c>
      <c r="BF161" s="162">
        <f>IF(BF79=1,$E161-(($F161+1)^(11/12)-1),IF(AT!BF79&gt;1,($F161+1)^(1/12)-1,0)+BE161)</f>
        <v>3.4866363870223439E-2</v>
      </c>
      <c r="BG161" s="162">
        <f>IF(BG79=1,$E161-(($F161+1)^(11/12)-1),IF(AT!BG79&gt;1,($F161+1)^(1/12)-1,0)+BF161)</f>
        <v>3.5447834003178615E-2</v>
      </c>
      <c r="BH161" s="162">
        <f>IF(BH79=1,$E161-(($F161+1)^(11/12)-1),IF(AT!BH79&gt;1,($F161+1)^(1/12)-1,0)+BG161)</f>
        <v>3.602930413613379E-2</v>
      </c>
      <c r="BI161" s="162">
        <f>IF(BI79=1,$E161-(($F161+1)^(11/12)-1),IF(AT!BI79&gt;1,($F161+1)^(1/12)-1,0)+BH161)</f>
        <v>3.6610774269088965E-2</v>
      </c>
      <c r="BJ161" s="162">
        <f>IF(BJ79=1,$E161-(($F161+1)^(11/12)-1),IF(AT!BJ79&gt;1,($F161+1)^(1/12)-1,0)+BI161)</f>
        <v>3.719224440204414E-2</v>
      </c>
      <c r="BK161" s="162">
        <f>IF(BK79=1,$E161-(($F161+1)^(11/12)-1),IF(AT!BK79&gt;1,($F161+1)^(1/12)-1,0)+BJ161)</f>
        <v>3.7773714534999316E-2</v>
      </c>
      <c r="BL161" s="162">
        <f>IF(BL79=1,$E161-(($F161+1)^(11/12)-1),IF(AT!BL79&gt;1,($F161+1)^(1/12)-1,0)+BK161)</f>
        <v>3.8355184667954491E-2</v>
      </c>
      <c r="BM161" s="162">
        <f>IF(BM79=1,$E161-(($F161+1)^(11/12)-1),IF(AT!BM79&gt;1,($F161+1)^(1/12)-1,0)+BL161)</f>
        <v>3.8936654800909666E-2</v>
      </c>
      <c r="BN161" s="162">
        <f>IF(BN79=1,$E161-(($F161+1)^(11/12)-1),IF(AT!BN79&gt;1,($F161+1)^(1/12)-1,0)+BM161)</f>
        <v>3.9518124933864841E-2</v>
      </c>
      <c r="BO161" s="162">
        <f>IF(BO79=1,$E161-(($F161+1)^(11/12)-1),IF(AT!BO79&gt;1,($F161+1)^(1/12)-1,0)+BN161)</f>
        <v>4.0099595066820017E-2</v>
      </c>
      <c r="BP161" s="26" t="s">
        <v>12</v>
      </c>
    </row>
    <row r="162" spans="1:68" x14ac:dyDescent="0.25">
      <c r="B162" s="12">
        <v>75</v>
      </c>
      <c r="C162" s="13" t="s">
        <v>166</v>
      </c>
      <c r="E162" s="162">
        <v>2.5000000000000001E-2</v>
      </c>
      <c r="F162" s="162">
        <v>7.0000000000000001E-3</v>
      </c>
      <c r="H162" s="162">
        <f>IF(H80=1,$E162-(($F162+1)^(11/12)-1),IF(AT!H80&gt;1,($F162+1)^(1/12)-1,0)+G162)</f>
        <v>0</v>
      </c>
      <c r="I162" s="162">
        <f>IF(I80=1,$E162-(($F162+1)^(11/12)-1),IF(AT!I80&gt;1,($F162+1)^(1/12)-1,0)+H162)</f>
        <v>0</v>
      </c>
      <c r="J162" s="162">
        <f>IF(J80=1,$E162-(($F162+1)^(11/12)-1),IF(AT!J80&gt;1,($F162+1)^(1/12)-1,0)+I162)</f>
        <v>0</v>
      </c>
      <c r="K162" s="162">
        <f>IF(K80=1,$E162-(($F162+1)^(11/12)-1),IF(AT!K80&gt;1,($F162+1)^(1/12)-1,0)+J162)</f>
        <v>0</v>
      </c>
      <c r="L162" s="162">
        <f>IF(L80=1,$E162-(($F162+1)^(11/12)-1),IF(AT!L80&gt;1,($F162+1)^(1/12)-1,0)+K162)</f>
        <v>0</v>
      </c>
      <c r="M162" s="162">
        <f>IF(M80=1,$E162-(($F162+1)^(11/12)-1),IF(AT!M80&gt;1,($F162+1)^(1/12)-1,0)+L162)</f>
        <v>0</v>
      </c>
      <c r="N162" s="162">
        <f>IF(N80=1,$E162-(($F162+1)^(11/12)-1),IF(AT!N80&gt;1,($F162+1)^(1/12)-1,0)+M162)</f>
        <v>0</v>
      </c>
      <c r="O162" s="162">
        <f>IF(O80=1,$E162-(($F162+1)^(11/12)-1),IF(AT!O80&gt;1,($F162+1)^(1/12)-1,0)+N162)</f>
        <v>0</v>
      </c>
      <c r="P162" s="162">
        <f>IF(P80=1,$E162-(($F162+1)^(11/12)-1),IF(AT!P80&gt;1,($F162+1)^(1/12)-1,0)+O162)</f>
        <v>0</v>
      </c>
      <c r="Q162" s="162">
        <f>IF(Q80=1,$E162-(($F162+1)^(11/12)-1),IF(AT!Q80&gt;1,($F162+1)^(1/12)-1,0)+P162)</f>
        <v>0</v>
      </c>
      <c r="R162" s="162">
        <f>IF(R80=1,$E162-(($F162+1)^(11/12)-1),IF(AT!R80&gt;1,($F162+1)^(1/12)-1,0)+Q162)</f>
        <v>0</v>
      </c>
      <c r="S162" s="162">
        <f>IF(S80=1,$E162-(($F162+1)^(11/12)-1),IF(AT!S80&gt;1,($F162+1)^(1/12)-1,0)+R162)</f>
        <v>0</v>
      </c>
      <c r="T162" s="162">
        <f>IF(T80=1,$E162-(($F162+1)^(11/12)-1),IF(AT!T80&gt;1,($F162+1)^(1/12)-1,0)+S162)</f>
        <v>0</v>
      </c>
      <c r="U162" s="162">
        <f>IF(U80=1,$E162-(($F162+1)^(11/12)-1),IF(AT!U80&gt;1,($F162+1)^(1/12)-1,0)+T162)</f>
        <v>0</v>
      </c>
      <c r="V162" s="162">
        <f>IF(V80=1,$E162-(($F162+1)^(11/12)-1),IF(AT!V80&gt;1,($F162+1)^(1/12)-1,0)+U162)</f>
        <v>0</v>
      </c>
      <c r="W162" s="162">
        <f>IF(W80=1,$E162-(($F162+1)^(11/12)-1),IF(AT!W80&gt;1,($F162+1)^(1/12)-1,0)+V162)</f>
        <v>0</v>
      </c>
      <c r="X162" s="162">
        <f>IF(X80=1,$E162-(($F162+1)^(11/12)-1),IF(AT!X80&gt;1,($F162+1)^(1/12)-1,0)+W162)</f>
        <v>0</v>
      </c>
      <c r="Y162" s="162">
        <f>IF(Y80=1,$E162-(($F162+1)^(11/12)-1),IF(AT!Y80&gt;1,($F162+1)^(1/12)-1,0)+X162)</f>
        <v>0</v>
      </c>
      <c r="Z162" s="162">
        <f>IF(Z80=1,$E162-(($F162+1)^(11/12)-1),IF(AT!Z80&gt;1,($F162+1)^(1/12)-1,0)+Y162)</f>
        <v>0</v>
      </c>
      <c r="AA162" s="162">
        <f>IF(AA80=1,$E162-(($F162+1)^(11/12)-1),IF(AT!AA80&gt;1,($F162+1)^(1/12)-1,0)+Z162)</f>
        <v>0</v>
      </c>
      <c r="AB162" s="162">
        <f>IF(AB80=1,$E162-(($F162+1)^(11/12)-1),IF(AT!AB80&gt;1,($F162+1)^(1/12)-1,0)+AA162)</f>
        <v>0</v>
      </c>
      <c r="AC162" s="162">
        <f>IF(AC80=1,$E162-(($F162+1)^(11/12)-1),IF(AT!AC80&gt;1,($F162+1)^(1/12)-1,0)+AB162)</f>
        <v>0</v>
      </c>
      <c r="AD162" s="162">
        <f>IF(AD80=1,$E162-(($F162+1)^(11/12)-1),IF(AT!AD80&gt;1,($F162+1)^(1/12)-1,0)+AC162)</f>
        <v>1.8585200147478532E-2</v>
      </c>
      <c r="AE162" s="162">
        <f>IF(AE80=1,$E162-(($F162+1)^(11/12)-1),IF(AT!AE80&gt;1,($F162+1)^(1/12)-1,0)+AD162)</f>
        <v>1.9166670280433708E-2</v>
      </c>
      <c r="AF162" s="162">
        <f>IF(AF80=1,$E162-(($F162+1)^(11/12)-1),IF(AT!AF80&gt;1,($F162+1)^(1/12)-1,0)+AE162)</f>
        <v>1.9748140413388883E-2</v>
      </c>
      <c r="AG162" s="162">
        <f>IF(AG80=1,$E162-(($F162+1)^(11/12)-1),IF(AT!AG80&gt;1,($F162+1)^(1/12)-1,0)+AF162)</f>
        <v>2.0329610546344058E-2</v>
      </c>
      <c r="AH162" s="162">
        <f>IF(AH80=1,$E162-(($F162+1)^(11/12)-1),IF(AT!AH80&gt;1,($F162+1)^(1/12)-1,0)+AG162)</f>
        <v>2.0911080679299233E-2</v>
      </c>
      <c r="AI162" s="162">
        <f>IF(AI80=1,$E162-(($F162+1)^(11/12)-1),IF(AT!AI80&gt;1,($F162+1)^(1/12)-1,0)+AH162)</f>
        <v>2.1492550812254409E-2</v>
      </c>
      <c r="AJ162" s="162">
        <f>IF(AJ80=1,$E162-(($F162+1)^(11/12)-1),IF(AT!AJ80&gt;1,($F162+1)^(1/12)-1,0)+AI162)</f>
        <v>2.2074020945209584E-2</v>
      </c>
      <c r="AK162" s="162">
        <f>IF(AK80=1,$E162-(($F162+1)^(11/12)-1),IF(AT!AK80&gt;1,($F162+1)^(1/12)-1,0)+AJ162)</f>
        <v>2.2655491078164759E-2</v>
      </c>
      <c r="AL162" s="162">
        <f>IF(AL80=1,$E162-(($F162+1)^(11/12)-1),IF(AT!AL80&gt;1,($F162+1)^(1/12)-1,0)+AK162)</f>
        <v>2.3236961211119934E-2</v>
      </c>
      <c r="AM162" s="162">
        <f>IF(AM80=1,$E162-(($F162+1)^(11/12)-1),IF(AT!AM80&gt;1,($F162+1)^(1/12)-1,0)+AL162)</f>
        <v>2.381843134407511E-2</v>
      </c>
      <c r="AN162" s="162">
        <f>IF(AN80=1,$E162-(($F162+1)^(11/12)-1),IF(AT!AN80&gt;1,($F162+1)^(1/12)-1,0)+AM162)</f>
        <v>2.4399901477030285E-2</v>
      </c>
      <c r="AO162" s="162">
        <f>IF(AO80=1,$E162-(($F162+1)^(11/12)-1),IF(AT!AO80&gt;1,($F162+1)^(1/12)-1,0)+AN162)</f>
        <v>2.498137160998546E-2</v>
      </c>
      <c r="AP162" s="162">
        <f>IF(AP80=1,$E162-(($F162+1)^(11/12)-1),IF(AT!AP80&gt;1,($F162+1)^(1/12)-1,0)+AO162)</f>
        <v>2.5562841742940635E-2</v>
      </c>
      <c r="AQ162" s="162">
        <f>IF(AQ80=1,$E162-(($F162+1)^(11/12)-1),IF(AT!AQ80&gt;1,($F162+1)^(1/12)-1,0)+AP162)</f>
        <v>2.6144311875895811E-2</v>
      </c>
      <c r="AR162" s="162">
        <f>IF(AR80=1,$E162-(($F162+1)^(11/12)-1),IF(AT!AR80&gt;1,($F162+1)^(1/12)-1,0)+AQ162)</f>
        <v>2.6725782008850986E-2</v>
      </c>
      <c r="AS162" s="162">
        <f>IF(AS80=1,$E162-(($F162+1)^(11/12)-1),IF(AT!AS80&gt;1,($F162+1)^(1/12)-1,0)+AR162)</f>
        <v>2.7307252141806161E-2</v>
      </c>
      <c r="AT162" s="162">
        <f>IF(AT80=1,$E162-(($F162+1)^(11/12)-1),IF(AT!AT80&gt;1,($F162+1)^(1/12)-1,0)+AS162)</f>
        <v>2.7888722274761336E-2</v>
      </c>
      <c r="AU162" s="162">
        <f>IF(AU80=1,$E162-(($F162+1)^(11/12)-1),IF(AT!AU80&gt;1,($F162+1)^(1/12)-1,0)+AT162)</f>
        <v>2.8470192407716512E-2</v>
      </c>
      <c r="AV162" s="162">
        <f>IF(AV80=1,$E162-(($F162+1)^(11/12)-1),IF(AT!AV80&gt;1,($F162+1)^(1/12)-1,0)+AU162)</f>
        <v>2.9051662540671687E-2</v>
      </c>
      <c r="AW162" s="162">
        <f>IF(AW80=1,$E162-(($F162+1)^(11/12)-1),IF(AT!AW80&gt;1,($F162+1)^(1/12)-1,0)+AV162)</f>
        <v>2.9633132673626862E-2</v>
      </c>
      <c r="AX162" s="162">
        <f>IF(AX80=1,$E162-(($F162+1)^(11/12)-1),IF(AT!AX80&gt;1,($F162+1)^(1/12)-1,0)+AW162)</f>
        <v>3.0214602806582037E-2</v>
      </c>
      <c r="AY162" s="162">
        <f>IF(AY80=1,$E162-(($F162+1)^(11/12)-1),IF(AT!AY80&gt;1,($F162+1)^(1/12)-1,0)+AX162)</f>
        <v>3.0796072939537213E-2</v>
      </c>
      <c r="AZ162" s="162">
        <f>IF(AZ80=1,$E162-(($F162+1)^(11/12)-1),IF(AT!AZ80&gt;1,($F162+1)^(1/12)-1,0)+AY162)</f>
        <v>3.1377543072492388E-2</v>
      </c>
      <c r="BA162" s="162">
        <f>IF(BA80=1,$E162-(($F162+1)^(11/12)-1),IF(AT!BA80&gt;1,($F162+1)^(1/12)-1,0)+AZ162)</f>
        <v>3.1959013205447563E-2</v>
      </c>
      <c r="BB162" s="162">
        <f>IF(BB80=1,$E162-(($F162+1)^(11/12)-1),IF(AT!BB80&gt;1,($F162+1)^(1/12)-1,0)+BA162)</f>
        <v>3.2540483338402738E-2</v>
      </c>
      <c r="BC162" s="162">
        <f>IF(BC80=1,$E162-(($F162+1)^(11/12)-1),IF(AT!BC80&gt;1,($F162+1)^(1/12)-1,0)+BB162)</f>
        <v>3.3121953471357914E-2</v>
      </c>
      <c r="BD162" s="162">
        <f>IF(BD80=1,$E162-(($F162+1)^(11/12)-1),IF(AT!BD80&gt;1,($F162+1)^(1/12)-1,0)+BC162)</f>
        <v>3.3703423604313089E-2</v>
      </c>
      <c r="BE162" s="162">
        <f>IF(BE80=1,$E162-(($F162+1)^(11/12)-1),IF(AT!BE80&gt;1,($F162+1)^(1/12)-1,0)+BD162)</f>
        <v>3.4284893737268264E-2</v>
      </c>
      <c r="BF162" s="162">
        <f>IF(BF80=1,$E162-(($F162+1)^(11/12)-1),IF(AT!BF80&gt;1,($F162+1)^(1/12)-1,0)+BE162)</f>
        <v>3.4866363870223439E-2</v>
      </c>
      <c r="BG162" s="162">
        <f>IF(BG80=1,$E162-(($F162+1)^(11/12)-1),IF(AT!BG80&gt;1,($F162+1)^(1/12)-1,0)+BF162)</f>
        <v>3.5447834003178615E-2</v>
      </c>
      <c r="BH162" s="162">
        <f>IF(BH80=1,$E162-(($F162+1)^(11/12)-1),IF(AT!BH80&gt;1,($F162+1)^(1/12)-1,0)+BG162)</f>
        <v>3.602930413613379E-2</v>
      </c>
      <c r="BI162" s="162">
        <f>IF(BI80=1,$E162-(($F162+1)^(11/12)-1),IF(AT!BI80&gt;1,($F162+1)^(1/12)-1,0)+BH162)</f>
        <v>3.6610774269088965E-2</v>
      </c>
      <c r="BJ162" s="162">
        <f>IF(BJ80=1,$E162-(($F162+1)^(11/12)-1),IF(AT!BJ80&gt;1,($F162+1)^(1/12)-1,0)+BI162)</f>
        <v>3.719224440204414E-2</v>
      </c>
      <c r="BK162" s="162">
        <f>IF(BK80=1,$E162-(($F162+1)^(11/12)-1),IF(AT!BK80&gt;1,($F162+1)^(1/12)-1,0)+BJ162)</f>
        <v>3.7773714534999316E-2</v>
      </c>
      <c r="BL162" s="162">
        <f>IF(BL80=1,$E162-(($F162+1)^(11/12)-1),IF(AT!BL80&gt;1,($F162+1)^(1/12)-1,0)+BK162)</f>
        <v>3.8355184667954491E-2</v>
      </c>
      <c r="BM162" s="162">
        <f>IF(BM80=1,$E162-(($F162+1)^(11/12)-1),IF(AT!BM80&gt;1,($F162+1)^(1/12)-1,0)+BL162)</f>
        <v>3.8936654800909666E-2</v>
      </c>
      <c r="BN162" s="162">
        <f>IF(BN80=1,$E162-(($F162+1)^(11/12)-1),IF(AT!BN80&gt;1,($F162+1)^(1/12)-1,0)+BM162)</f>
        <v>3.9518124933864841E-2</v>
      </c>
      <c r="BO162" s="162">
        <f>IF(BO80=1,$E162-(($F162+1)^(11/12)-1),IF(AT!BO80&gt;1,($F162+1)^(1/12)-1,0)+BN162)</f>
        <v>4.0099595066820017E-2</v>
      </c>
      <c r="BP162" s="26" t="s">
        <v>12</v>
      </c>
    </row>
    <row r="163" spans="1:68" x14ac:dyDescent="0.25">
      <c r="B163" s="12">
        <v>76</v>
      </c>
      <c r="C163" s="13" t="s">
        <v>168</v>
      </c>
      <c r="E163" s="162">
        <v>2.5000000000000001E-2</v>
      </c>
      <c r="F163" s="162">
        <v>7.0000000000000001E-3</v>
      </c>
      <c r="H163" s="162">
        <f>IF(H81=1,$E163-(($F163+1)^(11/12)-1),IF(AT!H81&gt;1,($F163+1)^(1/12)-1,0)+G163)</f>
        <v>0</v>
      </c>
      <c r="I163" s="162">
        <f>IF(I81=1,$E163-(($F163+1)^(11/12)-1),IF(AT!I81&gt;1,($F163+1)^(1/12)-1,0)+H163)</f>
        <v>0</v>
      </c>
      <c r="J163" s="162">
        <f>IF(J81=1,$E163-(($F163+1)^(11/12)-1),IF(AT!J81&gt;1,($F163+1)^(1/12)-1,0)+I163)</f>
        <v>0</v>
      </c>
      <c r="K163" s="162">
        <f>IF(K81=1,$E163-(($F163+1)^(11/12)-1),IF(AT!K81&gt;1,($F163+1)^(1/12)-1,0)+J163)</f>
        <v>0</v>
      </c>
      <c r="L163" s="162">
        <f>IF(L81=1,$E163-(($F163+1)^(11/12)-1),IF(AT!L81&gt;1,($F163+1)^(1/12)-1,0)+K163)</f>
        <v>0</v>
      </c>
      <c r="M163" s="162">
        <f>IF(M81=1,$E163-(($F163+1)^(11/12)-1),IF(AT!M81&gt;1,($F163+1)^(1/12)-1,0)+L163)</f>
        <v>0</v>
      </c>
      <c r="N163" s="162">
        <f>IF(N81=1,$E163-(($F163+1)^(11/12)-1),IF(AT!N81&gt;1,($F163+1)^(1/12)-1,0)+M163)</f>
        <v>0</v>
      </c>
      <c r="O163" s="162">
        <f>IF(O81=1,$E163-(($F163+1)^(11/12)-1),IF(AT!O81&gt;1,($F163+1)^(1/12)-1,0)+N163)</f>
        <v>0</v>
      </c>
      <c r="P163" s="162">
        <f>IF(P81=1,$E163-(($F163+1)^(11/12)-1),IF(AT!P81&gt;1,($F163+1)^(1/12)-1,0)+O163)</f>
        <v>0</v>
      </c>
      <c r="Q163" s="162">
        <f>IF(Q81=1,$E163-(($F163+1)^(11/12)-1),IF(AT!Q81&gt;1,($F163+1)^(1/12)-1,0)+P163)</f>
        <v>0</v>
      </c>
      <c r="R163" s="162">
        <f>IF(R81=1,$E163-(($F163+1)^(11/12)-1),IF(AT!R81&gt;1,($F163+1)^(1/12)-1,0)+Q163)</f>
        <v>0</v>
      </c>
      <c r="S163" s="162">
        <f>IF(S81=1,$E163-(($F163+1)^(11/12)-1),IF(AT!S81&gt;1,($F163+1)^(1/12)-1,0)+R163)</f>
        <v>0</v>
      </c>
      <c r="T163" s="162">
        <f>IF(T81=1,$E163-(($F163+1)^(11/12)-1),IF(AT!T81&gt;1,($F163+1)^(1/12)-1,0)+S163)</f>
        <v>0</v>
      </c>
      <c r="U163" s="162">
        <f>IF(U81=1,$E163-(($F163+1)^(11/12)-1),IF(AT!U81&gt;1,($F163+1)^(1/12)-1,0)+T163)</f>
        <v>0</v>
      </c>
      <c r="V163" s="162">
        <f>IF(V81=1,$E163-(($F163+1)^(11/12)-1),IF(AT!V81&gt;1,($F163+1)^(1/12)-1,0)+U163)</f>
        <v>0</v>
      </c>
      <c r="W163" s="162">
        <f>IF(W81=1,$E163-(($F163+1)^(11/12)-1),IF(AT!W81&gt;1,($F163+1)^(1/12)-1,0)+V163)</f>
        <v>0</v>
      </c>
      <c r="X163" s="162">
        <f>IF(X81=1,$E163-(($F163+1)^(11/12)-1),IF(AT!X81&gt;1,($F163+1)^(1/12)-1,0)+W163)</f>
        <v>0</v>
      </c>
      <c r="Y163" s="162">
        <f>IF(Y81=1,$E163-(($F163+1)^(11/12)-1),IF(AT!Y81&gt;1,($F163+1)^(1/12)-1,0)+X163)</f>
        <v>0</v>
      </c>
      <c r="Z163" s="162">
        <f>IF(Z81=1,$E163-(($F163+1)^(11/12)-1),IF(AT!Z81&gt;1,($F163+1)^(1/12)-1,0)+Y163)</f>
        <v>0</v>
      </c>
      <c r="AA163" s="162">
        <f>IF(AA81=1,$E163-(($F163+1)^(11/12)-1),IF(AT!AA81&gt;1,($F163+1)^(1/12)-1,0)+Z163)</f>
        <v>0</v>
      </c>
      <c r="AB163" s="162">
        <f>IF(AB81=1,$E163-(($F163+1)^(11/12)-1),IF(AT!AB81&gt;1,($F163+1)^(1/12)-1,0)+AA163)</f>
        <v>0</v>
      </c>
      <c r="AC163" s="162">
        <f>IF(AC81=1,$E163-(($F163+1)^(11/12)-1),IF(AT!AC81&gt;1,($F163+1)^(1/12)-1,0)+AB163)</f>
        <v>0</v>
      </c>
      <c r="AD163" s="162">
        <f>IF(AD81=1,$E163-(($F163+1)^(11/12)-1),IF(AT!AD81&gt;1,($F163+1)^(1/12)-1,0)+AC163)</f>
        <v>1.8585200147478532E-2</v>
      </c>
      <c r="AE163" s="162">
        <f>IF(AE81=1,$E163-(($F163+1)^(11/12)-1),IF(AT!AE81&gt;1,($F163+1)^(1/12)-1,0)+AD163)</f>
        <v>1.9166670280433708E-2</v>
      </c>
      <c r="AF163" s="162">
        <f>IF(AF81=1,$E163-(($F163+1)^(11/12)-1),IF(AT!AF81&gt;1,($F163+1)^(1/12)-1,0)+AE163)</f>
        <v>1.9748140413388883E-2</v>
      </c>
      <c r="AG163" s="162">
        <f>IF(AG81=1,$E163-(($F163+1)^(11/12)-1),IF(AT!AG81&gt;1,($F163+1)^(1/12)-1,0)+AF163)</f>
        <v>2.0329610546344058E-2</v>
      </c>
      <c r="AH163" s="162">
        <f>IF(AH81=1,$E163-(($F163+1)^(11/12)-1),IF(AT!AH81&gt;1,($F163+1)^(1/12)-1,0)+AG163)</f>
        <v>2.0911080679299233E-2</v>
      </c>
      <c r="AI163" s="162">
        <f>IF(AI81=1,$E163-(($F163+1)^(11/12)-1),IF(AT!AI81&gt;1,($F163+1)^(1/12)-1,0)+AH163)</f>
        <v>2.1492550812254409E-2</v>
      </c>
      <c r="AJ163" s="162">
        <f>IF(AJ81=1,$E163-(($F163+1)^(11/12)-1),IF(AT!AJ81&gt;1,($F163+1)^(1/12)-1,0)+AI163)</f>
        <v>2.2074020945209584E-2</v>
      </c>
      <c r="AK163" s="162">
        <f>IF(AK81=1,$E163-(($F163+1)^(11/12)-1),IF(AT!AK81&gt;1,($F163+1)^(1/12)-1,0)+AJ163)</f>
        <v>2.2655491078164759E-2</v>
      </c>
      <c r="AL163" s="162">
        <f>IF(AL81=1,$E163-(($F163+1)^(11/12)-1),IF(AT!AL81&gt;1,($F163+1)^(1/12)-1,0)+AK163)</f>
        <v>2.3236961211119934E-2</v>
      </c>
      <c r="AM163" s="162">
        <f>IF(AM81=1,$E163-(($F163+1)^(11/12)-1),IF(AT!AM81&gt;1,($F163+1)^(1/12)-1,0)+AL163)</f>
        <v>2.381843134407511E-2</v>
      </c>
      <c r="AN163" s="162">
        <f>IF(AN81=1,$E163-(($F163+1)^(11/12)-1),IF(AT!AN81&gt;1,($F163+1)^(1/12)-1,0)+AM163)</f>
        <v>2.4399901477030285E-2</v>
      </c>
      <c r="AO163" s="162">
        <f>IF(AO81=1,$E163-(($F163+1)^(11/12)-1),IF(AT!AO81&gt;1,($F163+1)^(1/12)-1,0)+AN163)</f>
        <v>2.498137160998546E-2</v>
      </c>
      <c r="AP163" s="162">
        <f>IF(AP81=1,$E163-(($F163+1)^(11/12)-1),IF(AT!AP81&gt;1,($F163+1)^(1/12)-1,0)+AO163)</f>
        <v>2.5562841742940635E-2</v>
      </c>
      <c r="AQ163" s="162">
        <f>IF(AQ81=1,$E163-(($F163+1)^(11/12)-1),IF(AT!AQ81&gt;1,($F163+1)^(1/12)-1,0)+AP163)</f>
        <v>2.6144311875895811E-2</v>
      </c>
      <c r="AR163" s="162">
        <f>IF(AR81=1,$E163-(($F163+1)^(11/12)-1),IF(AT!AR81&gt;1,($F163+1)^(1/12)-1,0)+AQ163)</f>
        <v>2.6725782008850986E-2</v>
      </c>
      <c r="AS163" s="162">
        <f>IF(AS81=1,$E163-(($F163+1)^(11/12)-1),IF(AT!AS81&gt;1,($F163+1)^(1/12)-1,0)+AR163)</f>
        <v>2.7307252141806161E-2</v>
      </c>
      <c r="AT163" s="162">
        <f>IF(AT81=1,$E163-(($F163+1)^(11/12)-1),IF(AT!AT81&gt;1,($F163+1)^(1/12)-1,0)+AS163)</f>
        <v>2.7888722274761336E-2</v>
      </c>
      <c r="AU163" s="162">
        <f>IF(AU81=1,$E163-(($F163+1)^(11/12)-1),IF(AT!AU81&gt;1,($F163+1)^(1/12)-1,0)+AT163)</f>
        <v>2.8470192407716512E-2</v>
      </c>
      <c r="AV163" s="162">
        <f>IF(AV81=1,$E163-(($F163+1)^(11/12)-1),IF(AT!AV81&gt;1,($F163+1)^(1/12)-1,0)+AU163)</f>
        <v>2.9051662540671687E-2</v>
      </c>
      <c r="AW163" s="162">
        <f>IF(AW81=1,$E163-(($F163+1)^(11/12)-1),IF(AT!AW81&gt;1,($F163+1)^(1/12)-1,0)+AV163)</f>
        <v>2.9633132673626862E-2</v>
      </c>
      <c r="AX163" s="162">
        <f>IF(AX81=1,$E163-(($F163+1)^(11/12)-1),IF(AT!AX81&gt;1,($F163+1)^(1/12)-1,0)+AW163)</f>
        <v>3.0214602806582037E-2</v>
      </c>
      <c r="AY163" s="162">
        <f>IF(AY81=1,$E163-(($F163+1)^(11/12)-1),IF(AT!AY81&gt;1,($F163+1)^(1/12)-1,0)+AX163)</f>
        <v>3.0796072939537213E-2</v>
      </c>
      <c r="AZ163" s="162">
        <f>IF(AZ81=1,$E163-(($F163+1)^(11/12)-1),IF(AT!AZ81&gt;1,($F163+1)^(1/12)-1,0)+AY163)</f>
        <v>3.1377543072492388E-2</v>
      </c>
      <c r="BA163" s="162">
        <f>IF(BA81=1,$E163-(($F163+1)^(11/12)-1),IF(AT!BA81&gt;1,($F163+1)^(1/12)-1,0)+AZ163)</f>
        <v>3.1959013205447563E-2</v>
      </c>
      <c r="BB163" s="162">
        <f>IF(BB81=1,$E163-(($F163+1)^(11/12)-1),IF(AT!BB81&gt;1,($F163+1)^(1/12)-1,0)+BA163)</f>
        <v>3.2540483338402738E-2</v>
      </c>
      <c r="BC163" s="162">
        <f>IF(BC81=1,$E163-(($F163+1)^(11/12)-1),IF(AT!BC81&gt;1,($F163+1)^(1/12)-1,0)+BB163)</f>
        <v>3.3121953471357914E-2</v>
      </c>
      <c r="BD163" s="162">
        <f>IF(BD81=1,$E163-(($F163+1)^(11/12)-1),IF(AT!BD81&gt;1,($F163+1)^(1/12)-1,0)+BC163)</f>
        <v>3.3703423604313089E-2</v>
      </c>
      <c r="BE163" s="162">
        <f>IF(BE81=1,$E163-(($F163+1)^(11/12)-1),IF(AT!BE81&gt;1,($F163+1)^(1/12)-1,0)+BD163)</f>
        <v>3.4284893737268264E-2</v>
      </c>
      <c r="BF163" s="162">
        <f>IF(BF81=1,$E163-(($F163+1)^(11/12)-1),IF(AT!BF81&gt;1,($F163+1)^(1/12)-1,0)+BE163)</f>
        <v>3.4866363870223439E-2</v>
      </c>
      <c r="BG163" s="162">
        <f>IF(BG81=1,$E163-(($F163+1)^(11/12)-1),IF(AT!BG81&gt;1,($F163+1)^(1/12)-1,0)+BF163)</f>
        <v>3.5447834003178615E-2</v>
      </c>
      <c r="BH163" s="162">
        <f>IF(BH81=1,$E163-(($F163+1)^(11/12)-1),IF(AT!BH81&gt;1,($F163+1)^(1/12)-1,0)+BG163)</f>
        <v>3.602930413613379E-2</v>
      </c>
      <c r="BI163" s="162">
        <f>IF(BI81=1,$E163-(($F163+1)^(11/12)-1),IF(AT!BI81&gt;1,($F163+1)^(1/12)-1,0)+BH163)</f>
        <v>3.6610774269088965E-2</v>
      </c>
      <c r="BJ163" s="162">
        <f>IF(BJ81=1,$E163-(($F163+1)^(11/12)-1),IF(AT!BJ81&gt;1,($F163+1)^(1/12)-1,0)+BI163)</f>
        <v>3.719224440204414E-2</v>
      </c>
      <c r="BK163" s="162">
        <f>IF(BK81=1,$E163-(($F163+1)^(11/12)-1),IF(AT!BK81&gt;1,($F163+1)^(1/12)-1,0)+BJ163)</f>
        <v>3.7773714534999316E-2</v>
      </c>
      <c r="BL163" s="162">
        <f>IF(BL81=1,$E163-(($F163+1)^(11/12)-1),IF(AT!BL81&gt;1,($F163+1)^(1/12)-1,0)+BK163)</f>
        <v>3.8355184667954491E-2</v>
      </c>
      <c r="BM163" s="162">
        <f>IF(BM81=1,$E163-(($F163+1)^(11/12)-1),IF(AT!BM81&gt;1,($F163+1)^(1/12)-1,0)+BL163)</f>
        <v>3.8936654800909666E-2</v>
      </c>
      <c r="BN163" s="162">
        <f>IF(BN81=1,$E163-(($F163+1)^(11/12)-1),IF(AT!BN81&gt;1,($F163+1)^(1/12)-1,0)+BM163)</f>
        <v>3.9518124933864841E-2</v>
      </c>
      <c r="BO163" s="162">
        <f>IF(BO81=1,$E163-(($F163+1)^(11/12)-1),IF(AT!BO81&gt;1,($F163+1)^(1/12)-1,0)+BN163)</f>
        <v>4.0099595066820017E-2</v>
      </c>
      <c r="BP163" s="26" t="s">
        <v>12</v>
      </c>
    </row>
    <row r="164" spans="1:68" x14ac:dyDescent="0.25">
      <c r="B164" s="12">
        <v>77</v>
      </c>
      <c r="C164" s="13" t="s">
        <v>170</v>
      </c>
      <c r="E164" s="162">
        <v>2.5000000000000001E-2</v>
      </c>
      <c r="F164" s="162">
        <v>7.0000000000000001E-3</v>
      </c>
      <c r="H164" s="162">
        <f>IF(H82=1,$E164-(($F164+1)^(11/12)-1),IF(AT!H82&gt;1,($F164+1)^(1/12)-1,0)+G164)</f>
        <v>0</v>
      </c>
      <c r="I164" s="162">
        <f>IF(I82=1,$E164-(($F164+1)^(11/12)-1),IF(AT!I82&gt;1,($F164+1)^(1/12)-1,0)+H164)</f>
        <v>0</v>
      </c>
      <c r="J164" s="162">
        <f>IF(J82=1,$E164-(($F164+1)^(11/12)-1),IF(AT!J82&gt;1,($F164+1)^(1/12)-1,0)+I164)</f>
        <v>0</v>
      </c>
      <c r="K164" s="162">
        <f>IF(K82=1,$E164-(($F164+1)^(11/12)-1),IF(AT!K82&gt;1,($F164+1)^(1/12)-1,0)+J164)</f>
        <v>0</v>
      </c>
      <c r="L164" s="162">
        <f>IF(L82=1,$E164-(($F164+1)^(11/12)-1),IF(AT!L82&gt;1,($F164+1)^(1/12)-1,0)+K164)</f>
        <v>0</v>
      </c>
      <c r="M164" s="162">
        <f>IF(M82=1,$E164-(($F164+1)^(11/12)-1),IF(AT!M82&gt;1,($F164+1)^(1/12)-1,0)+L164)</f>
        <v>0</v>
      </c>
      <c r="N164" s="162">
        <f>IF(N82=1,$E164-(($F164+1)^(11/12)-1),IF(AT!N82&gt;1,($F164+1)^(1/12)-1,0)+M164)</f>
        <v>0</v>
      </c>
      <c r="O164" s="162">
        <f>IF(O82=1,$E164-(($F164+1)^(11/12)-1),IF(AT!O82&gt;1,($F164+1)^(1/12)-1,0)+N164)</f>
        <v>0</v>
      </c>
      <c r="P164" s="162">
        <f>IF(P82=1,$E164-(($F164+1)^(11/12)-1),IF(AT!P82&gt;1,($F164+1)^(1/12)-1,0)+O164)</f>
        <v>0</v>
      </c>
      <c r="Q164" s="162">
        <f>IF(Q82=1,$E164-(($F164+1)^(11/12)-1),IF(AT!Q82&gt;1,($F164+1)^(1/12)-1,0)+P164)</f>
        <v>0</v>
      </c>
      <c r="R164" s="162">
        <f>IF(R82=1,$E164-(($F164+1)^(11/12)-1),IF(AT!R82&gt;1,($F164+1)^(1/12)-1,0)+Q164)</f>
        <v>0</v>
      </c>
      <c r="S164" s="162">
        <f>IF(S82=1,$E164-(($F164+1)^(11/12)-1),IF(AT!S82&gt;1,($F164+1)^(1/12)-1,0)+R164)</f>
        <v>0</v>
      </c>
      <c r="T164" s="162">
        <f>IF(T82=1,$E164-(($F164+1)^(11/12)-1),IF(AT!T82&gt;1,($F164+1)^(1/12)-1,0)+S164)</f>
        <v>0</v>
      </c>
      <c r="U164" s="162">
        <f>IF(U82=1,$E164-(($F164+1)^(11/12)-1),IF(AT!U82&gt;1,($F164+1)^(1/12)-1,0)+T164)</f>
        <v>0</v>
      </c>
      <c r="V164" s="162">
        <f>IF(V82=1,$E164-(($F164+1)^(11/12)-1),IF(AT!V82&gt;1,($F164+1)^(1/12)-1,0)+U164)</f>
        <v>0</v>
      </c>
      <c r="W164" s="162">
        <f>IF(W82=1,$E164-(($F164+1)^(11/12)-1),IF(AT!W82&gt;1,($F164+1)^(1/12)-1,0)+V164)</f>
        <v>0</v>
      </c>
      <c r="X164" s="162">
        <f>IF(X82=1,$E164-(($F164+1)^(11/12)-1),IF(AT!X82&gt;1,($F164+1)^(1/12)-1,0)+W164)</f>
        <v>0</v>
      </c>
      <c r="Y164" s="162">
        <f>IF(Y82=1,$E164-(($F164+1)^(11/12)-1),IF(AT!Y82&gt;1,($F164+1)^(1/12)-1,0)+X164)</f>
        <v>0</v>
      </c>
      <c r="Z164" s="162">
        <f>IF(Z82=1,$E164-(($F164+1)^(11/12)-1),IF(AT!Z82&gt;1,($F164+1)^(1/12)-1,0)+Y164)</f>
        <v>0</v>
      </c>
      <c r="AA164" s="162">
        <f>IF(AA82=1,$E164-(($F164+1)^(11/12)-1),IF(AT!AA82&gt;1,($F164+1)^(1/12)-1,0)+Z164)</f>
        <v>0</v>
      </c>
      <c r="AB164" s="162">
        <f>IF(AB82=1,$E164-(($F164+1)^(11/12)-1),IF(AT!AB82&gt;1,($F164+1)^(1/12)-1,0)+AA164)</f>
        <v>0</v>
      </c>
      <c r="AC164" s="162">
        <f>IF(AC82=1,$E164-(($F164+1)^(11/12)-1),IF(AT!AC82&gt;1,($F164+1)^(1/12)-1,0)+AB164)</f>
        <v>0</v>
      </c>
      <c r="AD164" s="162">
        <f>IF(AD82=1,$E164-(($F164+1)^(11/12)-1),IF(AT!AD82&gt;1,($F164+1)^(1/12)-1,0)+AC164)</f>
        <v>0</v>
      </c>
      <c r="AE164" s="162">
        <f>IF(AE82=1,$E164-(($F164+1)^(11/12)-1),IF(AT!AE82&gt;1,($F164+1)^(1/12)-1,0)+AD164)</f>
        <v>1.8585200147478532E-2</v>
      </c>
      <c r="AF164" s="162">
        <f>IF(AF82=1,$E164-(($F164+1)^(11/12)-1),IF(AT!AF82&gt;1,($F164+1)^(1/12)-1,0)+AE164)</f>
        <v>1.9166670280433708E-2</v>
      </c>
      <c r="AG164" s="162">
        <f>IF(AG82=1,$E164-(($F164+1)^(11/12)-1),IF(AT!AG82&gt;1,($F164+1)^(1/12)-1,0)+AF164)</f>
        <v>1.9748140413388883E-2</v>
      </c>
      <c r="AH164" s="162">
        <f>IF(AH82=1,$E164-(($F164+1)^(11/12)-1),IF(AT!AH82&gt;1,($F164+1)^(1/12)-1,0)+AG164)</f>
        <v>2.0329610546344058E-2</v>
      </c>
      <c r="AI164" s="162">
        <f>IF(AI82=1,$E164-(($F164+1)^(11/12)-1),IF(AT!AI82&gt;1,($F164+1)^(1/12)-1,0)+AH164)</f>
        <v>2.0911080679299233E-2</v>
      </c>
      <c r="AJ164" s="162">
        <f>IF(AJ82=1,$E164-(($F164+1)^(11/12)-1),IF(AT!AJ82&gt;1,($F164+1)^(1/12)-1,0)+AI164)</f>
        <v>2.1492550812254409E-2</v>
      </c>
      <c r="AK164" s="162">
        <f>IF(AK82=1,$E164-(($F164+1)^(11/12)-1),IF(AT!AK82&gt;1,($F164+1)^(1/12)-1,0)+AJ164)</f>
        <v>2.2074020945209584E-2</v>
      </c>
      <c r="AL164" s="162">
        <f>IF(AL82=1,$E164-(($F164+1)^(11/12)-1),IF(AT!AL82&gt;1,($F164+1)^(1/12)-1,0)+AK164)</f>
        <v>2.2655491078164759E-2</v>
      </c>
      <c r="AM164" s="162">
        <f>IF(AM82=1,$E164-(($F164+1)^(11/12)-1),IF(AT!AM82&gt;1,($F164+1)^(1/12)-1,0)+AL164)</f>
        <v>2.3236961211119934E-2</v>
      </c>
      <c r="AN164" s="162">
        <f>IF(AN82=1,$E164-(($F164+1)^(11/12)-1),IF(AT!AN82&gt;1,($F164+1)^(1/12)-1,0)+AM164)</f>
        <v>2.381843134407511E-2</v>
      </c>
      <c r="AO164" s="162">
        <f>IF(AO82=1,$E164-(($F164+1)^(11/12)-1),IF(AT!AO82&gt;1,($F164+1)^(1/12)-1,0)+AN164)</f>
        <v>2.4399901477030285E-2</v>
      </c>
      <c r="AP164" s="162">
        <f>IF(AP82=1,$E164-(($F164+1)^(11/12)-1),IF(AT!AP82&gt;1,($F164+1)^(1/12)-1,0)+AO164)</f>
        <v>2.498137160998546E-2</v>
      </c>
      <c r="AQ164" s="162">
        <f>IF(AQ82=1,$E164-(($F164+1)^(11/12)-1),IF(AT!AQ82&gt;1,($F164+1)^(1/12)-1,0)+AP164)</f>
        <v>2.5562841742940635E-2</v>
      </c>
      <c r="AR164" s="162">
        <f>IF(AR82=1,$E164-(($F164+1)^(11/12)-1),IF(AT!AR82&gt;1,($F164+1)^(1/12)-1,0)+AQ164)</f>
        <v>2.6144311875895811E-2</v>
      </c>
      <c r="AS164" s="162">
        <f>IF(AS82=1,$E164-(($F164+1)^(11/12)-1),IF(AT!AS82&gt;1,($F164+1)^(1/12)-1,0)+AR164)</f>
        <v>2.6725782008850986E-2</v>
      </c>
      <c r="AT164" s="162">
        <f>IF(AT82=1,$E164-(($F164+1)^(11/12)-1),IF(AT!AT82&gt;1,($F164+1)^(1/12)-1,0)+AS164)</f>
        <v>2.7307252141806161E-2</v>
      </c>
      <c r="AU164" s="162">
        <f>IF(AU82=1,$E164-(($F164+1)^(11/12)-1),IF(AT!AU82&gt;1,($F164+1)^(1/12)-1,0)+AT164)</f>
        <v>2.7888722274761336E-2</v>
      </c>
      <c r="AV164" s="162">
        <f>IF(AV82=1,$E164-(($F164+1)^(11/12)-1),IF(AT!AV82&gt;1,($F164+1)^(1/12)-1,0)+AU164)</f>
        <v>2.8470192407716512E-2</v>
      </c>
      <c r="AW164" s="162">
        <f>IF(AW82=1,$E164-(($F164+1)^(11/12)-1),IF(AT!AW82&gt;1,($F164+1)^(1/12)-1,0)+AV164)</f>
        <v>2.9051662540671687E-2</v>
      </c>
      <c r="AX164" s="162">
        <f>IF(AX82=1,$E164-(($F164+1)^(11/12)-1),IF(AT!AX82&gt;1,($F164+1)^(1/12)-1,0)+AW164)</f>
        <v>2.9633132673626862E-2</v>
      </c>
      <c r="AY164" s="162">
        <f>IF(AY82=1,$E164-(($F164+1)^(11/12)-1),IF(AT!AY82&gt;1,($F164+1)^(1/12)-1,0)+AX164)</f>
        <v>3.0214602806582037E-2</v>
      </c>
      <c r="AZ164" s="162">
        <f>IF(AZ82=1,$E164-(($F164+1)^(11/12)-1),IF(AT!AZ82&gt;1,($F164+1)^(1/12)-1,0)+AY164)</f>
        <v>3.0796072939537213E-2</v>
      </c>
      <c r="BA164" s="162">
        <f>IF(BA82=1,$E164-(($F164+1)^(11/12)-1),IF(AT!BA82&gt;1,($F164+1)^(1/12)-1,0)+AZ164)</f>
        <v>3.1377543072492388E-2</v>
      </c>
      <c r="BB164" s="162">
        <f>IF(BB82=1,$E164-(($F164+1)^(11/12)-1),IF(AT!BB82&gt;1,($F164+1)^(1/12)-1,0)+BA164)</f>
        <v>3.1959013205447563E-2</v>
      </c>
      <c r="BC164" s="162">
        <f>IF(BC82=1,$E164-(($F164+1)^(11/12)-1),IF(AT!BC82&gt;1,($F164+1)^(1/12)-1,0)+BB164)</f>
        <v>3.2540483338402738E-2</v>
      </c>
      <c r="BD164" s="162">
        <f>IF(BD82=1,$E164-(($F164+1)^(11/12)-1),IF(AT!BD82&gt;1,($F164+1)^(1/12)-1,0)+BC164)</f>
        <v>3.3121953471357914E-2</v>
      </c>
      <c r="BE164" s="162">
        <f>IF(BE82=1,$E164-(($F164+1)^(11/12)-1),IF(AT!BE82&gt;1,($F164+1)^(1/12)-1,0)+BD164)</f>
        <v>3.3703423604313089E-2</v>
      </c>
      <c r="BF164" s="162">
        <f>IF(BF82=1,$E164-(($F164+1)^(11/12)-1),IF(AT!BF82&gt;1,($F164+1)^(1/12)-1,0)+BE164)</f>
        <v>3.4284893737268264E-2</v>
      </c>
      <c r="BG164" s="162">
        <f>IF(BG82=1,$E164-(($F164+1)^(11/12)-1),IF(AT!BG82&gt;1,($F164+1)^(1/12)-1,0)+BF164)</f>
        <v>3.4866363870223439E-2</v>
      </c>
      <c r="BH164" s="162">
        <f>IF(BH82=1,$E164-(($F164+1)^(11/12)-1),IF(AT!BH82&gt;1,($F164+1)^(1/12)-1,0)+BG164)</f>
        <v>3.5447834003178615E-2</v>
      </c>
      <c r="BI164" s="162">
        <f>IF(BI82=1,$E164-(($F164+1)^(11/12)-1),IF(AT!BI82&gt;1,($F164+1)^(1/12)-1,0)+BH164)</f>
        <v>3.602930413613379E-2</v>
      </c>
      <c r="BJ164" s="162">
        <f>IF(BJ82=1,$E164-(($F164+1)^(11/12)-1),IF(AT!BJ82&gt;1,($F164+1)^(1/12)-1,0)+BI164)</f>
        <v>3.6610774269088965E-2</v>
      </c>
      <c r="BK164" s="162">
        <f>IF(BK82=1,$E164-(($F164+1)^(11/12)-1),IF(AT!BK82&gt;1,($F164+1)^(1/12)-1,0)+BJ164)</f>
        <v>3.719224440204414E-2</v>
      </c>
      <c r="BL164" s="162">
        <f>IF(BL82=1,$E164-(($F164+1)^(11/12)-1),IF(AT!BL82&gt;1,($F164+1)^(1/12)-1,0)+BK164)</f>
        <v>3.7773714534999316E-2</v>
      </c>
      <c r="BM164" s="162">
        <f>IF(BM82=1,$E164-(($F164+1)^(11/12)-1),IF(AT!BM82&gt;1,($F164+1)^(1/12)-1,0)+BL164)</f>
        <v>3.8355184667954491E-2</v>
      </c>
      <c r="BN164" s="162">
        <f>IF(BN82=1,$E164-(($F164+1)^(11/12)-1),IF(AT!BN82&gt;1,($F164+1)^(1/12)-1,0)+BM164)</f>
        <v>3.8936654800909666E-2</v>
      </c>
      <c r="BO164" s="162">
        <f>IF(BO82=1,$E164-(($F164+1)^(11/12)-1),IF(AT!BO82&gt;1,($F164+1)^(1/12)-1,0)+BN164)</f>
        <v>3.9518124933864841E-2</v>
      </c>
      <c r="BP164" s="26" t="s">
        <v>12</v>
      </c>
    </row>
    <row r="165" spans="1:68" x14ac:dyDescent="0.25">
      <c r="B165" s="12">
        <v>78</v>
      </c>
      <c r="C165" s="13" t="s">
        <v>172</v>
      </c>
      <c r="E165" s="162">
        <v>2.5000000000000001E-2</v>
      </c>
      <c r="F165" s="162">
        <v>7.0000000000000001E-3</v>
      </c>
      <c r="H165" s="162">
        <f>IF(H83=1,$E165-(($F165+1)^(11/12)-1),IF(AT!H83&gt;1,($F165+1)^(1/12)-1,0)+G165)</f>
        <v>0</v>
      </c>
      <c r="I165" s="162">
        <f>IF(I83=1,$E165-(($F165+1)^(11/12)-1),IF(AT!I83&gt;1,($F165+1)^(1/12)-1,0)+H165)</f>
        <v>0</v>
      </c>
      <c r="J165" s="162">
        <f>IF(J83=1,$E165-(($F165+1)^(11/12)-1),IF(AT!J83&gt;1,($F165+1)^(1/12)-1,0)+I165)</f>
        <v>0</v>
      </c>
      <c r="K165" s="162">
        <f>IF(K83=1,$E165-(($F165+1)^(11/12)-1),IF(AT!K83&gt;1,($F165+1)^(1/12)-1,0)+J165)</f>
        <v>0</v>
      </c>
      <c r="L165" s="162">
        <f>IF(L83=1,$E165-(($F165+1)^(11/12)-1),IF(AT!L83&gt;1,($F165+1)^(1/12)-1,0)+K165)</f>
        <v>0</v>
      </c>
      <c r="M165" s="162">
        <f>IF(M83=1,$E165-(($F165+1)^(11/12)-1),IF(AT!M83&gt;1,($F165+1)^(1/12)-1,0)+L165)</f>
        <v>0</v>
      </c>
      <c r="N165" s="162">
        <f>IF(N83=1,$E165-(($F165+1)^(11/12)-1),IF(AT!N83&gt;1,($F165+1)^(1/12)-1,0)+M165)</f>
        <v>0</v>
      </c>
      <c r="O165" s="162">
        <f>IF(O83=1,$E165-(($F165+1)^(11/12)-1),IF(AT!O83&gt;1,($F165+1)^(1/12)-1,0)+N165)</f>
        <v>0</v>
      </c>
      <c r="P165" s="162">
        <f>IF(P83=1,$E165-(($F165+1)^(11/12)-1),IF(AT!P83&gt;1,($F165+1)^(1/12)-1,0)+O165)</f>
        <v>0</v>
      </c>
      <c r="Q165" s="162">
        <f>IF(Q83=1,$E165-(($F165+1)^(11/12)-1),IF(AT!Q83&gt;1,($F165+1)^(1/12)-1,0)+P165)</f>
        <v>0</v>
      </c>
      <c r="R165" s="162">
        <f>IF(R83=1,$E165-(($F165+1)^(11/12)-1),IF(AT!R83&gt;1,($F165+1)^(1/12)-1,0)+Q165)</f>
        <v>0</v>
      </c>
      <c r="S165" s="162">
        <f>IF(S83=1,$E165-(($F165+1)^(11/12)-1),IF(AT!S83&gt;1,($F165+1)^(1/12)-1,0)+R165)</f>
        <v>0</v>
      </c>
      <c r="T165" s="162">
        <f>IF(T83=1,$E165-(($F165+1)^(11/12)-1),IF(AT!T83&gt;1,($F165+1)^(1/12)-1,0)+S165)</f>
        <v>0</v>
      </c>
      <c r="U165" s="162">
        <f>IF(U83=1,$E165-(($F165+1)^(11/12)-1),IF(AT!U83&gt;1,($F165+1)^(1/12)-1,0)+T165)</f>
        <v>0</v>
      </c>
      <c r="V165" s="162">
        <f>IF(V83=1,$E165-(($F165+1)^(11/12)-1),IF(AT!V83&gt;1,($F165+1)^(1/12)-1,0)+U165)</f>
        <v>0</v>
      </c>
      <c r="W165" s="162">
        <f>IF(W83=1,$E165-(($F165+1)^(11/12)-1),IF(AT!W83&gt;1,($F165+1)^(1/12)-1,0)+V165)</f>
        <v>0</v>
      </c>
      <c r="X165" s="162">
        <f>IF(X83=1,$E165-(($F165+1)^(11/12)-1),IF(AT!X83&gt;1,($F165+1)^(1/12)-1,0)+W165)</f>
        <v>0</v>
      </c>
      <c r="Y165" s="162">
        <f>IF(Y83=1,$E165-(($F165+1)^(11/12)-1),IF(AT!Y83&gt;1,($F165+1)^(1/12)-1,0)+X165)</f>
        <v>0</v>
      </c>
      <c r="Z165" s="162">
        <f>IF(Z83=1,$E165-(($F165+1)^(11/12)-1),IF(AT!Z83&gt;1,($F165+1)^(1/12)-1,0)+Y165)</f>
        <v>0</v>
      </c>
      <c r="AA165" s="162">
        <f>IF(AA83=1,$E165-(($F165+1)^(11/12)-1),IF(AT!AA83&gt;1,($F165+1)^(1/12)-1,0)+Z165)</f>
        <v>0</v>
      </c>
      <c r="AB165" s="162">
        <f>IF(AB83=1,$E165-(($F165+1)^(11/12)-1),IF(AT!AB83&gt;1,($F165+1)^(1/12)-1,0)+AA165)</f>
        <v>0</v>
      </c>
      <c r="AC165" s="162">
        <f>IF(AC83=1,$E165-(($F165+1)^(11/12)-1),IF(AT!AC83&gt;1,($F165+1)^(1/12)-1,0)+AB165)</f>
        <v>0</v>
      </c>
      <c r="AD165" s="162">
        <f>IF(AD83=1,$E165-(($F165+1)^(11/12)-1),IF(AT!AD83&gt;1,($F165+1)^(1/12)-1,0)+AC165)</f>
        <v>0</v>
      </c>
      <c r="AE165" s="162">
        <f>IF(AE83=1,$E165-(($F165+1)^(11/12)-1),IF(AT!AE83&gt;1,($F165+1)^(1/12)-1,0)+AD165)</f>
        <v>1.8585200147478532E-2</v>
      </c>
      <c r="AF165" s="162">
        <f>IF(AF83=1,$E165-(($F165+1)^(11/12)-1),IF(AT!AF83&gt;1,($F165+1)^(1/12)-1,0)+AE165)</f>
        <v>1.9166670280433708E-2</v>
      </c>
      <c r="AG165" s="162">
        <f>IF(AG83=1,$E165-(($F165+1)^(11/12)-1),IF(AT!AG83&gt;1,($F165+1)^(1/12)-1,0)+AF165)</f>
        <v>1.9748140413388883E-2</v>
      </c>
      <c r="AH165" s="162">
        <f>IF(AH83=1,$E165-(($F165+1)^(11/12)-1),IF(AT!AH83&gt;1,($F165+1)^(1/12)-1,0)+AG165)</f>
        <v>2.0329610546344058E-2</v>
      </c>
      <c r="AI165" s="162">
        <f>IF(AI83=1,$E165-(($F165+1)^(11/12)-1),IF(AT!AI83&gt;1,($F165+1)^(1/12)-1,0)+AH165)</f>
        <v>2.0911080679299233E-2</v>
      </c>
      <c r="AJ165" s="162">
        <f>IF(AJ83=1,$E165-(($F165+1)^(11/12)-1),IF(AT!AJ83&gt;1,($F165+1)^(1/12)-1,0)+AI165)</f>
        <v>2.1492550812254409E-2</v>
      </c>
      <c r="AK165" s="162">
        <f>IF(AK83=1,$E165-(($F165+1)^(11/12)-1),IF(AT!AK83&gt;1,($F165+1)^(1/12)-1,0)+AJ165)</f>
        <v>2.2074020945209584E-2</v>
      </c>
      <c r="AL165" s="162">
        <f>IF(AL83=1,$E165-(($F165+1)^(11/12)-1),IF(AT!AL83&gt;1,($F165+1)^(1/12)-1,0)+AK165)</f>
        <v>2.2655491078164759E-2</v>
      </c>
      <c r="AM165" s="162">
        <f>IF(AM83=1,$E165-(($F165+1)^(11/12)-1),IF(AT!AM83&gt;1,($F165+1)^(1/12)-1,0)+AL165)</f>
        <v>2.3236961211119934E-2</v>
      </c>
      <c r="AN165" s="162">
        <f>IF(AN83=1,$E165-(($F165+1)^(11/12)-1),IF(AT!AN83&gt;1,($F165+1)^(1/12)-1,0)+AM165)</f>
        <v>2.381843134407511E-2</v>
      </c>
      <c r="AO165" s="162">
        <f>IF(AO83=1,$E165-(($F165+1)^(11/12)-1),IF(AT!AO83&gt;1,($F165+1)^(1/12)-1,0)+AN165)</f>
        <v>2.4399901477030285E-2</v>
      </c>
      <c r="AP165" s="162">
        <f>IF(AP83=1,$E165-(($F165+1)^(11/12)-1),IF(AT!AP83&gt;1,($F165+1)^(1/12)-1,0)+AO165)</f>
        <v>2.498137160998546E-2</v>
      </c>
      <c r="AQ165" s="162">
        <f>IF(AQ83=1,$E165-(($F165+1)^(11/12)-1),IF(AT!AQ83&gt;1,($F165+1)^(1/12)-1,0)+AP165)</f>
        <v>2.5562841742940635E-2</v>
      </c>
      <c r="AR165" s="162">
        <f>IF(AR83=1,$E165-(($F165+1)^(11/12)-1),IF(AT!AR83&gt;1,($F165+1)^(1/12)-1,0)+AQ165)</f>
        <v>2.6144311875895811E-2</v>
      </c>
      <c r="AS165" s="162">
        <f>IF(AS83=1,$E165-(($F165+1)^(11/12)-1),IF(AT!AS83&gt;1,($F165+1)^(1/12)-1,0)+AR165)</f>
        <v>2.6725782008850986E-2</v>
      </c>
      <c r="AT165" s="162">
        <f>IF(AT83=1,$E165-(($F165+1)^(11/12)-1),IF(AT!AT83&gt;1,($F165+1)^(1/12)-1,0)+AS165)</f>
        <v>2.7307252141806161E-2</v>
      </c>
      <c r="AU165" s="162">
        <f>IF(AU83=1,$E165-(($F165+1)^(11/12)-1),IF(AT!AU83&gt;1,($F165+1)^(1/12)-1,0)+AT165)</f>
        <v>2.7888722274761336E-2</v>
      </c>
      <c r="AV165" s="162">
        <f>IF(AV83=1,$E165-(($F165+1)^(11/12)-1),IF(AT!AV83&gt;1,($F165+1)^(1/12)-1,0)+AU165)</f>
        <v>2.8470192407716512E-2</v>
      </c>
      <c r="AW165" s="162">
        <f>IF(AW83=1,$E165-(($F165+1)^(11/12)-1),IF(AT!AW83&gt;1,($F165+1)^(1/12)-1,0)+AV165)</f>
        <v>2.9051662540671687E-2</v>
      </c>
      <c r="AX165" s="162">
        <f>IF(AX83=1,$E165-(($F165+1)^(11/12)-1),IF(AT!AX83&gt;1,($F165+1)^(1/12)-1,0)+AW165)</f>
        <v>2.9633132673626862E-2</v>
      </c>
      <c r="AY165" s="162">
        <f>IF(AY83=1,$E165-(($F165+1)^(11/12)-1),IF(AT!AY83&gt;1,($F165+1)^(1/12)-1,0)+AX165)</f>
        <v>3.0214602806582037E-2</v>
      </c>
      <c r="AZ165" s="162">
        <f>IF(AZ83=1,$E165-(($F165+1)^(11/12)-1),IF(AT!AZ83&gt;1,($F165+1)^(1/12)-1,0)+AY165)</f>
        <v>3.0796072939537213E-2</v>
      </c>
      <c r="BA165" s="162">
        <f>IF(BA83=1,$E165-(($F165+1)^(11/12)-1),IF(AT!BA83&gt;1,($F165+1)^(1/12)-1,0)+AZ165)</f>
        <v>3.1377543072492388E-2</v>
      </c>
      <c r="BB165" s="162">
        <f>IF(BB83=1,$E165-(($F165+1)^(11/12)-1),IF(AT!BB83&gt;1,($F165+1)^(1/12)-1,0)+BA165)</f>
        <v>3.1959013205447563E-2</v>
      </c>
      <c r="BC165" s="162">
        <f>IF(BC83=1,$E165-(($F165+1)^(11/12)-1),IF(AT!BC83&gt;1,($F165+1)^(1/12)-1,0)+BB165)</f>
        <v>3.2540483338402738E-2</v>
      </c>
      <c r="BD165" s="162">
        <f>IF(BD83=1,$E165-(($F165+1)^(11/12)-1),IF(AT!BD83&gt;1,($F165+1)^(1/12)-1,0)+BC165)</f>
        <v>3.3121953471357914E-2</v>
      </c>
      <c r="BE165" s="162">
        <f>IF(BE83=1,$E165-(($F165+1)^(11/12)-1),IF(AT!BE83&gt;1,($F165+1)^(1/12)-1,0)+BD165)</f>
        <v>3.3703423604313089E-2</v>
      </c>
      <c r="BF165" s="162">
        <f>IF(BF83=1,$E165-(($F165+1)^(11/12)-1),IF(AT!BF83&gt;1,($F165+1)^(1/12)-1,0)+BE165)</f>
        <v>3.4284893737268264E-2</v>
      </c>
      <c r="BG165" s="162">
        <f>IF(BG83=1,$E165-(($F165+1)^(11/12)-1),IF(AT!BG83&gt;1,($F165+1)^(1/12)-1,0)+BF165)</f>
        <v>3.4866363870223439E-2</v>
      </c>
      <c r="BH165" s="162">
        <f>IF(BH83=1,$E165-(($F165+1)^(11/12)-1),IF(AT!BH83&gt;1,($F165+1)^(1/12)-1,0)+BG165)</f>
        <v>3.5447834003178615E-2</v>
      </c>
      <c r="BI165" s="162">
        <f>IF(BI83=1,$E165-(($F165+1)^(11/12)-1),IF(AT!BI83&gt;1,($F165+1)^(1/12)-1,0)+BH165)</f>
        <v>3.602930413613379E-2</v>
      </c>
      <c r="BJ165" s="162">
        <f>IF(BJ83=1,$E165-(($F165+1)^(11/12)-1),IF(AT!BJ83&gt;1,($F165+1)^(1/12)-1,0)+BI165)</f>
        <v>3.6610774269088965E-2</v>
      </c>
      <c r="BK165" s="162">
        <f>IF(BK83=1,$E165-(($F165+1)^(11/12)-1),IF(AT!BK83&gt;1,($F165+1)^(1/12)-1,0)+BJ165)</f>
        <v>3.719224440204414E-2</v>
      </c>
      <c r="BL165" s="162">
        <f>IF(BL83=1,$E165-(($F165+1)^(11/12)-1),IF(AT!BL83&gt;1,($F165+1)^(1/12)-1,0)+BK165)</f>
        <v>3.7773714534999316E-2</v>
      </c>
      <c r="BM165" s="162">
        <f>IF(BM83=1,$E165-(($F165+1)^(11/12)-1),IF(AT!BM83&gt;1,($F165+1)^(1/12)-1,0)+BL165)</f>
        <v>3.8355184667954491E-2</v>
      </c>
      <c r="BN165" s="162">
        <f>IF(BN83=1,$E165-(($F165+1)^(11/12)-1),IF(AT!BN83&gt;1,($F165+1)^(1/12)-1,0)+BM165)</f>
        <v>3.8936654800909666E-2</v>
      </c>
      <c r="BO165" s="162">
        <f>IF(BO83=1,$E165-(($F165+1)^(11/12)-1),IF(AT!BO83&gt;1,($F165+1)^(1/12)-1,0)+BN165)</f>
        <v>3.9518124933864841E-2</v>
      </c>
      <c r="BP165" s="26" t="s">
        <v>12</v>
      </c>
    </row>
    <row r="166" spans="1:68" x14ac:dyDescent="0.25">
      <c r="B166" s="12">
        <v>79</v>
      </c>
      <c r="C166" s="13" t="s">
        <v>174</v>
      </c>
      <c r="E166" s="162">
        <v>2.5000000000000001E-2</v>
      </c>
      <c r="F166" s="162">
        <v>7.0000000000000001E-3</v>
      </c>
      <c r="H166" s="162">
        <f>IF(H84=1,$E166-(($F166+1)^(11/12)-1),IF(AT!H84&gt;1,($F166+1)^(1/12)-1,0)+G166)</f>
        <v>0</v>
      </c>
      <c r="I166" s="162">
        <f>IF(I84=1,$E166-(($F166+1)^(11/12)-1),IF(AT!I84&gt;1,($F166+1)^(1/12)-1,0)+H166)</f>
        <v>0</v>
      </c>
      <c r="J166" s="162">
        <f>IF(J84=1,$E166-(($F166+1)^(11/12)-1),IF(AT!J84&gt;1,($F166+1)^(1/12)-1,0)+I166)</f>
        <v>0</v>
      </c>
      <c r="K166" s="162">
        <f>IF(K84=1,$E166-(($F166+1)^(11/12)-1),IF(AT!K84&gt;1,($F166+1)^(1/12)-1,0)+J166)</f>
        <v>0</v>
      </c>
      <c r="L166" s="162">
        <f>IF(L84=1,$E166-(($F166+1)^(11/12)-1),IF(AT!L84&gt;1,($F166+1)^(1/12)-1,0)+K166)</f>
        <v>0</v>
      </c>
      <c r="M166" s="162">
        <f>IF(M84=1,$E166-(($F166+1)^(11/12)-1),IF(AT!M84&gt;1,($F166+1)^(1/12)-1,0)+L166)</f>
        <v>0</v>
      </c>
      <c r="N166" s="162">
        <f>IF(N84=1,$E166-(($F166+1)^(11/12)-1),IF(AT!N84&gt;1,($F166+1)^(1/12)-1,0)+M166)</f>
        <v>0</v>
      </c>
      <c r="O166" s="162">
        <f>IF(O84=1,$E166-(($F166+1)^(11/12)-1),IF(AT!O84&gt;1,($F166+1)^(1/12)-1,0)+N166)</f>
        <v>0</v>
      </c>
      <c r="P166" s="162">
        <f>IF(P84=1,$E166-(($F166+1)^(11/12)-1),IF(AT!P84&gt;1,($F166+1)^(1/12)-1,0)+O166)</f>
        <v>0</v>
      </c>
      <c r="Q166" s="162">
        <f>IF(Q84=1,$E166-(($F166+1)^(11/12)-1),IF(AT!Q84&gt;1,($F166+1)^(1/12)-1,0)+P166)</f>
        <v>0</v>
      </c>
      <c r="R166" s="162">
        <f>IF(R84=1,$E166-(($F166+1)^(11/12)-1),IF(AT!R84&gt;1,($F166+1)^(1/12)-1,0)+Q166)</f>
        <v>0</v>
      </c>
      <c r="S166" s="162">
        <f>IF(S84=1,$E166-(($F166+1)^(11/12)-1),IF(AT!S84&gt;1,($F166+1)^(1/12)-1,0)+R166)</f>
        <v>0</v>
      </c>
      <c r="T166" s="162">
        <f>IF(T84=1,$E166-(($F166+1)^(11/12)-1),IF(AT!T84&gt;1,($F166+1)^(1/12)-1,0)+S166)</f>
        <v>0</v>
      </c>
      <c r="U166" s="162">
        <f>IF(U84=1,$E166-(($F166+1)^(11/12)-1),IF(AT!U84&gt;1,($F166+1)^(1/12)-1,0)+T166)</f>
        <v>0</v>
      </c>
      <c r="V166" s="162">
        <f>IF(V84=1,$E166-(($F166+1)^(11/12)-1),IF(AT!V84&gt;1,($F166+1)^(1/12)-1,0)+U166)</f>
        <v>0</v>
      </c>
      <c r="W166" s="162">
        <f>IF(W84=1,$E166-(($F166+1)^(11/12)-1),IF(AT!W84&gt;1,($F166+1)^(1/12)-1,0)+V166)</f>
        <v>0</v>
      </c>
      <c r="X166" s="162">
        <f>IF(X84=1,$E166-(($F166+1)^(11/12)-1),IF(AT!X84&gt;1,($F166+1)^(1/12)-1,0)+W166)</f>
        <v>0</v>
      </c>
      <c r="Y166" s="162">
        <f>IF(Y84=1,$E166-(($F166+1)^(11/12)-1),IF(AT!Y84&gt;1,($F166+1)^(1/12)-1,0)+X166)</f>
        <v>0</v>
      </c>
      <c r="Z166" s="162">
        <f>IF(Z84=1,$E166-(($F166+1)^(11/12)-1),IF(AT!Z84&gt;1,($F166+1)^(1/12)-1,0)+Y166)</f>
        <v>0</v>
      </c>
      <c r="AA166" s="162">
        <f>IF(AA84=1,$E166-(($F166+1)^(11/12)-1),IF(AT!AA84&gt;1,($F166+1)^(1/12)-1,0)+Z166)</f>
        <v>0</v>
      </c>
      <c r="AB166" s="162">
        <f>IF(AB84=1,$E166-(($F166+1)^(11/12)-1),IF(AT!AB84&gt;1,($F166+1)^(1/12)-1,0)+AA166)</f>
        <v>0</v>
      </c>
      <c r="AC166" s="162">
        <f>IF(AC84=1,$E166-(($F166+1)^(11/12)-1),IF(AT!AC84&gt;1,($F166+1)^(1/12)-1,0)+AB166)</f>
        <v>0</v>
      </c>
      <c r="AD166" s="162">
        <f>IF(AD84=1,$E166-(($F166+1)^(11/12)-1),IF(AT!AD84&gt;1,($F166+1)^(1/12)-1,0)+AC166)</f>
        <v>0</v>
      </c>
      <c r="AE166" s="162">
        <f>IF(AE84=1,$E166-(($F166+1)^(11/12)-1),IF(AT!AE84&gt;1,($F166+1)^(1/12)-1,0)+AD166)</f>
        <v>1.8585200147478532E-2</v>
      </c>
      <c r="AF166" s="162">
        <f>IF(AF84=1,$E166-(($F166+1)^(11/12)-1),IF(AT!AF84&gt;1,($F166+1)^(1/12)-1,0)+AE166)</f>
        <v>1.9166670280433708E-2</v>
      </c>
      <c r="AG166" s="162">
        <f>IF(AG84=1,$E166-(($F166+1)^(11/12)-1),IF(AT!AG84&gt;1,($F166+1)^(1/12)-1,0)+AF166)</f>
        <v>1.9748140413388883E-2</v>
      </c>
      <c r="AH166" s="162">
        <f>IF(AH84=1,$E166-(($F166+1)^(11/12)-1),IF(AT!AH84&gt;1,($F166+1)^(1/12)-1,0)+AG166)</f>
        <v>2.0329610546344058E-2</v>
      </c>
      <c r="AI166" s="162">
        <f>IF(AI84=1,$E166-(($F166+1)^(11/12)-1),IF(AT!AI84&gt;1,($F166+1)^(1/12)-1,0)+AH166)</f>
        <v>2.0911080679299233E-2</v>
      </c>
      <c r="AJ166" s="162">
        <f>IF(AJ84=1,$E166-(($F166+1)^(11/12)-1),IF(AT!AJ84&gt;1,($F166+1)^(1/12)-1,0)+AI166)</f>
        <v>2.1492550812254409E-2</v>
      </c>
      <c r="AK166" s="162">
        <f>IF(AK84=1,$E166-(($F166+1)^(11/12)-1),IF(AT!AK84&gt;1,($F166+1)^(1/12)-1,0)+AJ166)</f>
        <v>2.2074020945209584E-2</v>
      </c>
      <c r="AL166" s="162">
        <f>IF(AL84=1,$E166-(($F166+1)^(11/12)-1),IF(AT!AL84&gt;1,($F166+1)^(1/12)-1,0)+AK166)</f>
        <v>2.2655491078164759E-2</v>
      </c>
      <c r="AM166" s="162">
        <f>IF(AM84=1,$E166-(($F166+1)^(11/12)-1),IF(AT!AM84&gt;1,($F166+1)^(1/12)-1,0)+AL166)</f>
        <v>2.3236961211119934E-2</v>
      </c>
      <c r="AN166" s="162">
        <f>IF(AN84=1,$E166-(($F166+1)^(11/12)-1),IF(AT!AN84&gt;1,($F166+1)^(1/12)-1,0)+AM166)</f>
        <v>2.381843134407511E-2</v>
      </c>
      <c r="AO166" s="162">
        <f>IF(AO84=1,$E166-(($F166+1)^(11/12)-1),IF(AT!AO84&gt;1,($F166+1)^(1/12)-1,0)+AN166)</f>
        <v>2.4399901477030285E-2</v>
      </c>
      <c r="AP166" s="162">
        <f>IF(AP84=1,$E166-(($F166+1)^(11/12)-1),IF(AT!AP84&gt;1,($F166+1)^(1/12)-1,0)+AO166)</f>
        <v>2.498137160998546E-2</v>
      </c>
      <c r="AQ166" s="162">
        <f>IF(AQ84=1,$E166-(($F166+1)^(11/12)-1),IF(AT!AQ84&gt;1,($F166+1)^(1/12)-1,0)+AP166)</f>
        <v>2.5562841742940635E-2</v>
      </c>
      <c r="AR166" s="162">
        <f>IF(AR84=1,$E166-(($F166+1)^(11/12)-1),IF(AT!AR84&gt;1,($F166+1)^(1/12)-1,0)+AQ166)</f>
        <v>2.6144311875895811E-2</v>
      </c>
      <c r="AS166" s="162">
        <f>IF(AS84=1,$E166-(($F166+1)^(11/12)-1),IF(AT!AS84&gt;1,($F166+1)^(1/12)-1,0)+AR166)</f>
        <v>2.6725782008850986E-2</v>
      </c>
      <c r="AT166" s="162">
        <f>IF(AT84=1,$E166-(($F166+1)^(11/12)-1),IF(AT!AT84&gt;1,($F166+1)^(1/12)-1,0)+AS166)</f>
        <v>2.7307252141806161E-2</v>
      </c>
      <c r="AU166" s="162">
        <f>IF(AU84=1,$E166-(($F166+1)^(11/12)-1),IF(AT!AU84&gt;1,($F166+1)^(1/12)-1,0)+AT166)</f>
        <v>2.7888722274761336E-2</v>
      </c>
      <c r="AV166" s="162">
        <f>IF(AV84=1,$E166-(($F166+1)^(11/12)-1),IF(AT!AV84&gt;1,($F166+1)^(1/12)-1,0)+AU166)</f>
        <v>2.8470192407716512E-2</v>
      </c>
      <c r="AW166" s="162">
        <f>IF(AW84=1,$E166-(($F166+1)^(11/12)-1),IF(AT!AW84&gt;1,($F166+1)^(1/12)-1,0)+AV166)</f>
        <v>2.9051662540671687E-2</v>
      </c>
      <c r="AX166" s="162">
        <f>IF(AX84=1,$E166-(($F166+1)^(11/12)-1),IF(AT!AX84&gt;1,($F166+1)^(1/12)-1,0)+AW166)</f>
        <v>2.9633132673626862E-2</v>
      </c>
      <c r="AY166" s="162">
        <f>IF(AY84=1,$E166-(($F166+1)^(11/12)-1),IF(AT!AY84&gt;1,($F166+1)^(1/12)-1,0)+AX166)</f>
        <v>3.0214602806582037E-2</v>
      </c>
      <c r="AZ166" s="162">
        <f>IF(AZ84=1,$E166-(($F166+1)^(11/12)-1),IF(AT!AZ84&gt;1,($F166+1)^(1/12)-1,0)+AY166)</f>
        <v>3.0796072939537213E-2</v>
      </c>
      <c r="BA166" s="162">
        <f>IF(BA84=1,$E166-(($F166+1)^(11/12)-1),IF(AT!BA84&gt;1,($F166+1)^(1/12)-1,0)+AZ166)</f>
        <v>3.1377543072492388E-2</v>
      </c>
      <c r="BB166" s="162">
        <f>IF(BB84=1,$E166-(($F166+1)^(11/12)-1),IF(AT!BB84&gt;1,($F166+1)^(1/12)-1,0)+BA166)</f>
        <v>3.1959013205447563E-2</v>
      </c>
      <c r="BC166" s="162">
        <f>IF(BC84=1,$E166-(($F166+1)^(11/12)-1),IF(AT!BC84&gt;1,($F166+1)^(1/12)-1,0)+BB166)</f>
        <v>3.2540483338402738E-2</v>
      </c>
      <c r="BD166" s="162">
        <f>IF(BD84=1,$E166-(($F166+1)^(11/12)-1),IF(AT!BD84&gt;1,($F166+1)^(1/12)-1,0)+BC166)</f>
        <v>3.3121953471357914E-2</v>
      </c>
      <c r="BE166" s="162">
        <f>IF(BE84=1,$E166-(($F166+1)^(11/12)-1),IF(AT!BE84&gt;1,($F166+1)^(1/12)-1,0)+BD166)</f>
        <v>3.3703423604313089E-2</v>
      </c>
      <c r="BF166" s="162">
        <f>IF(BF84=1,$E166-(($F166+1)^(11/12)-1),IF(AT!BF84&gt;1,($F166+1)^(1/12)-1,0)+BE166)</f>
        <v>3.4284893737268264E-2</v>
      </c>
      <c r="BG166" s="162">
        <f>IF(BG84=1,$E166-(($F166+1)^(11/12)-1),IF(AT!BG84&gt;1,($F166+1)^(1/12)-1,0)+BF166)</f>
        <v>3.4866363870223439E-2</v>
      </c>
      <c r="BH166" s="162">
        <f>IF(BH84=1,$E166-(($F166+1)^(11/12)-1),IF(AT!BH84&gt;1,($F166+1)^(1/12)-1,0)+BG166)</f>
        <v>3.5447834003178615E-2</v>
      </c>
      <c r="BI166" s="162">
        <f>IF(BI84=1,$E166-(($F166+1)^(11/12)-1),IF(AT!BI84&gt;1,($F166+1)^(1/12)-1,0)+BH166)</f>
        <v>3.602930413613379E-2</v>
      </c>
      <c r="BJ166" s="162">
        <f>IF(BJ84=1,$E166-(($F166+1)^(11/12)-1),IF(AT!BJ84&gt;1,($F166+1)^(1/12)-1,0)+BI166)</f>
        <v>3.6610774269088965E-2</v>
      </c>
      <c r="BK166" s="162">
        <f>IF(BK84=1,$E166-(($F166+1)^(11/12)-1),IF(AT!BK84&gt;1,($F166+1)^(1/12)-1,0)+BJ166)</f>
        <v>3.719224440204414E-2</v>
      </c>
      <c r="BL166" s="162">
        <f>IF(BL84=1,$E166-(($F166+1)^(11/12)-1),IF(AT!BL84&gt;1,($F166+1)^(1/12)-1,0)+BK166)</f>
        <v>3.7773714534999316E-2</v>
      </c>
      <c r="BM166" s="162">
        <f>IF(BM84=1,$E166-(($F166+1)^(11/12)-1),IF(AT!BM84&gt;1,($F166+1)^(1/12)-1,0)+BL166)</f>
        <v>3.8355184667954491E-2</v>
      </c>
      <c r="BN166" s="162">
        <f>IF(BN84=1,$E166-(($F166+1)^(11/12)-1),IF(AT!BN84&gt;1,($F166+1)^(1/12)-1,0)+BM166)</f>
        <v>3.8936654800909666E-2</v>
      </c>
      <c r="BO166" s="162">
        <f>IF(BO84=1,$E166-(($F166+1)^(11/12)-1),IF(AT!BO84&gt;1,($F166+1)^(1/12)-1,0)+BN166)</f>
        <v>3.9518124933864841E-2</v>
      </c>
      <c r="BP166" s="26" t="s">
        <v>12</v>
      </c>
    </row>
    <row r="167" spans="1:68" x14ac:dyDescent="0.25">
      <c r="B167" s="12">
        <v>80</v>
      </c>
      <c r="C167" s="13" t="s">
        <v>176</v>
      </c>
      <c r="E167" s="162">
        <v>2.5000000000000001E-2</v>
      </c>
      <c r="F167" s="162">
        <v>7.0000000000000001E-3</v>
      </c>
      <c r="H167" s="162">
        <f>IF(H85=1,$E167-(($F167+1)^(11/12)-1),IF(AT!H85&gt;1,($F167+1)^(1/12)-1,0)+G167)</f>
        <v>0</v>
      </c>
      <c r="I167" s="162">
        <f>IF(I85=1,$E167-(($F167+1)^(11/12)-1),IF(AT!I85&gt;1,($F167+1)^(1/12)-1,0)+H167)</f>
        <v>0</v>
      </c>
      <c r="J167" s="162">
        <f>IF(J85=1,$E167-(($F167+1)^(11/12)-1),IF(AT!J85&gt;1,($F167+1)^(1/12)-1,0)+I167)</f>
        <v>0</v>
      </c>
      <c r="K167" s="162">
        <f>IF(K85=1,$E167-(($F167+1)^(11/12)-1),IF(AT!K85&gt;1,($F167+1)^(1/12)-1,0)+J167)</f>
        <v>0</v>
      </c>
      <c r="L167" s="162">
        <f>IF(L85=1,$E167-(($F167+1)^(11/12)-1),IF(AT!L85&gt;1,($F167+1)^(1/12)-1,0)+K167)</f>
        <v>0</v>
      </c>
      <c r="M167" s="162">
        <f>IF(M85=1,$E167-(($F167+1)^(11/12)-1),IF(AT!M85&gt;1,($F167+1)^(1/12)-1,0)+L167)</f>
        <v>0</v>
      </c>
      <c r="N167" s="162">
        <f>IF(N85=1,$E167-(($F167+1)^(11/12)-1),IF(AT!N85&gt;1,($F167+1)^(1/12)-1,0)+M167)</f>
        <v>0</v>
      </c>
      <c r="O167" s="162">
        <f>IF(O85=1,$E167-(($F167+1)^(11/12)-1),IF(AT!O85&gt;1,($F167+1)^(1/12)-1,0)+N167)</f>
        <v>0</v>
      </c>
      <c r="P167" s="162">
        <f>IF(P85=1,$E167-(($F167+1)^(11/12)-1),IF(AT!P85&gt;1,($F167+1)^(1/12)-1,0)+O167)</f>
        <v>0</v>
      </c>
      <c r="Q167" s="162">
        <f>IF(Q85=1,$E167-(($F167+1)^(11/12)-1),IF(AT!Q85&gt;1,($F167+1)^(1/12)-1,0)+P167)</f>
        <v>0</v>
      </c>
      <c r="R167" s="162">
        <f>IF(R85=1,$E167-(($F167+1)^(11/12)-1),IF(AT!R85&gt;1,($F167+1)^(1/12)-1,0)+Q167)</f>
        <v>0</v>
      </c>
      <c r="S167" s="162">
        <f>IF(S85=1,$E167-(($F167+1)^(11/12)-1),IF(AT!S85&gt;1,($F167+1)^(1/12)-1,0)+R167)</f>
        <v>0</v>
      </c>
      <c r="T167" s="162">
        <f>IF(T85=1,$E167-(($F167+1)^(11/12)-1),IF(AT!T85&gt;1,($F167+1)^(1/12)-1,0)+S167)</f>
        <v>0</v>
      </c>
      <c r="U167" s="162">
        <f>IF(U85=1,$E167-(($F167+1)^(11/12)-1),IF(AT!U85&gt;1,($F167+1)^(1/12)-1,0)+T167)</f>
        <v>0</v>
      </c>
      <c r="V167" s="162">
        <f>IF(V85=1,$E167-(($F167+1)^(11/12)-1),IF(AT!V85&gt;1,($F167+1)^(1/12)-1,0)+U167)</f>
        <v>0</v>
      </c>
      <c r="W167" s="162">
        <f>IF(W85=1,$E167-(($F167+1)^(11/12)-1),IF(AT!W85&gt;1,($F167+1)^(1/12)-1,0)+V167)</f>
        <v>0</v>
      </c>
      <c r="X167" s="162">
        <f>IF(X85=1,$E167-(($F167+1)^(11/12)-1),IF(AT!X85&gt;1,($F167+1)^(1/12)-1,0)+W167)</f>
        <v>0</v>
      </c>
      <c r="Y167" s="162">
        <f>IF(Y85=1,$E167-(($F167+1)^(11/12)-1),IF(AT!Y85&gt;1,($F167+1)^(1/12)-1,0)+X167)</f>
        <v>0</v>
      </c>
      <c r="Z167" s="162">
        <f>IF(Z85=1,$E167-(($F167+1)^(11/12)-1),IF(AT!Z85&gt;1,($F167+1)^(1/12)-1,0)+Y167)</f>
        <v>0</v>
      </c>
      <c r="AA167" s="162">
        <f>IF(AA85=1,$E167-(($F167+1)^(11/12)-1),IF(AT!AA85&gt;1,($F167+1)^(1/12)-1,0)+Z167)</f>
        <v>0</v>
      </c>
      <c r="AB167" s="162">
        <f>IF(AB85=1,$E167-(($F167+1)^(11/12)-1),IF(AT!AB85&gt;1,($F167+1)^(1/12)-1,0)+AA167)</f>
        <v>0</v>
      </c>
      <c r="AC167" s="162">
        <f>IF(AC85=1,$E167-(($F167+1)^(11/12)-1),IF(AT!AC85&gt;1,($F167+1)^(1/12)-1,0)+AB167)</f>
        <v>0</v>
      </c>
      <c r="AD167" s="162">
        <f>IF(AD85=1,$E167-(($F167+1)^(11/12)-1),IF(AT!AD85&gt;1,($F167+1)^(1/12)-1,0)+AC167)</f>
        <v>0</v>
      </c>
      <c r="AE167" s="162">
        <f>IF(AE85=1,$E167-(($F167+1)^(11/12)-1),IF(AT!AE85&gt;1,($F167+1)^(1/12)-1,0)+AD167)</f>
        <v>1.8585200147478532E-2</v>
      </c>
      <c r="AF167" s="162">
        <f>IF(AF85=1,$E167-(($F167+1)^(11/12)-1),IF(AT!AF85&gt;1,($F167+1)^(1/12)-1,0)+AE167)</f>
        <v>1.9166670280433708E-2</v>
      </c>
      <c r="AG167" s="162">
        <f>IF(AG85=1,$E167-(($F167+1)^(11/12)-1),IF(AT!AG85&gt;1,($F167+1)^(1/12)-1,0)+AF167)</f>
        <v>1.9748140413388883E-2</v>
      </c>
      <c r="AH167" s="162">
        <f>IF(AH85=1,$E167-(($F167+1)^(11/12)-1),IF(AT!AH85&gt;1,($F167+1)^(1/12)-1,0)+AG167)</f>
        <v>2.0329610546344058E-2</v>
      </c>
      <c r="AI167" s="162">
        <f>IF(AI85=1,$E167-(($F167+1)^(11/12)-1),IF(AT!AI85&gt;1,($F167+1)^(1/12)-1,0)+AH167)</f>
        <v>2.0911080679299233E-2</v>
      </c>
      <c r="AJ167" s="162">
        <f>IF(AJ85=1,$E167-(($F167+1)^(11/12)-1),IF(AT!AJ85&gt;1,($F167+1)^(1/12)-1,0)+AI167)</f>
        <v>2.1492550812254409E-2</v>
      </c>
      <c r="AK167" s="162">
        <f>IF(AK85=1,$E167-(($F167+1)^(11/12)-1),IF(AT!AK85&gt;1,($F167+1)^(1/12)-1,0)+AJ167)</f>
        <v>2.2074020945209584E-2</v>
      </c>
      <c r="AL167" s="162">
        <f>IF(AL85=1,$E167-(($F167+1)^(11/12)-1),IF(AT!AL85&gt;1,($F167+1)^(1/12)-1,0)+AK167)</f>
        <v>2.2655491078164759E-2</v>
      </c>
      <c r="AM167" s="162">
        <f>IF(AM85=1,$E167-(($F167+1)^(11/12)-1),IF(AT!AM85&gt;1,($F167+1)^(1/12)-1,0)+AL167)</f>
        <v>2.3236961211119934E-2</v>
      </c>
      <c r="AN167" s="162">
        <f>IF(AN85=1,$E167-(($F167+1)^(11/12)-1),IF(AT!AN85&gt;1,($F167+1)^(1/12)-1,0)+AM167)</f>
        <v>2.381843134407511E-2</v>
      </c>
      <c r="AO167" s="162">
        <f>IF(AO85=1,$E167-(($F167+1)^(11/12)-1),IF(AT!AO85&gt;1,($F167+1)^(1/12)-1,0)+AN167)</f>
        <v>2.4399901477030285E-2</v>
      </c>
      <c r="AP167" s="162">
        <f>IF(AP85=1,$E167-(($F167+1)^(11/12)-1),IF(AT!AP85&gt;1,($F167+1)^(1/12)-1,0)+AO167)</f>
        <v>2.498137160998546E-2</v>
      </c>
      <c r="AQ167" s="162">
        <f>IF(AQ85=1,$E167-(($F167+1)^(11/12)-1),IF(AT!AQ85&gt;1,($F167+1)^(1/12)-1,0)+AP167)</f>
        <v>2.5562841742940635E-2</v>
      </c>
      <c r="AR167" s="162">
        <f>IF(AR85=1,$E167-(($F167+1)^(11/12)-1),IF(AT!AR85&gt;1,($F167+1)^(1/12)-1,0)+AQ167)</f>
        <v>2.6144311875895811E-2</v>
      </c>
      <c r="AS167" s="162">
        <f>IF(AS85=1,$E167-(($F167+1)^(11/12)-1),IF(AT!AS85&gt;1,($F167+1)^(1/12)-1,0)+AR167)</f>
        <v>2.6725782008850986E-2</v>
      </c>
      <c r="AT167" s="162">
        <f>IF(AT85=1,$E167-(($F167+1)^(11/12)-1),IF(AT!AT85&gt;1,($F167+1)^(1/12)-1,0)+AS167)</f>
        <v>2.7307252141806161E-2</v>
      </c>
      <c r="AU167" s="162">
        <f>IF(AU85=1,$E167-(($F167+1)^(11/12)-1),IF(AT!AU85&gt;1,($F167+1)^(1/12)-1,0)+AT167)</f>
        <v>2.7888722274761336E-2</v>
      </c>
      <c r="AV167" s="162">
        <f>IF(AV85=1,$E167-(($F167+1)^(11/12)-1),IF(AT!AV85&gt;1,($F167+1)^(1/12)-1,0)+AU167)</f>
        <v>2.8470192407716512E-2</v>
      </c>
      <c r="AW167" s="162">
        <f>IF(AW85=1,$E167-(($F167+1)^(11/12)-1),IF(AT!AW85&gt;1,($F167+1)^(1/12)-1,0)+AV167)</f>
        <v>2.9051662540671687E-2</v>
      </c>
      <c r="AX167" s="162">
        <f>IF(AX85=1,$E167-(($F167+1)^(11/12)-1),IF(AT!AX85&gt;1,($F167+1)^(1/12)-1,0)+AW167)</f>
        <v>2.9633132673626862E-2</v>
      </c>
      <c r="AY167" s="162">
        <f>IF(AY85=1,$E167-(($F167+1)^(11/12)-1),IF(AT!AY85&gt;1,($F167+1)^(1/12)-1,0)+AX167)</f>
        <v>3.0214602806582037E-2</v>
      </c>
      <c r="AZ167" s="162">
        <f>IF(AZ85=1,$E167-(($F167+1)^(11/12)-1),IF(AT!AZ85&gt;1,($F167+1)^(1/12)-1,0)+AY167)</f>
        <v>3.0796072939537213E-2</v>
      </c>
      <c r="BA167" s="162">
        <f>IF(BA85=1,$E167-(($F167+1)^(11/12)-1),IF(AT!BA85&gt;1,($F167+1)^(1/12)-1,0)+AZ167)</f>
        <v>3.1377543072492388E-2</v>
      </c>
      <c r="BB167" s="162">
        <f>IF(BB85=1,$E167-(($F167+1)^(11/12)-1),IF(AT!BB85&gt;1,($F167+1)^(1/12)-1,0)+BA167)</f>
        <v>3.1959013205447563E-2</v>
      </c>
      <c r="BC167" s="162">
        <f>IF(BC85=1,$E167-(($F167+1)^(11/12)-1),IF(AT!BC85&gt;1,($F167+1)^(1/12)-1,0)+BB167)</f>
        <v>3.2540483338402738E-2</v>
      </c>
      <c r="BD167" s="162">
        <f>IF(BD85=1,$E167-(($F167+1)^(11/12)-1),IF(AT!BD85&gt;1,($F167+1)^(1/12)-1,0)+BC167)</f>
        <v>3.3121953471357914E-2</v>
      </c>
      <c r="BE167" s="162">
        <f>IF(BE85=1,$E167-(($F167+1)^(11/12)-1),IF(AT!BE85&gt;1,($F167+1)^(1/12)-1,0)+BD167)</f>
        <v>3.3703423604313089E-2</v>
      </c>
      <c r="BF167" s="162">
        <f>IF(BF85=1,$E167-(($F167+1)^(11/12)-1),IF(AT!BF85&gt;1,($F167+1)^(1/12)-1,0)+BE167)</f>
        <v>3.4284893737268264E-2</v>
      </c>
      <c r="BG167" s="162">
        <f>IF(BG85=1,$E167-(($F167+1)^(11/12)-1),IF(AT!BG85&gt;1,($F167+1)^(1/12)-1,0)+BF167)</f>
        <v>3.4866363870223439E-2</v>
      </c>
      <c r="BH167" s="162">
        <f>IF(BH85=1,$E167-(($F167+1)^(11/12)-1),IF(AT!BH85&gt;1,($F167+1)^(1/12)-1,0)+BG167)</f>
        <v>3.5447834003178615E-2</v>
      </c>
      <c r="BI167" s="162">
        <f>IF(BI85=1,$E167-(($F167+1)^(11/12)-1),IF(AT!BI85&gt;1,($F167+1)^(1/12)-1,0)+BH167)</f>
        <v>3.602930413613379E-2</v>
      </c>
      <c r="BJ167" s="162">
        <f>IF(BJ85=1,$E167-(($F167+1)^(11/12)-1),IF(AT!BJ85&gt;1,($F167+1)^(1/12)-1,0)+BI167)</f>
        <v>3.6610774269088965E-2</v>
      </c>
      <c r="BK167" s="162">
        <f>IF(BK85=1,$E167-(($F167+1)^(11/12)-1),IF(AT!BK85&gt;1,($F167+1)^(1/12)-1,0)+BJ167)</f>
        <v>3.719224440204414E-2</v>
      </c>
      <c r="BL167" s="162">
        <f>IF(BL85=1,$E167-(($F167+1)^(11/12)-1),IF(AT!BL85&gt;1,($F167+1)^(1/12)-1,0)+BK167)</f>
        <v>3.7773714534999316E-2</v>
      </c>
      <c r="BM167" s="162">
        <f>IF(BM85=1,$E167-(($F167+1)^(11/12)-1),IF(AT!BM85&gt;1,($F167+1)^(1/12)-1,0)+BL167)</f>
        <v>3.8355184667954491E-2</v>
      </c>
      <c r="BN167" s="162">
        <f>IF(BN85=1,$E167-(($F167+1)^(11/12)-1),IF(AT!BN85&gt;1,($F167+1)^(1/12)-1,0)+BM167)</f>
        <v>3.8936654800909666E-2</v>
      </c>
      <c r="BO167" s="162">
        <f>IF(BO85=1,$E167-(($F167+1)^(11/12)-1),IF(AT!BO85&gt;1,($F167+1)^(1/12)-1,0)+BN167)</f>
        <v>3.9518124933864841E-2</v>
      </c>
      <c r="BP167" s="26" t="s">
        <v>12</v>
      </c>
    </row>
    <row r="168" spans="1:68" x14ac:dyDescent="0.25">
      <c r="BP168" s="26" t="s">
        <v>12</v>
      </c>
    </row>
    <row r="169" spans="1:68" s="40" customFormat="1" x14ac:dyDescent="0.25">
      <c r="A169" s="36"/>
      <c r="B169" s="37"/>
      <c r="C169" s="40" t="s">
        <v>203</v>
      </c>
      <c r="D169" s="38"/>
      <c r="E169" s="38"/>
      <c r="F169" s="39"/>
      <c r="G169" s="38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41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BP169" s="42" t="s">
        <v>12</v>
      </c>
    </row>
    <row r="170" spans="1:68" x14ac:dyDescent="0.25">
      <c r="B170" s="12">
        <v>1</v>
      </c>
      <c r="C170" s="13" t="s">
        <v>18</v>
      </c>
      <c r="H170" s="5">
        <f t="shared" ref="H170:AM170" si="108">IF(H6&gt;0,$G6*H$3*(1-H88),0)</f>
        <v>0</v>
      </c>
      <c r="I170" s="5">
        <f t="shared" si="108"/>
        <v>0</v>
      </c>
      <c r="J170" s="5">
        <f t="shared" si="108"/>
        <v>0</v>
      </c>
      <c r="K170" s="5">
        <f t="shared" si="108"/>
        <v>0</v>
      </c>
      <c r="L170" s="5">
        <f t="shared" si="108"/>
        <v>0</v>
      </c>
      <c r="M170" s="5">
        <f t="shared" si="108"/>
        <v>0</v>
      </c>
      <c r="N170" s="5">
        <f t="shared" si="108"/>
        <v>9533.2017418597807</v>
      </c>
      <c r="O170" s="5">
        <f t="shared" si="108"/>
        <v>9527.5534959955858</v>
      </c>
      <c r="P170" s="5">
        <f t="shared" si="108"/>
        <v>9214.747016256184</v>
      </c>
      <c r="Q170" s="5">
        <f t="shared" si="108"/>
        <v>9516.2570042671941</v>
      </c>
      <c r="R170" s="5">
        <f t="shared" si="108"/>
        <v>9203.8149274867719</v>
      </c>
      <c r="S170" s="5">
        <f t="shared" si="108"/>
        <v>9504.9605125388025</v>
      </c>
      <c r="T170" s="5">
        <f t="shared" si="108"/>
        <v>9499.3122666746058</v>
      </c>
      <c r="U170" s="5">
        <f t="shared" si="108"/>
        <v>8574.9223413771451</v>
      </c>
      <c r="V170" s="5">
        <f t="shared" si="108"/>
        <v>9488.0157749462142</v>
      </c>
      <c r="W170" s="5">
        <f t="shared" si="108"/>
        <v>9176.4847055632436</v>
      </c>
      <c r="X170" s="5">
        <f t="shared" si="108"/>
        <v>9476.7192832178225</v>
      </c>
      <c r="Y170" s="5">
        <f t="shared" si="108"/>
        <v>9165.5526167938315</v>
      </c>
      <c r="Z170" s="5">
        <f t="shared" si="108"/>
        <v>9465.4227914894291</v>
      </c>
      <c r="AA170" s="5">
        <f t="shared" si="108"/>
        <v>9459.7745456252342</v>
      </c>
      <c r="AB170" s="5">
        <f t="shared" si="108"/>
        <v>9149.1544836397134</v>
      </c>
      <c r="AC170" s="5">
        <f t="shared" si="108"/>
        <v>9448.4780538968425</v>
      </c>
      <c r="AD170" s="5">
        <f t="shared" si="108"/>
        <v>9138.2223948703031</v>
      </c>
      <c r="AE170" s="5">
        <f t="shared" si="108"/>
        <v>9437.1815621684509</v>
      </c>
      <c r="AF170" s="5">
        <f t="shared" si="108"/>
        <v>9431.5333163042542</v>
      </c>
      <c r="AG170" s="5">
        <f t="shared" si="108"/>
        <v>8513.7026442684401</v>
      </c>
      <c r="AH170" s="5">
        <f t="shared" si="108"/>
        <v>9420.2368245758626</v>
      </c>
      <c r="AI170" s="5">
        <f t="shared" si="108"/>
        <v>9110.8921729467729</v>
      </c>
      <c r="AJ170" s="5">
        <f t="shared" si="108"/>
        <v>9408.9403328474709</v>
      </c>
      <c r="AK170" s="5">
        <f t="shared" si="108"/>
        <v>9099.9600841773627</v>
      </c>
      <c r="AL170" s="5">
        <f t="shared" si="108"/>
        <v>9397.6438411190775</v>
      </c>
      <c r="AM170" s="5">
        <f t="shared" si="108"/>
        <v>9391.9955952548826</v>
      </c>
      <c r="AN170" s="5">
        <f t="shared" ref="AN170:BO170" si="109">IF(AN6&gt;0,$G6*AN$3*(1-AN88),0)</f>
        <v>9083.5619510232445</v>
      </c>
      <c r="AO170" s="5">
        <f t="shared" si="109"/>
        <v>9380.6991035264909</v>
      </c>
      <c r="AP170" s="5">
        <f t="shared" si="109"/>
        <v>9072.6298622538325</v>
      </c>
      <c r="AQ170" s="5">
        <f t="shared" si="109"/>
        <v>9369.4026117980993</v>
      </c>
      <c r="AR170" s="5">
        <f t="shared" si="109"/>
        <v>9348.8133400479819</v>
      </c>
      <c r="AS170" s="5">
        <f t="shared" si="109"/>
        <v>8740.3886804212907</v>
      </c>
      <c r="AT170" s="5">
        <f t="shared" si="109"/>
        <v>9337.5348732665007</v>
      </c>
      <c r="AU170" s="5">
        <f t="shared" si="109"/>
        <v>9030.8667482668643</v>
      </c>
      <c r="AV170" s="5">
        <f t="shared" si="109"/>
        <v>9326.2564064850194</v>
      </c>
      <c r="AW170" s="5">
        <f t="shared" si="109"/>
        <v>9019.9521029944644</v>
      </c>
      <c r="AX170" s="5">
        <f t="shared" si="109"/>
        <v>9314.9779397035381</v>
      </c>
      <c r="AY170" s="5">
        <f t="shared" si="109"/>
        <v>9309.3387063127975</v>
      </c>
      <c r="AZ170" s="5">
        <f t="shared" si="109"/>
        <v>9003.5801350858619</v>
      </c>
      <c r="BA170" s="5">
        <f t="shared" si="109"/>
        <v>9298.0602395313181</v>
      </c>
      <c r="BB170" s="5">
        <f t="shared" si="109"/>
        <v>8992.665489813462</v>
      </c>
      <c r="BC170" s="5">
        <f t="shared" si="109"/>
        <v>9286.7817727498368</v>
      </c>
      <c r="BD170" s="5">
        <f t="shared" si="109"/>
        <v>9295.975415563551</v>
      </c>
      <c r="BE170" s="5">
        <f t="shared" si="109"/>
        <v>8391.2632500510317</v>
      </c>
      <c r="BF170" s="5">
        <f t="shared" si="109"/>
        <v>9284.6789238351594</v>
      </c>
      <c r="BG170" s="5">
        <f t="shared" si="109"/>
        <v>8979.7071077138353</v>
      </c>
      <c r="BH170" s="5">
        <f t="shared" si="109"/>
        <v>9273.3824321067677</v>
      </c>
      <c r="BI170" s="5">
        <f t="shared" si="109"/>
        <v>8968.7750189444232</v>
      </c>
      <c r="BJ170" s="5">
        <f t="shared" si="109"/>
        <v>9262.0859403783743</v>
      </c>
      <c r="BK170" s="5">
        <f t="shared" si="109"/>
        <v>9256.4376945141794</v>
      </c>
      <c r="BL170" s="5">
        <f t="shared" si="109"/>
        <v>8952.3768857903069</v>
      </c>
      <c r="BM170" s="5">
        <f t="shared" si="109"/>
        <v>9245.1412027857878</v>
      </c>
      <c r="BN170" s="5">
        <f t="shared" si="109"/>
        <v>8941.4447970208948</v>
      </c>
      <c r="BO170" s="5">
        <f t="shared" si="109"/>
        <v>9233.8447110573961</v>
      </c>
      <c r="BP170" s="26" t="s">
        <v>12</v>
      </c>
    </row>
    <row r="171" spans="1:68" x14ac:dyDescent="0.25">
      <c r="B171" s="12">
        <v>2</v>
      </c>
      <c r="C171" s="13" t="s">
        <v>20</v>
      </c>
      <c r="H171" s="5">
        <f t="shared" ref="H171:AM171" si="110">IF(H7&gt;0,$G7*H$3*(1-H89),0)</f>
        <v>0</v>
      </c>
      <c r="I171" s="5">
        <f t="shared" si="110"/>
        <v>0</v>
      </c>
      <c r="J171" s="5">
        <f t="shared" si="110"/>
        <v>0</v>
      </c>
      <c r="K171" s="5">
        <f t="shared" si="110"/>
        <v>0</v>
      </c>
      <c r="L171" s="5">
        <f t="shared" si="110"/>
        <v>0</v>
      </c>
      <c r="M171" s="5">
        <f t="shared" si="110"/>
        <v>0</v>
      </c>
      <c r="N171" s="5">
        <f t="shared" si="110"/>
        <v>5923.3826423875753</v>
      </c>
      <c r="O171" s="5">
        <f t="shared" si="110"/>
        <v>5919.8731476325229</v>
      </c>
      <c r="P171" s="5">
        <f t="shared" si="110"/>
        <v>5725.5132124620677</v>
      </c>
      <c r="Q171" s="5">
        <f t="shared" si="110"/>
        <v>5912.8541581224181</v>
      </c>
      <c r="R171" s="5">
        <f t="shared" si="110"/>
        <v>5718.7206419684171</v>
      </c>
      <c r="S171" s="5">
        <f t="shared" si="110"/>
        <v>5905.8351686123124</v>
      </c>
      <c r="T171" s="5">
        <f t="shared" si="110"/>
        <v>5902.32567385726</v>
      </c>
      <c r="U171" s="5">
        <f t="shared" si="110"/>
        <v>5327.9630004794144</v>
      </c>
      <c r="V171" s="5">
        <f t="shared" si="110"/>
        <v>5895.3066843471543</v>
      </c>
      <c r="W171" s="5">
        <f t="shared" si="110"/>
        <v>5701.739215734292</v>
      </c>
      <c r="X171" s="5">
        <f t="shared" si="110"/>
        <v>5888.2876948370495</v>
      </c>
      <c r="Y171" s="5">
        <f t="shared" si="110"/>
        <v>5694.9466452406414</v>
      </c>
      <c r="Z171" s="5">
        <f t="shared" si="110"/>
        <v>5881.2687053269437</v>
      </c>
      <c r="AA171" s="5">
        <f t="shared" si="110"/>
        <v>5877.7592105718913</v>
      </c>
      <c r="AB171" s="5">
        <f t="shared" si="110"/>
        <v>5684.7577895001659</v>
      </c>
      <c r="AC171" s="5">
        <f t="shared" si="110"/>
        <v>5870.7402210617856</v>
      </c>
      <c r="AD171" s="5">
        <f t="shared" si="110"/>
        <v>5677.9652190065153</v>
      </c>
      <c r="AE171" s="5">
        <f t="shared" si="110"/>
        <v>5863.7212315516808</v>
      </c>
      <c r="AF171" s="5">
        <f t="shared" si="110"/>
        <v>5860.2117367966275</v>
      </c>
      <c r="AG171" s="5">
        <f t="shared" si="110"/>
        <v>5289.9246057149721</v>
      </c>
      <c r="AH171" s="5">
        <f t="shared" si="110"/>
        <v>5853.1927472865227</v>
      </c>
      <c r="AI171" s="5">
        <f t="shared" si="110"/>
        <v>5660.9837927723902</v>
      </c>
      <c r="AJ171" s="5">
        <f t="shared" si="110"/>
        <v>5846.173757776417</v>
      </c>
      <c r="AK171" s="5">
        <f t="shared" si="110"/>
        <v>5654.1912222787396</v>
      </c>
      <c r="AL171" s="5">
        <f t="shared" si="110"/>
        <v>5839.1547682663122</v>
      </c>
      <c r="AM171" s="5">
        <f t="shared" si="110"/>
        <v>5835.6452735112589</v>
      </c>
      <c r="AN171" s="5">
        <f t="shared" ref="AN171:BO171" si="111">IF(AN7&gt;0,$G7*AN$3*(1-AN89),0)</f>
        <v>5644.0023665382641</v>
      </c>
      <c r="AO171" s="5">
        <f t="shared" si="111"/>
        <v>5828.6262840011541</v>
      </c>
      <c r="AP171" s="5">
        <f t="shared" si="111"/>
        <v>5637.2097960446135</v>
      </c>
      <c r="AQ171" s="5">
        <f t="shared" si="111"/>
        <v>5821.6072944910484</v>
      </c>
      <c r="AR171" s="5">
        <f t="shared" si="111"/>
        <v>5808.8143065520089</v>
      </c>
      <c r="AS171" s="5">
        <f t="shared" si="111"/>
        <v>5430.7742560400566</v>
      </c>
      <c r="AT171" s="5">
        <f t="shared" si="111"/>
        <v>5801.8065167060413</v>
      </c>
      <c r="AU171" s="5">
        <f t="shared" si="111"/>
        <v>5611.2606017255393</v>
      </c>
      <c r="AV171" s="5">
        <f t="shared" si="111"/>
        <v>5794.7987268600737</v>
      </c>
      <c r="AW171" s="5">
        <f t="shared" si="111"/>
        <v>5604.4788696165378</v>
      </c>
      <c r="AX171" s="5">
        <f t="shared" si="111"/>
        <v>5787.7909370141051</v>
      </c>
      <c r="AY171" s="5">
        <f t="shared" si="111"/>
        <v>5784.2870420911213</v>
      </c>
      <c r="AZ171" s="5">
        <f t="shared" si="111"/>
        <v>5594.3062714530361</v>
      </c>
      <c r="BA171" s="5">
        <f t="shared" si="111"/>
        <v>5777.2792522451537</v>
      </c>
      <c r="BB171" s="5">
        <f t="shared" si="111"/>
        <v>5587.5245393440346</v>
      </c>
      <c r="BC171" s="5">
        <f t="shared" si="111"/>
        <v>5770.271462399186</v>
      </c>
      <c r="BD171" s="5">
        <f t="shared" si="111"/>
        <v>5775.9838626753635</v>
      </c>
      <c r="BE171" s="5">
        <f t="shared" si="111"/>
        <v>5213.8478161860885</v>
      </c>
      <c r="BF171" s="5">
        <f t="shared" si="111"/>
        <v>5768.9648731652587</v>
      </c>
      <c r="BG171" s="5">
        <f t="shared" si="111"/>
        <v>5579.4729468485866</v>
      </c>
      <c r="BH171" s="5">
        <f t="shared" si="111"/>
        <v>5761.945883655153</v>
      </c>
      <c r="BI171" s="5">
        <f t="shared" si="111"/>
        <v>5572.680376354936</v>
      </c>
      <c r="BJ171" s="5">
        <f t="shared" si="111"/>
        <v>5754.9268941450482</v>
      </c>
      <c r="BK171" s="5">
        <f t="shared" si="111"/>
        <v>5751.4173993899949</v>
      </c>
      <c r="BL171" s="5">
        <f t="shared" si="111"/>
        <v>5562.4915206144606</v>
      </c>
      <c r="BM171" s="5">
        <f t="shared" si="111"/>
        <v>5744.3984098798901</v>
      </c>
      <c r="BN171" s="5">
        <f t="shared" si="111"/>
        <v>5555.69895012081</v>
      </c>
      <c r="BO171" s="5">
        <f t="shared" si="111"/>
        <v>5737.3794203697844</v>
      </c>
      <c r="BP171" s="26" t="s">
        <v>12</v>
      </c>
    </row>
    <row r="172" spans="1:68" x14ac:dyDescent="0.25">
      <c r="B172" s="12">
        <v>3</v>
      </c>
      <c r="C172" s="13" t="s">
        <v>22</v>
      </c>
      <c r="H172" s="5">
        <f t="shared" ref="H172:AM172" si="112">IF(H8&gt;0,$G8*H$3*(1-H90),0)</f>
        <v>0</v>
      </c>
      <c r="I172" s="5">
        <f t="shared" si="112"/>
        <v>0</v>
      </c>
      <c r="J172" s="5">
        <f t="shared" si="112"/>
        <v>0</v>
      </c>
      <c r="K172" s="5">
        <f t="shared" si="112"/>
        <v>0</v>
      </c>
      <c r="L172" s="5">
        <f t="shared" si="112"/>
        <v>0</v>
      </c>
      <c r="M172" s="5">
        <f t="shared" si="112"/>
        <v>0</v>
      </c>
      <c r="N172" s="5">
        <f t="shared" si="112"/>
        <v>9606.3629217215712</v>
      </c>
      <c r="O172" s="5">
        <f t="shared" si="112"/>
        <v>9600.6713292102813</v>
      </c>
      <c r="P172" s="5">
        <f t="shared" si="112"/>
        <v>9285.4642613216056</v>
      </c>
      <c r="Q172" s="5">
        <f t="shared" si="112"/>
        <v>9589.2881441877034</v>
      </c>
      <c r="R172" s="5">
        <f t="shared" si="112"/>
        <v>9274.4482758158847</v>
      </c>
      <c r="S172" s="5">
        <f t="shared" si="112"/>
        <v>9577.9049591651237</v>
      </c>
      <c r="T172" s="5">
        <f t="shared" si="112"/>
        <v>9572.2133666538357</v>
      </c>
      <c r="U172" s="5">
        <f t="shared" si="112"/>
        <v>8640.7293443868166</v>
      </c>
      <c r="V172" s="5">
        <f t="shared" si="112"/>
        <v>9560.830181631256</v>
      </c>
      <c r="W172" s="5">
        <f t="shared" si="112"/>
        <v>9246.9083120515807</v>
      </c>
      <c r="X172" s="5">
        <f t="shared" si="112"/>
        <v>9549.4469966086781</v>
      </c>
      <c r="Y172" s="5">
        <f t="shared" si="112"/>
        <v>9235.8923265458598</v>
      </c>
      <c r="Z172" s="5">
        <f t="shared" si="112"/>
        <v>9538.0638115860984</v>
      </c>
      <c r="AA172" s="5">
        <f t="shared" si="112"/>
        <v>9532.3722190748103</v>
      </c>
      <c r="AB172" s="5">
        <f t="shared" si="112"/>
        <v>9219.3683482872784</v>
      </c>
      <c r="AC172" s="5">
        <f t="shared" si="112"/>
        <v>9520.9890340522306</v>
      </c>
      <c r="AD172" s="5">
        <f t="shared" si="112"/>
        <v>9208.3523627815575</v>
      </c>
      <c r="AE172" s="5">
        <f t="shared" si="112"/>
        <v>9509.6058490296527</v>
      </c>
      <c r="AF172" s="5">
        <f t="shared" si="112"/>
        <v>9503.9142565183629</v>
      </c>
      <c r="AG172" s="5">
        <f t="shared" si="112"/>
        <v>8579.0398255547771</v>
      </c>
      <c r="AH172" s="5">
        <f t="shared" si="112"/>
        <v>9492.531071495785</v>
      </c>
      <c r="AI172" s="5">
        <f t="shared" si="112"/>
        <v>9180.8123990172535</v>
      </c>
      <c r="AJ172" s="5">
        <f t="shared" si="112"/>
        <v>9481.1478864732053</v>
      </c>
      <c r="AK172" s="5">
        <f t="shared" si="112"/>
        <v>9169.7964135115326</v>
      </c>
      <c r="AL172" s="5">
        <f t="shared" si="112"/>
        <v>9469.7647014506274</v>
      </c>
      <c r="AM172" s="5">
        <f t="shared" si="112"/>
        <v>9464.0731089393375</v>
      </c>
      <c r="AN172" s="5">
        <f t="shared" ref="AN172:BO172" si="113">IF(AN8&gt;0,$G8*AN$3*(1-AN90),0)</f>
        <v>9153.2724352529513</v>
      </c>
      <c r="AO172" s="5">
        <f t="shared" si="113"/>
        <v>9452.6899239167597</v>
      </c>
      <c r="AP172" s="5">
        <f t="shared" si="113"/>
        <v>9142.2564497472304</v>
      </c>
      <c r="AQ172" s="5">
        <f t="shared" si="113"/>
        <v>9441.3067388941799</v>
      </c>
      <c r="AR172" s="5">
        <f t="shared" si="113"/>
        <v>9420.5594577517804</v>
      </c>
      <c r="AS172" s="5">
        <f t="shared" si="113"/>
        <v>8807.4655309512036</v>
      </c>
      <c r="AT172" s="5">
        <f t="shared" si="113"/>
        <v>9409.1944360059661</v>
      </c>
      <c r="AU172" s="5">
        <f t="shared" si="113"/>
        <v>9100.1728307739268</v>
      </c>
      <c r="AV172" s="5">
        <f t="shared" si="113"/>
        <v>9397.8294142601499</v>
      </c>
      <c r="AW172" s="5">
        <f t="shared" si="113"/>
        <v>9089.1744226328155</v>
      </c>
      <c r="AX172" s="5">
        <f t="shared" si="113"/>
        <v>9386.4643925143337</v>
      </c>
      <c r="AY172" s="5">
        <f t="shared" si="113"/>
        <v>9380.7818816414256</v>
      </c>
      <c r="AZ172" s="5">
        <f t="shared" si="113"/>
        <v>9072.6768104211478</v>
      </c>
      <c r="BA172" s="5">
        <f t="shared" si="113"/>
        <v>9369.4168598956094</v>
      </c>
      <c r="BB172" s="5">
        <f t="shared" si="113"/>
        <v>9061.6784022800348</v>
      </c>
      <c r="BC172" s="5">
        <f t="shared" si="113"/>
        <v>9358.0518381497932</v>
      </c>
      <c r="BD172" s="5">
        <f t="shared" si="113"/>
        <v>9367.3160362474191</v>
      </c>
      <c r="BE172" s="5">
        <f t="shared" si="113"/>
        <v>8455.6607878906998</v>
      </c>
      <c r="BF172" s="5">
        <f t="shared" si="113"/>
        <v>9355.9328512248412</v>
      </c>
      <c r="BG172" s="5">
        <f t="shared" si="113"/>
        <v>9048.6205729485991</v>
      </c>
      <c r="BH172" s="5">
        <f t="shared" si="113"/>
        <v>9344.5496662022633</v>
      </c>
      <c r="BI172" s="5">
        <f t="shared" si="113"/>
        <v>9037.6045874428783</v>
      </c>
      <c r="BJ172" s="5">
        <f t="shared" si="113"/>
        <v>9333.1664811796836</v>
      </c>
      <c r="BK172" s="5">
        <f t="shared" si="113"/>
        <v>9327.4748886683938</v>
      </c>
      <c r="BL172" s="5">
        <f t="shared" si="113"/>
        <v>9021.0806091842951</v>
      </c>
      <c r="BM172" s="5">
        <f t="shared" si="113"/>
        <v>9316.0917036458159</v>
      </c>
      <c r="BN172" s="5">
        <f t="shared" si="113"/>
        <v>9010.0646236785742</v>
      </c>
      <c r="BO172" s="5">
        <f t="shared" si="113"/>
        <v>9304.708518623238</v>
      </c>
      <c r="BP172" s="26" t="s">
        <v>12</v>
      </c>
    </row>
    <row r="173" spans="1:68" x14ac:dyDescent="0.25">
      <c r="B173" s="12">
        <v>4</v>
      </c>
      <c r="C173" s="13" t="s">
        <v>24</v>
      </c>
      <c r="H173" s="5">
        <f t="shared" ref="H173:AM173" si="114">IF(H9&gt;0,$G9*H$3*(1-H91),0)</f>
        <v>0</v>
      </c>
      <c r="I173" s="5">
        <f t="shared" si="114"/>
        <v>0</v>
      </c>
      <c r="J173" s="5">
        <f t="shared" si="114"/>
        <v>0</v>
      </c>
      <c r="K173" s="5">
        <f t="shared" si="114"/>
        <v>0</v>
      </c>
      <c r="L173" s="5">
        <f t="shared" si="114"/>
        <v>0</v>
      </c>
      <c r="M173" s="5">
        <f t="shared" si="114"/>
        <v>0</v>
      </c>
      <c r="N173" s="5">
        <f t="shared" si="114"/>
        <v>3088.8757700891438</v>
      </c>
      <c r="O173" s="5">
        <f t="shared" si="114"/>
        <v>3087.0456682759391</v>
      </c>
      <c r="P173" s="5">
        <f t="shared" si="114"/>
        <v>2985.6924836736139</v>
      </c>
      <c r="Q173" s="5">
        <f t="shared" si="114"/>
        <v>3083.3854646495306</v>
      </c>
      <c r="R173" s="5">
        <f t="shared" si="114"/>
        <v>2982.1503511319279</v>
      </c>
      <c r="S173" s="5">
        <f t="shared" si="114"/>
        <v>3079.7252610231217</v>
      </c>
      <c r="T173" s="5">
        <f t="shared" si="114"/>
        <v>3077.895159209917</v>
      </c>
      <c r="U173" s="5">
        <f t="shared" si="114"/>
        <v>2778.3813421647728</v>
      </c>
      <c r="V173" s="5">
        <f t="shared" si="114"/>
        <v>3074.2349555835085</v>
      </c>
      <c r="W173" s="5">
        <f t="shared" si="114"/>
        <v>2973.2950197777132</v>
      </c>
      <c r="X173" s="5">
        <f t="shared" si="114"/>
        <v>3070.5747519570996</v>
      </c>
      <c r="Y173" s="5">
        <f t="shared" si="114"/>
        <v>2969.7528872360272</v>
      </c>
      <c r="Z173" s="5">
        <f t="shared" si="114"/>
        <v>3066.9145483306906</v>
      </c>
      <c r="AA173" s="5">
        <f t="shared" si="114"/>
        <v>3065.084446517486</v>
      </c>
      <c r="AB173" s="5">
        <f t="shared" si="114"/>
        <v>2964.4396884234984</v>
      </c>
      <c r="AC173" s="5">
        <f t="shared" si="114"/>
        <v>3061.4242428910775</v>
      </c>
      <c r="AD173" s="5">
        <f t="shared" si="114"/>
        <v>2960.8975558818124</v>
      </c>
      <c r="AE173" s="5">
        <f t="shared" si="114"/>
        <v>3057.7640392646686</v>
      </c>
      <c r="AF173" s="5">
        <f t="shared" si="114"/>
        <v>3055.9339374514639</v>
      </c>
      <c r="AG173" s="5">
        <f t="shared" si="114"/>
        <v>2758.5453999313313</v>
      </c>
      <c r="AH173" s="5">
        <f t="shared" si="114"/>
        <v>3052.2737338250554</v>
      </c>
      <c r="AI173" s="5">
        <f t="shared" si="114"/>
        <v>2952.0422245275972</v>
      </c>
      <c r="AJ173" s="5">
        <f t="shared" si="114"/>
        <v>3048.6135301986465</v>
      </c>
      <c r="AK173" s="5">
        <f t="shared" si="114"/>
        <v>2948.5000919859112</v>
      </c>
      <c r="AL173" s="5">
        <f t="shared" si="114"/>
        <v>3044.9533265722375</v>
      </c>
      <c r="AM173" s="5">
        <f t="shared" si="114"/>
        <v>3043.1232247590333</v>
      </c>
      <c r="AN173" s="5">
        <f t="shared" ref="AN173:BO173" si="115">IF(AN9&gt;0,$G9*AN$3*(1-AN91),0)</f>
        <v>2943.1868931733825</v>
      </c>
      <c r="AO173" s="5">
        <f t="shared" si="115"/>
        <v>3039.4630211326244</v>
      </c>
      <c r="AP173" s="5">
        <f t="shared" si="115"/>
        <v>2939.6447606316965</v>
      </c>
      <c r="AQ173" s="5">
        <f t="shared" si="115"/>
        <v>3035.8028175062154</v>
      </c>
      <c r="AR173" s="5">
        <f t="shared" si="115"/>
        <v>3029.1316377331636</v>
      </c>
      <c r="AS173" s="5">
        <f t="shared" si="115"/>
        <v>2831.994491165342</v>
      </c>
      <c r="AT173" s="5">
        <f t="shared" si="115"/>
        <v>3025.4772744134302</v>
      </c>
      <c r="AU173" s="5">
        <f t="shared" si="115"/>
        <v>2926.1129929873191</v>
      </c>
      <c r="AV173" s="5">
        <f t="shared" si="115"/>
        <v>3021.8229110936968</v>
      </c>
      <c r="AW173" s="5">
        <f t="shared" si="115"/>
        <v>2922.5765123553192</v>
      </c>
      <c r="AX173" s="5">
        <f t="shared" si="115"/>
        <v>3018.1685477739634</v>
      </c>
      <c r="AY173" s="5">
        <f t="shared" si="115"/>
        <v>3016.3413661140967</v>
      </c>
      <c r="AZ173" s="5">
        <f t="shared" si="115"/>
        <v>2917.2717914073187</v>
      </c>
      <c r="BA173" s="5">
        <f t="shared" si="115"/>
        <v>3012.6870027943633</v>
      </c>
      <c r="BB173" s="5">
        <f t="shared" si="115"/>
        <v>2913.7353107753188</v>
      </c>
      <c r="BC173" s="5">
        <f t="shared" si="115"/>
        <v>3009.0326394746298</v>
      </c>
      <c r="BD173" s="5">
        <f t="shared" si="115"/>
        <v>3012.0114939345581</v>
      </c>
      <c r="BE173" s="5">
        <f t="shared" si="115"/>
        <v>2718.8735154644487</v>
      </c>
      <c r="BF173" s="5">
        <f t="shared" si="115"/>
        <v>3008.3512903081491</v>
      </c>
      <c r="BG173" s="5">
        <f t="shared" si="115"/>
        <v>2909.5366340273654</v>
      </c>
      <c r="BH173" s="5">
        <f t="shared" si="115"/>
        <v>3004.6910866817402</v>
      </c>
      <c r="BI173" s="5">
        <f t="shared" si="115"/>
        <v>2905.9945014856798</v>
      </c>
      <c r="BJ173" s="5">
        <f t="shared" si="115"/>
        <v>3001.0308830553313</v>
      </c>
      <c r="BK173" s="5">
        <f t="shared" si="115"/>
        <v>2999.2007812421271</v>
      </c>
      <c r="BL173" s="5">
        <f t="shared" si="115"/>
        <v>2900.6813026731506</v>
      </c>
      <c r="BM173" s="5">
        <f t="shared" si="115"/>
        <v>2995.5405776157181</v>
      </c>
      <c r="BN173" s="5">
        <f t="shared" si="115"/>
        <v>2897.1391701314647</v>
      </c>
      <c r="BO173" s="5">
        <f t="shared" si="115"/>
        <v>2991.8803739893092</v>
      </c>
      <c r="BP173" s="26" t="s">
        <v>12</v>
      </c>
    </row>
    <row r="174" spans="1:68" x14ac:dyDescent="0.25">
      <c r="B174" s="12">
        <v>5</v>
      </c>
      <c r="C174" s="13" t="s">
        <v>26</v>
      </c>
      <c r="H174" s="5">
        <f t="shared" ref="H174:AM174" si="116">IF(H10&gt;0,$G10*H$3*(1-H92),0)</f>
        <v>0</v>
      </c>
      <c r="I174" s="5">
        <f t="shared" si="116"/>
        <v>0</v>
      </c>
      <c r="J174" s="5">
        <f t="shared" si="116"/>
        <v>0</v>
      </c>
      <c r="K174" s="5">
        <f t="shared" si="116"/>
        <v>0</v>
      </c>
      <c r="L174" s="5">
        <f t="shared" si="116"/>
        <v>0</v>
      </c>
      <c r="M174" s="5">
        <f t="shared" si="116"/>
        <v>0</v>
      </c>
      <c r="N174" s="5">
        <f t="shared" si="116"/>
        <v>9896.4807799824175</v>
      </c>
      <c r="O174" s="5">
        <f t="shared" si="116"/>
        <v>9890.6172980013143</v>
      </c>
      <c r="P174" s="5">
        <f t="shared" si="116"/>
        <v>9565.8907896969758</v>
      </c>
      <c r="Q174" s="5">
        <f t="shared" si="116"/>
        <v>9878.8903340391043</v>
      </c>
      <c r="R174" s="5">
        <f t="shared" si="116"/>
        <v>9554.542114894839</v>
      </c>
      <c r="S174" s="5">
        <f t="shared" si="116"/>
        <v>9867.1633700768944</v>
      </c>
      <c r="T174" s="5">
        <f t="shared" si="116"/>
        <v>9861.2998880957894</v>
      </c>
      <c r="U174" s="5">
        <f t="shared" si="116"/>
        <v>8901.6844958455222</v>
      </c>
      <c r="V174" s="5">
        <f t="shared" si="116"/>
        <v>9849.5729241335812</v>
      </c>
      <c r="W174" s="5">
        <f t="shared" si="116"/>
        <v>9526.170427889494</v>
      </c>
      <c r="X174" s="5">
        <f t="shared" si="116"/>
        <v>9837.8459601713712</v>
      </c>
      <c r="Y174" s="5">
        <f t="shared" si="116"/>
        <v>9514.8217530873553</v>
      </c>
      <c r="Z174" s="5">
        <f t="shared" si="116"/>
        <v>9826.1189962091612</v>
      </c>
      <c r="AA174" s="5">
        <f t="shared" si="116"/>
        <v>9820.255514228058</v>
      </c>
      <c r="AB174" s="5">
        <f t="shared" si="116"/>
        <v>9497.7987408841473</v>
      </c>
      <c r="AC174" s="5">
        <f t="shared" si="116"/>
        <v>9808.528550265848</v>
      </c>
      <c r="AD174" s="5">
        <f t="shared" si="116"/>
        <v>9486.4500660820104</v>
      </c>
      <c r="AE174" s="5">
        <f t="shared" si="116"/>
        <v>9796.801586303638</v>
      </c>
      <c r="AF174" s="5">
        <f t="shared" si="116"/>
        <v>9790.9381043225349</v>
      </c>
      <c r="AG174" s="5">
        <f t="shared" si="116"/>
        <v>8838.1319169535491</v>
      </c>
      <c r="AH174" s="5">
        <f t="shared" si="116"/>
        <v>9779.2111403603249</v>
      </c>
      <c r="AI174" s="5">
        <f t="shared" si="116"/>
        <v>9458.0783790766654</v>
      </c>
      <c r="AJ174" s="5">
        <f t="shared" si="116"/>
        <v>9767.4841763981149</v>
      </c>
      <c r="AK174" s="5">
        <f t="shared" si="116"/>
        <v>9446.7297042745267</v>
      </c>
      <c r="AL174" s="5">
        <f t="shared" si="116"/>
        <v>9755.7572124359067</v>
      </c>
      <c r="AM174" s="5">
        <f t="shared" si="116"/>
        <v>9749.8937304548017</v>
      </c>
      <c r="AN174" s="5">
        <f t="shared" ref="AN174:BO174" si="117">IF(AN10&gt;0,$G10*AN$3*(1-AN92),0)</f>
        <v>9429.7066920713187</v>
      </c>
      <c r="AO174" s="5">
        <f t="shared" si="117"/>
        <v>9738.1667664925917</v>
      </c>
      <c r="AP174" s="5">
        <f t="shared" si="117"/>
        <v>9418.3580172691818</v>
      </c>
      <c r="AQ174" s="5">
        <f t="shared" si="117"/>
        <v>9726.4398025303817</v>
      </c>
      <c r="AR174" s="5">
        <f t="shared" si="117"/>
        <v>9705.0659411912111</v>
      </c>
      <c r="AS174" s="5">
        <f t="shared" si="117"/>
        <v>9073.456214143911</v>
      </c>
      <c r="AT174" s="5">
        <f t="shared" si="117"/>
        <v>9693.357689047496</v>
      </c>
      <c r="AU174" s="5">
        <f t="shared" si="117"/>
        <v>9375.0034480409395</v>
      </c>
      <c r="AV174" s="5">
        <f t="shared" si="117"/>
        <v>9681.649436903781</v>
      </c>
      <c r="AW174" s="5">
        <f t="shared" si="117"/>
        <v>9363.6728814502476</v>
      </c>
      <c r="AX174" s="5">
        <f t="shared" si="117"/>
        <v>9669.9411847600659</v>
      </c>
      <c r="AY174" s="5">
        <f t="shared" si="117"/>
        <v>9664.0870586882083</v>
      </c>
      <c r="AZ174" s="5">
        <f t="shared" si="117"/>
        <v>9346.6770315642116</v>
      </c>
      <c r="BA174" s="5">
        <f t="shared" si="117"/>
        <v>9652.3788065444933</v>
      </c>
      <c r="BB174" s="5">
        <f t="shared" si="117"/>
        <v>9335.3464649735197</v>
      </c>
      <c r="BC174" s="5">
        <f t="shared" si="117"/>
        <v>9640.6705544007782</v>
      </c>
      <c r="BD174" s="5">
        <f t="shared" si="117"/>
        <v>9650.2145367760222</v>
      </c>
      <c r="BE174" s="5">
        <f t="shared" si="117"/>
        <v>8711.0267591696029</v>
      </c>
      <c r="BF174" s="5">
        <f t="shared" si="117"/>
        <v>9638.4875728138122</v>
      </c>
      <c r="BG174" s="5">
        <f t="shared" si="117"/>
        <v>9321.8942814510083</v>
      </c>
      <c r="BH174" s="5">
        <f t="shared" si="117"/>
        <v>9626.7606088516022</v>
      </c>
      <c r="BI174" s="5">
        <f t="shared" si="117"/>
        <v>9310.5456066488696</v>
      </c>
      <c r="BJ174" s="5">
        <f t="shared" si="117"/>
        <v>9615.0336448893941</v>
      </c>
      <c r="BK174" s="5">
        <f t="shared" si="117"/>
        <v>9609.1701629082891</v>
      </c>
      <c r="BL174" s="5">
        <f t="shared" si="117"/>
        <v>9293.5225944456633</v>
      </c>
      <c r="BM174" s="5">
        <f t="shared" si="117"/>
        <v>9597.4431989460791</v>
      </c>
      <c r="BN174" s="5">
        <f t="shared" si="117"/>
        <v>9282.1739196435246</v>
      </c>
      <c r="BO174" s="5">
        <f t="shared" si="117"/>
        <v>9585.7162349838709</v>
      </c>
      <c r="BP174" s="26" t="s">
        <v>12</v>
      </c>
    </row>
    <row r="175" spans="1:68" x14ac:dyDescent="0.25">
      <c r="B175" s="12">
        <v>6</v>
      </c>
      <c r="C175" s="13" t="s">
        <v>28</v>
      </c>
      <c r="H175" s="5">
        <f t="shared" ref="H175:AM175" si="118">IF(H11&gt;0,$G11*H$3*(1-H93),0)</f>
        <v>0</v>
      </c>
      <c r="I175" s="5">
        <f t="shared" si="118"/>
        <v>0</v>
      </c>
      <c r="J175" s="5">
        <f t="shared" si="118"/>
        <v>0</v>
      </c>
      <c r="K175" s="5">
        <f t="shared" si="118"/>
        <v>0</v>
      </c>
      <c r="L175" s="5">
        <f t="shared" si="118"/>
        <v>0</v>
      </c>
      <c r="M175" s="5">
        <f t="shared" si="118"/>
        <v>0</v>
      </c>
      <c r="N175" s="5">
        <f t="shared" si="118"/>
        <v>0</v>
      </c>
      <c r="O175" s="5">
        <f t="shared" si="118"/>
        <v>7565.034679492016</v>
      </c>
      <c r="P175" s="5">
        <f t="shared" si="118"/>
        <v>7316.6637447500561</v>
      </c>
      <c r="Q175" s="5">
        <f t="shared" si="118"/>
        <v>7556.0703929914334</v>
      </c>
      <c r="R175" s="5">
        <f t="shared" si="118"/>
        <v>7307.9886287817508</v>
      </c>
      <c r="S175" s="5">
        <f t="shared" si="118"/>
        <v>7547.1061064908517</v>
      </c>
      <c r="T175" s="5">
        <f t="shared" si="118"/>
        <v>7542.6239632405604</v>
      </c>
      <c r="U175" s="5">
        <f t="shared" si="118"/>
        <v>6808.6442245073413</v>
      </c>
      <c r="V175" s="5">
        <f t="shared" si="118"/>
        <v>7533.6596767399787</v>
      </c>
      <c r="W175" s="5">
        <f t="shared" si="118"/>
        <v>7286.3008388609878</v>
      </c>
      <c r="X175" s="5">
        <f t="shared" si="118"/>
        <v>7524.6953902393961</v>
      </c>
      <c r="Y175" s="5">
        <f t="shared" si="118"/>
        <v>7277.6257228926825</v>
      </c>
      <c r="Z175" s="5">
        <f t="shared" si="118"/>
        <v>7515.7311037388145</v>
      </c>
      <c r="AA175" s="5">
        <f t="shared" si="118"/>
        <v>7511.2489604885232</v>
      </c>
      <c r="AB175" s="5">
        <f t="shared" si="118"/>
        <v>7264.613048940224</v>
      </c>
      <c r="AC175" s="5">
        <f t="shared" si="118"/>
        <v>7502.2846739879415</v>
      </c>
      <c r="AD175" s="5">
        <f t="shared" si="118"/>
        <v>7255.9379329719186</v>
      </c>
      <c r="AE175" s="5">
        <f t="shared" si="118"/>
        <v>7493.3203874873589</v>
      </c>
      <c r="AF175" s="5">
        <f t="shared" si="118"/>
        <v>7488.8382442370676</v>
      </c>
      <c r="AG175" s="5">
        <f t="shared" si="118"/>
        <v>6760.0635750848314</v>
      </c>
      <c r="AH175" s="5">
        <f t="shared" si="118"/>
        <v>7479.8739577364859</v>
      </c>
      <c r="AI175" s="5">
        <f t="shared" si="118"/>
        <v>7234.2501430511556</v>
      </c>
      <c r="AJ175" s="5">
        <f t="shared" si="118"/>
        <v>7470.9096712359033</v>
      </c>
      <c r="AK175" s="5">
        <f t="shared" si="118"/>
        <v>7225.5750270828503</v>
      </c>
      <c r="AL175" s="5">
        <f t="shared" si="118"/>
        <v>7461.9453847353216</v>
      </c>
      <c r="AM175" s="5">
        <f t="shared" si="118"/>
        <v>7457.4632414850303</v>
      </c>
      <c r="AN175" s="5">
        <f t="shared" ref="AN175:BO175" si="119">IF(AN11&gt;0,$G11*AN$3*(1-AN93),0)</f>
        <v>7212.5623531303927</v>
      </c>
      <c r="AO175" s="5">
        <f t="shared" si="119"/>
        <v>7448.4989549844486</v>
      </c>
      <c r="AP175" s="5">
        <f t="shared" si="119"/>
        <v>7203.8872371620873</v>
      </c>
      <c r="AQ175" s="5">
        <f t="shared" si="119"/>
        <v>7439.534668483866</v>
      </c>
      <c r="AR175" s="5">
        <f t="shared" si="119"/>
        <v>7423.1889811996934</v>
      </c>
      <c r="AS175" s="5">
        <f t="shared" si="119"/>
        <v>6940.0872807452861</v>
      </c>
      <c r="AT175" s="5">
        <f t="shared" si="119"/>
        <v>7414.2389983247112</v>
      </c>
      <c r="AU175" s="5">
        <f t="shared" si="119"/>
        <v>7170.7393615037608</v>
      </c>
      <c r="AV175" s="5">
        <f t="shared" si="119"/>
        <v>7405.2890154497281</v>
      </c>
      <c r="AW175" s="5">
        <f t="shared" si="119"/>
        <v>7162.0780877537773</v>
      </c>
      <c r="AX175" s="5">
        <f t="shared" si="119"/>
        <v>7396.339032574745</v>
      </c>
      <c r="AY175" s="5">
        <f t="shared" si="119"/>
        <v>7391.8640411372535</v>
      </c>
      <c r="AZ175" s="5">
        <f t="shared" si="119"/>
        <v>7149.0861771288028</v>
      </c>
      <c r="BA175" s="5">
        <f t="shared" si="119"/>
        <v>7382.9140582622713</v>
      </c>
      <c r="BB175" s="5">
        <f t="shared" si="119"/>
        <v>7140.4249033788192</v>
      </c>
      <c r="BC175" s="5">
        <f t="shared" si="119"/>
        <v>7373.9640753872882</v>
      </c>
      <c r="BD175" s="5">
        <f t="shared" si="119"/>
        <v>7381.2668062300827</v>
      </c>
      <c r="BE175" s="5">
        <f t="shared" si="119"/>
        <v>6662.9022762398117</v>
      </c>
      <c r="BF175" s="5">
        <f t="shared" si="119"/>
        <v>7372.3025197295001</v>
      </c>
      <c r="BG175" s="5">
        <f t="shared" si="119"/>
        <v>7130.1487514314922</v>
      </c>
      <c r="BH175" s="5">
        <f t="shared" si="119"/>
        <v>7363.3382332289184</v>
      </c>
      <c r="BI175" s="5">
        <f t="shared" si="119"/>
        <v>7121.4736354631868</v>
      </c>
      <c r="BJ175" s="5">
        <f t="shared" si="119"/>
        <v>7354.3739467283358</v>
      </c>
      <c r="BK175" s="5">
        <f t="shared" si="119"/>
        <v>7349.8918034780445</v>
      </c>
      <c r="BL175" s="5">
        <f t="shared" si="119"/>
        <v>7108.4609615107292</v>
      </c>
      <c r="BM175" s="5">
        <f t="shared" si="119"/>
        <v>7340.9275169774628</v>
      </c>
      <c r="BN175" s="5">
        <f t="shared" si="119"/>
        <v>7099.7858455424239</v>
      </c>
      <c r="BO175" s="5">
        <f t="shared" si="119"/>
        <v>7331.9632304768802</v>
      </c>
      <c r="BP175" s="26" t="s">
        <v>12</v>
      </c>
    </row>
    <row r="176" spans="1:68" x14ac:dyDescent="0.25">
      <c r="B176" s="12">
        <v>7</v>
      </c>
      <c r="C176" s="13" t="s">
        <v>30</v>
      </c>
      <c r="H176" s="5">
        <f t="shared" ref="H176:AM176" si="120">IF(H12&gt;0,$G12*H$3*(1-H94),0)</f>
        <v>0</v>
      </c>
      <c r="I176" s="5">
        <f t="shared" si="120"/>
        <v>0</v>
      </c>
      <c r="J176" s="5">
        <f t="shared" si="120"/>
        <v>0</v>
      </c>
      <c r="K176" s="5">
        <f t="shared" si="120"/>
        <v>0</v>
      </c>
      <c r="L176" s="5">
        <f t="shared" si="120"/>
        <v>0</v>
      </c>
      <c r="M176" s="5">
        <f t="shared" si="120"/>
        <v>0</v>
      </c>
      <c r="N176" s="5">
        <f t="shared" si="120"/>
        <v>0</v>
      </c>
      <c r="O176" s="5">
        <f t="shared" si="120"/>
        <v>1658.1163484036199</v>
      </c>
      <c r="P176" s="5">
        <f t="shared" si="120"/>
        <v>1603.6780113950201</v>
      </c>
      <c r="Q176" s="5">
        <f t="shared" si="120"/>
        <v>1656.1515418127549</v>
      </c>
      <c r="R176" s="5">
        <f t="shared" si="120"/>
        <v>1601.7765856619249</v>
      </c>
      <c r="S176" s="5">
        <f t="shared" si="120"/>
        <v>1654.1867352218896</v>
      </c>
      <c r="T176" s="5">
        <f t="shared" si="120"/>
        <v>1653.2043319264571</v>
      </c>
      <c r="U176" s="5">
        <f t="shared" si="120"/>
        <v>1492.3294839247965</v>
      </c>
      <c r="V176" s="5">
        <f t="shared" si="120"/>
        <v>1651.2395253355919</v>
      </c>
      <c r="W176" s="5">
        <f t="shared" si="120"/>
        <v>1597.0230213291866</v>
      </c>
      <c r="X176" s="5">
        <f t="shared" si="120"/>
        <v>1649.2747187447269</v>
      </c>
      <c r="Y176" s="5">
        <f t="shared" si="120"/>
        <v>1595.1215955960913</v>
      </c>
      <c r="Z176" s="5">
        <f t="shared" si="120"/>
        <v>1647.3099121538619</v>
      </c>
      <c r="AA176" s="5">
        <f t="shared" si="120"/>
        <v>1646.3275088584292</v>
      </c>
      <c r="AB176" s="5">
        <f t="shared" si="120"/>
        <v>1592.2694569964485</v>
      </c>
      <c r="AC176" s="5">
        <f t="shared" si="120"/>
        <v>1644.3627022675641</v>
      </c>
      <c r="AD176" s="5">
        <f t="shared" si="120"/>
        <v>1590.368031263353</v>
      </c>
      <c r="AE176" s="5">
        <f t="shared" si="120"/>
        <v>1642.3978956766989</v>
      </c>
      <c r="AF176" s="5">
        <f t="shared" si="120"/>
        <v>1641.4154923812664</v>
      </c>
      <c r="AG176" s="5">
        <f t="shared" si="120"/>
        <v>1481.6814998194629</v>
      </c>
      <c r="AH176" s="5">
        <f t="shared" si="120"/>
        <v>1639.4506857904014</v>
      </c>
      <c r="AI176" s="5">
        <f t="shared" si="120"/>
        <v>1585.614466930615</v>
      </c>
      <c r="AJ176" s="5">
        <f t="shared" si="120"/>
        <v>1637.4858791995362</v>
      </c>
      <c r="AK176" s="5">
        <f t="shared" si="120"/>
        <v>1583.7130411975197</v>
      </c>
      <c r="AL176" s="5">
        <f t="shared" si="120"/>
        <v>1635.5210726086711</v>
      </c>
      <c r="AM176" s="5">
        <f t="shared" si="120"/>
        <v>1634.5386693132384</v>
      </c>
      <c r="AN176" s="5">
        <f t="shared" ref="AN176:BO176" si="121">IF(AN12&gt;0,$G12*AN$3*(1-AN94),0)</f>
        <v>1580.8609025978767</v>
      </c>
      <c r="AO176" s="5">
        <f t="shared" si="121"/>
        <v>1632.5738627223734</v>
      </c>
      <c r="AP176" s="5">
        <f t="shared" si="121"/>
        <v>1578.9594768647814</v>
      </c>
      <c r="AQ176" s="5">
        <f t="shared" si="121"/>
        <v>1630.6090561315082</v>
      </c>
      <c r="AR176" s="5">
        <f t="shared" si="121"/>
        <v>1627.0263823619812</v>
      </c>
      <c r="AS176" s="5">
        <f t="shared" si="121"/>
        <v>1521.1393823147016</v>
      </c>
      <c r="AT176" s="5">
        <f t="shared" si="121"/>
        <v>1625.0647108625535</v>
      </c>
      <c r="AU176" s="5">
        <f t="shared" si="121"/>
        <v>1571.6940726898449</v>
      </c>
      <c r="AV176" s="5">
        <f t="shared" si="121"/>
        <v>1623.1030393631258</v>
      </c>
      <c r="AW176" s="5">
        <f t="shared" si="121"/>
        <v>1569.7956809162054</v>
      </c>
      <c r="AX176" s="5">
        <f t="shared" si="121"/>
        <v>1621.1413678636982</v>
      </c>
      <c r="AY176" s="5">
        <f t="shared" si="121"/>
        <v>1620.1605321139843</v>
      </c>
      <c r="AZ176" s="5">
        <f t="shared" si="121"/>
        <v>1566.9480932557458</v>
      </c>
      <c r="BA176" s="5">
        <f t="shared" si="121"/>
        <v>1618.1988606145567</v>
      </c>
      <c r="BB176" s="5">
        <f t="shared" si="121"/>
        <v>1565.049701482106</v>
      </c>
      <c r="BC176" s="5">
        <f t="shared" si="121"/>
        <v>1616.237189115129</v>
      </c>
      <c r="BD176" s="5">
        <f t="shared" si="121"/>
        <v>1617.8378132908849</v>
      </c>
      <c r="BE176" s="5">
        <f t="shared" si="121"/>
        <v>1460.3855316087959</v>
      </c>
      <c r="BF176" s="5">
        <f t="shared" si="121"/>
        <v>1615.8730067000199</v>
      </c>
      <c r="BG176" s="5">
        <f t="shared" si="121"/>
        <v>1562.7973581334716</v>
      </c>
      <c r="BH176" s="5">
        <f t="shared" si="121"/>
        <v>1613.9082001091547</v>
      </c>
      <c r="BI176" s="5">
        <f t="shared" si="121"/>
        <v>1560.8959324003763</v>
      </c>
      <c r="BJ176" s="5">
        <f t="shared" si="121"/>
        <v>1611.9433935182897</v>
      </c>
      <c r="BK176" s="5">
        <f t="shared" si="121"/>
        <v>1610.9609902228572</v>
      </c>
      <c r="BL176" s="5">
        <f t="shared" si="121"/>
        <v>1558.0437938007335</v>
      </c>
      <c r="BM176" s="5">
        <f t="shared" si="121"/>
        <v>1608.9961836319919</v>
      </c>
      <c r="BN176" s="5">
        <f t="shared" si="121"/>
        <v>1556.1423680676382</v>
      </c>
      <c r="BO176" s="5">
        <f t="shared" si="121"/>
        <v>1607.0313770411269</v>
      </c>
      <c r="BP176" s="26" t="s">
        <v>12</v>
      </c>
    </row>
    <row r="177" spans="2:68" x14ac:dyDescent="0.25">
      <c r="B177" s="12">
        <v>8</v>
      </c>
      <c r="C177" s="13" t="s">
        <v>32</v>
      </c>
      <c r="H177" s="5">
        <f t="shared" ref="H177:AM177" si="122">IF(H13&gt;0,$G13*H$3*(1-H95),0)</f>
        <v>0</v>
      </c>
      <c r="I177" s="5">
        <f t="shared" si="122"/>
        <v>0</v>
      </c>
      <c r="J177" s="5">
        <f t="shared" si="122"/>
        <v>0</v>
      </c>
      <c r="K177" s="5">
        <f t="shared" si="122"/>
        <v>0</v>
      </c>
      <c r="L177" s="5">
        <f t="shared" si="122"/>
        <v>0</v>
      </c>
      <c r="M177" s="5">
        <f t="shared" si="122"/>
        <v>0</v>
      </c>
      <c r="N177" s="5">
        <f t="shared" si="122"/>
        <v>0</v>
      </c>
      <c r="O177" s="5">
        <f t="shared" si="122"/>
        <v>9928.8177374282077</v>
      </c>
      <c r="P177" s="5">
        <f t="shared" si="122"/>
        <v>9602.840415868437</v>
      </c>
      <c r="Q177" s="5">
        <f t="shared" si="122"/>
        <v>9917.05245536656</v>
      </c>
      <c r="R177" s="5">
        <f t="shared" si="122"/>
        <v>9591.4546590345835</v>
      </c>
      <c r="S177" s="5">
        <f t="shared" si="122"/>
        <v>9905.2871733049124</v>
      </c>
      <c r="T177" s="5">
        <f t="shared" si="122"/>
        <v>9899.4045322740894</v>
      </c>
      <c r="U177" s="5">
        <f t="shared" si="122"/>
        <v>8936.0842888648858</v>
      </c>
      <c r="V177" s="5">
        <f t="shared" si="122"/>
        <v>9887.6392502124418</v>
      </c>
      <c r="W177" s="5">
        <f t="shared" si="122"/>
        <v>9562.9902669499534</v>
      </c>
      <c r="X177" s="5">
        <f t="shared" si="122"/>
        <v>9875.8739681507941</v>
      </c>
      <c r="Y177" s="5">
        <f t="shared" si="122"/>
        <v>9551.6045101161017</v>
      </c>
      <c r="Z177" s="5">
        <f t="shared" si="122"/>
        <v>9864.1086860891464</v>
      </c>
      <c r="AA177" s="5">
        <f t="shared" si="122"/>
        <v>9858.2260450583235</v>
      </c>
      <c r="AB177" s="5">
        <f t="shared" si="122"/>
        <v>9534.5258748653232</v>
      </c>
      <c r="AC177" s="5">
        <f t="shared" si="122"/>
        <v>9846.4607629966758</v>
      </c>
      <c r="AD177" s="5">
        <f t="shared" si="122"/>
        <v>9523.1401180314697</v>
      </c>
      <c r="AE177" s="5">
        <f t="shared" si="122"/>
        <v>9834.6954809350282</v>
      </c>
      <c r="AF177" s="5">
        <f t="shared" si="122"/>
        <v>9828.8128399042052</v>
      </c>
      <c r="AG177" s="5">
        <f t="shared" si="122"/>
        <v>8872.3240505953127</v>
      </c>
      <c r="AH177" s="5">
        <f t="shared" si="122"/>
        <v>9817.0475578425576</v>
      </c>
      <c r="AI177" s="5">
        <f t="shared" si="122"/>
        <v>9494.6757259468395</v>
      </c>
      <c r="AJ177" s="5">
        <f t="shared" si="122"/>
        <v>9805.2822757809099</v>
      </c>
      <c r="AK177" s="5">
        <f t="shared" si="122"/>
        <v>9483.2899691129878</v>
      </c>
      <c r="AL177" s="5">
        <f t="shared" si="122"/>
        <v>9793.5169937192622</v>
      </c>
      <c r="AM177" s="5">
        <f t="shared" si="122"/>
        <v>9787.6343526884375</v>
      </c>
      <c r="AN177" s="5">
        <f t="shared" ref="AN177:BO177" si="123">IF(AN13&gt;0,$G13*AN$3*(1-AN95),0)</f>
        <v>9466.2113338622094</v>
      </c>
      <c r="AO177" s="5">
        <f t="shared" si="123"/>
        <v>9775.8690706267917</v>
      </c>
      <c r="AP177" s="5">
        <f t="shared" si="123"/>
        <v>9454.8255770283558</v>
      </c>
      <c r="AQ177" s="5">
        <f t="shared" si="123"/>
        <v>9764.103788565144</v>
      </c>
      <c r="AR177" s="5">
        <f t="shared" si="123"/>
        <v>9742.6507012081893</v>
      </c>
      <c r="AS177" s="5">
        <f t="shared" si="123"/>
        <v>9108.5982565503218</v>
      </c>
      <c r="AT177" s="5">
        <f t="shared" si="123"/>
        <v>9730.9041921062926</v>
      </c>
      <c r="AU177" s="5">
        <f t="shared" si="123"/>
        <v>9411.3202621503351</v>
      </c>
      <c r="AV177" s="5">
        <f t="shared" si="123"/>
        <v>9719.1576830043978</v>
      </c>
      <c r="AW177" s="5">
        <f t="shared" si="123"/>
        <v>9399.952672696887</v>
      </c>
      <c r="AX177" s="5">
        <f t="shared" si="123"/>
        <v>9707.4111739025029</v>
      </c>
      <c r="AY177" s="5">
        <f t="shared" si="123"/>
        <v>9701.5379193515546</v>
      </c>
      <c r="AZ177" s="5">
        <f t="shared" si="123"/>
        <v>9382.9012885167158</v>
      </c>
      <c r="BA177" s="5">
        <f t="shared" si="123"/>
        <v>9689.7914102496579</v>
      </c>
      <c r="BB177" s="5">
        <f t="shared" si="123"/>
        <v>9371.5336990632695</v>
      </c>
      <c r="BC177" s="5">
        <f t="shared" si="123"/>
        <v>9678.0449011477631</v>
      </c>
      <c r="BD177" s="5">
        <f t="shared" si="123"/>
        <v>9687.6294551644351</v>
      </c>
      <c r="BE177" s="5">
        <f t="shared" si="123"/>
        <v>8744.8035740561663</v>
      </c>
      <c r="BF177" s="5">
        <f t="shared" si="123"/>
        <v>9675.8641731027874</v>
      </c>
      <c r="BG177" s="5">
        <f t="shared" si="123"/>
        <v>9358.0466439406118</v>
      </c>
      <c r="BH177" s="5">
        <f t="shared" si="123"/>
        <v>9664.0988910411397</v>
      </c>
      <c r="BI177" s="5">
        <f t="shared" si="123"/>
        <v>9346.6608871067583</v>
      </c>
      <c r="BJ177" s="5">
        <f t="shared" si="123"/>
        <v>9652.3336089794939</v>
      </c>
      <c r="BK177" s="5">
        <f t="shared" si="123"/>
        <v>9646.4509679486691</v>
      </c>
      <c r="BL177" s="5">
        <f t="shared" si="123"/>
        <v>9329.5822518559798</v>
      </c>
      <c r="BM177" s="5">
        <f t="shared" si="123"/>
        <v>9634.6856858870215</v>
      </c>
      <c r="BN177" s="5">
        <f t="shared" si="123"/>
        <v>9318.1964950221281</v>
      </c>
      <c r="BO177" s="5">
        <f t="shared" si="123"/>
        <v>9622.9204038253738</v>
      </c>
      <c r="BP177" s="26" t="s">
        <v>12</v>
      </c>
    </row>
    <row r="178" spans="2:68" x14ac:dyDescent="0.25">
      <c r="B178" s="12">
        <v>9</v>
      </c>
      <c r="C178" s="13" t="s">
        <v>34</v>
      </c>
      <c r="H178" s="5">
        <f t="shared" ref="H178:AM178" si="124">IF(H14&gt;0,$G14*H$3*(1-H96),0)</f>
        <v>0</v>
      </c>
      <c r="I178" s="5">
        <f t="shared" si="124"/>
        <v>0</v>
      </c>
      <c r="J178" s="5">
        <f t="shared" si="124"/>
        <v>0</v>
      </c>
      <c r="K178" s="5">
        <f t="shared" si="124"/>
        <v>0</v>
      </c>
      <c r="L178" s="5">
        <f t="shared" si="124"/>
        <v>0</v>
      </c>
      <c r="M178" s="5">
        <f t="shared" si="124"/>
        <v>0</v>
      </c>
      <c r="N178" s="5">
        <f t="shared" si="124"/>
        <v>0</v>
      </c>
      <c r="O178" s="5">
        <f t="shared" si="124"/>
        <v>2462.2014067627915</v>
      </c>
      <c r="P178" s="5">
        <f t="shared" si="124"/>
        <v>2381.3638044477016</v>
      </c>
      <c r="Q178" s="5">
        <f t="shared" si="124"/>
        <v>2459.2837890957908</v>
      </c>
      <c r="R178" s="5">
        <f t="shared" si="124"/>
        <v>2378.5403034796363</v>
      </c>
      <c r="S178" s="5">
        <f t="shared" si="124"/>
        <v>2456.3661714287905</v>
      </c>
      <c r="T178" s="5">
        <f t="shared" si="124"/>
        <v>2454.9073625952901</v>
      </c>
      <c r="U178" s="5">
        <f t="shared" si="124"/>
        <v>2216.0180485590363</v>
      </c>
      <c r="V178" s="5">
        <f t="shared" si="124"/>
        <v>2451.9897449282894</v>
      </c>
      <c r="W178" s="5">
        <f t="shared" si="124"/>
        <v>2371.4815510594735</v>
      </c>
      <c r="X178" s="5">
        <f t="shared" si="124"/>
        <v>2449.0721272612891</v>
      </c>
      <c r="Y178" s="5">
        <f t="shared" si="124"/>
        <v>2368.6580500914083</v>
      </c>
      <c r="Z178" s="5">
        <f t="shared" si="124"/>
        <v>2446.1545095942884</v>
      </c>
      <c r="AA178" s="5">
        <f t="shared" si="124"/>
        <v>2444.695700760788</v>
      </c>
      <c r="AB178" s="5">
        <f t="shared" si="124"/>
        <v>2364.4227986393107</v>
      </c>
      <c r="AC178" s="5">
        <f t="shared" si="124"/>
        <v>2441.7780830937872</v>
      </c>
      <c r="AD178" s="5">
        <f t="shared" si="124"/>
        <v>2361.5992976712459</v>
      </c>
      <c r="AE178" s="5">
        <f t="shared" si="124"/>
        <v>2438.860465426787</v>
      </c>
      <c r="AF178" s="5">
        <f t="shared" si="124"/>
        <v>2437.4016565932866</v>
      </c>
      <c r="AG178" s="5">
        <f t="shared" si="124"/>
        <v>2200.2064431378717</v>
      </c>
      <c r="AH178" s="5">
        <f t="shared" si="124"/>
        <v>2434.4840389262858</v>
      </c>
      <c r="AI178" s="5">
        <f t="shared" si="124"/>
        <v>2354.5405452510831</v>
      </c>
      <c r="AJ178" s="5">
        <f t="shared" si="124"/>
        <v>2431.5664212592856</v>
      </c>
      <c r="AK178" s="5">
        <f t="shared" si="124"/>
        <v>2351.7170442830179</v>
      </c>
      <c r="AL178" s="5">
        <f t="shared" si="124"/>
        <v>2428.6488035922848</v>
      </c>
      <c r="AM178" s="5">
        <f t="shared" si="124"/>
        <v>2427.1899947587845</v>
      </c>
      <c r="AN178" s="5">
        <f t="shared" ref="AN178:BO178" si="125">IF(AN14&gt;0,$G14*AN$3*(1-AN96),0)</f>
        <v>2347.4817928309203</v>
      </c>
      <c r="AO178" s="5">
        <f t="shared" si="125"/>
        <v>2424.2723770917842</v>
      </c>
      <c r="AP178" s="5">
        <f t="shared" si="125"/>
        <v>2344.6582918628551</v>
      </c>
      <c r="AQ178" s="5">
        <f t="shared" si="125"/>
        <v>2421.3547594247834</v>
      </c>
      <c r="AR178" s="5">
        <f t="shared" si="125"/>
        <v>2416.0347079074127</v>
      </c>
      <c r="AS178" s="5">
        <f t="shared" si="125"/>
        <v>2258.7989863458283</v>
      </c>
      <c r="AT178" s="5">
        <f t="shared" si="125"/>
        <v>2413.12174565953</v>
      </c>
      <c r="AU178" s="5">
        <f t="shared" si="125"/>
        <v>2333.8696108408922</v>
      </c>
      <c r="AV178" s="5">
        <f t="shared" si="125"/>
        <v>2410.2087834116469</v>
      </c>
      <c r="AW178" s="5">
        <f t="shared" si="125"/>
        <v>2331.0506151171344</v>
      </c>
      <c r="AX178" s="5">
        <f t="shared" si="125"/>
        <v>2407.2958211637638</v>
      </c>
      <c r="AY178" s="5">
        <f t="shared" si="125"/>
        <v>2405.8393400398227</v>
      </c>
      <c r="AZ178" s="5">
        <f t="shared" si="125"/>
        <v>2326.8221215314979</v>
      </c>
      <c r="BA178" s="5">
        <f t="shared" si="125"/>
        <v>2402.9263777919396</v>
      </c>
      <c r="BB178" s="5">
        <f t="shared" si="125"/>
        <v>2324.0031258077402</v>
      </c>
      <c r="BC178" s="5">
        <f t="shared" si="125"/>
        <v>2400.0134155440564</v>
      </c>
      <c r="BD178" s="5">
        <f t="shared" si="125"/>
        <v>2402.3902445892795</v>
      </c>
      <c r="BE178" s="5">
        <f t="shared" si="125"/>
        <v>2168.583232295543</v>
      </c>
      <c r="BF178" s="5">
        <f t="shared" si="125"/>
        <v>2399.4726269222788</v>
      </c>
      <c r="BG178" s="5">
        <f t="shared" si="125"/>
        <v>2320.6585336343019</v>
      </c>
      <c r="BH178" s="5">
        <f t="shared" si="125"/>
        <v>2396.5550092552785</v>
      </c>
      <c r="BI178" s="5">
        <f t="shared" si="125"/>
        <v>2317.8350326662371</v>
      </c>
      <c r="BJ178" s="5">
        <f t="shared" si="125"/>
        <v>2393.6373915882778</v>
      </c>
      <c r="BK178" s="5">
        <f t="shared" si="125"/>
        <v>2392.1785827547774</v>
      </c>
      <c r="BL178" s="5">
        <f t="shared" si="125"/>
        <v>2313.5997812141395</v>
      </c>
      <c r="BM178" s="5">
        <f t="shared" si="125"/>
        <v>2389.2609650877771</v>
      </c>
      <c r="BN178" s="5">
        <f t="shared" si="125"/>
        <v>2310.7762802460743</v>
      </c>
      <c r="BO178" s="5">
        <f t="shared" si="125"/>
        <v>2386.3433474207764</v>
      </c>
      <c r="BP178" s="26" t="s">
        <v>12</v>
      </c>
    </row>
    <row r="179" spans="2:68" x14ac:dyDescent="0.25">
      <c r="B179" s="12">
        <v>10</v>
      </c>
      <c r="C179" s="13" t="s">
        <v>36</v>
      </c>
      <c r="H179" s="5">
        <f t="shared" ref="H179:AM179" si="126">IF(H15&gt;0,$G15*H$3*(1-H97),0)</f>
        <v>0</v>
      </c>
      <c r="I179" s="5">
        <f t="shared" si="126"/>
        <v>0</v>
      </c>
      <c r="J179" s="5">
        <f t="shared" si="126"/>
        <v>0</v>
      </c>
      <c r="K179" s="5">
        <f t="shared" si="126"/>
        <v>0</v>
      </c>
      <c r="L179" s="5">
        <f t="shared" si="126"/>
        <v>0</v>
      </c>
      <c r="M179" s="5">
        <f t="shared" si="126"/>
        <v>0</v>
      </c>
      <c r="N179" s="5">
        <f t="shared" si="126"/>
        <v>0</v>
      </c>
      <c r="O179" s="5">
        <f t="shared" si="126"/>
        <v>5507.9704327836234</v>
      </c>
      <c r="P179" s="5">
        <f t="shared" si="126"/>
        <v>5327.1358665350244</v>
      </c>
      <c r="Q179" s="5">
        <f t="shared" si="126"/>
        <v>5501.4436913887621</v>
      </c>
      <c r="R179" s="5">
        <f t="shared" si="126"/>
        <v>5320.8196651851576</v>
      </c>
      <c r="S179" s="5">
        <f t="shared" si="126"/>
        <v>5494.9169499938998</v>
      </c>
      <c r="T179" s="5">
        <f t="shared" si="126"/>
        <v>5491.6535792964687</v>
      </c>
      <c r="U179" s="5">
        <f t="shared" si="126"/>
        <v>4957.2556722830013</v>
      </c>
      <c r="V179" s="5">
        <f t="shared" si="126"/>
        <v>5485.1268379016065</v>
      </c>
      <c r="W179" s="5">
        <f t="shared" si="126"/>
        <v>5305.029161810492</v>
      </c>
      <c r="X179" s="5">
        <f t="shared" si="126"/>
        <v>5478.6000965067442</v>
      </c>
      <c r="Y179" s="5">
        <f t="shared" si="126"/>
        <v>5298.7129604606253</v>
      </c>
      <c r="Z179" s="5">
        <f t="shared" si="126"/>
        <v>5472.0733551118819</v>
      </c>
      <c r="AA179" s="5">
        <f t="shared" si="126"/>
        <v>5468.8099844144508</v>
      </c>
      <c r="AB179" s="5">
        <f t="shared" si="126"/>
        <v>5289.2386584358255</v>
      </c>
      <c r="AC179" s="5">
        <f t="shared" si="126"/>
        <v>5462.2832430195895</v>
      </c>
      <c r="AD179" s="5">
        <f t="shared" si="126"/>
        <v>5282.9224570859587</v>
      </c>
      <c r="AE179" s="5">
        <f t="shared" si="126"/>
        <v>5455.7565016247272</v>
      </c>
      <c r="AF179" s="5">
        <f t="shared" si="126"/>
        <v>5452.4931309272961</v>
      </c>
      <c r="AG179" s="5">
        <f t="shared" si="126"/>
        <v>4921.884944723749</v>
      </c>
      <c r="AH179" s="5">
        <f t="shared" si="126"/>
        <v>5445.9663895324338</v>
      </c>
      <c r="AI179" s="5">
        <f t="shared" si="126"/>
        <v>5267.1319537112922</v>
      </c>
      <c r="AJ179" s="5">
        <f t="shared" si="126"/>
        <v>5439.4396481375716</v>
      </c>
      <c r="AK179" s="5">
        <f t="shared" si="126"/>
        <v>5260.8157523614263</v>
      </c>
      <c r="AL179" s="5">
        <f t="shared" si="126"/>
        <v>5432.9129067427102</v>
      </c>
      <c r="AM179" s="5">
        <f t="shared" si="126"/>
        <v>5429.6495360452791</v>
      </c>
      <c r="AN179" s="5">
        <f t="shared" ref="AN179:BO179" si="127">IF(AN15&gt;0,$G15*AN$3*(1-AN97),0)</f>
        <v>5251.3414503366266</v>
      </c>
      <c r="AO179" s="5">
        <f t="shared" si="127"/>
        <v>5423.1227946504168</v>
      </c>
      <c r="AP179" s="5">
        <f t="shared" si="127"/>
        <v>5245.0252489867598</v>
      </c>
      <c r="AQ179" s="5">
        <f t="shared" si="127"/>
        <v>5416.5960532555546</v>
      </c>
      <c r="AR179" s="5">
        <f t="shared" si="127"/>
        <v>5404.6950420799139</v>
      </c>
      <c r="AS179" s="5">
        <f t="shared" si="127"/>
        <v>5052.9570798807708</v>
      </c>
      <c r="AT179" s="5">
        <f t="shared" si="127"/>
        <v>5398.1787149065613</v>
      </c>
      <c r="AU179" s="5">
        <f t="shared" si="127"/>
        <v>5220.8908561160179</v>
      </c>
      <c r="AV179" s="5">
        <f t="shared" si="127"/>
        <v>5391.6623877332095</v>
      </c>
      <c r="AW179" s="5">
        <f t="shared" si="127"/>
        <v>5214.5847330450315</v>
      </c>
      <c r="AX179" s="5">
        <f t="shared" si="127"/>
        <v>5385.1460605598568</v>
      </c>
      <c r="AY179" s="5">
        <f t="shared" si="127"/>
        <v>5381.8878969731813</v>
      </c>
      <c r="AZ179" s="5">
        <f t="shared" si="127"/>
        <v>5205.1255484385529</v>
      </c>
      <c r="BA179" s="5">
        <f t="shared" si="127"/>
        <v>5375.3715697998286</v>
      </c>
      <c r="BB179" s="5">
        <f t="shared" si="127"/>
        <v>5198.8194253675665</v>
      </c>
      <c r="BC179" s="5">
        <f t="shared" si="127"/>
        <v>5368.8552426264769</v>
      </c>
      <c r="BD179" s="5">
        <f t="shared" si="127"/>
        <v>5374.1722341889508</v>
      </c>
      <c r="BE179" s="5">
        <f t="shared" si="127"/>
        <v>4851.1434896052442</v>
      </c>
      <c r="BF179" s="5">
        <f t="shared" si="127"/>
        <v>5367.6454927940886</v>
      </c>
      <c r="BG179" s="5">
        <f t="shared" si="127"/>
        <v>5191.3375375128944</v>
      </c>
      <c r="BH179" s="5">
        <f t="shared" si="127"/>
        <v>5361.1187513992272</v>
      </c>
      <c r="BI179" s="5">
        <f t="shared" si="127"/>
        <v>5185.0213361630276</v>
      </c>
      <c r="BJ179" s="5">
        <f t="shared" si="127"/>
        <v>5354.592010004365</v>
      </c>
      <c r="BK179" s="5">
        <f t="shared" si="127"/>
        <v>5351.3286393069338</v>
      </c>
      <c r="BL179" s="5">
        <f t="shared" si="127"/>
        <v>5175.5470341382279</v>
      </c>
      <c r="BM179" s="5">
        <f t="shared" si="127"/>
        <v>5344.8018979120716</v>
      </c>
      <c r="BN179" s="5">
        <f t="shared" si="127"/>
        <v>5169.2308327883611</v>
      </c>
      <c r="BO179" s="5">
        <f t="shared" si="127"/>
        <v>5338.2751565172093</v>
      </c>
      <c r="BP179" s="26" t="s">
        <v>12</v>
      </c>
    </row>
    <row r="180" spans="2:68" x14ac:dyDescent="0.25">
      <c r="B180" s="12">
        <v>11</v>
      </c>
      <c r="C180" s="13" t="s">
        <v>38</v>
      </c>
      <c r="H180" s="5">
        <f t="shared" ref="H180:AM180" si="128">IF(H16&gt;0,$G16*H$3*(1-H98),0)</f>
        <v>0</v>
      </c>
      <c r="I180" s="5">
        <f t="shared" si="128"/>
        <v>0</v>
      </c>
      <c r="J180" s="5">
        <f t="shared" si="128"/>
        <v>0</v>
      </c>
      <c r="K180" s="5">
        <f t="shared" si="128"/>
        <v>0</v>
      </c>
      <c r="L180" s="5">
        <f t="shared" si="128"/>
        <v>0</v>
      </c>
      <c r="M180" s="5">
        <f t="shared" si="128"/>
        <v>0</v>
      </c>
      <c r="N180" s="5">
        <f t="shared" si="128"/>
        <v>0</v>
      </c>
      <c r="O180" s="5">
        <f t="shared" si="128"/>
        <v>0</v>
      </c>
      <c r="P180" s="5">
        <f t="shared" si="128"/>
        <v>3797.6525812081632</v>
      </c>
      <c r="Q180" s="5">
        <f t="shared" si="128"/>
        <v>3921.9159603065464</v>
      </c>
      <c r="R180" s="5">
        <f t="shared" si="128"/>
        <v>3793.1525032561199</v>
      </c>
      <c r="S180" s="5">
        <f t="shared" si="128"/>
        <v>3917.2658797561012</v>
      </c>
      <c r="T180" s="5">
        <f t="shared" si="128"/>
        <v>3914.9408394808788</v>
      </c>
      <c r="U180" s="5">
        <f t="shared" si="128"/>
        <v>3533.9755605728515</v>
      </c>
      <c r="V180" s="5">
        <f t="shared" si="128"/>
        <v>3910.2907589304341</v>
      </c>
      <c r="W180" s="5">
        <f t="shared" si="128"/>
        <v>3781.9023083760117</v>
      </c>
      <c r="X180" s="5">
        <f t="shared" si="128"/>
        <v>3905.6406783799894</v>
      </c>
      <c r="Y180" s="5">
        <f t="shared" si="128"/>
        <v>3777.4022304239684</v>
      </c>
      <c r="Z180" s="5">
        <f t="shared" si="128"/>
        <v>3900.9905978295446</v>
      </c>
      <c r="AA180" s="5">
        <f t="shared" si="128"/>
        <v>3898.6655575543223</v>
      </c>
      <c r="AB180" s="5">
        <f t="shared" si="128"/>
        <v>3770.6521134959034</v>
      </c>
      <c r="AC180" s="5">
        <f t="shared" si="128"/>
        <v>3894.0154770038775</v>
      </c>
      <c r="AD180" s="5">
        <f t="shared" si="128"/>
        <v>3766.1520355438602</v>
      </c>
      <c r="AE180" s="5">
        <f t="shared" si="128"/>
        <v>3889.3653964534328</v>
      </c>
      <c r="AF180" s="5">
        <f t="shared" si="128"/>
        <v>3887.0403561782105</v>
      </c>
      <c r="AG180" s="5">
        <f t="shared" si="128"/>
        <v>3508.7751240414091</v>
      </c>
      <c r="AH180" s="5">
        <f t="shared" si="128"/>
        <v>3882.3902756277657</v>
      </c>
      <c r="AI180" s="5">
        <f t="shared" si="128"/>
        <v>3754.9018406637515</v>
      </c>
      <c r="AJ180" s="5">
        <f t="shared" si="128"/>
        <v>3877.740195077321</v>
      </c>
      <c r="AK180" s="5">
        <f t="shared" si="128"/>
        <v>3750.4017627117082</v>
      </c>
      <c r="AL180" s="5">
        <f t="shared" si="128"/>
        <v>3873.0901145268758</v>
      </c>
      <c r="AM180" s="5">
        <f t="shared" si="128"/>
        <v>3870.7650742516535</v>
      </c>
      <c r="AN180" s="5">
        <f t="shared" ref="AN180:BO180" si="129">IF(AN16&gt;0,$G16*AN$3*(1-AN98),0)</f>
        <v>3743.6516457836433</v>
      </c>
      <c r="AO180" s="5">
        <f t="shared" si="129"/>
        <v>3866.1149937012087</v>
      </c>
      <c r="AP180" s="5">
        <f t="shared" si="129"/>
        <v>3739.1515678316</v>
      </c>
      <c r="AQ180" s="5">
        <f t="shared" si="129"/>
        <v>3861.464913150764</v>
      </c>
      <c r="AR180" s="5">
        <f t="shared" si="129"/>
        <v>3852.9821388636597</v>
      </c>
      <c r="AS180" s="5">
        <f t="shared" si="129"/>
        <v>3602.2310788980094</v>
      </c>
      <c r="AT180" s="5">
        <f t="shared" si="129"/>
        <v>3848.3394780907056</v>
      </c>
      <c r="AU180" s="5">
        <f t="shared" si="129"/>
        <v>3721.9530461653826</v>
      </c>
      <c r="AV180" s="5">
        <f t="shared" si="129"/>
        <v>3843.696817317752</v>
      </c>
      <c r="AW180" s="5">
        <f t="shared" si="129"/>
        <v>3717.4601486431693</v>
      </c>
      <c r="AX180" s="5">
        <f t="shared" si="129"/>
        <v>3839.0541565447984</v>
      </c>
      <c r="AY180" s="5">
        <f t="shared" si="129"/>
        <v>3836.7328261583216</v>
      </c>
      <c r="AZ180" s="5">
        <f t="shared" si="129"/>
        <v>3710.7208023598491</v>
      </c>
      <c r="BA180" s="5">
        <f t="shared" si="129"/>
        <v>3832.0901653853675</v>
      </c>
      <c r="BB180" s="5">
        <f t="shared" si="129"/>
        <v>3706.2279048376358</v>
      </c>
      <c r="BC180" s="5">
        <f t="shared" si="129"/>
        <v>3827.4475046124139</v>
      </c>
      <c r="BD180" s="5">
        <f t="shared" si="129"/>
        <v>3831.2393895728733</v>
      </c>
      <c r="BE180" s="5">
        <f t="shared" si="129"/>
        <v>3458.3742509785238</v>
      </c>
      <c r="BF180" s="5">
        <f t="shared" si="129"/>
        <v>3826.5893090224281</v>
      </c>
      <c r="BG180" s="5">
        <f t="shared" si="129"/>
        <v>3700.9009052392316</v>
      </c>
      <c r="BH180" s="5">
        <f t="shared" si="129"/>
        <v>3821.9392284719834</v>
      </c>
      <c r="BI180" s="5">
        <f t="shared" si="129"/>
        <v>3696.4008272871883</v>
      </c>
      <c r="BJ180" s="5">
        <f t="shared" si="129"/>
        <v>3817.2891479215386</v>
      </c>
      <c r="BK180" s="5">
        <f t="shared" si="129"/>
        <v>3814.9641076463163</v>
      </c>
      <c r="BL180" s="5">
        <f t="shared" si="129"/>
        <v>3689.6507103591234</v>
      </c>
      <c r="BM180" s="5">
        <f t="shared" si="129"/>
        <v>3810.3140270958716</v>
      </c>
      <c r="BN180" s="5">
        <f t="shared" si="129"/>
        <v>3685.1506324070801</v>
      </c>
      <c r="BO180" s="5">
        <f t="shared" si="129"/>
        <v>3805.6639465454268</v>
      </c>
      <c r="BP180" s="26" t="s">
        <v>12</v>
      </c>
    </row>
    <row r="181" spans="2:68" x14ac:dyDescent="0.25">
      <c r="B181" s="12">
        <v>12</v>
      </c>
      <c r="C181" s="13" t="s">
        <v>40</v>
      </c>
      <c r="H181" s="5">
        <f t="shared" ref="H181:AM181" si="130">IF(H17&gt;0,$G17*H$3*(1-H99),0)</f>
        <v>0</v>
      </c>
      <c r="I181" s="5">
        <f t="shared" si="130"/>
        <v>0</v>
      </c>
      <c r="J181" s="5">
        <f t="shared" si="130"/>
        <v>0</v>
      </c>
      <c r="K181" s="5">
        <f t="shared" si="130"/>
        <v>0</v>
      </c>
      <c r="L181" s="5">
        <f t="shared" si="130"/>
        <v>0</v>
      </c>
      <c r="M181" s="5">
        <f t="shared" si="130"/>
        <v>0</v>
      </c>
      <c r="N181" s="5">
        <f t="shared" si="130"/>
        <v>0</v>
      </c>
      <c r="O181" s="5">
        <f t="shared" si="130"/>
        <v>0</v>
      </c>
      <c r="P181" s="5">
        <f t="shared" si="130"/>
        <v>9608.533294285362</v>
      </c>
      <c r="Q181" s="5">
        <f t="shared" si="130"/>
        <v>9922.9350963973829</v>
      </c>
      <c r="R181" s="5">
        <f t="shared" si="130"/>
        <v>9597.1475374515103</v>
      </c>
      <c r="S181" s="5">
        <f t="shared" si="130"/>
        <v>9911.1698143357371</v>
      </c>
      <c r="T181" s="5">
        <f t="shared" si="130"/>
        <v>9905.2871733049124</v>
      </c>
      <c r="U181" s="5">
        <f t="shared" si="130"/>
        <v>8941.3976420540166</v>
      </c>
      <c r="V181" s="5">
        <f t="shared" si="130"/>
        <v>9893.5218912432647</v>
      </c>
      <c r="W181" s="5">
        <f t="shared" si="130"/>
        <v>9568.6831453668801</v>
      </c>
      <c r="X181" s="5">
        <f t="shared" si="130"/>
        <v>9881.756609181617</v>
      </c>
      <c r="Y181" s="5">
        <f t="shared" si="130"/>
        <v>9557.2973885330266</v>
      </c>
      <c r="Z181" s="5">
        <f t="shared" si="130"/>
        <v>9869.9913271199712</v>
      </c>
      <c r="AA181" s="5">
        <f t="shared" si="130"/>
        <v>9864.1086860891464</v>
      </c>
      <c r="AB181" s="5">
        <f t="shared" si="130"/>
        <v>9540.2187532822481</v>
      </c>
      <c r="AC181" s="5">
        <f t="shared" si="130"/>
        <v>9852.3434040274988</v>
      </c>
      <c r="AD181" s="5">
        <f t="shared" si="130"/>
        <v>9528.8329964483964</v>
      </c>
      <c r="AE181" s="5">
        <f t="shared" si="130"/>
        <v>9840.5781219658511</v>
      </c>
      <c r="AF181" s="5">
        <f t="shared" si="130"/>
        <v>9834.6954809350282</v>
      </c>
      <c r="AG181" s="5">
        <f t="shared" si="130"/>
        <v>8877.6374037844434</v>
      </c>
      <c r="AH181" s="5">
        <f t="shared" si="130"/>
        <v>9822.9301988733805</v>
      </c>
      <c r="AI181" s="5">
        <f t="shared" si="130"/>
        <v>9500.3686043637663</v>
      </c>
      <c r="AJ181" s="5">
        <f t="shared" si="130"/>
        <v>9811.1649168117328</v>
      </c>
      <c r="AK181" s="5">
        <f t="shared" si="130"/>
        <v>9488.9828475299128</v>
      </c>
      <c r="AL181" s="5">
        <f t="shared" si="130"/>
        <v>9799.3996347500852</v>
      </c>
      <c r="AM181" s="5">
        <f t="shared" si="130"/>
        <v>9793.5169937192622</v>
      </c>
      <c r="AN181" s="5">
        <f t="shared" ref="AN181:BO181" si="131">IF(AN17&gt;0,$G17*AN$3*(1-AN99),0)</f>
        <v>9471.9042122791343</v>
      </c>
      <c r="AO181" s="5">
        <f t="shared" si="131"/>
        <v>9781.7517116576146</v>
      </c>
      <c r="AP181" s="5">
        <f t="shared" si="131"/>
        <v>9460.5184554452826</v>
      </c>
      <c r="AQ181" s="5">
        <f t="shared" si="131"/>
        <v>9769.9864295959669</v>
      </c>
      <c r="AR181" s="5">
        <f t="shared" si="131"/>
        <v>9748.5239557591358</v>
      </c>
      <c r="AS181" s="5">
        <f t="shared" si="131"/>
        <v>9114.0925914528216</v>
      </c>
      <c r="AT181" s="5">
        <f t="shared" si="131"/>
        <v>9736.7774466572409</v>
      </c>
      <c r="AU181" s="5">
        <f t="shared" si="131"/>
        <v>9417.0040568770582</v>
      </c>
      <c r="AV181" s="5">
        <f t="shared" si="131"/>
        <v>9725.0309375553461</v>
      </c>
      <c r="AW181" s="5">
        <f t="shared" si="131"/>
        <v>9405.636467423612</v>
      </c>
      <c r="AX181" s="5">
        <f t="shared" si="131"/>
        <v>9713.2844284534494</v>
      </c>
      <c r="AY181" s="5">
        <f t="shared" si="131"/>
        <v>9707.4111739025029</v>
      </c>
      <c r="AZ181" s="5">
        <f t="shared" si="131"/>
        <v>9388.5850832434407</v>
      </c>
      <c r="BA181" s="5">
        <f t="shared" si="131"/>
        <v>9695.6646648006063</v>
      </c>
      <c r="BB181" s="5">
        <f t="shared" si="131"/>
        <v>9377.2174937899927</v>
      </c>
      <c r="BC181" s="5">
        <f t="shared" si="131"/>
        <v>9683.9181556987114</v>
      </c>
      <c r="BD181" s="5">
        <f t="shared" si="131"/>
        <v>9693.5120961952598</v>
      </c>
      <c r="BE181" s="5">
        <f t="shared" si="131"/>
        <v>8750.1169272452971</v>
      </c>
      <c r="BF181" s="5">
        <f t="shared" si="131"/>
        <v>9681.7468141336121</v>
      </c>
      <c r="BG181" s="5">
        <f t="shared" si="131"/>
        <v>9363.7395223575368</v>
      </c>
      <c r="BH181" s="5">
        <f t="shared" si="131"/>
        <v>9669.9815320719645</v>
      </c>
      <c r="BI181" s="5">
        <f t="shared" si="131"/>
        <v>9352.3537655236851</v>
      </c>
      <c r="BJ181" s="5">
        <f t="shared" si="131"/>
        <v>9658.2162500103168</v>
      </c>
      <c r="BK181" s="5">
        <f t="shared" si="131"/>
        <v>9652.3336089794939</v>
      </c>
      <c r="BL181" s="5">
        <f t="shared" si="131"/>
        <v>9335.2751302729066</v>
      </c>
      <c r="BM181" s="5">
        <f t="shared" si="131"/>
        <v>9640.5683269178462</v>
      </c>
      <c r="BN181" s="5">
        <f t="shared" si="131"/>
        <v>9323.8893734390549</v>
      </c>
      <c r="BO181" s="5">
        <f t="shared" si="131"/>
        <v>9628.8030448561985</v>
      </c>
      <c r="BP181" s="26" t="s">
        <v>12</v>
      </c>
    </row>
    <row r="182" spans="2:68" x14ac:dyDescent="0.25">
      <c r="B182" s="12">
        <v>13</v>
      </c>
      <c r="C182" s="13" t="s">
        <v>42</v>
      </c>
      <c r="H182" s="5">
        <f t="shared" ref="H182:AM182" si="132">IF(H18&gt;0,$G18*H$3*(1-H100),0)</f>
        <v>0</v>
      </c>
      <c r="I182" s="5">
        <f t="shared" si="132"/>
        <v>0</v>
      </c>
      <c r="J182" s="5">
        <f t="shared" si="132"/>
        <v>0</v>
      </c>
      <c r="K182" s="5">
        <f t="shared" si="132"/>
        <v>0</v>
      </c>
      <c r="L182" s="5">
        <f t="shared" si="132"/>
        <v>0</v>
      </c>
      <c r="M182" s="5">
        <f t="shared" si="132"/>
        <v>0</v>
      </c>
      <c r="N182" s="5">
        <f t="shared" si="132"/>
        <v>0</v>
      </c>
      <c r="O182" s="5">
        <f t="shared" si="132"/>
        <v>0</v>
      </c>
      <c r="P182" s="5">
        <f t="shared" si="132"/>
        <v>2319.5384511699654</v>
      </c>
      <c r="Q182" s="5">
        <f t="shared" si="132"/>
        <v>2395.4363064180388</v>
      </c>
      <c r="R182" s="5">
        <f t="shared" si="132"/>
        <v>2316.7898838326905</v>
      </c>
      <c r="S182" s="5">
        <f t="shared" si="132"/>
        <v>2392.5961201695213</v>
      </c>
      <c r="T182" s="5">
        <f t="shared" si="132"/>
        <v>2391.1760270452623</v>
      </c>
      <c r="U182" s="5">
        <f t="shared" si="132"/>
        <v>2158.4892306383263</v>
      </c>
      <c r="V182" s="5">
        <f t="shared" si="132"/>
        <v>2388.3358407967453</v>
      </c>
      <c r="W182" s="5">
        <f t="shared" si="132"/>
        <v>2309.9184654895034</v>
      </c>
      <c r="X182" s="5">
        <f t="shared" si="132"/>
        <v>2385.4956545482278</v>
      </c>
      <c r="Y182" s="5">
        <f t="shared" si="132"/>
        <v>2307.1698981522281</v>
      </c>
      <c r="Z182" s="5">
        <f t="shared" si="132"/>
        <v>2382.6554682997103</v>
      </c>
      <c r="AA182" s="5">
        <f t="shared" si="132"/>
        <v>2381.2353751754513</v>
      </c>
      <c r="AB182" s="5">
        <f t="shared" si="132"/>
        <v>2303.0470471463159</v>
      </c>
      <c r="AC182" s="5">
        <f t="shared" si="132"/>
        <v>2378.3951889269338</v>
      </c>
      <c r="AD182" s="5">
        <f t="shared" si="132"/>
        <v>2300.2984798090411</v>
      </c>
      <c r="AE182" s="5">
        <f t="shared" si="132"/>
        <v>2375.5550026784167</v>
      </c>
      <c r="AF182" s="5">
        <f t="shared" si="132"/>
        <v>2374.1349095541577</v>
      </c>
      <c r="AG182" s="5">
        <f t="shared" si="132"/>
        <v>2143.0972535495866</v>
      </c>
      <c r="AH182" s="5">
        <f t="shared" si="132"/>
        <v>2371.2947233056402</v>
      </c>
      <c r="AI182" s="5">
        <f t="shared" si="132"/>
        <v>2293.4270614658535</v>
      </c>
      <c r="AJ182" s="5">
        <f t="shared" si="132"/>
        <v>2368.4545370571227</v>
      </c>
      <c r="AK182" s="5">
        <f t="shared" si="132"/>
        <v>2290.6784941285787</v>
      </c>
      <c r="AL182" s="5">
        <f t="shared" si="132"/>
        <v>2365.6143508086056</v>
      </c>
      <c r="AM182" s="5">
        <f t="shared" si="132"/>
        <v>2364.1942576843467</v>
      </c>
      <c r="AN182" s="5">
        <f t="shared" ref="AN182:BO182" si="133">IF(AN18&gt;0,$G18*AN$3*(1-AN100),0)</f>
        <v>2286.555643122666</v>
      </c>
      <c r="AO182" s="5">
        <f t="shared" si="133"/>
        <v>2361.3540714358292</v>
      </c>
      <c r="AP182" s="5">
        <f t="shared" si="133"/>
        <v>2283.8070757853911</v>
      </c>
      <c r="AQ182" s="5">
        <f t="shared" si="133"/>
        <v>2358.5138851873116</v>
      </c>
      <c r="AR182" s="5">
        <f t="shared" si="133"/>
        <v>2353.3327579749653</v>
      </c>
      <c r="AS182" s="5">
        <f t="shared" si="133"/>
        <v>2200.1784836371808</v>
      </c>
      <c r="AT182" s="5">
        <f t="shared" si="133"/>
        <v>2350.4971035941799</v>
      </c>
      <c r="AU182" s="5">
        <f t="shared" si="133"/>
        <v>2273.302525552052</v>
      </c>
      <c r="AV182" s="5">
        <f t="shared" si="133"/>
        <v>2347.661449213394</v>
      </c>
      <c r="AW182" s="5">
        <f t="shared" si="133"/>
        <v>2270.5583438932272</v>
      </c>
      <c r="AX182" s="5">
        <f t="shared" si="133"/>
        <v>2344.8257948326086</v>
      </c>
      <c r="AY182" s="5">
        <f t="shared" si="133"/>
        <v>2343.4079676422157</v>
      </c>
      <c r="AZ182" s="5">
        <f t="shared" si="133"/>
        <v>2266.4420714049902</v>
      </c>
      <c r="BA182" s="5">
        <f t="shared" si="133"/>
        <v>2340.5723132614303</v>
      </c>
      <c r="BB182" s="5">
        <f t="shared" si="133"/>
        <v>2263.6978897461654</v>
      </c>
      <c r="BC182" s="5">
        <f t="shared" si="133"/>
        <v>2337.7366588806444</v>
      </c>
      <c r="BD182" s="5">
        <f t="shared" si="133"/>
        <v>2340.0526745719485</v>
      </c>
      <c r="BE182" s="5">
        <f t="shared" si="133"/>
        <v>2112.3132993721069</v>
      </c>
      <c r="BF182" s="5">
        <f t="shared" si="133"/>
        <v>2337.212488323431</v>
      </c>
      <c r="BG182" s="5">
        <f t="shared" si="133"/>
        <v>2260.4442534185541</v>
      </c>
      <c r="BH182" s="5">
        <f t="shared" si="133"/>
        <v>2334.3723020749135</v>
      </c>
      <c r="BI182" s="5">
        <f t="shared" si="133"/>
        <v>2257.6956860812788</v>
      </c>
      <c r="BJ182" s="5">
        <f t="shared" si="133"/>
        <v>2331.532115826396</v>
      </c>
      <c r="BK182" s="5">
        <f t="shared" si="133"/>
        <v>2330.112022702137</v>
      </c>
      <c r="BL182" s="5">
        <f t="shared" si="133"/>
        <v>2253.5728350753666</v>
      </c>
      <c r="BM182" s="5">
        <f t="shared" si="133"/>
        <v>2327.2718364536199</v>
      </c>
      <c r="BN182" s="5">
        <f t="shared" si="133"/>
        <v>2250.8242677380917</v>
      </c>
      <c r="BO182" s="5">
        <f t="shared" si="133"/>
        <v>2324.4316502051024</v>
      </c>
      <c r="BP182" s="26" t="s">
        <v>12</v>
      </c>
    </row>
    <row r="183" spans="2:68" x14ac:dyDescent="0.25">
      <c r="B183" s="12">
        <v>14</v>
      </c>
      <c r="C183" s="13" t="s">
        <v>44</v>
      </c>
      <c r="H183" s="5">
        <f t="shared" ref="H183:AM183" si="134">IF(H19&gt;0,$G19*H$3*(1-H101),0)</f>
        <v>0</v>
      </c>
      <c r="I183" s="5">
        <f t="shared" si="134"/>
        <v>0</v>
      </c>
      <c r="J183" s="5">
        <f t="shared" si="134"/>
        <v>0</v>
      </c>
      <c r="K183" s="5">
        <f t="shared" si="134"/>
        <v>0</v>
      </c>
      <c r="L183" s="5">
        <f t="shared" si="134"/>
        <v>0</v>
      </c>
      <c r="M183" s="5">
        <f t="shared" si="134"/>
        <v>0</v>
      </c>
      <c r="N183" s="5">
        <f t="shared" si="134"/>
        <v>0</v>
      </c>
      <c r="O183" s="5">
        <f t="shared" si="134"/>
        <v>0</v>
      </c>
      <c r="P183" s="5">
        <f t="shared" si="134"/>
        <v>9221.9250961361431</v>
      </c>
      <c r="Q183" s="5">
        <f t="shared" si="134"/>
        <v>9523.6766517967444</v>
      </c>
      <c r="R183" s="5">
        <f t="shared" si="134"/>
        <v>9210.9974557285204</v>
      </c>
      <c r="S183" s="5">
        <f t="shared" si="134"/>
        <v>9512.3847567088687</v>
      </c>
      <c r="T183" s="5">
        <f t="shared" si="134"/>
        <v>9506.7388091649318</v>
      </c>
      <c r="U183" s="5">
        <f t="shared" si="134"/>
        <v>8581.6322621092841</v>
      </c>
      <c r="V183" s="5">
        <f t="shared" si="134"/>
        <v>9495.4469140770561</v>
      </c>
      <c r="W183" s="5">
        <f t="shared" si="134"/>
        <v>9183.6783547094674</v>
      </c>
      <c r="X183" s="5">
        <f t="shared" si="134"/>
        <v>9484.1550189891805</v>
      </c>
      <c r="Y183" s="5">
        <f t="shared" si="134"/>
        <v>9172.7507143018465</v>
      </c>
      <c r="Z183" s="5">
        <f t="shared" si="134"/>
        <v>9472.8631239013048</v>
      </c>
      <c r="AA183" s="5">
        <f t="shared" si="134"/>
        <v>9467.2171763573679</v>
      </c>
      <c r="AB183" s="5">
        <f t="shared" si="134"/>
        <v>9156.3592536904143</v>
      </c>
      <c r="AC183" s="5">
        <f t="shared" si="134"/>
        <v>9455.9252812694922</v>
      </c>
      <c r="AD183" s="5">
        <f t="shared" si="134"/>
        <v>9145.4316132827935</v>
      </c>
      <c r="AE183" s="5">
        <f t="shared" si="134"/>
        <v>9444.6333861816165</v>
      </c>
      <c r="AF183" s="5">
        <f t="shared" si="134"/>
        <v>9438.9874386376796</v>
      </c>
      <c r="AG183" s="5">
        <f t="shared" si="134"/>
        <v>8520.4374758266058</v>
      </c>
      <c r="AH183" s="5">
        <f t="shared" si="134"/>
        <v>9427.6955435498039</v>
      </c>
      <c r="AI183" s="5">
        <f t="shared" si="134"/>
        <v>9118.1125122637404</v>
      </c>
      <c r="AJ183" s="5">
        <f t="shared" si="134"/>
        <v>9416.4036484619282</v>
      </c>
      <c r="AK183" s="5">
        <f t="shared" si="134"/>
        <v>9107.1848718561196</v>
      </c>
      <c r="AL183" s="5">
        <f t="shared" si="134"/>
        <v>9405.1117533740544</v>
      </c>
      <c r="AM183" s="5">
        <f t="shared" si="134"/>
        <v>9399.4658058301156</v>
      </c>
      <c r="AN183" s="5">
        <f t="shared" ref="AN183:BO183" si="135">IF(AN19&gt;0,$G19*AN$3*(1-AN101),0)</f>
        <v>9090.7934112446874</v>
      </c>
      <c r="AO183" s="5">
        <f t="shared" si="135"/>
        <v>9388.1739107422418</v>
      </c>
      <c r="AP183" s="5">
        <f t="shared" si="135"/>
        <v>9079.8657708370665</v>
      </c>
      <c r="AQ183" s="5">
        <f t="shared" si="135"/>
        <v>9376.8820156543661</v>
      </c>
      <c r="AR183" s="5">
        <f t="shared" si="135"/>
        <v>9356.2831042451944</v>
      </c>
      <c r="AS183" s="5">
        <f t="shared" si="135"/>
        <v>8747.3786709585911</v>
      </c>
      <c r="AT183" s="5">
        <f t="shared" si="135"/>
        <v>9345.0092267697237</v>
      </c>
      <c r="AU183" s="5">
        <f t="shared" si="135"/>
        <v>9038.1022142245038</v>
      </c>
      <c r="AV183" s="5">
        <f t="shared" si="135"/>
        <v>9333.7353492942511</v>
      </c>
      <c r="AW183" s="5">
        <f t="shared" si="135"/>
        <v>9027.1920102159838</v>
      </c>
      <c r="AX183" s="5">
        <f t="shared" si="135"/>
        <v>9322.4614718187804</v>
      </c>
      <c r="AY183" s="5">
        <f t="shared" si="135"/>
        <v>9316.8245330810441</v>
      </c>
      <c r="AZ183" s="5">
        <f t="shared" si="135"/>
        <v>9010.8267042032021</v>
      </c>
      <c r="BA183" s="5">
        <f t="shared" si="135"/>
        <v>9305.5506556055734</v>
      </c>
      <c r="BB183" s="5">
        <f t="shared" si="135"/>
        <v>8999.9165001946822</v>
      </c>
      <c r="BC183" s="5">
        <f t="shared" si="135"/>
        <v>9294.2767781301009</v>
      </c>
      <c r="BD183" s="5">
        <f t="shared" si="135"/>
        <v>9303.484697583177</v>
      </c>
      <c r="BE183" s="5">
        <f t="shared" si="135"/>
        <v>8398.0479032612475</v>
      </c>
      <c r="BF183" s="5">
        <f t="shared" si="135"/>
        <v>9292.1928024953013</v>
      </c>
      <c r="BG183" s="5">
        <f t="shared" si="135"/>
        <v>8986.9808273722865</v>
      </c>
      <c r="BH183" s="5">
        <f t="shared" si="135"/>
        <v>9280.9009074074256</v>
      </c>
      <c r="BI183" s="5">
        <f t="shared" si="135"/>
        <v>8976.0531869646657</v>
      </c>
      <c r="BJ183" s="5">
        <f t="shared" si="135"/>
        <v>9269.6090123195499</v>
      </c>
      <c r="BK183" s="5">
        <f t="shared" si="135"/>
        <v>9263.963064775613</v>
      </c>
      <c r="BL183" s="5">
        <f t="shared" si="135"/>
        <v>8959.6617263532335</v>
      </c>
      <c r="BM183" s="5">
        <f t="shared" si="135"/>
        <v>9252.6711696877373</v>
      </c>
      <c r="BN183" s="5">
        <f t="shared" si="135"/>
        <v>8948.7340859456126</v>
      </c>
      <c r="BO183" s="5">
        <f t="shared" si="135"/>
        <v>9241.3792745998635</v>
      </c>
      <c r="BP183" s="26" t="s">
        <v>12</v>
      </c>
    </row>
    <row r="184" spans="2:68" x14ac:dyDescent="0.25">
      <c r="B184" s="12">
        <v>15</v>
      </c>
      <c r="C184" s="13" t="s">
        <v>46</v>
      </c>
      <c r="H184" s="5">
        <f t="shared" ref="H184:AM184" si="136">IF(H20&gt;0,$G20*H$3*(1-H102),0)</f>
        <v>0</v>
      </c>
      <c r="I184" s="5">
        <f t="shared" si="136"/>
        <v>0</v>
      </c>
      <c r="J184" s="5">
        <f t="shared" si="136"/>
        <v>0</v>
      </c>
      <c r="K184" s="5">
        <f t="shared" si="136"/>
        <v>0</v>
      </c>
      <c r="L184" s="5">
        <f t="shared" si="136"/>
        <v>0</v>
      </c>
      <c r="M184" s="5">
        <f t="shared" si="136"/>
        <v>0</v>
      </c>
      <c r="N184" s="5">
        <f t="shared" si="136"/>
        <v>0</v>
      </c>
      <c r="O184" s="5">
        <f t="shared" si="136"/>
        <v>0</v>
      </c>
      <c r="P184" s="5">
        <f t="shared" si="136"/>
        <v>4468.6580570061951</v>
      </c>
      <c r="Q184" s="5">
        <f t="shared" si="136"/>
        <v>4614.877475008394</v>
      </c>
      <c r="R184" s="5">
        <f t="shared" si="136"/>
        <v>4463.3628623648892</v>
      </c>
      <c r="S184" s="5">
        <f t="shared" si="136"/>
        <v>4609.4057738790443</v>
      </c>
      <c r="T184" s="5">
        <f t="shared" si="136"/>
        <v>4606.66992331437</v>
      </c>
      <c r="U184" s="5">
        <f t="shared" si="136"/>
        <v>4158.3920657094022</v>
      </c>
      <c r="V184" s="5">
        <f t="shared" si="136"/>
        <v>4601.1982221850203</v>
      </c>
      <c r="W184" s="5">
        <f t="shared" si="136"/>
        <v>4450.1248757616249</v>
      </c>
      <c r="X184" s="5">
        <f t="shared" si="136"/>
        <v>4595.7265210556716</v>
      </c>
      <c r="Y184" s="5">
        <f t="shared" si="136"/>
        <v>4444.829681120319</v>
      </c>
      <c r="Z184" s="5">
        <f t="shared" si="136"/>
        <v>4590.2548199263219</v>
      </c>
      <c r="AA184" s="5">
        <f t="shared" si="136"/>
        <v>4587.5189693616476</v>
      </c>
      <c r="AB184" s="5">
        <f t="shared" si="136"/>
        <v>4436.8868891583606</v>
      </c>
      <c r="AC184" s="5">
        <f t="shared" si="136"/>
        <v>4582.0472682322979</v>
      </c>
      <c r="AD184" s="5">
        <f t="shared" si="136"/>
        <v>4431.5916945170547</v>
      </c>
      <c r="AE184" s="5">
        <f t="shared" si="136"/>
        <v>4576.5755671029483</v>
      </c>
      <c r="AF184" s="5">
        <f t="shared" si="136"/>
        <v>4573.8397165382739</v>
      </c>
      <c r="AG184" s="5">
        <f t="shared" si="136"/>
        <v>4128.7389757180899</v>
      </c>
      <c r="AH184" s="5">
        <f t="shared" si="136"/>
        <v>4568.3680154089252</v>
      </c>
      <c r="AI184" s="5">
        <f t="shared" si="136"/>
        <v>4418.3537079137905</v>
      </c>
      <c r="AJ184" s="5">
        <f t="shared" si="136"/>
        <v>4562.8963142795756</v>
      </c>
      <c r="AK184" s="5">
        <f t="shared" si="136"/>
        <v>4413.0585132724846</v>
      </c>
      <c r="AL184" s="5">
        <f t="shared" si="136"/>
        <v>4557.4246131502259</v>
      </c>
      <c r="AM184" s="5">
        <f t="shared" si="136"/>
        <v>4554.6887625855516</v>
      </c>
      <c r="AN184" s="5">
        <f t="shared" ref="AN184:BO184" si="137">IF(AN20&gt;0,$G20*AN$3*(1-AN102),0)</f>
        <v>4405.1157213105262</v>
      </c>
      <c r="AO184" s="5">
        <f t="shared" si="137"/>
        <v>4549.2170614562028</v>
      </c>
      <c r="AP184" s="5">
        <f t="shared" si="137"/>
        <v>4399.8205266692203</v>
      </c>
      <c r="AQ184" s="5">
        <f t="shared" si="137"/>
        <v>4543.7453603268532</v>
      </c>
      <c r="AR184" s="5">
        <f t="shared" si="137"/>
        <v>4533.763768579518</v>
      </c>
      <c r="AS184" s="5">
        <f t="shared" si="137"/>
        <v>4238.7076199568155</v>
      </c>
      <c r="AT184" s="5">
        <f t="shared" si="137"/>
        <v>4528.3007982247082</v>
      </c>
      <c r="AU184" s="5">
        <f t="shared" si="137"/>
        <v>4379.5832061748088</v>
      </c>
      <c r="AV184" s="5">
        <f t="shared" si="137"/>
        <v>4522.8378278698983</v>
      </c>
      <c r="AW184" s="5">
        <f t="shared" si="137"/>
        <v>4374.2964606701544</v>
      </c>
      <c r="AX184" s="5">
        <f t="shared" si="137"/>
        <v>4517.3748575150885</v>
      </c>
      <c r="AY184" s="5">
        <f t="shared" si="137"/>
        <v>4514.643372337684</v>
      </c>
      <c r="AZ184" s="5">
        <f t="shared" si="137"/>
        <v>4366.3663424131728</v>
      </c>
      <c r="BA184" s="5">
        <f t="shared" si="137"/>
        <v>4509.1804019828742</v>
      </c>
      <c r="BB184" s="5">
        <f t="shared" si="137"/>
        <v>4361.0795969085184</v>
      </c>
      <c r="BC184" s="5">
        <f t="shared" si="137"/>
        <v>4503.7174316280643</v>
      </c>
      <c r="BD184" s="5">
        <f t="shared" si="137"/>
        <v>4508.1793029860828</v>
      </c>
      <c r="BE184" s="5">
        <f t="shared" si="137"/>
        <v>4069.4327957354658</v>
      </c>
      <c r="BF184" s="5">
        <f t="shared" si="137"/>
        <v>4502.7076018567341</v>
      </c>
      <c r="BG184" s="5">
        <f t="shared" si="137"/>
        <v>4354.8113722181215</v>
      </c>
      <c r="BH184" s="5">
        <f t="shared" si="137"/>
        <v>4497.2359007273844</v>
      </c>
      <c r="BI184" s="5">
        <f t="shared" si="137"/>
        <v>4349.5161775768156</v>
      </c>
      <c r="BJ184" s="5">
        <f t="shared" si="137"/>
        <v>4491.7641995980348</v>
      </c>
      <c r="BK184" s="5">
        <f t="shared" si="137"/>
        <v>4489.0283490333604</v>
      </c>
      <c r="BL184" s="5">
        <f t="shared" si="137"/>
        <v>4341.5733856148572</v>
      </c>
      <c r="BM184" s="5">
        <f t="shared" si="137"/>
        <v>4483.5566479040117</v>
      </c>
      <c r="BN184" s="5">
        <f t="shared" si="137"/>
        <v>4336.2781909735513</v>
      </c>
      <c r="BO184" s="5">
        <f t="shared" si="137"/>
        <v>4478.0849467746621</v>
      </c>
      <c r="BP184" s="26" t="s">
        <v>12</v>
      </c>
    </row>
    <row r="185" spans="2:68" x14ac:dyDescent="0.25">
      <c r="B185" s="12">
        <v>16</v>
      </c>
      <c r="C185" s="13" t="s">
        <v>48</v>
      </c>
      <c r="H185" s="5">
        <f t="shared" ref="H185:AM185" si="138">IF(H21&gt;0,$G21*H$3*(1-H103),0)</f>
        <v>0</v>
      </c>
      <c r="I185" s="5">
        <f t="shared" si="138"/>
        <v>0</v>
      </c>
      <c r="J185" s="5">
        <f t="shared" si="138"/>
        <v>0</v>
      </c>
      <c r="K185" s="5">
        <f t="shared" si="138"/>
        <v>0</v>
      </c>
      <c r="L185" s="5">
        <f t="shared" si="138"/>
        <v>0</v>
      </c>
      <c r="M185" s="5">
        <f t="shared" si="138"/>
        <v>0</v>
      </c>
      <c r="N185" s="5">
        <f t="shared" si="138"/>
        <v>0</v>
      </c>
      <c r="O185" s="5">
        <f t="shared" si="138"/>
        <v>0</v>
      </c>
      <c r="P185" s="5">
        <f t="shared" si="138"/>
        <v>0</v>
      </c>
      <c r="Q185" s="5">
        <f t="shared" si="138"/>
        <v>4589.2147444728053</v>
      </c>
      <c r="R185" s="5">
        <f t="shared" si="138"/>
        <v>4438.544244718687</v>
      </c>
      <c r="S185" s="5">
        <f t="shared" si="138"/>
        <v>4583.7766946124821</v>
      </c>
      <c r="T185" s="5">
        <f t="shared" si="138"/>
        <v>4581.0576696823209</v>
      </c>
      <c r="U185" s="5">
        <f t="shared" si="138"/>
        <v>4135.2736146148536</v>
      </c>
      <c r="V185" s="5">
        <f t="shared" si="138"/>
        <v>4575.6196198219977</v>
      </c>
      <c r="W185" s="5">
        <f t="shared" si="138"/>
        <v>4425.3876724759702</v>
      </c>
      <c r="X185" s="5">
        <f t="shared" si="138"/>
        <v>4570.1815699616745</v>
      </c>
      <c r="Y185" s="5">
        <f t="shared" si="138"/>
        <v>4420.1250435788834</v>
      </c>
      <c r="Z185" s="5">
        <f t="shared" si="138"/>
        <v>4564.7435201013514</v>
      </c>
      <c r="AA185" s="5">
        <f t="shared" si="138"/>
        <v>4562.0244951711902</v>
      </c>
      <c r="AB185" s="5">
        <f t="shared" si="138"/>
        <v>4412.2311002332535</v>
      </c>
      <c r="AC185" s="5">
        <f t="shared" si="138"/>
        <v>4556.586445310867</v>
      </c>
      <c r="AD185" s="5">
        <f t="shared" si="138"/>
        <v>4406.9684713361667</v>
      </c>
      <c r="AE185" s="5">
        <f t="shared" si="138"/>
        <v>4551.1483954505438</v>
      </c>
      <c r="AF185" s="5">
        <f t="shared" si="138"/>
        <v>4548.4293705203827</v>
      </c>
      <c r="AG185" s="5">
        <f t="shared" si="138"/>
        <v>4105.8028927911682</v>
      </c>
      <c r="AH185" s="5">
        <f t="shared" si="138"/>
        <v>4542.9913206600595</v>
      </c>
      <c r="AI185" s="5">
        <f t="shared" si="138"/>
        <v>4393.8118990934499</v>
      </c>
      <c r="AJ185" s="5">
        <f t="shared" si="138"/>
        <v>4537.5532707997363</v>
      </c>
      <c r="AK185" s="5">
        <f t="shared" si="138"/>
        <v>4388.5492701963631</v>
      </c>
      <c r="AL185" s="5">
        <f t="shared" si="138"/>
        <v>4532.115220939414</v>
      </c>
      <c r="AM185" s="5">
        <f t="shared" si="138"/>
        <v>4529.396196009252</v>
      </c>
      <c r="AN185" s="5">
        <f t="shared" ref="AN185:BO185" si="139">IF(AN21&gt;0,$G21*AN$3*(1-AN103),0)</f>
        <v>4380.6553268507332</v>
      </c>
      <c r="AO185" s="5">
        <f t="shared" si="139"/>
        <v>4523.9581461489297</v>
      </c>
      <c r="AP185" s="5">
        <f t="shared" si="139"/>
        <v>4375.3926979536463</v>
      </c>
      <c r="AQ185" s="5">
        <f t="shared" si="139"/>
        <v>4518.5200962886065</v>
      </c>
      <c r="AR185" s="5">
        <f t="shared" si="139"/>
        <v>4508.5955533508068</v>
      </c>
      <c r="AS185" s="5">
        <f t="shared" si="139"/>
        <v>4215.1788755437301</v>
      </c>
      <c r="AT185" s="5">
        <f t="shared" si="139"/>
        <v>4503.1661805702697</v>
      </c>
      <c r="AU185" s="5">
        <f t="shared" si="139"/>
        <v>4355.2756395290335</v>
      </c>
      <c r="AV185" s="5">
        <f t="shared" si="139"/>
        <v>4497.7368077897336</v>
      </c>
      <c r="AW185" s="5">
        <f t="shared" si="139"/>
        <v>4350.0214078059334</v>
      </c>
      <c r="AX185" s="5">
        <f t="shared" si="139"/>
        <v>4492.3074350091965</v>
      </c>
      <c r="AY185" s="5">
        <f t="shared" si="139"/>
        <v>4489.5927486189285</v>
      </c>
      <c r="AZ185" s="5">
        <f t="shared" si="139"/>
        <v>4342.1400602212834</v>
      </c>
      <c r="BA185" s="5">
        <f t="shared" si="139"/>
        <v>4484.1633758383914</v>
      </c>
      <c r="BB185" s="5">
        <f t="shared" si="139"/>
        <v>4336.8858284981834</v>
      </c>
      <c r="BC185" s="5">
        <f t="shared" si="139"/>
        <v>4478.7340030578553</v>
      </c>
      <c r="BD185" s="5">
        <f t="shared" si="139"/>
        <v>4483.1727721965071</v>
      </c>
      <c r="BE185" s="5">
        <f t="shared" si="139"/>
        <v>4046.8614491437966</v>
      </c>
      <c r="BF185" s="5">
        <f t="shared" si="139"/>
        <v>4477.7347223361839</v>
      </c>
      <c r="BG185" s="5">
        <f t="shared" si="139"/>
        <v>4330.6603523284084</v>
      </c>
      <c r="BH185" s="5">
        <f t="shared" si="139"/>
        <v>4472.2966724758608</v>
      </c>
      <c r="BI185" s="5">
        <f t="shared" si="139"/>
        <v>4325.3977234313224</v>
      </c>
      <c r="BJ185" s="5">
        <f t="shared" si="139"/>
        <v>4466.8586226155385</v>
      </c>
      <c r="BK185" s="5">
        <f t="shared" si="139"/>
        <v>4464.1395976853764</v>
      </c>
      <c r="BL185" s="5">
        <f t="shared" si="139"/>
        <v>4317.5037800856917</v>
      </c>
      <c r="BM185" s="5">
        <f t="shared" si="139"/>
        <v>4458.7015478250532</v>
      </c>
      <c r="BN185" s="5">
        <f t="shared" si="139"/>
        <v>4312.2411511886048</v>
      </c>
      <c r="BO185" s="5">
        <f t="shared" si="139"/>
        <v>4453.263497964731</v>
      </c>
      <c r="BP185" s="26" t="s">
        <v>12</v>
      </c>
    </row>
    <row r="186" spans="2:68" x14ac:dyDescent="0.25">
      <c r="B186" s="12">
        <v>17</v>
      </c>
      <c r="C186" s="13" t="s">
        <v>50</v>
      </c>
      <c r="H186" s="5">
        <f t="shared" ref="H186:AM186" si="140">IF(H22&gt;0,$G22*H$3*(1-H104),0)</f>
        <v>0</v>
      </c>
      <c r="I186" s="5">
        <f t="shared" si="140"/>
        <v>0</v>
      </c>
      <c r="J186" s="5">
        <f t="shared" si="140"/>
        <v>0</v>
      </c>
      <c r="K186" s="5">
        <f t="shared" si="140"/>
        <v>0</v>
      </c>
      <c r="L186" s="5">
        <f t="shared" si="140"/>
        <v>0</v>
      </c>
      <c r="M186" s="5">
        <f t="shared" si="140"/>
        <v>0</v>
      </c>
      <c r="N186" s="5">
        <f t="shared" si="140"/>
        <v>0</v>
      </c>
      <c r="O186" s="5">
        <f t="shared" si="140"/>
        <v>0</v>
      </c>
      <c r="P186" s="5">
        <f t="shared" si="140"/>
        <v>0</v>
      </c>
      <c r="Q186" s="5">
        <f t="shared" si="140"/>
        <v>2396.1765567617513</v>
      </c>
      <c r="R186" s="5">
        <f t="shared" si="140"/>
        <v>2317.5066449339774</v>
      </c>
      <c r="S186" s="5">
        <f t="shared" si="140"/>
        <v>2393.3371761018025</v>
      </c>
      <c r="T186" s="5">
        <f t="shared" si="140"/>
        <v>2391.9174857718281</v>
      </c>
      <c r="U186" s="5">
        <f t="shared" si="140"/>
        <v>2159.1592991087714</v>
      </c>
      <c r="V186" s="5">
        <f t="shared" si="140"/>
        <v>2389.0781051118793</v>
      </c>
      <c r="W186" s="5">
        <f t="shared" si="140"/>
        <v>2310.6371755953919</v>
      </c>
      <c r="X186" s="5">
        <f t="shared" si="140"/>
        <v>2386.2387244519309</v>
      </c>
      <c r="Y186" s="5">
        <f t="shared" si="140"/>
        <v>2307.8893878599579</v>
      </c>
      <c r="Z186" s="5">
        <f t="shared" si="140"/>
        <v>2383.3993437919821</v>
      </c>
      <c r="AA186" s="5">
        <f t="shared" si="140"/>
        <v>2381.9796534620077</v>
      </c>
      <c r="AB186" s="5">
        <f t="shared" si="140"/>
        <v>2303.7677062568064</v>
      </c>
      <c r="AC186" s="5">
        <f t="shared" si="140"/>
        <v>2379.1402728020589</v>
      </c>
      <c r="AD186" s="5">
        <f t="shared" si="140"/>
        <v>2301.0199185213723</v>
      </c>
      <c r="AE186" s="5">
        <f t="shared" si="140"/>
        <v>2376.3008921421101</v>
      </c>
      <c r="AF186" s="5">
        <f t="shared" si="140"/>
        <v>2374.8812018121362</v>
      </c>
      <c r="AG186" s="5">
        <f t="shared" si="140"/>
        <v>2143.7716877903399</v>
      </c>
      <c r="AH186" s="5">
        <f t="shared" si="140"/>
        <v>2372.0418211521874</v>
      </c>
      <c r="AI186" s="5">
        <f t="shared" si="140"/>
        <v>2294.1504491827868</v>
      </c>
      <c r="AJ186" s="5">
        <f t="shared" si="140"/>
        <v>2369.2024404922386</v>
      </c>
      <c r="AK186" s="5">
        <f t="shared" si="140"/>
        <v>2291.4026614473528</v>
      </c>
      <c r="AL186" s="5">
        <f t="shared" si="140"/>
        <v>2366.3630598322898</v>
      </c>
      <c r="AM186" s="5">
        <f t="shared" si="140"/>
        <v>2364.9433695023154</v>
      </c>
      <c r="AN186" s="5">
        <f t="shared" ref="AN186:BO186" si="141">IF(AN22&gt;0,$G22*AN$3*(1-AN104),0)</f>
        <v>2287.2809798442013</v>
      </c>
      <c r="AO186" s="5">
        <f t="shared" si="141"/>
        <v>2362.103988842367</v>
      </c>
      <c r="AP186" s="5">
        <f t="shared" si="141"/>
        <v>2284.5331921087673</v>
      </c>
      <c r="AQ186" s="5">
        <f t="shared" si="141"/>
        <v>2359.2646081824182</v>
      </c>
      <c r="AR186" s="5">
        <f t="shared" si="141"/>
        <v>2354.0826852504456</v>
      </c>
      <c r="AS186" s="5">
        <f t="shared" si="141"/>
        <v>2200.8804047141048</v>
      </c>
      <c r="AT186" s="5">
        <f t="shared" si="141"/>
        <v>2351.2478351728128</v>
      </c>
      <c r="AU186" s="5">
        <f t="shared" si="141"/>
        <v>2274.0294291619321</v>
      </c>
      <c r="AV186" s="5">
        <f t="shared" si="141"/>
        <v>2348.4129850951799</v>
      </c>
      <c r="AW186" s="5">
        <f t="shared" si="141"/>
        <v>2271.2860258609971</v>
      </c>
      <c r="AX186" s="5">
        <f t="shared" si="141"/>
        <v>2345.5781350175471</v>
      </c>
      <c r="AY186" s="5">
        <f t="shared" si="141"/>
        <v>2344.1607099787307</v>
      </c>
      <c r="AZ186" s="5">
        <f t="shared" si="141"/>
        <v>2267.1709209095943</v>
      </c>
      <c r="BA186" s="5">
        <f t="shared" si="141"/>
        <v>2341.3258599010978</v>
      </c>
      <c r="BB186" s="5">
        <f t="shared" si="141"/>
        <v>2264.4275176086594</v>
      </c>
      <c r="BC186" s="5">
        <f t="shared" si="141"/>
        <v>2338.491009823465</v>
      </c>
      <c r="BD186" s="5">
        <f t="shared" si="141"/>
        <v>2340.8086338927519</v>
      </c>
      <c r="BE186" s="5">
        <f t="shared" si="141"/>
        <v>2112.9964651534765</v>
      </c>
      <c r="BF186" s="5">
        <f t="shared" si="141"/>
        <v>2337.9692532328031</v>
      </c>
      <c r="BG186" s="5">
        <f t="shared" si="141"/>
        <v>2261.1769963575762</v>
      </c>
      <c r="BH186" s="5">
        <f t="shared" si="141"/>
        <v>2335.1298725728543</v>
      </c>
      <c r="BI186" s="5">
        <f t="shared" si="141"/>
        <v>2258.4292086221421</v>
      </c>
      <c r="BJ186" s="5">
        <f t="shared" si="141"/>
        <v>2332.2904919129055</v>
      </c>
      <c r="BK186" s="5">
        <f t="shared" si="141"/>
        <v>2330.8708015829316</v>
      </c>
      <c r="BL186" s="5">
        <f t="shared" si="141"/>
        <v>2254.3075270189906</v>
      </c>
      <c r="BM186" s="5">
        <f t="shared" si="141"/>
        <v>2328.0314209229828</v>
      </c>
      <c r="BN186" s="5">
        <f t="shared" si="141"/>
        <v>2251.5597392835566</v>
      </c>
      <c r="BO186" s="5">
        <f t="shared" si="141"/>
        <v>2325.192040263034</v>
      </c>
      <c r="BP186" s="26" t="s">
        <v>12</v>
      </c>
    </row>
    <row r="187" spans="2:68" x14ac:dyDescent="0.25">
      <c r="B187" s="12">
        <v>18</v>
      </c>
      <c r="C187" s="13" t="s">
        <v>52</v>
      </c>
      <c r="H187" s="5">
        <f t="shared" ref="H187:AM187" si="142">IF(H23&gt;0,$G23*H$3*(1-H105),0)</f>
        <v>0</v>
      </c>
      <c r="I187" s="5">
        <f t="shared" si="142"/>
        <v>0</v>
      </c>
      <c r="J187" s="5">
        <f t="shared" si="142"/>
        <v>0</v>
      </c>
      <c r="K187" s="5">
        <f t="shared" si="142"/>
        <v>0</v>
      </c>
      <c r="L187" s="5">
        <f t="shared" si="142"/>
        <v>0</v>
      </c>
      <c r="M187" s="5">
        <f t="shared" si="142"/>
        <v>0</v>
      </c>
      <c r="N187" s="5">
        <f t="shared" si="142"/>
        <v>0</v>
      </c>
      <c r="O187" s="5">
        <f t="shared" si="142"/>
        <v>0</v>
      </c>
      <c r="P187" s="5">
        <f t="shared" si="142"/>
        <v>0</v>
      </c>
      <c r="Q187" s="5">
        <f t="shared" si="142"/>
        <v>2542.2468361671968</v>
      </c>
      <c r="R187" s="5">
        <f t="shared" si="142"/>
        <v>2458.7812276412569</v>
      </c>
      <c r="S187" s="5">
        <f t="shared" si="142"/>
        <v>2539.2343676247351</v>
      </c>
      <c r="T187" s="5">
        <f t="shared" si="142"/>
        <v>2537.7281333535043</v>
      </c>
      <c r="U187" s="5">
        <f t="shared" si="142"/>
        <v>2290.781070138828</v>
      </c>
      <c r="V187" s="5">
        <f t="shared" si="142"/>
        <v>2534.7156648110426</v>
      </c>
      <c r="W187" s="5">
        <f t="shared" si="142"/>
        <v>2451.492997296592</v>
      </c>
      <c r="X187" s="5">
        <f t="shared" si="142"/>
        <v>2531.703196268581</v>
      </c>
      <c r="Y187" s="5">
        <f t="shared" si="142"/>
        <v>2448.5777051587256</v>
      </c>
      <c r="Z187" s="5">
        <f t="shared" si="142"/>
        <v>2528.6907277261193</v>
      </c>
      <c r="AA187" s="5">
        <f t="shared" si="142"/>
        <v>2527.1844934548885</v>
      </c>
      <c r="AB187" s="5">
        <f t="shared" si="142"/>
        <v>2444.2047669519266</v>
      </c>
      <c r="AC187" s="5">
        <f t="shared" si="142"/>
        <v>2524.1720249124269</v>
      </c>
      <c r="AD187" s="5">
        <f t="shared" si="142"/>
        <v>2441.2894748140602</v>
      </c>
      <c r="AE187" s="5">
        <f t="shared" si="142"/>
        <v>2521.1595563699652</v>
      </c>
      <c r="AF187" s="5">
        <f t="shared" si="142"/>
        <v>2519.6533220987344</v>
      </c>
      <c r="AG187" s="5">
        <f t="shared" si="142"/>
        <v>2274.4554341667776</v>
      </c>
      <c r="AH187" s="5">
        <f t="shared" si="142"/>
        <v>2516.6408535562728</v>
      </c>
      <c r="AI187" s="5">
        <f t="shared" si="142"/>
        <v>2434.0012444693948</v>
      </c>
      <c r="AJ187" s="5">
        <f t="shared" si="142"/>
        <v>2513.6283850138111</v>
      </c>
      <c r="AK187" s="5">
        <f t="shared" si="142"/>
        <v>2431.0859523315289</v>
      </c>
      <c r="AL187" s="5">
        <f t="shared" si="142"/>
        <v>2510.6159164713495</v>
      </c>
      <c r="AM187" s="5">
        <f t="shared" si="142"/>
        <v>2509.1096822001186</v>
      </c>
      <c r="AN187" s="5">
        <f t="shared" ref="AN187:BO187" si="143">IF(AN23&gt;0,$G23*AN$3*(1-AN105),0)</f>
        <v>2426.7130141247299</v>
      </c>
      <c r="AO187" s="5">
        <f t="shared" si="143"/>
        <v>2506.097213657657</v>
      </c>
      <c r="AP187" s="5">
        <f t="shared" si="143"/>
        <v>2423.7977219868635</v>
      </c>
      <c r="AQ187" s="5">
        <f t="shared" si="143"/>
        <v>2503.0847451151953</v>
      </c>
      <c r="AR187" s="5">
        <f t="shared" si="143"/>
        <v>2497.5869335528978</v>
      </c>
      <c r="AS187" s="5">
        <f t="shared" si="143"/>
        <v>2335.0454831376323</v>
      </c>
      <c r="AT187" s="5">
        <f t="shared" si="143"/>
        <v>2494.5792717758331</v>
      </c>
      <c r="AU187" s="5">
        <f t="shared" si="143"/>
        <v>2412.6536524715816</v>
      </c>
      <c r="AV187" s="5">
        <f t="shared" si="143"/>
        <v>2491.571609998769</v>
      </c>
      <c r="AW187" s="5">
        <f t="shared" si="143"/>
        <v>2409.7430120421645</v>
      </c>
      <c r="AX187" s="5">
        <f t="shared" si="143"/>
        <v>2488.5639482217043</v>
      </c>
      <c r="AY187" s="5">
        <f t="shared" si="143"/>
        <v>2487.060117333172</v>
      </c>
      <c r="AZ187" s="5">
        <f t="shared" si="143"/>
        <v>2405.3770513980385</v>
      </c>
      <c r="BA187" s="5">
        <f t="shared" si="143"/>
        <v>2484.0524555561074</v>
      </c>
      <c r="BB187" s="5">
        <f t="shared" si="143"/>
        <v>2402.4664109686214</v>
      </c>
      <c r="BC187" s="5">
        <f t="shared" si="143"/>
        <v>2481.0447937790432</v>
      </c>
      <c r="BD187" s="5">
        <f t="shared" si="143"/>
        <v>2483.5036995891946</v>
      </c>
      <c r="BE187" s="5">
        <f t="shared" si="143"/>
        <v>2241.804162222677</v>
      </c>
      <c r="BF187" s="5">
        <f t="shared" si="143"/>
        <v>2480.491231046733</v>
      </c>
      <c r="BG187" s="5">
        <f t="shared" si="143"/>
        <v>2399.0177388150014</v>
      </c>
      <c r="BH187" s="5">
        <f t="shared" si="143"/>
        <v>2477.4787625042713</v>
      </c>
      <c r="BI187" s="5">
        <f t="shared" si="143"/>
        <v>2396.1024466771355</v>
      </c>
      <c r="BJ187" s="5">
        <f t="shared" si="143"/>
        <v>2474.4662939618097</v>
      </c>
      <c r="BK187" s="5">
        <f t="shared" si="143"/>
        <v>2472.9600596905789</v>
      </c>
      <c r="BL187" s="5">
        <f t="shared" si="143"/>
        <v>2391.7295084703364</v>
      </c>
      <c r="BM187" s="5">
        <f t="shared" si="143"/>
        <v>2469.9475911481172</v>
      </c>
      <c r="BN187" s="5">
        <f t="shared" si="143"/>
        <v>2388.8142163324701</v>
      </c>
      <c r="BO187" s="5">
        <f t="shared" si="143"/>
        <v>2466.9351226056556</v>
      </c>
      <c r="BP187" s="26" t="s">
        <v>12</v>
      </c>
    </row>
    <row r="188" spans="2:68" x14ac:dyDescent="0.25">
      <c r="B188" s="12">
        <v>19</v>
      </c>
      <c r="C188" s="13" t="s">
        <v>54</v>
      </c>
      <c r="H188" s="5">
        <f t="shared" ref="H188:AM188" si="144">IF(H24&gt;0,$G24*H$3*(1-H106),0)</f>
        <v>0</v>
      </c>
      <c r="I188" s="5">
        <f t="shared" si="144"/>
        <v>0</v>
      </c>
      <c r="J188" s="5">
        <f t="shared" si="144"/>
        <v>0</v>
      </c>
      <c r="K188" s="5">
        <f t="shared" si="144"/>
        <v>0</v>
      </c>
      <c r="L188" s="5">
        <f t="shared" si="144"/>
        <v>0</v>
      </c>
      <c r="M188" s="5">
        <f t="shared" si="144"/>
        <v>0</v>
      </c>
      <c r="N188" s="5">
        <f t="shared" si="144"/>
        <v>0</v>
      </c>
      <c r="O188" s="5">
        <f t="shared" si="144"/>
        <v>0</v>
      </c>
      <c r="P188" s="5">
        <f t="shared" si="144"/>
        <v>0</v>
      </c>
      <c r="Q188" s="5">
        <f t="shared" si="144"/>
        <v>9928.8177374282077</v>
      </c>
      <c r="R188" s="5">
        <f t="shared" si="144"/>
        <v>9602.840415868437</v>
      </c>
      <c r="S188" s="5">
        <f t="shared" si="144"/>
        <v>9917.05245536656</v>
      </c>
      <c r="T188" s="5">
        <f t="shared" si="144"/>
        <v>9911.1698143357371</v>
      </c>
      <c r="U188" s="5">
        <f t="shared" si="144"/>
        <v>8946.7109952431474</v>
      </c>
      <c r="V188" s="5">
        <f t="shared" si="144"/>
        <v>9899.4045322740894</v>
      </c>
      <c r="W188" s="5">
        <f t="shared" si="144"/>
        <v>9574.3760237838051</v>
      </c>
      <c r="X188" s="5">
        <f t="shared" si="144"/>
        <v>9887.6392502124418</v>
      </c>
      <c r="Y188" s="5">
        <f t="shared" si="144"/>
        <v>9562.9902669499534</v>
      </c>
      <c r="Z188" s="5">
        <f t="shared" si="144"/>
        <v>9875.8739681507941</v>
      </c>
      <c r="AA188" s="5">
        <f t="shared" si="144"/>
        <v>9869.9913271199712</v>
      </c>
      <c r="AB188" s="5">
        <f t="shared" si="144"/>
        <v>9545.9116316991749</v>
      </c>
      <c r="AC188" s="5">
        <f t="shared" si="144"/>
        <v>9858.2260450583235</v>
      </c>
      <c r="AD188" s="5">
        <f t="shared" si="144"/>
        <v>9534.5258748653232</v>
      </c>
      <c r="AE188" s="5">
        <f t="shared" si="144"/>
        <v>9846.4607629966758</v>
      </c>
      <c r="AF188" s="5">
        <f t="shared" si="144"/>
        <v>9840.5781219658511</v>
      </c>
      <c r="AG188" s="5">
        <f t="shared" si="144"/>
        <v>8882.9507569735742</v>
      </c>
      <c r="AH188" s="5">
        <f t="shared" si="144"/>
        <v>9828.8128399042052</v>
      </c>
      <c r="AI188" s="5">
        <f t="shared" si="144"/>
        <v>9506.0614827806912</v>
      </c>
      <c r="AJ188" s="5">
        <f t="shared" si="144"/>
        <v>9817.0475578425576</v>
      </c>
      <c r="AK188" s="5">
        <f t="shared" si="144"/>
        <v>9494.6757259468395</v>
      </c>
      <c r="AL188" s="5">
        <f t="shared" si="144"/>
        <v>9805.2822757809099</v>
      </c>
      <c r="AM188" s="5">
        <f t="shared" si="144"/>
        <v>9799.3996347500852</v>
      </c>
      <c r="AN188" s="5">
        <f t="shared" ref="AN188:BO188" si="145">IF(AN24&gt;0,$G24*AN$3*(1-AN106),0)</f>
        <v>9477.5970906960611</v>
      </c>
      <c r="AO188" s="5">
        <f t="shared" si="145"/>
        <v>9787.6343526884375</v>
      </c>
      <c r="AP188" s="5">
        <f t="shared" si="145"/>
        <v>9466.2113338622094</v>
      </c>
      <c r="AQ188" s="5">
        <f t="shared" si="145"/>
        <v>9775.8690706267917</v>
      </c>
      <c r="AR188" s="5">
        <f t="shared" si="145"/>
        <v>9754.3972103100841</v>
      </c>
      <c r="AS188" s="5">
        <f t="shared" si="145"/>
        <v>9119.5869263553213</v>
      </c>
      <c r="AT188" s="5">
        <f t="shared" si="145"/>
        <v>9742.6507012081893</v>
      </c>
      <c r="AU188" s="5">
        <f t="shared" si="145"/>
        <v>9422.6878516037814</v>
      </c>
      <c r="AV188" s="5">
        <f t="shared" si="145"/>
        <v>9730.9041921062926</v>
      </c>
      <c r="AW188" s="5">
        <f t="shared" si="145"/>
        <v>9411.3202621503351</v>
      </c>
      <c r="AX188" s="5">
        <f t="shared" si="145"/>
        <v>9719.1576830043978</v>
      </c>
      <c r="AY188" s="5">
        <f t="shared" si="145"/>
        <v>9713.2844284534494</v>
      </c>
      <c r="AZ188" s="5">
        <f t="shared" si="145"/>
        <v>9394.2688779701639</v>
      </c>
      <c r="BA188" s="5">
        <f t="shared" si="145"/>
        <v>9701.5379193515546</v>
      </c>
      <c r="BB188" s="5">
        <f t="shared" si="145"/>
        <v>9382.9012885167158</v>
      </c>
      <c r="BC188" s="5">
        <f t="shared" si="145"/>
        <v>9689.7914102496579</v>
      </c>
      <c r="BD188" s="5">
        <f t="shared" si="145"/>
        <v>9699.3947372260827</v>
      </c>
      <c r="BE188" s="5">
        <f t="shared" si="145"/>
        <v>8755.4302804344279</v>
      </c>
      <c r="BF188" s="5">
        <f t="shared" si="145"/>
        <v>9687.6294551644351</v>
      </c>
      <c r="BG188" s="5">
        <f t="shared" si="145"/>
        <v>9369.4324007744635</v>
      </c>
      <c r="BH188" s="5">
        <f t="shared" si="145"/>
        <v>9675.8641731027874</v>
      </c>
      <c r="BI188" s="5">
        <f t="shared" si="145"/>
        <v>9358.0466439406118</v>
      </c>
      <c r="BJ188" s="5">
        <f t="shared" si="145"/>
        <v>9664.0988910411397</v>
      </c>
      <c r="BK188" s="5">
        <f t="shared" si="145"/>
        <v>9658.2162500103168</v>
      </c>
      <c r="BL188" s="5">
        <f t="shared" si="145"/>
        <v>9340.9680086898334</v>
      </c>
      <c r="BM188" s="5">
        <f t="shared" si="145"/>
        <v>9646.4509679486691</v>
      </c>
      <c r="BN188" s="5">
        <f t="shared" si="145"/>
        <v>9329.5822518559798</v>
      </c>
      <c r="BO188" s="5">
        <f t="shared" si="145"/>
        <v>9634.6856858870215</v>
      </c>
      <c r="BP188" s="26" t="s">
        <v>12</v>
      </c>
    </row>
    <row r="189" spans="2:68" x14ac:dyDescent="0.25">
      <c r="B189" s="12">
        <v>20</v>
      </c>
      <c r="C189" s="13" t="s">
        <v>56</v>
      </c>
      <c r="H189" s="5">
        <f t="shared" ref="H189:AM189" si="146">IF(H25&gt;0,$G25*H$3*(1-H107),0)</f>
        <v>0</v>
      </c>
      <c r="I189" s="5">
        <f t="shared" si="146"/>
        <v>0</v>
      </c>
      <c r="J189" s="5">
        <f t="shared" si="146"/>
        <v>0</v>
      </c>
      <c r="K189" s="5">
        <f t="shared" si="146"/>
        <v>0</v>
      </c>
      <c r="L189" s="5">
        <f t="shared" si="146"/>
        <v>0</v>
      </c>
      <c r="M189" s="5">
        <f t="shared" si="146"/>
        <v>0</v>
      </c>
      <c r="N189" s="5">
        <f t="shared" si="146"/>
        <v>0</v>
      </c>
      <c r="O189" s="5">
        <f t="shared" si="146"/>
        <v>0</v>
      </c>
      <c r="P189" s="5">
        <f t="shared" si="146"/>
        <v>0</v>
      </c>
      <c r="Q189" s="5">
        <f t="shared" si="146"/>
        <v>0</v>
      </c>
      <c r="R189" s="5">
        <f t="shared" si="146"/>
        <v>3747.7437397901517</v>
      </c>
      <c r="S189" s="5">
        <f t="shared" si="146"/>
        <v>3870.3740465763976</v>
      </c>
      <c r="T189" s="5">
        <f t="shared" si="146"/>
        <v>3868.0795620363051</v>
      </c>
      <c r="U189" s="5">
        <f t="shared" si="146"/>
        <v>3491.6768441901277</v>
      </c>
      <c r="V189" s="5">
        <f t="shared" si="146"/>
        <v>3863.4905929561201</v>
      </c>
      <c r="W189" s="5">
        <f t="shared" si="146"/>
        <v>3736.6413952413168</v>
      </c>
      <c r="X189" s="5">
        <f t="shared" si="146"/>
        <v>3858.901623875935</v>
      </c>
      <c r="Y189" s="5">
        <f t="shared" si="146"/>
        <v>3732.2004574217831</v>
      </c>
      <c r="Z189" s="5">
        <f t="shared" si="146"/>
        <v>3854.3126547957499</v>
      </c>
      <c r="AA189" s="5">
        <f t="shared" si="146"/>
        <v>3852.0181702556574</v>
      </c>
      <c r="AB189" s="5">
        <f t="shared" si="146"/>
        <v>3725.5390506924819</v>
      </c>
      <c r="AC189" s="5">
        <f t="shared" si="146"/>
        <v>3847.4292011754724</v>
      </c>
      <c r="AD189" s="5">
        <f t="shared" si="146"/>
        <v>3721.0981128729481</v>
      </c>
      <c r="AE189" s="5">
        <f t="shared" si="146"/>
        <v>3842.8402320952873</v>
      </c>
      <c r="AF189" s="5">
        <f t="shared" si="146"/>
        <v>3840.5457475551948</v>
      </c>
      <c r="AG189" s="5">
        <f t="shared" si="146"/>
        <v>3466.8075924007376</v>
      </c>
      <c r="AH189" s="5">
        <f t="shared" si="146"/>
        <v>3835.9567784750097</v>
      </c>
      <c r="AI189" s="5">
        <f t="shared" si="146"/>
        <v>3709.9957683241132</v>
      </c>
      <c r="AJ189" s="5">
        <f t="shared" si="146"/>
        <v>3831.3678093948247</v>
      </c>
      <c r="AK189" s="5">
        <f t="shared" si="146"/>
        <v>3705.5548305045791</v>
      </c>
      <c r="AL189" s="5">
        <f t="shared" si="146"/>
        <v>3826.7788403146396</v>
      </c>
      <c r="AM189" s="5">
        <f t="shared" si="146"/>
        <v>3824.4843557745471</v>
      </c>
      <c r="AN189" s="5">
        <f t="shared" ref="AN189:BO189" si="147">IF(AN25&gt;0,$G25*AN$3*(1-AN107),0)</f>
        <v>3698.8934237752783</v>
      </c>
      <c r="AO189" s="5">
        <f t="shared" si="147"/>
        <v>3819.8953866943621</v>
      </c>
      <c r="AP189" s="5">
        <f t="shared" si="147"/>
        <v>3694.4524859557441</v>
      </c>
      <c r="AQ189" s="5">
        <f t="shared" si="147"/>
        <v>3815.3064176141766</v>
      </c>
      <c r="AR189" s="5">
        <f t="shared" si="147"/>
        <v>3806.9278018838586</v>
      </c>
      <c r="AS189" s="5">
        <f t="shared" si="147"/>
        <v>3559.1765282527381</v>
      </c>
      <c r="AT189" s="5">
        <f t="shared" si="147"/>
        <v>3802.3461550702705</v>
      </c>
      <c r="AU189" s="5">
        <f t="shared" si="147"/>
        <v>3677.4729016098163</v>
      </c>
      <c r="AV189" s="5">
        <f t="shared" si="147"/>
        <v>3797.7645082566828</v>
      </c>
      <c r="AW189" s="5">
        <f t="shared" si="147"/>
        <v>3673.0390498547313</v>
      </c>
      <c r="AX189" s="5">
        <f t="shared" si="147"/>
        <v>3793.1828614430947</v>
      </c>
      <c r="AY189" s="5">
        <f t="shared" si="147"/>
        <v>3790.8920380363006</v>
      </c>
      <c r="AZ189" s="5">
        <f t="shared" si="147"/>
        <v>3666.3882722221033</v>
      </c>
      <c r="BA189" s="5">
        <f t="shared" si="147"/>
        <v>3786.3103912227125</v>
      </c>
      <c r="BB189" s="5">
        <f t="shared" si="147"/>
        <v>3661.9544204670183</v>
      </c>
      <c r="BC189" s="5">
        <f t="shared" si="147"/>
        <v>3781.7287444091244</v>
      </c>
      <c r="BD189" s="5">
        <f t="shared" si="147"/>
        <v>3785.4781185929737</v>
      </c>
      <c r="BE189" s="5">
        <f t="shared" si="147"/>
        <v>3417.0690888219574</v>
      </c>
      <c r="BF189" s="5">
        <f t="shared" si="147"/>
        <v>3780.8891495127887</v>
      </c>
      <c r="BG189" s="5">
        <f t="shared" si="147"/>
        <v>3656.7045144897056</v>
      </c>
      <c r="BH189" s="5">
        <f t="shared" si="147"/>
        <v>3776.3001804326036</v>
      </c>
      <c r="BI189" s="5">
        <f t="shared" si="147"/>
        <v>3652.2635766701715</v>
      </c>
      <c r="BJ189" s="5">
        <f t="shared" si="147"/>
        <v>3771.7112113524186</v>
      </c>
      <c r="BK189" s="5">
        <f t="shared" si="147"/>
        <v>3769.416726812326</v>
      </c>
      <c r="BL189" s="5">
        <f t="shared" si="147"/>
        <v>3645.6021699408707</v>
      </c>
      <c r="BM189" s="5">
        <f t="shared" si="147"/>
        <v>3764.827757732141</v>
      </c>
      <c r="BN189" s="5">
        <f t="shared" si="147"/>
        <v>3641.161232121337</v>
      </c>
      <c r="BO189" s="5">
        <f t="shared" si="147"/>
        <v>3760.2387886519555</v>
      </c>
      <c r="BP189" s="26" t="s">
        <v>12</v>
      </c>
    </row>
    <row r="190" spans="2:68" x14ac:dyDescent="0.25">
      <c r="B190" s="12">
        <v>21</v>
      </c>
      <c r="C190" s="13" t="s">
        <v>58</v>
      </c>
      <c r="H190" s="5">
        <f t="shared" ref="H190:AM190" si="148">IF(H26&gt;0,$G26*H$3*(1-H108),0)</f>
        <v>0</v>
      </c>
      <c r="I190" s="5">
        <f t="shared" si="148"/>
        <v>0</v>
      </c>
      <c r="J190" s="5">
        <f t="shared" si="148"/>
        <v>0</v>
      </c>
      <c r="K190" s="5">
        <f t="shared" si="148"/>
        <v>0</v>
      </c>
      <c r="L190" s="5">
        <f t="shared" si="148"/>
        <v>0</v>
      </c>
      <c r="M190" s="5">
        <f t="shared" si="148"/>
        <v>0</v>
      </c>
      <c r="N190" s="5">
        <f t="shared" si="148"/>
        <v>0</v>
      </c>
      <c r="O190" s="5">
        <f t="shared" si="148"/>
        <v>0</v>
      </c>
      <c r="P190" s="5">
        <f t="shared" si="148"/>
        <v>0</v>
      </c>
      <c r="Q190" s="5">
        <f t="shared" si="148"/>
        <v>0</v>
      </c>
      <c r="R190" s="5">
        <f t="shared" si="148"/>
        <v>2553.0460117134971</v>
      </c>
      <c r="S190" s="5">
        <f t="shared" si="148"/>
        <v>2636.5844917679947</v>
      </c>
      <c r="T190" s="5">
        <f t="shared" si="148"/>
        <v>2635.021438098709</v>
      </c>
      <c r="U190" s="5">
        <f t="shared" si="148"/>
        <v>2378.6075730330276</v>
      </c>
      <c r="V190" s="5">
        <f t="shared" si="148"/>
        <v>2631.8953307601373</v>
      </c>
      <c r="W190" s="5">
        <f t="shared" si="148"/>
        <v>2545.4828487975988</v>
      </c>
      <c r="X190" s="5">
        <f t="shared" si="148"/>
        <v>2628.769223421566</v>
      </c>
      <c r="Y190" s="5">
        <f t="shared" si="148"/>
        <v>2542.4575836312392</v>
      </c>
      <c r="Z190" s="5">
        <f t="shared" si="148"/>
        <v>2625.6431160829948</v>
      </c>
      <c r="AA190" s="5">
        <f t="shared" si="148"/>
        <v>2624.0800624137091</v>
      </c>
      <c r="AB190" s="5">
        <f t="shared" si="148"/>
        <v>2537.9196858816999</v>
      </c>
      <c r="AC190" s="5">
        <f t="shared" si="148"/>
        <v>2620.9539550751374</v>
      </c>
      <c r="AD190" s="5">
        <f t="shared" si="148"/>
        <v>2534.8944207153409</v>
      </c>
      <c r="AE190" s="5">
        <f t="shared" si="148"/>
        <v>2617.8278477365661</v>
      </c>
      <c r="AF190" s="5">
        <f t="shared" si="148"/>
        <v>2616.2647940672805</v>
      </c>
      <c r="AG190" s="5">
        <f t="shared" si="148"/>
        <v>2361.666088101415</v>
      </c>
      <c r="AH190" s="5">
        <f t="shared" si="148"/>
        <v>2613.1386867287088</v>
      </c>
      <c r="AI190" s="5">
        <f t="shared" si="148"/>
        <v>2527.331257799442</v>
      </c>
      <c r="AJ190" s="5">
        <f t="shared" si="148"/>
        <v>2610.0125793901375</v>
      </c>
      <c r="AK190" s="5">
        <f t="shared" si="148"/>
        <v>2524.3059926330825</v>
      </c>
      <c r="AL190" s="5">
        <f t="shared" si="148"/>
        <v>2606.8864720515662</v>
      </c>
      <c r="AM190" s="5">
        <f t="shared" si="148"/>
        <v>2605.3234183822806</v>
      </c>
      <c r="AN190" s="5">
        <f t="shared" ref="AN190:BO190" si="149">IF(AN26&gt;0,$G26*AN$3*(1-AN108),0)</f>
        <v>2519.7680948835437</v>
      </c>
      <c r="AO190" s="5">
        <f t="shared" si="149"/>
        <v>2602.1973110437089</v>
      </c>
      <c r="AP190" s="5">
        <f t="shared" si="149"/>
        <v>2516.7428297171841</v>
      </c>
      <c r="AQ190" s="5">
        <f t="shared" si="149"/>
        <v>2599.0712037051376</v>
      </c>
      <c r="AR190" s="5">
        <f t="shared" si="149"/>
        <v>2593.3635051645847</v>
      </c>
      <c r="AS190" s="5">
        <f t="shared" si="149"/>
        <v>2424.589852279692</v>
      </c>
      <c r="AT190" s="5">
        <f t="shared" si="149"/>
        <v>2590.2423859161363</v>
      </c>
      <c r="AU190" s="5">
        <f t="shared" si="149"/>
        <v>2505.1759609276569</v>
      </c>
      <c r="AV190" s="5">
        <f t="shared" si="149"/>
        <v>2587.1212666676879</v>
      </c>
      <c r="AW190" s="5">
        <f t="shared" si="149"/>
        <v>2502.1555229452874</v>
      </c>
      <c r="AX190" s="5">
        <f t="shared" si="149"/>
        <v>2584.0001474192395</v>
      </c>
      <c r="AY190" s="5">
        <f t="shared" si="149"/>
        <v>2582.4395877950155</v>
      </c>
      <c r="AZ190" s="5">
        <f t="shared" si="149"/>
        <v>2497.6248659717335</v>
      </c>
      <c r="BA190" s="5">
        <f t="shared" si="149"/>
        <v>2579.3184685465671</v>
      </c>
      <c r="BB190" s="5">
        <f t="shared" si="149"/>
        <v>2494.604427989364</v>
      </c>
      <c r="BC190" s="5">
        <f t="shared" si="149"/>
        <v>2576.1973492981188</v>
      </c>
      <c r="BD190" s="5">
        <f t="shared" si="149"/>
        <v>2578.7515060044234</v>
      </c>
      <c r="BE190" s="5">
        <f t="shared" si="149"/>
        <v>2327.7831182381892</v>
      </c>
      <c r="BF190" s="5">
        <f t="shared" si="149"/>
        <v>2575.6253986658521</v>
      </c>
      <c r="BG190" s="5">
        <f t="shared" si="149"/>
        <v>2491.028075803129</v>
      </c>
      <c r="BH190" s="5">
        <f t="shared" si="149"/>
        <v>2572.4992913272804</v>
      </c>
      <c r="BI190" s="5">
        <f t="shared" si="149"/>
        <v>2488.0028106367695</v>
      </c>
      <c r="BJ190" s="5">
        <f t="shared" si="149"/>
        <v>2569.3731839887091</v>
      </c>
      <c r="BK190" s="5">
        <f t="shared" si="149"/>
        <v>2567.8101303194235</v>
      </c>
      <c r="BL190" s="5">
        <f t="shared" si="149"/>
        <v>2483.4649128872302</v>
      </c>
      <c r="BM190" s="5">
        <f t="shared" si="149"/>
        <v>2564.6840229808518</v>
      </c>
      <c r="BN190" s="5">
        <f t="shared" si="149"/>
        <v>2480.4396477208707</v>
      </c>
      <c r="BO190" s="5">
        <f t="shared" si="149"/>
        <v>2561.5579156422805</v>
      </c>
      <c r="BP190" s="26" t="s">
        <v>12</v>
      </c>
    </row>
    <row r="191" spans="2:68" x14ac:dyDescent="0.25">
      <c r="B191" s="12">
        <v>22</v>
      </c>
      <c r="C191" s="13" t="s">
        <v>60</v>
      </c>
      <c r="H191" s="5">
        <f t="shared" ref="H191:AM191" si="150">IF(H27&gt;0,$G27*H$3*(1-H109),0)</f>
        <v>0</v>
      </c>
      <c r="I191" s="5">
        <f t="shared" si="150"/>
        <v>0</v>
      </c>
      <c r="J191" s="5">
        <f t="shared" si="150"/>
        <v>0</v>
      </c>
      <c r="K191" s="5">
        <f t="shared" si="150"/>
        <v>0</v>
      </c>
      <c r="L191" s="5">
        <f t="shared" si="150"/>
        <v>0</v>
      </c>
      <c r="M191" s="5">
        <f t="shared" si="150"/>
        <v>0</v>
      </c>
      <c r="N191" s="5">
        <f t="shared" si="150"/>
        <v>0</v>
      </c>
      <c r="O191" s="5">
        <f t="shared" si="150"/>
        <v>0</v>
      </c>
      <c r="P191" s="5">
        <f t="shared" si="150"/>
        <v>0</v>
      </c>
      <c r="Q191" s="5">
        <f t="shared" si="150"/>
        <v>0</v>
      </c>
      <c r="R191" s="5">
        <f t="shared" si="150"/>
        <v>7504.7933569002244</v>
      </c>
      <c r="S191" s="5">
        <f t="shared" si="150"/>
        <v>7750.3584690376902</v>
      </c>
      <c r="T191" s="5">
        <f t="shared" si="150"/>
        <v>7745.7638026118148</v>
      </c>
      <c r="U191" s="5">
        <f t="shared" si="150"/>
        <v>6992.0237359098819</v>
      </c>
      <c r="V191" s="5">
        <f t="shared" si="150"/>
        <v>7736.5744697600649</v>
      </c>
      <c r="W191" s="5">
        <f t="shared" si="150"/>
        <v>7482.5611000008294</v>
      </c>
      <c r="X191" s="5">
        <f t="shared" si="150"/>
        <v>7727.385136908315</v>
      </c>
      <c r="Y191" s="5">
        <f t="shared" si="150"/>
        <v>7473.6681972410715</v>
      </c>
      <c r="Z191" s="5">
        <f t="shared" si="150"/>
        <v>7718.1958040565651</v>
      </c>
      <c r="AA191" s="5">
        <f t="shared" si="150"/>
        <v>7713.6011376306906</v>
      </c>
      <c r="AB191" s="5">
        <f t="shared" si="150"/>
        <v>7460.3288431014344</v>
      </c>
      <c r="AC191" s="5">
        <f t="shared" si="150"/>
        <v>7704.4118047789407</v>
      </c>
      <c r="AD191" s="5">
        <f t="shared" si="150"/>
        <v>7451.4359403416765</v>
      </c>
      <c r="AE191" s="5">
        <f t="shared" si="150"/>
        <v>7695.2224719271908</v>
      </c>
      <c r="AF191" s="5">
        <f t="shared" si="150"/>
        <v>7690.6278055013154</v>
      </c>
      <c r="AG191" s="5">
        <f t="shared" si="150"/>
        <v>6942.2234804552372</v>
      </c>
      <c r="AH191" s="5">
        <f t="shared" si="150"/>
        <v>7681.4384726495655</v>
      </c>
      <c r="AI191" s="5">
        <f t="shared" si="150"/>
        <v>7429.2036834422815</v>
      </c>
      <c r="AJ191" s="5">
        <f t="shared" si="150"/>
        <v>7672.2491397978156</v>
      </c>
      <c r="AK191" s="5">
        <f t="shared" si="150"/>
        <v>7420.3107806825237</v>
      </c>
      <c r="AL191" s="5">
        <f t="shared" si="150"/>
        <v>7663.0598069460657</v>
      </c>
      <c r="AM191" s="5">
        <f t="shared" si="150"/>
        <v>7658.4651405201912</v>
      </c>
      <c r="AN191" s="5">
        <f t="shared" ref="AN191:BO191" si="151">IF(AN27&gt;0,$G27*AN$3*(1-AN109),0)</f>
        <v>7406.9714265428865</v>
      </c>
      <c r="AO191" s="5">
        <f t="shared" si="151"/>
        <v>7649.2758076684413</v>
      </c>
      <c r="AP191" s="5">
        <f t="shared" si="151"/>
        <v>7398.0785237831287</v>
      </c>
      <c r="AQ191" s="5">
        <f t="shared" si="151"/>
        <v>7640.0864748166914</v>
      </c>
      <c r="AR191" s="5">
        <f t="shared" si="151"/>
        <v>7623.3084387398621</v>
      </c>
      <c r="AS191" s="5">
        <f t="shared" si="151"/>
        <v>7127.1907098861511</v>
      </c>
      <c r="AT191" s="5">
        <f t="shared" si="151"/>
        <v>7614.1337686029437</v>
      </c>
      <c r="AU191" s="5">
        <f t="shared" si="151"/>
        <v>7364.0771937430491</v>
      </c>
      <c r="AV191" s="5">
        <f t="shared" si="151"/>
        <v>7604.9590984660244</v>
      </c>
      <c r="AW191" s="5">
        <f t="shared" si="151"/>
        <v>7355.1984807073204</v>
      </c>
      <c r="AX191" s="5">
        <f t="shared" si="151"/>
        <v>7595.7844283291051</v>
      </c>
      <c r="AY191" s="5">
        <f t="shared" si="151"/>
        <v>7591.1970932606455</v>
      </c>
      <c r="AZ191" s="5">
        <f t="shared" si="151"/>
        <v>7341.8804111537283</v>
      </c>
      <c r="BA191" s="5">
        <f t="shared" si="151"/>
        <v>7582.0224231237262</v>
      </c>
      <c r="BB191" s="5">
        <f t="shared" si="151"/>
        <v>7333.0016981179997</v>
      </c>
      <c r="BC191" s="5">
        <f t="shared" si="151"/>
        <v>7572.8477529868069</v>
      </c>
      <c r="BD191" s="5">
        <f t="shared" si="151"/>
        <v>7580.3558112803175</v>
      </c>
      <c r="BE191" s="5">
        <f t="shared" si="151"/>
        <v>6842.6229695459479</v>
      </c>
      <c r="BF191" s="5">
        <f t="shared" si="151"/>
        <v>7571.1664784285676</v>
      </c>
      <c r="BG191" s="5">
        <f t="shared" si="151"/>
        <v>7322.4888503251859</v>
      </c>
      <c r="BH191" s="5">
        <f t="shared" si="151"/>
        <v>7561.9771455768177</v>
      </c>
      <c r="BI191" s="5">
        <f t="shared" si="151"/>
        <v>7313.5959475654281</v>
      </c>
      <c r="BJ191" s="5">
        <f t="shared" si="151"/>
        <v>7552.7878127250679</v>
      </c>
      <c r="BK191" s="5">
        <f t="shared" si="151"/>
        <v>7548.1931462991924</v>
      </c>
      <c r="BL191" s="5">
        <f t="shared" si="151"/>
        <v>7300.2565934257918</v>
      </c>
      <c r="BM191" s="5">
        <f t="shared" si="151"/>
        <v>7539.0038134474426</v>
      </c>
      <c r="BN191" s="5">
        <f t="shared" si="151"/>
        <v>7291.3636906660331</v>
      </c>
      <c r="BO191" s="5">
        <f t="shared" si="151"/>
        <v>7529.8144805956927</v>
      </c>
      <c r="BP191" s="26" t="s">
        <v>12</v>
      </c>
    </row>
    <row r="192" spans="2:68" x14ac:dyDescent="0.25">
      <c r="B192" s="12">
        <v>23</v>
      </c>
      <c r="C192" s="13" t="s">
        <v>62</v>
      </c>
      <c r="H192" s="5">
        <f t="shared" ref="H192:AM192" si="152">IF(H28&gt;0,$G28*H$3*(1-H110),0)</f>
        <v>0</v>
      </c>
      <c r="I192" s="5">
        <f t="shared" si="152"/>
        <v>0</v>
      </c>
      <c r="J192" s="5">
        <f t="shared" si="152"/>
        <v>0</v>
      </c>
      <c r="K192" s="5">
        <f t="shared" si="152"/>
        <v>0</v>
      </c>
      <c r="L192" s="5">
        <f t="shared" si="152"/>
        <v>0</v>
      </c>
      <c r="M192" s="5">
        <f t="shared" si="152"/>
        <v>0</v>
      </c>
      <c r="N192" s="5">
        <f t="shared" si="152"/>
        <v>0</v>
      </c>
      <c r="O192" s="5">
        <f t="shared" si="152"/>
        <v>0</v>
      </c>
      <c r="P192" s="5">
        <f t="shared" si="152"/>
        <v>0</v>
      </c>
      <c r="Q192" s="5">
        <f t="shared" si="152"/>
        <v>0</v>
      </c>
      <c r="R192" s="5">
        <f t="shared" si="152"/>
        <v>7770.7801620099826</v>
      </c>
      <c r="S192" s="5">
        <f t="shared" si="152"/>
        <v>8025.048655642132</v>
      </c>
      <c r="T192" s="5">
        <f t="shared" si="152"/>
        <v>8020.2911438739475</v>
      </c>
      <c r="U192" s="5">
        <f t="shared" si="152"/>
        <v>7239.8368289987538</v>
      </c>
      <c r="V192" s="5">
        <f t="shared" si="152"/>
        <v>8010.7761203375794</v>
      </c>
      <c r="W192" s="5">
        <f t="shared" si="152"/>
        <v>7747.759943776834</v>
      </c>
      <c r="X192" s="5">
        <f t="shared" si="152"/>
        <v>8001.2610968012114</v>
      </c>
      <c r="Y192" s="5">
        <f t="shared" si="152"/>
        <v>7738.5518564835747</v>
      </c>
      <c r="Z192" s="5">
        <f t="shared" si="152"/>
        <v>7991.7460732648433</v>
      </c>
      <c r="AA192" s="5">
        <f t="shared" si="152"/>
        <v>7986.9885614966588</v>
      </c>
      <c r="AB192" s="5">
        <f t="shared" si="152"/>
        <v>7724.7397255436854</v>
      </c>
      <c r="AC192" s="5">
        <f t="shared" si="152"/>
        <v>7977.4735379602907</v>
      </c>
      <c r="AD192" s="5">
        <f t="shared" si="152"/>
        <v>7715.5316382504261</v>
      </c>
      <c r="AE192" s="5">
        <f t="shared" si="152"/>
        <v>7967.9585144239227</v>
      </c>
      <c r="AF192" s="5">
        <f t="shared" si="152"/>
        <v>7963.2010026557391</v>
      </c>
      <c r="AG192" s="5">
        <f t="shared" si="152"/>
        <v>7188.271540156501</v>
      </c>
      <c r="AH192" s="5">
        <f t="shared" si="152"/>
        <v>7953.685979119371</v>
      </c>
      <c r="AI192" s="5">
        <f t="shared" si="152"/>
        <v>7692.5114200172775</v>
      </c>
      <c r="AJ192" s="5">
        <f t="shared" si="152"/>
        <v>7944.170955583003</v>
      </c>
      <c r="AK192" s="5">
        <f t="shared" si="152"/>
        <v>7683.3033327240182</v>
      </c>
      <c r="AL192" s="5">
        <f t="shared" si="152"/>
        <v>7934.6559320466349</v>
      </c>
      <c r="AM192" s="5">
        <f t="shared" si="152"/>
        <v>7929.8984202784504</v>
      </c>
      <c r="AN192" s="5">
        <f t="shared" ref="AN192:BO192" si="153">IF(AN28&gt;0,$G28*AN$3*(1-AN110),0)</f>
        <v>7669.4912017841289</v>
      </c>
      <c r="AO192" s="5">
        <f t="shared" si="153"/>
        <v>7920.3833967420824</v>
      </c>
      <c r="AP192" s="5">
        <f t="shared" si="153"/>
        <v>7660.2831144908696</v>
      </c>
      <c r="AQ192" s="5">
        <f t="shared" si="153"/>
        <v>7910.8683732057143</v>
      </c>
      <c r="AR192" s="5">
        <f t="shared" si="153"/>
        <v>7893.4956856841536</v>
      </c>
      <c r="AS192" s="5">
        <f t="shared" si="153"/>
        <v>7379.7944254285048</v>
      </c>
      <c r="AT192" s="5">
        <f t="shared" si="153"/>
        <v>7883.9958445423044</v>
      </c>
      <c r="AU192" s="5">
        <f t="shared" si="153"/>
        <v>7625.0767006174647</v>
      </c>
      <c r="AV192" s="5">
        <f t="shared" si="153"/>
        <v>7874.4960034004553</v>
      </c>
      <c r="AW192" s="5">
        <f t="shared" si="153"/>
        <v>7615.8833059640619</v>
      </c>
      <c r="AX192" s="5">
        <f t="shared" si="153"/>
        <v>7864.9961622586061</v>
      </c>
      <c r="AY192" s="5">
        <f t="shared" si="153"/>
        <v>7860.2462416876815</v>
      </c>
      <c r="AZ192" s="5">
        <f t="shared" si="153"/>
        <v>7602.0932139839588</v>
      </c>
      <c r="BA192" s="5">
        <f t="shared" si="153"/>
        <v>7850.7464005458323</v>
      </c>
      <c r="BB192" s="5">
        <f t="shared" si="153"/>
        <v>7592.8998193305561</v>
      </c>
      <c r="BC192" s="5">
        <f t="shared" si="153"/>
        <v>7841.2465594039832</v>
      </c>
      <c r="BD192" s="5">
        <f t="shared" si="153"/>
        <v>7849.0207202193214</v>
      </c>
      <c r="BE192" s="5">
        <f t="shared" si="153"/>
        <v>7085.1409624719954</v>
      </c>
      <c r="BF192" s="5">
        <f t="shared" si="153"/>
        <v>7839.5056966829534</v>
      </c>
      <c r="BG192" s="5">
        <f t="shared" si="153"/>
        <v>7582.0143724981635</v>
      </c>
      <c r="BH192" s="5">
        <f t="shared" si="153"/>
        <v>7829.9906731465853</v>
      </c>
      <c r="BI192" s="5">
        <f t="shared" si="153"/>
        <v>7572.8062852049043</v>
      </c>
      <c r="BJ192" s="5">
        <f t="shared" si="153"/>
        <v>7820.4756496102173</v>
      </c>
      <c r="BK192" s="5">
        <f t="shared" si="153"/>
        <v>7815.7181378420337</v>
      </c>
      <c r="BL192" s="5">
        <f t="shared" si="153"/>
        <v>7558.9941542650149</v>
      </c>
      <c r="BM192" s="5">
        <f t="shared" si="153"/>
        <v>7806.2031143056656</v>
      </c>
      <c r="BN192" s="5">
        <f t="shared" si="153"/>
        <v>7549.7860669717556</v>
      </c>
      <c r="BO192" s="5">
        <f t="shared" si="153"/>
        <v>7796.6880907692976</v>
      </c>
      <c r="BP192" s="26" t="s">
        <v>12</v>
      </c>
    </row>
    <row r="193" spans="2:68" x14ac:dyDescent="0.25">
      <c r="B193" s="12">
        <v>24</v>
      </c>
      <c r="C193" s="13" t="s">
        <v>64</v>
      </c>
      <c r="H193" s="5">
        <f t="shared" ref="H193:AM193" si="154">IF(H29&gt;0,$G29*H$3*(1-H111),0)</f>
        <v>0</v>
      </c>
      <c r="I193" s="5">
        <f t="shared" si="154"/>
        <v>0</v>
      </c>
      <c r="J193" s="5">
        <f t="shared" si="154"/>
        <v>0</v>
      </c>
      <c r="K193" s="5">
        <f t="shared" si="154"/>
        <v>0</v>
      </c>
      <c r="L193" s="5">
        <f t="shared" si="154"/>
        <v>0</v>
      </c>
      <c r="M193" s="5">
        <f t="shared" si="154"/>
        <v>0</v>
      </c>
      <c r="N193" s="5">
        <f t="shared" si="154"/>
        <v>0</v>
      </c>
      <c r="O193" s="5">
        <f t="shared" si="154"/>
        <v>0</v>
      </c>
      <c r="P193" s="5">
        <f t="shared" si="154"/>
        <v>0</v>
      </c>
      <c r="Q193" s="5">
        <f t="shared" si="154"/>
        <v>0</v>
      </c>
      <c r="R193" s="5">
        <f t="shared" si="154"/>
        <v>0</v>
      </c>
      <c r="S193" s="5">
        <f t="shared" si="154"/>
        <v>3424.1863454647546</v>
      </c>
      <c r="T193" s="5">
        <f t="shared" si="154"/>
        <v>3422.1575783319786</v>
      </c>
      <c r="U193" s="5">
        <f t="shared" si="154"/>
        <v>3089.1486036637962</v>
      </c>
      <c r="V193" s="5">
        <f t="shared" si="154"/>
        <v>3418.1000440664266</v>
      </c>
      <c r="W193" s="5">
        <f t="shared" si="154"/>
        <v>3305.8754292906301</v>
      </c>
      <c r="X193" s="5">
        <f t="shared" si="154"/>
        <v>3414.042509800875</v>
      </c>
      <c r="Y193" s="5">
        <f t="shared" si="154"/>
        <v>3301.9487832271925</v>
      </c>
      <c r="Z193" s="5">
        <f t="shared" si="154"/>
        <v>3409.984975535323</v>
      </c>
      <c r="AA193" s="5">
        <f t="shared" si="154"/>
        <v>3407.956208402547</v>
      </c>
      <c r="AB193" s="5">
        <f t="shared" si="154"/>
        <v>3296.0588141320368</v>
      </c>
      <c r="AC193" s="5">
        <f t="shared" si="154"/>
        <v>3403.8986741369949</v>
      </c>
      <c r="AD193" s="5">
        <f t="shared" si="154"/>
        <v>3292.1321680685992</v>
      </c>
      <c r="AE193" s="5">
        <f t="shared" si="154"/>
        <v>3399.8411398714429</v>
      </c>
      <c r="AF193" s="5">
        <f t="shared" si="154"/>
        <v>3397.8123727386674</v>
      </c>
      <c r="AG193" s="5">
        <f t="shared" si="154"/>
        <v>3067.1593857085472</v>
      </c>
      <c r="AH193" s="5">
        <f t="shared" si="154"/>
        <v>3393.7548384731153</v>
      </c>
      <c r="AI193" s="5">
        <f t="shared" si="154"/>
        <v>3282.3155529100059</v>
      </c>
      <c r="AJ193" s="5">
        <f t="shared" si="154"/>
        <v>3389.6973042075633</v>
      </c>
      <c r="AK193" s="5">
        <f t="shared" si="154"/>
        <v>3278.3889068465687</v>
      </c>
      <c r="AL193" s="5">
        <f t="shared" si="154"/>
        <v>3385.6397699420113</v>
      </c>
      <c r="AM193" s="5">
        <f t="shared" si="154"/>
        <v>3383.6110028092353</v>
      </c>
      <c r="AN193" s="5">
        <f t="shared" ref="AN193:BO193" si="155">IF(AN29&gt;0,$G29*AN$3*(1-AN111),0)</f>
        <v>3272.4989377514125</v>
      </c>
      <c r="AO193" s="5">
        <f t="shared" si="155"/>
        <v>3379.5534685436837</v>
      </c>
      <c r="AP193" s="5">
        <f t="shared" si="155"/>
        <v>3268.5722916879754</v>
      </c>
      <c r="AQ193" s="5">
        <f t="shared" si="155"/>
        <v>3375.4959342781317</v>
      </c>
      <c r="AR193" s="5">
        <f t="shared" si="155"/>
        <v>3368.0843838834417</v>
      </c>
      <c r="AS193" s="5">
        <f t="shared" si="155"/>
        <v>3148.8937665507174</v>
      </c>
      <c r="AT193" s="5">
        <f t="shared" si="155"/>
        <v>3364.0333239146435</v>
      </c>
      <c r="AU193" s="5">
        <f t="shared" si="155"/>
        <v>3253.5559296099141</v>
      </c>
      <c r="AV193" s="5">
        <f t="shared" si="155"/>
        <v>3359.9822639458453</v>
      </c>
      <c r="AW193" s="5">
        <f t="shared" si="155"/>
        <v>3249.6355489949483</v>
      </c>
      <c r="AX193" s="5">
        <f t="shared" si="155"/>
        <v>3355.9312039770471</v>
      </c>
      <c r="AY193" s="5">
        <f t="shared" si="155"/>
        <v>3353.9056739926482</v>
      </c>
      <c r="AZ193" s="5">
        <f t="shared" si="155"/>
        <v>3243.7549780724994</v>
      </c>
      <c r="BA193" s="5">
        <f t="shared" si="155"/>
        <v>3349.85461402385</v>
      </c>
      <c r="BB193" s="5">
        <f t="shared" si="155"/>
        <v>3239.8345974575336</v>
      </c>
      <c r="BC193" s="5">
        <f t="shared" si="155"/>
        <v>3345.8035540550518</v>
      </c>
      <c r="BD193" s="5">
        <f t="shared" si="155"/>
        <v>3349.1219615520445</v>
      </c>
      <c r="BE193" s="5">
        <f t="shared" si="155"/>
        <v>3023.1809497980489</v>
      </c>
      <c r="BF193" s="5">
        <f t="shared" si="155"/>
        <v>3345.0644272864924</v>
      </c>
      <c r="BG193" s="5">
        <f t="shared" si="155"/>
        <v>3235.1958001487583</v>
      </c>
      <c r="BH193" s="5">
        <f t="shared" si="155"/>
        <v>3341.0068930209404</v>
      </c>
      <c r="BI193" s="5">
        <f t="shared" si="155"/>
        <v>3231.2691540853207</v>
      </c>
      <c r="BJ193" s="5">
        <f t="shared" si="155"/>
        <v>3336.9493587553884</v>
      </c>
      <c r="BK193" s="5">
        <f t="shared" si="155"/>
        <v>3334.9205916226124</v>
      </c>
      <c r="BL193" s="5">
        <f t="shared" si="155"/>
        <v>3225.379184990165</v>
      </c>
      <c r="BM193" s="5">
        <f t="shared" si="155"/>
        <v>3330.8630573570608</v>
      </c>
      <c r="BN193" s="5">
        <f t="shared" si="155"/>
        <v>3221.4525389267274</v>
      </c>
      <c r="BO193" s="5">
        <f t="shared" si="155"/>
        <v>3326.8055230915088</v>
      </c>
      <c r="BP193" s="26" t="s">
        <v>12</v>
      </c>
    </row>
    <row r="194" spans="2:68" x14ac:dyDescent="0.25">
      <c r="B194" s="12">
        <v>25</v>
      </c>
      <c r="C194" s="13" t="s">
        <v>66</v>
      </c>
      <c r="H194" s="5">
        <f t="shared" ref="H194:AM194" si="156">IF(H30&gt;0,$G30*H$3*(1-H112),0)</f>
        <v>0</v>
      </c>
      <c r="I194" s="5">
        <f t="shared" si="156"/>
        <v>0</v>
      </c>
      <c r="J194" s="5">
        <f t="shared" si="156"/>
        <v>0</v>
      </c>
      <c r="K194" s="5">
        <f t="shared" si="156"/>
        <v>0</v>
      </c>
      <c r="L194" s="5">
        <f t="shared" si="156"/>
        <v>0</v>
      </c>
      <c r="M194" s="5">
        <f t="shared" si="156"/>
        <v>0</v>
      </c>
      <c r="N194" s="5">
        <f t="shared" si="156"/>
        <v>0</v>
      </c>
      <c r="O194" s="5">
        <f t="shared" si="156"/>
        <v>0</v>
      </c>
      <c r="P194" s="5">
        <f t="shared" si="156"/>
        <v>0</v>
      </c>
      <c r="Q194" s="5">
        <f t="shared" si="156"/>
        <v>0</v>
      </c>
      <c r="R194" s="5">
        <f t="shared" si="156"/>
        <v>0</v>
      </c>
      <c r="S194" s="5">
        <f t="shared" si="156"/>
        <v>1542.7046225100098</v>
      </c>
      <c r="T194" s="5">
        <f t="shared" si="156"/>
        <v>1541.7905985294296</v>
      </c>
      <c r="U194" s="5">
        <f t="shared" si="156"/>
        <v>1391.7594866892834</v>
      </c>
      <c r="V194" s="5">
        <f t="shared" si="156"/>
        <v>1539.9625505682695</v>
      </c>
      <c r="W194" s="5">
        <f t="shared" si="156"/>
        <v>1489.4017999235703</v>
      </c>
      <c r="X194" s="5">
        <f t="shared" si="156"/>
        <v>1538.1345026071092</v>
      </c>
      <c r="Y194" s="5">
        <f t="shared" si="156"/>
        <v>1487.6327212514796</v>
      </c>
      <c r="Z194" s="5">
        <f t="shared" si="156"/>
        <v>1536.3064546459489</v>
      </c>
      <c r="AA194" s="5">
        <f t="shared" si="156"/>
        <v>1535.3924306653687</v>
      </c>
      <c r="AB194" s="5">
        <f t="shared" si="156"/>
        <v>1484.9791032433438</v>
      </c>
      <c r="AC194" s="5">
        <f t="shared" si="156"/>
        <v>1533.5643827042086</v>
      </c>
      <c r="AD194" s="5">
        <f t="shared" si="156"/>
        <v>1483.2100245712531</v>
      </c>
      <c r="AE194" s="5">
        <f t="shared" si="156"/>
        <v>1531.7363347430482</v>
      </c>
      <c r="AF194" s="5">
        <f t="shared" si="156"/>
        <v>1530.8223107624681</v>
      </c>
      <c r="AG194" s="5">
        <f t="shared" si="156"/>
        <v>1381.8526461255763</v>
      </c>
      <c r="AH194" s="5">
        <f t="shared" si="156"/>
        <v>1528.9942628013077</v>
      </c>
      <c r="AI194" s="5">
        <f t="shared" si="156"/>
        <v>1478.7873278910267</v>
      </c>
      <c r="AJ194" s="5">
        <f t="shared" si="156"/>
        <v>1527.1662148401476</v>
      </c>
      <c r="AK194" s="5">
        <f t="shared" si="156"/>
        <v>1477.018249218936</v>
      </c>
      <c r="AL194" s="5">
        <f t="shared" si="156"/>
        <v>1525.3381668789873</v>
      </c>
      <c r="AM194" s="5">
        <f t="shared" si="156"/>
        <v>1524.4241428984071</v>
      </c>
      <c r="AN194" s="5">
        <f t="shared" ref="AN194:BO194" si="157">IF(AN30&gt;0,$G30*AN$3*(1-AN112),0)</f>
        <v>1474.3646312108003</v>
      </c>
      <c r="AO194" s="5">
        <f t="shared" si="157"/>
        <v>1522.5960949372468</v>
      </c>
      <c r="AP194" s="5">
        <f t="shared" si="157"/>
        <v>1472.5955525387096</v>
      </c>
      <c r="AQ194" s="5">
        <f t="shared" si="157"/>
        <v>1520.7680469760867</v>
      </c>
      <c r="AR194" s="5">
        <f t="shared" si="157"/>
        <v>1517.4289083018732</v>
      </c>
      <c r="AS194" s="5">
        <f t="shared" si="157"/>
        <v>1418.6765787103827</v>
      </c>
      <c r="AT194" s="5">
        <f t="shared" si="157"/>
        <v>1515.6037772168763</v>
      </c>
      <c r="AU194" s="5">
        <f t="shared" si="157"/>
        <v>1465.8302048461719</v>
      </c>
      <c r="AV194" s="5">
        <f t="shared" si="157"/>
        <v>1513.7786461318792</v>
      </c>
      <c r="AW194" s="5">
        <f t="shared" si="157"/>
        <v>1464.0639489574651</v>
      </c>
      <c r="AX194" s="5">
        <f t="shared" si="157"/>
        <v>1511.9535150468821</v>
      </c>
      <c r="AY194" s="5">
        <f t="shared" si="157"/>
        <v>1511.0409495043837</v>
      </c>
      <c r="AZ194" s="5">
        <f t="shared" si="157"/>
        <v>1461.4145651244048</v>
      </c>
      <c r="BA194" s="5">
        <f t="shared" si="157"/>
        <v>1509.2158184193866</v>
      </c>
      <c r="BB194" s="5">
        <f t="shared" si="157"/>
        <v>1459.6483092356982</v>
      </c>
      <c r="BC194" s="5">
        <f t="shared" si="157"/>
        <v>1507.3906873343897</v>
      </c>
      <c r="BD194" s="5">
        <f t="shared" si="157"/>
        <v>1508.8857352285447</v>
      </c>
      <c r="BE194" s="5">
        <f t="shared" si="157"/>
        <v>1362.0389649981616</v>
      </c>
      <c r="BF194" s="5">
        <f t="shared" si="157"/>
        <v>1507.0576872673846</v>
      </c>
      <c r="BG194" s="5">
        <f t="shared" si="157"/>
        <v>1457.5583838259397</v>
      </c>
      <c r="BH194" s="5">
        <f t="shared" si="157"/>
        <v>1505.2296393062243</v>
      </c>
      <c r="BI194" s="5">
        <f t="shared" si="157"/>
        <v>1455.789305153849</v>
      </c>
      <c r="BJ194" s="5">
        <f t="shared" si="157"/>
        <v>1503.4015913450639</v>
      </c>
      <c r="BK194" s="5">
        <f t="shared" si="157"/>
        <v>1502.4875673644838</v>
      </c>
      <c r="BL194" s="5">
        <f t="shared" si="157"/>
        <v>1453.1356871457133</v>
      </c>
      <c r="BM194" s="5">
        <f t="shared" si="157"/>
        <v>1500.6595194033237</v>
      </c>
      <c r="BN194" s="5">
        <f t="shared" si="157"/>
        <v>1451.3666084736226</v>
      </c>
      <c r="BO194" s="5">
        <f t="shared" si="157"/>
        <v>1498.8314714421633</v>
      </c>
      <c r="BP194" s="26" t="s">
        <v>12</v>
      </c>
    </row>
    <row r="195" spans="2:68" x14ac:dyDescent="0.25">
      <c r="B195" s="12">
        <v>26</v>
      </c>
      <c r="C195" s="13" t="s">
        <v>68</v>
      </c>
      <c r="H195" s="5">
        <f t="shared" ref="H195:AM195" si="158">IF(H31&gt;0,$G31*H$3*(1-H113),0)</f>
        <v>0</v>
      </c>
      <c r="I195" s="5">
        <f t="shared" si="158"/>
        <v>0</v>
      </c>
      <c r="J195" s="5">
        <f t="shared" si="158"/>
        <v>0</v>
      </c>
      <c r="K195" s="5">
        <f t="shared" si="158"/>
        <v>0</v>
      </c>
      <c r="L195" s="5">
        <f t="shared" si="158"/>
        <v>0</v>
      </c>
      <c r="M195" s="5">
        <f t="shared" si="158"/>
        <v>0</v>
      </c>
      <c r="N195" s="5">
        <f t="shared" si="158"/>
        <v>0</v>
      </c>
      <c r="O195" s="5">
        <f t="shared" si="158"/>
        <v>0</v>
      </c>
      <c r="P195" s="5">
        <f t="shared" si="158"/>
        <v>0</v>
      </c>
      <c r="Q195" s="5">
        <f t="shared" si="158"/>
        <v>0</v>
      </c>
      <c r="R195" s="5">
        <f t="shared" si="158"/>
        <v>0</v>
      </c>
      <c r="S195" s="5">
        <f t="shared" si="158"/>
        <v>1272.06325024433</v>
      </c>
      <c r="T195" s="5">
        <f t="shared" si="158"/>
        <v>1271.309576275527</v>
      </c>
      <c r="U195" s="5">
        <f t="shared" si="158"/>
        <v>1147.5988795028472</v>
      </c>
      <c r="V195" s="5">
        <f t="shared" si="158"/>
        <v>1269.8022283379207</v>
      </c>
      <c r="W195" s="5">
        <f t="shared" si="158"/>
        <v>1228.1115042281783</v>
      </c>
      <c r="X195" s="5">
        <f t="shared" si="158"/>
        <v>1268.2948804003145</v>
      </c>
      <c r="Y195" s="5">
        <f t="shared" si="158"/>
        <v>1226.6527804175917</v>
      </c>
      <c r="Z195" s="5">
        <f t="shared" si="158"/>
        <v>1266.7875324627082</v>
      </c>
      <c r="AA195" s="5">
        <f t="shared" si="158"/>
        <v>1266.0338584939052</v>
      </c>
      <c r="AB195" s="5">
        <f t="shared" si="158"/>
        <v>1224.4646947017116</v>
      </c>
      <c r="AC195" s="5">
        <f t="shared" si="158"/>
        <v>1264.5265105562989</v>
      </c>
      <c r="AD195" s="5">
        <f t="shared" si="158"/>
        <v>1223.0059708911249</v>
      </c>
      <c r="AE195" s="5">
        <f t="shared" si="158"/>
        <v>1263.0191626186927</v>
      </c>
      <c r="AF195" s="5">
        <f t="shared" si="158"/>
        <v>1262.2654886498897</v>
      </c>
      <c r="AG195" s="5">
        <f t="shared" si="158"/>
        <v>1139.4300261635619</v>
      </c>
      <c r="AH195" s="5">
        <f t="shared" si="158"/>
        <v>1260.7581407122834</v>
      </c>
      <c r="AI195" s="5">
        <f t="shared" si="158"/>
        <v>1219.3591613646583</v>
      </c>
      <c r="AJ195" s="5">
        <f t="shared" si="158"/>
        <v>1259.2507927746772</v>
      </c>
      <c r="AK195" s="5">
        <f t="shared" si="158"/>
        <v>1217.9004375540717</v>
      </c>
      <c r="AL195" s="5">
        <f t="shared" si="158"/>
        <v>1257.7434448370709</v>
      </c>
      <c r="AM195" s="5">
        <f t="shared" si="158"/>
        <v>1256.9897708682679</v>
      </c>
      <c r="AN195" s="5">
        <f t="shared" ref="AN195:BO195" si="159">IF(AN31&gt;0,$G31*AN$3*(1-AN113),0)</f>
        <v>1215.7123518381916</v>
      </c>
      <c r="AO195" s="5">
        <f t="shared" si="159"/>
        <v>1255.4824229306616</v>
      </c>
      <c r="AP195" s="5">
        <f t="shared" si="159"/>
        <v>1214.2536280276049</v>
      </c>
      <c r="AQ195" s="5">
        <f t="shared" si="159"/>
        <v>1253.9750749930554</v>
      </c>
      <c r="AR195" s="5">
        <f t="shared" si="159"/>
        <v>1251.2217315902039</v>
      </c>
      <c r="AS195" s="5">
        <f t="shared" si="159"/>
        <v>1169.7938240592302</v>
      </c>
      <c r="AT195" s="5">
        <f t="shared" si="159"/>
        <v>1249.7167888122885</v>
      </c>
      <c r="AU195" s="5">
        <f t="shared" si="159"/>
        <v>1208.6751458935457</v>
      </c>
      <c r="AV195" s="5">
        <f t="shared" si="159"/>
        <v>1248.2118460343729</v>
      </c>
      <c r="AW195" s="5">
        <f t="shared" si="159"/>
        <v>1207.2187496568533</v>
      </c>
      <c r="AX195" s="5">
        <f t="shared" si="159"/>
        <v>1246.7069032564575</v>
      </c>
      <c r="AY195" s="5">
        <f t="shared" si="159"/>
        <v>1245.9544318674998</v>
      </c>
      <c r="AZ195" s="5">
        <f t="shared" si="159"/>
        <v>1205.0341553018147</v>
      </c>
      <c r="BA195" s="5">
        <f t="shared" si="159"/>
        <v>1244.4494890895842</v>
      </c>
      <c r="BB195" s="5">
        <f t="shared" si="159"/>
        <v>1203.5777590651223</v>
      </c>
      <c r="BC195" s="5">
        <f t="shared" si="159"/>
        <v>1242.9445463116688</v>
      </c>
      <c r="BD195" s="5">
        <f t="shared" si="159"/>
        <v>1244.1773133986148</v>
      </c>
      <c r="BE195" s="5">
        <f t="shared" si="159"/>
        <v>1123.0923194849911</v>
      </c>
      <c r="BF195" s="5">
        <f t="shared" si="159"/>
        <v>1242.6699654610086</v>
      </c>
      <c r="BG195" s="5">
        <f t="shared" si="159"/>
        <v>1201.8544756376182</v>
      </c>
      <c r="BH195" s="5">
        <f t="shared" si="159"/>
        <v>1241.1626175234023</v>
      </c>
      <c r="BI195" s="5">
        <f t="shared" si="159"/>
        <v>1200.3957518270315</v>
      </c>
      <c r="BJ195" s="5">
        <f t="shared" si="159"/>
        <v>1239.6552695857961</v>
      </c>
      <c r="BK195" s="5">
        <f t="shared" si="159"/>
        <v>1238.9015956169931</v>
      </c>
      <c r="BL195" s="5">
        <f t="shared" si="159"/>
        <v>1198.2076661111516</v>
      </c>
      <c r="BM195" s="5">
        <f t="shared" si="159"/>
        <v>1237.3942476793868</v>
      </c>
      <c r="BN195" s="5">
        <f t="shared" si="159"/>
        <v>1196.748942300565</v>
      </c>
      <c r="BO195" s="5">
        <f t="shared" si="159"/>
        <v>1235.8868997417806</v>
      </c>
      <c r="BP195" s="26" t="s">
        <v>12</v>
      </c>
    </row>
    <row r="196" spans="2:68" x14ac:dyDescent="0.25">
      <c r="B196" s="12">
        <v>27</v>
      </c>
      <c r="C196" s="13" t="s">
        <v>70</v>
      </c>
      <c r="H196" s="5">
        <f t="shared" ref="H196:AM196" si="160">IF(H32&gt;0,$G32*H$3*(1-H114),0)</f>
        <v>0</v>
      </c>
      <c r="I196" s="5">
        <f t="shared" si="160"/>
        <v>0</v>
      </c>
      <c r="J196" s="5">
        <f t="shared" si="160"/>
        <v>0</v>
      </c>
      <c r="K196" s="5">
        <f t="shared" si="160"/>
        <v>0</v>
      </c>
      <c r="L196" s="5">
        <f t="shared" si="160"/>
        <v>0</v>
      </c>
      <c r="M196" s="5">
        <f t="shared" si="160"/>
        <v>0</v>
      </c>
      <c r="N196" s="5">
        <f t="shared" si="160"/>
        <v>0</v>
      </c>
      <c r="O196" s="5">
        <f t="shared" si="160"/>
        <v>0</v>
      </c>
      <c r="P196" s="5">
        <f t="shared" si="160"/>
        <v>0</v>
      </c>
      <c r="Q196" s="5">
        <f t="shared" si="160"/>
        <v>0</v>
      </c>
      <c r="R196" s="5">
        <f t="shared" si="160"/>
        <v>0</v>
      </c>
      <c r="S196" s="5">
        <f t="shared" si="160"/>
        <v>1237.0883681876865</v>
      </c>
      <c r="T196" s="5">
        <f t="shared" si="160"/>
        <v>1236.355416190187</v>
      </c>
      <c r="U196" s="5">
        <f t="shared" si="160"/>
        <v>1116.0460966901696</v>
      </c>
      <c r="V196" s="5">
        <f t="shared" si="160"/>
        <v>1234.8895121951882</v>
      </c>
      <c r="W196" s="5">
        <f t="shared" si="160"/>
        <v>1194.345058255828</v>
      </c>
      <c r="X196" s="5">
        <f t="shared" si="160"/>
        <v>1233.4236082001894</v>
      </c>
      <c r="Y196" s="5">
        <f t="shared" si="160"/>
        <v>1192.9264414864742</v>
      </c>
      <c r="Z196" s="5">
        <f t="shared" si="160"/>
        <v>1231.9577042051906</v>
      </c>
      <c r="AA196" s="5">
        <f t="shared" si="160"/>
        <v>1231.2247522076912</v>
      </c>
      <c r="AB196" s="5">
        <f t="shared" si="160"/>
        <v>1190.7985163324438</v>
      </c>
      <c r="AC196" s="5">
        <f t="shared" si="160"/>
        <v>1229.7588482126923</v>
      </c>
      <c r="AD196" s="5">
        <f t="shared" si="160"/>
        <v>1189.37989956309</v>
      </c>
      <c r="AE196" s="5">
        <f t="shared" si="160"/>
        <v>1228.2929442176935</v>
      </c>
      <c r="AF196" s="5">
        <f t="shared" si="160"/>
        <v>1227.5599922201941</v>
      </c>
      <c r="AG196" s="5">
        <f t="shared" si="160"/>
        <v>1108.1018427817889</v>
      </c>
      <c r="AH196" s="5">
        <f t="shared" si="160"/>
        <v>1226.0940882251953</v>
      </c>
      <c r="AI196" s="5">
        <f t="shared" si="160"/>
        <v>1185.8333576397058</v>
      </c>
      <c r="AJ196" s="5">
        <f t="shared" si="160"/>
        <v>1224.6281842301964</v>
      </c>
      <c r="AK196" s="5">
        <f t="shared" si="160"/>
        <v>1184.414740870352</v>
      </c>
      <c r="AL196" s="5">
        <f t="shared" si="160"/>
        <v>1223.1622802351976</v>
      </c>
      <c r="AM196" s="5">
        <f t="shared" si="160"/>
        <v>1222.4293282376982</v>
      </c>
      <c r="AN196" s="5">
        <f t="shared" ref="AN196:BO196" si="161">IF(AN32&gt;0,$G32*AN$3*(1-AN114),0)</f>
        <v>1182.2868157163214</v>
      </c>
      <c r="AO196" s="5">
        <f t="shared" si="161"/>
        <v>1220.9634242426994</v>
      </c>
      <c r="AP196" s="5">
        <f t="shared" si="161"/>
        <v>1180.8681989469678</v>
      </c>
      <c r="AQ196" s="5">
        <f t="shared" si="161"/>
        <v>1219.4975202477005</v>
      </c>
      <c r="AR196" s="5">
        <f t="shared" si="161"/>
        <v>1216.8198789459495</v>
      </c>
      <c r="AS196" s="5">
        <f t="shared" si="161"/>
        <v>1137.6307999177789</v>
      </c>
      <c r="AT196" s="5">
        <f t="shared" si="161"/>
        <v>1215.3563139817154</v>
      </c>
      <c r="AU196" s="5">
        <f t="shared" si="161"/>
        <v>1175.4430949996113</v>
      </c>
      <c r="AV196" s="5">
        <f t="shared" si="161"/>
        <v>1213.8927490174815</v>
      </c>
      <c r="AW196" s="5">
        <f t="shared" si="161"/>
        <v>1174.026741808417</v>
      </c>
      <c r="AX196" s="5">
        <f t="shared" si="161"/>
        <v>1212.4291840532474</v>
      </c>
      <c r="AY196" s="5">
        <f t="shared" si="161"/>
        <v>1211.6974015711303</v>
      </c>
      <c r="AZ196" s="5">
        <f t="shared" si="161"/>
        <v>1171.9022120216257</v>
      </c>
      <c r="BA196" s="5">
        <f t="shared" si="161"/>
        <v>1210.2338366068961</v>
      </c>
      <c r="BB196" s="5">
        <f t="shared" si="161"/>
        <v>1170.4858588304314</v>
      </c>
      <c r="BC196" s="5">
        <f t="shared" si="161"/>
        <v>1208.7702716426622</v>
      </c>
      <c r="BD196" s="5">
        <f t="shared" si="161"/>
        <v>1209.9691442802082</v>
      </c>
      <c r="BE196" s="5">
        <f t="shared" si="161"/>
        <v>1092.2133349650273</v>
      </c>
      <c r="BF196" s="5">
        <f t="shared" si="161"/>
        <v>1208.5032402852094</v>
      </c>
      <c r="BG196" s="5">
        <f t="shared" si="161"/>
        <v>1168.8099564074612</v>
      </c>
      <c r="BH196" s="5">
        <f t="shared" si="161"/>
        <v>1207.0373362902105</v>
      </c>
      <c r="BI196" s="5">
        <f t="shared" si="161"/>
        <v>1167.3913396381076</v>
      </c>
      <c r="BJ196" s="5">
        <f t="shared" si="161"/>
        <v>1205.5714322952117</v>
      </c>
      <c r="BK196" s="5">
        <f t="shared" si="161"/>
        <v>1204.8384802977123</v>
      </c>
      <c r="BL196" s="5">
        <f t="shared" si="161"/>
        <v>1165.263414484077</v>
      </c>
      <c r="BM196" s="5">
        <f t="shared" si="161"/>
        <v>1203.3725763027135</v>
      </c>
      <c r="BN196" s="5">
        <f t="shared" si="161"/>
        <v>1163.8447977147232</v>
      </c>
      <c r="BO196" s="5">
        <f t="shared" si="161"/>
        <v>1201.9066723077146</v>
      </c>
      <c r="BP196" s="26" t="s">
        <v>12</v>
      </c>
    </row>
    <row r="197" spans="2:68" x14ac:dyDescent="0.25">
      <c r="B197" s="12">
        <v>28</v>
      </c>
      <c r="C197" s="13" t="s">
        <v>72</v>
      </c>
      <c r="H197" s="5">
        <f t="shared" ref="H197:AM197" si="162">IF(H33&gt;0,$G33*H$3*(1-H115),0)</f>
        <v>0</v>
      </c>
      <c r="I197" s="5">
        <f t="shared" si="162"/>
        <v>0</v>
      </c>
      <c r="J197" s="5">
        <f t="shared" si="162"/>
        <v>0</v>
      </c>
      <c r="K197" s="5">
        <f t="shared" si="162"/>
        <v>0</v>
      </c>
      <c r="L197" s="5">
        <f t="shared" si="162"/>
        <v>0</v>
      </c>
      <c r="M197" s="5">
        <f t="shared" si="162"/>
        <v>0</v>
      </c>
      <c r="N197" s="5">
        <f t="shared" si="162"/>
        <v>0</v>
      </c>
      <c r="O197" s="5">
        <f t="shared" si="162"/>
        <v>0</v>
      </c>
      <c r="P197" s="5">
        <f t="shared" si="162"/>
        <v>0</v>
      </c>
      <c r="Q197" s="5">
        <f t="shared" si="162"/>
        <v>0</v>
      </c>
      <c r="R197" s="5">
        <f t="shared" si="162"/>
        <v>0</v>
      </c>
      <c r="S197" s="5">
        <f t="shared" si="162"/>
        <v>0</v>
      </c>
      <c r="T197" s="5">
        <f t="shared" si="162"/>
        <v>9928.8177374282077</v>
      </c>
      <c r="U197" s="5">
        <f t="shared" si="162"/>
        <v>8962.6510548105416</v>
      </c>
      <c r="V197" s="5">
        <f t="shared" si="162"/>
        <v>9917.05245536656</v>
      </c>
      <c r="W197" s="5">
        <f t="shared" si="162"/>
        <v>9591.4546590345835</v>
      </c>
      <c r="X197" s="5">
        <f t="shared" si="162"/>
        <v>9905.2871733049124</v>
      </c>
      <c r="Y197" s="5">
        <f t="shared" si="162"/>
        <v>9580.0689022007318</v>
      </c>
      <c r="Z197" s="5">
        <f t="shared" si="162"/>
        <v>9893.5218912432647</v>
      </c>
      <c r="AA197" s="5">
        <f t="shared" si="162"/>
        <v>9887.6392502124418</v>
      </c>
      <c r="AB197" s="5">
        <f t="shared" si="162"/>
        <v>9562.9902669499534</v>
      </c>
      <c r="AC197" s="5">
        <f t="shared" si="162"/>
        <v>9875.8739681507941</v>
      </c>
      <c r="AD197" s="5">
        <f t="shared" si="162"/>
        <v>9551.6045101161017</v>
      </c>
      <c r="AE197" s="5">
        <f t="shared" si="162"/>
        <v>9864.1086860891464</v>
      </c>
      <c r="AF197" s="5">
        <f t="shared" si="162"/>
        <v>9858.2260450583235</v>
      </c>
      <c r="AG197" s="5">
        <f t="shared" si="162"/>
        <v>8898.8908165409684</v>
      </c>
      <c r="AH197" s="5">
        <f t="shared" si="162"/>
        <v>9846.4607629966758</v>
      </c>
      <c r="AI197" s="5">
        <f t="shared" si="162"/>
        <v>9523.1401180314697</v>
      </c>
      <c r="AJ197" s="5">
        <f t="shared" si="162"/>
        <v>9834.6954809350282</v>
      </c>
      <c r="AK197" s="5">
        <f t="shared" si="162"/>
        <v>9511.754361197618</v>
      </c>
      <c r="AL197" s="5">
        <f t="shared" si="162"/>
        <v>9822.9301988733805</v>
      </c>
      <c r="AM197" s="5">
        <f t="shared" si="162"/>
        <v>9817.0475578425576</v>
      </c>
      <c r="AN197" s="5">
        <f t="shared" ref="AN197:BO197" si="163">IF(AN33&gt;0,$G33*AN$3*(1-AN115),0)</f>
        <v>9494.6757259468395</v>
      </c>
      <c r="AO197" s="5">
        <f t="shared" si="163"/>
        <v>9805.2822757809099</v>
      </c>
      <c r="AP197" s="5">
        <f t="shared" si="163"/>
        <v>9483.2899691129878</v>
      </c>
      <c r="AQ197" s="5">
        <f t="shared" si="163"/>
        <v>9793.5169937192622</v>
      </c>
      <c r="AR197" s="5">
        <f t="shared" si="163"/>
        <v>9772.0169739629273</v>
      </c>
      <c r="AS197" s="5">
        <f t="shared" si="163"/>
        <v>9136.0699310628188</v>
      </c>
      <c r="AT197" s="5">
        <f t="shared" si="163"/>
        <v>9760.2704648610325</v>
      </c>
      <c r="AU197" s="5">
        <f t="shared" si="163"/>
        <v>9439.7392357839526</v>
      </c>
      <c r="AV197" s="5">
        <f t="shared" si="163"/>
        <v>9748.5239557591358</v>
      </c>
      <c r="AW197" s="5">
        <f t="shared" si="163"/>
        <v>9428.3716463305063</v>
      </c>
      <c r="AX197" s="5">
        <f t="shared" si="163"/>
        <v>9736.7774466572409</v>
      </c>
      <c r="AY197" s="5">
        <f t="shared" si="163"/>
        <v>9730.9041921062926</v>
      </c>
      <c r="AZ197" s="5">
        <f t="shared" si="163"/>
        <v>9411.3202621503351</v>
      </c>
      <c r="BA197" s="5">
        <f t="shared" si="163"/>
        <v>9719.1576830043978</v>
      </c>
      <c r="BB197" s="5">
        <f t="shared" si="163"/>
        <v>9399.952672696887</v>
      </c>
      <c r="BC197" s="5">
        <f t="shared" si="163"/>
        <v>9707.4111739025029</v>
      </c>
      <c r="BD197" s="5">
        <f t="shared" si="163"/>
        <v>9717.0426603185533</v>
      </c>
      <c r="BE197" s="5">
        <f t="shared" si="163"/>
        <v>8771.3703400018221</v>
      </c>
      <c r="BF197" s="5">
        <f t="shared" si="163"/>
        <v>9705.2773782569056</v>
      </c>
      <c r="BG197" s="5">
        <f t="shared" si="163"/>
        <v>9386.511036025242</v>
      </c>
      <c r="BH197" s="5">
        <f t="shared" si="163"/>
        <v>9693.5120961952598</v>
      </c>
      <c r="BI197" s="5">
        <f t="shared" si="163"/>
        <v>9375.1252791913903</v>
      </c>
      <c r="BJ197" s="5">
        <f t="shared" si="163"/>
        <v>9681.7468141336121</v>
      </c>
      <c r="BK197" s="5">
        <f t="shared" si="163"/>
        <v>9675.8641731027874</v>
      </c>
      <c r="BL197" s="5">
        <f t="shared" si="163"/>
        <v>9358.0466439406118</v>
      </c>
      <c r="BM197" s="5">
        <f t="shared" si="163"/>
        <v>9664.0988910411397</v>
      </c>
      <c r="BN197" s="5">
        <f t="shared" si="163"/>
        <v>9346.6608871067583</v>
      </c>
      <c r="BO197" s="5">
        <f t="shared" si="163"/>
        <v>9652.3336089794939</v>
      </c>
      <c r="BP197" s="26" t="s">
        <v>12</v>
      </c>
    </row>
    <row r="198" spans="2:68" x14ac:dyDescent="0.25">
      <c r="B198" s="12">
        <v>29</v>
      </c>
      <c r="C198" s="13" t="s">
        <v>74</v>
      </c>
      <c r="H198" s="5">
        <f t="shared" ref="H198:AM198" si="164">IF(H34&gt;0,$G34*H$3*(1-H116),0)</f>
        <v>0</v>
      </c>
      <c r="I198" s="5">
        <f t="shared" si="164"/>
        <v>0</v>
      </c>
      <c r="J198" s="5">
        <f t="shared" si="164"/>
        <v>0</v>
      </c>
      <c r="K198" s="5">
        <f t="shared" si="164"/>
        <v>0</v>
      </c>
      <c r="L198" s="5">
        <f t="shared" si="164"/>
        <v>0</v>
      </c>
      <c r="M198" s="5">
        <f t="shared" si="164"/>
        <v>0</v>
      </c>
      <c r="N198" s="5">
        <f t="shared" si="164"/>
        <v>0</v>
      </c>
      <c r="O198" s="5">
        <f t="shared" si="164"/>
        <v>0</v>
      </c>
      <c r="P198" s="5">
        <f t="shared" si="164"/>
        <v>0</v>
      </c>
      <c r="Q198" s="5">
        <f t="shared" si="164"/>
        <v>0</v>
      </c>
      <c r="R198" s="5">
        <f t="shared" si="164"/>
        <v>0</v>
      </c>
      <c r="S198" s="5">
        <f t="shared" si="164"/>
        <v>0</v>
      </c>
      <c r="T198" s="5">
        <f t="shared" si="164"/>
        <v>7733.9621482246057</v>
      </c>
      <c r="U198" s="5">
        <f t="shared" si="164"/>
        <v>6981.3754103219862</v>
      </c>
      <c r="V198" s="5">
        <f t="shared" si="164"/>
        <v>7724.7976889169322</v>
      </c>
      <c r="W198" s="5">
        <f t="shared" si="164"/>
        <v>7471.176250899769</v>
      </c>
      <c r="X198" s="5">
        <f t="shared" si="164"/>
        <v>7715.6332296092587</v>
      </c>
      <c r="Y198" s="5">
        <f t="shared" si="164"/>
        <v>7462.3074193116981</v>
      </c>
      <c r="Z198" s="5">
        <f t="shared" si="164"/>
        <v>7706.4687703015852</v>
      </c>
      <c r="AA198" s="5">
        <f t="shared" si="164"/>
        <v>7701.8865406477489</v>
      </c>
      <c r="AB198" s="5">
        <f t="shared" si="164"/>
        <v>7449.0041719295914</v>
      </c>
      <c r="AC198" s="5">
        <f t="shared" si="164"/>
        <v>7692.7220813400754</v>
      </c>
      <c r="AD198" s="5">
        <f t="shared" si="164"/>
        <v>7440.1353403415205</v>
      </c>
      <c r="AE198" s="5">
        <f t="shared" si="164"/>
        <v>7683.5576220324019</v>
      </c>
      <c r="AF198" s="5">
        <f t="shared" si="164"/>
        <v>7678.9753923785647</v>
      </c>
      <c r="AG198" s="5">
        <f t="shared" si="164"/>
        <v>6931.7099534287881</v>
      </c>
      <c r="AH198" s="5">
        <f t="shared" si="164"/>
        <v>7669.8109330708921</v>
      </c>
      <c r="AI198" s="5">
        <f t="shared" si="164"/>
        <v>7417.9632613713429</v>
      </c>
      <c r="AJ198" s="5">
        <f t="shared" si="164"/>
        <v>7660.6464737632186</v>
      </c>
      <c r="AK198" s="5">
        <f t="shared" si="164"/>
        <v>7409.0944297832721</v>
      </c>
      <c r="AL198" s="5">
        <f t="shared" si="164"/>
        <v>7651.4820144555451</v>
      </c>
      <c r="AM198" s="5">
        <f t="shared" si="164"/>
        <v>7646.8997848017079</v>
      </c>
      <c r="AN198" s="5">
        <f t="shared" ref="AN198:BO198" si="165">IF(AN34&gt;0,$G34*AN$3*(1-AN116),0)</f>
        <v>7395.7911824011653</v>
      </c>
      <c r="AO198" s="5">
        <f t="shared" si="165"/>
        <v>7637.7353254940344</v>
      </c>
      <c r="AP198" s="5">
        <f t="shared" si="165"/>
        <v>7386.9223508130945</v>
      </c>
      <c r="AQ198" s="5">
        <f t="shared" si="165"/>
        <v>7628.5708661863609</v>
      </c>
      <c r="AR198" s="5">
        <f t="shared" si="165"/>
        <v>7611.8236216121404</v>
      </c>
      <c r="AS198" s="5">
        <f t="shared" si="165"/>
        <v>7116.4584645376799</v>
      </c>
      <c r="AT198" s="5">
        <f t="shared" si="165"/>
        <v>7602.6737853304876</v>
      </c>
      <c r="AU198" s="5">
        <f t="shared" si="165"/>
        <v>7352.9989037319301</v>
      </c>
      <c r="AV198" s="5">
        <f t="shared" si="165"/>
        <v>7593.5239490488348</v>
      </c>
      <c r="AW198" s="5">
        <f t="shared" si="165"/>
        <v>7344.1442234593633</v>
      </c>
      <c r="AX198" s="5">
        <f t="shared" si="165"/>
        <v>7584.3741127671829</v>
      </c>
      <c r="AY198" s="5">
        <f t="shared" si="165"/>
        <v>7579.7991946263564</v>
      </c>
      <c r="AZ198" s="5">
        <f t="shared" si="165"/>
        <v>7330.862203050513</v>
      </c>
      <c r="BA198" s="5">
        <f t="shared" si="165"/>
        <v>7570.6493583447036</v>
      </c>
      <c r="BB198" s="5">
        <f t="shared" si="165"/>
        <v>7322.0075227779462</v>
      </c>
      <c r="BC198" s="5">
        <f t="shared" si="165"/>
        <v>7561.4995220630508</v>
      </c>
      <c r="BD198" s="5">
        <f t="shared" si="165"/>
        <v>7569.0018806864837</v>
      </c>
      <c r="BE198" s="5">
        <f t="shared" si="165"/>
        <v>6832.3790396423919</v>
      </c>
      <c r="BF198" s="5">
        <f t="shared" si="165"/>
        <v>7559.8374213788102</v>
      </c>
      <c r="BG198" s="5">
        <f t="shared" si="165"/>
        <v>7311.5372823144899</v>
      </c>
      <c r="BH198" s="5">
        <f t="shared" si="165"/>
        <v>7550.6729620711367</v>
      </c>
      <c r="BI198" s="5">
        <f t="shared" si="165"/>
        <v>7302.668450726419</v>
      </c>
      <c r="BJ198" s="5">
        <f t="shared" si="165"/>
        <v>7541.5085027634632</v>
      </c>
      <c r="BK198" s="5">
        <f t="shared" si="165"/>
        <v>7536.9262731096269</v>
      </c>
      <c r="BL198" s="5">
        <f t="shared" si="165"/>
        <v>7289.3652033443122</v>
      </c>
      <c r="BM198" s="5">
        <f t="shared" si="165"/>
        <v>7527.7618138019534</v>
      </c>
      <c r="BN198" s="5">
        <f t="shared" si="165"/>
        <v>7280.4963717562414</v>
      </c>
      <c r="BO198" s="5">
        <f t="shared" si="165"/>
        <v>7518.5973544942799</v>
      </c>
      <c r="BP198" s="26" t="s">
        <v>12</v>
      </c>
    </row>
    <row r="199" spans="2:68" x14ac:dyDescent="0.25">
      <c r="B199" s="12">
        <v>30</v>
      </c>
      <c r="C199" s="13" t="s">
        <v>76</v>
      </c>
      <c r="H199" s="5">
        <f t="shared" ref="H199:AM199" si="166">IF(H35&gt;0,$G35*H$3*(1-H117),0)</f>
        <v>0</v>
      </c>
      <c r="I199" s="5">
        <f t="shared" si="166"/>
        <v>0</v>
      </c>
      <c r="J199" s="5">
        <f t="shared" si="166"/>
        <v>0</v>
      </c>
      <c r="K199" s="5">
        <f t="shared" si="166"/>
        <v>0</v>
      </c>
      <c r="L199" s="5">
        <f t="shared" si="166"/>
        <v>0</v>
      </c>
      <c r="M199" s="5">
        <f t="shared" si="166"/>
        <v>0</v>
      </c>
      <c r="N199" s="5">
        <f t="shared" si="166"/>
        <v>0</v>
      </c>
      <c r="O199" s="5">
        <f t="shared" si="166"/>
        <v>0</v>
      </c>
      <c r="P199" s="5">
        <f t="shared" si="166"/>
        <v>0</v>
      </c>
      <c r="Q199" s="5">
        <f t="shared" si="166"/>
        <v>0</v>
      </c>
      <c r="R199" s="5">
        <f t="shared" si="166"/>
        <v>0</v>
      </c>
      <c r="S199" s="5">
        <f t="shared" si="166"/>
        <v>0</v>
      </c>
      <c r="T199" s="5">
        <f t="shared" si="166"/>
        <v>2081.3117481773365</v>
      </c>
      <c r="U199" s="5">
        <f t="shared" si="166"/>
        <v>1878.7806794832968</v>
      </c>
      <c r="V199" s="5">
        <f t="shared" si="166"/>
        <v>2078.8454706785342</v>
      </c>
      <c r="W199" s="5">
        <f t="shared" si="166"/>
        <v>2010.5925792862579</v>
      </c>
      <c r="X199" s="5">
        <f t="shared" si="166"/>
        <v>2076.3791931797318</v>
      </c>
      <c r="Y199" s="5">
        <f t="shared" si="166"/>
        <v>2008.2058591261266</v>
      </c>
      <c r="Z199" s="5">
        <f t="shared" si="166"/>
        <v>2073.9129156809299</v>
      </c>
      <c r="AA199" s="5">
        <f t="shared" si="166"/>
        <v>2072.679776931529</v>
      </c>
      <c r="AB199" s="5">
        <f t="shared" si="166"/>
        <v>2004.62577888593</v>
      </c>
      <c r="AC199" s="5">
        <f t="shared" si="166"/>
        <v>2070.2134994327266</v>
      </c>
      <c r="AD199" s="5">
        <f t="shared" si="166"/>
        <v>2002.2390587257989</v>
      </c>
      <c r="AE199" s="5">
        <f t="shared" si="166"/>
        <v>2067.7472219339247</v>
      </c>
      <c r="AF199" s="5">
        <f t="shared" si="166"/>
        <v>2066.5140831845233</v>
      </c>
      <c r="AG199" s="5">
        <f t="shared" si="166"/>
        <v>1865.4150465865625</v>
      </c>
      <c r="AH199" s="5">
        <f t="shared" si="166"/>
        <v>2064.0478056857214</v>
      </c>
      <c r="AI199" s="5">
        <f t="shared" si="166"/>
        <v>1996.2722583254711</v>
      </c>
      <c r="AJ199" s="5">
        <f t="shared" si="166"/>
        <v>2061.5815281869191</v>
      </c>
      <c r="AK199" s="5">
        <f t="shared" si="166"/>
        <v>1993.88553816534</v>
      </c>
      <c r="AL199" s="5">
        <f t="shared" si="166"/>
        <v>2059.1152506881172</v>
      </c>
      <c r="AM199" s="5">
        <f t="shared" si="166"/>
        <v>2057.8821119387158</v>
      </c>
      <c r="AN199" s="5">
        <f t="shared" ref="AN199:BO199" si="167">IF(AN35&gt;0,$G35*AN$3*(1-AN117),0)</f>
        <v>1990.3054579251434</v>
      </c>
      <c r="AO199" s="5">
        <f t="shared" si="167"/>
        <v>2055.4158344399139</v>
      </c>
      <c r="AP199" s="5">
        <f t="shared" si="167"/>
        <v>1987.9187377650123</v>
      </c>
      <c r="AQ199" s="5">
        <f t="shared" si="167"/>
        <v>2052.9495569411115</v>
      </c>
      <c r="AR199" s="5">
        <f t="shared" si="167"/>
        <v>2048.4426513972403</v>
      </c>
      <c r="AS199" s="5">
        <f t="shared" si="167"/>
        <v>1915.1333202553158</v>
      </c>
      <c r="AT199" s="5">
        <f t="shared" si="167"/>
        <v>2045.9803091486074</v>
      </c>
      <c r="AU199" s="5">
        <f t="shared" si="167"/>
        <v>1978.7894884106038</v>
      </c>
      <c r="AV199" s="5">
        <f t="shared" si="167"/>
        <v>2043.5179668999742</v>
      </c>
      <c r="AW199" s="5">
        <f t="shared" si="167"/>
        <v>1976.4065765570879</v>
      </c>
      <c r="AX199" s="5">
        <f t="shared" si="167"/>
        <v>2041.0556246513411</v>
      </c>
      <c r="AY199" s="5">
        <f t="shared" si="167"/>
        <v>2039.8244535270246</v>
      </c>
      <c r="AZ199" s="5">
        <f t="shared" si="167"/>
        <v>1972.832208776814</v>
      </c>
      <c r="BA199" s="5">
        <f t="shared" si="167"/>
        <v>2037.3621112783915</v>
      </c>
      <c r="BB199" s="5">
        <f t="shared" si="167"/>
        <v>1970.4492969232981</v>
      </c>
      <c r="BC199" s="5">
        <f t="shared" si="167"/>
        <v>2034.8997690297583</v>
      </c>
      <c r="BD199" s="5">
        <f t="shared" si="167"/>
        <v>2036.9187531988975</v>
      </c>
      <c r="BE199" s="5">
        <f t="shared" si="167"/>
        <v>1838.683780793094</v>
      </c>
      <c r="BF199" s="5">
        <f t="shared" si="167"/>
        <v>2034.4524757000954</v>
      </c>
      <c r="BG199" s="5">
        <f t="shared" si="167"/>
        <v>1967.6316164038979</v>
      </c>
      <c r="BH199" s="5">
        <f t="shared" si="167"/>
        <v>2031.9861982012933</v>
      </c>
      <c r="BI199" s="5">
        <f t="shared" si="167"/>
        <v>1965.2448962437668</v>
      </c>
      <c r="BJ199" s="5">
        <f t="shared" si="167"/>
        <v>2029.5199207024912</v>
      </c>
      <c r="BK199" s="5">
        <f t="shared" si="167"/>
        <v>2028.2867819530902</v>
      </c>
      <c r="BL199" s="5">
        <f t="shared" si="167"/>
        <v>1961.66481600357</v>
      </c>
      <c r="BM199" s="5">
        <f t="shared" si="167"/>
        <v>2025.8205044542881</v>
      </c>
      <c r="BN199" s="5">
        <f t="shared" si="167"/>
        <v>1959.2780958434389</v>
      </c>
      <c r="BO199" s="5">
        <f t="shared" si="167"/>
        <v>2023.3542269554857</v>
      </c>
      <c r="BP199" s="26" t="s">
        <v>12</v>
      </c>
    </row>
    <row r="200" spans="2:68" x14ac:dyDescent="0.25">
      <c r="B200" s="12">
        <v>31</v>
      </c>
      <c r="C200" s="13" t="s">
        <v>78</v>
      </c>
      <c r="H200" s="5">
        <f t="shared" ref="H200:AM200" si="168">IF(H36&gt;0,$G36*H$3*(1-H118),0)</f>
        <v>0</v>
      </c>
      <c r="I200" s="5">
        <f t="shared" si="168"/>
        <v>0</v>
      </c>
      <c r="J200" s="5">
        <f t="shared" si="168"/>
        <v>0</v>
      </c>
      <c r="K200" s="5">
        <f t="shared" si="168"/>
        <v>0</v>
      </c>
      <c r="L200" s="5">
        <f t="shared" si="168"/>
        <v>0</v>
      </c>
      <c r="M200" s="5">
        <f t="shared" si="168"/>
        <v>0</v>
      </c>
      <c r="N200" s="5">
        <f t="shared" si="168"/>
        <v>0</v>
      </c>
      <c r="O200" s="5">
        <f t="shared" si="168"/>
        <v>0</v>
      </c>
      <c r="P200" s="5">
        <f t="shared" si="168"/>
        <v>0</v>
      </c>
      <c r="Q200" s="5">
        <f t="shared" si="168"/>
        <v>0</v>
      </c>
      <c r="R200" s="5">
        <f t="shared" si="168"/>
        <v>0</v>
      </c>
      <c r="S200" s="5">
        <f t="shared" si="168"/>
        <v>0</v>
      </c>
      <c r="T200" s="5">
        <f t="shared" si="168"/>
        <v>9928.8177374282077</v>
      </c>
      <c r="U200" s="5">
        <f t="shared" si="168"/>
        <v>8962.6510548105416</v>
      </c>
      <c r="V200" s="5">
        <f t="shared" si="168"/>
        <v>9917.05245536656</v>
      </c>
      <c r="W200" s="5">
        <f t="shared" si="168"/>
        <v>9591.4546590345835</v>
      </c>
      <c r="X200" s="5">
        <f t="shared" si="168"/>
        <v>9905.2871733049124</v>
      </c>
      <c r="Y200" s="5">
        <f t="shared" si="168"/>
        <v>9580.0689022007318</v>
      </c>
      <c r="Z200" s="5">
        <f t="shared" si="168"/>
        <v>9893.5218912432647</v>
      </c>
      <c r="AA200" s="5">
        <f t="shared" si="168"/>
        <v>9887.6392502124418</v>
      </c>
      <c r="AB200" s="5">
        <f t="shared" si="168"/>
        <v>9562.9902669499534</v>
      </c>
      <c r="AC200" s="5">
        <f t="shared" si="168"/>
        <v>9875.8739681507941</v>
      </c>
      <c r="AD200" s="5">
        <f t="shared" si="168"/>
        <v>9551.6045101161017</v>
      </c>
      <c r="AE200" s="5">
        <f t="shared" si="168"/>
        <v>9864.1086860891464</v>
      </c>
      <c r="AF200" s="5">
        <f t="shared" si="168"/>
        <v>9858.2260450583235</v>
      </c>
      <c r="AG200" s="5">
        <f t="shared" si="168"/>
        <v>8898.8908165409684</v>
      </c>
      <c r="AH200" s="5">
        <f t="shared" si="168"/>
        <v>9846.4607629966758</v>
      </c>
      <c r="AI200" s="5">
        <f t="shared" si="168"/>
        <v>9523.1401180314697</v>
      </c>
      <c r="AJ200" s="5">
        <f t="shared" si="168"/>
        <v>9834.6954809350282</v>
      </c>
      <c r="AK200" s="5">
        <f t="shared" si="168"/>
        <v>9511.754361197618</v>
      </c>
      <c r="AL200" s="5">
        <f t="shared" si="168"/>
        <v>9822.9301988733805</v>
      </c>
      <c r="AM200" s="5">
        <f t="shared" si="168"/>
        <v>9817.0475578425576</v>
      </c>
      <c r="AN200" s="5">
        <f t="shared" ref="AN200:BO200" si="169">IF(AN36&gt;0,$G36*AN$3*(1-AN118),0)</f>
        <v>9494.6757259468395</v>
      </c>
      <c r="AO200" s="5">
        <f t="shared" si="169"/>
        <v>9805.2822757809099</v>
      </c>
      <c r="AP200" s="5">
        <f t="shared" si="169"/>
        <v>9483.2899691129878</v>
      </c>
      <c r="AQ200" s="5">
        <f t="shared" si="169"/>
        <v>9793.5169937192622</v>
      </c>
      <c r="AR200" s="5">
        <f t="shared" si="169"/>
        <v>9772.0169739629273</v>
      </c>
      <c r="AS200" s="5">
        <f t="shared" si="169"/>
        <v>9136.0699310628188</v>
      </c>
      <c r="AT200" s="5">
        <f t="shared" si="169"/>
        <v>9760.2704648610325</v>
      </c>
      <c r="AU200" s="5">
        <f t="shared" si="169"/>
        <v>9439.7392357839526</v>
      </c>
      <c r="AV200" s="5">
        <f t="shared" si="169"/>
        <v>9748.5239557591358</v>
      </c>
      <c r="AW200" s="5">
        <f t="shared" si="169"/>
        <v>9428.3716463305063</v>
      </c>
      <c r="AX200" s="5">
        <f t="shared" si="169"/>
        <v>9736.7774466572409</v>
      </c>
      <c r="AY200" s="5">
        <f t="shared" si="169"/>
        <v>9730.9041921062926</v>
      </c>
      <c r="AZ200" s="5">
        <f t="shared" si="169"/>
        <v>9411.3202621503351</v>
      </c>
      <c r="BA200" s="5">
        <f t="shared" si="169"/>
        <v>9719.1576830043978</v>
      </c>
      <c r="BB200" s="5">
        <f t="shared" si="169"/>
        <v>9399.952672696887</v>
      </c>
      <c r="BC200" s="5">
        <f t="shared" si="169"/>
        <v>9707.4111739025029</v>
      </c>
      <c r="BD200" s="5">
        <f t="shared" si="169"/>
        <v>9717.0426603185533</v>
      </c>
      <c r="BE200" s="5">
        <f t="shared" si="169"/>
        <v>8771.3703400018221</v>
      </c>
      <c r="BF200" s="5">
        <f t="shared" si="169"/>
        <v>9705.2773782569056</v>
      </c>
      <c r="BG200" s="5">
        <f t="shared" si="169"/>
        <v>9386.511036025242</v>
      </c>
      <c r="BH200" s="5">
        <f t="shared" si="169"/>
        <v>9693.5120961952598</v>
      </c>
      <c r="BI200" s="5">
        <f t="shared" si="169"/>
        <v>9375.1252791913903</v>
      </c>
      <c r="BJ200" s="5">
        <f t="shared" si="169"/>
        <v>9681.7468141336121</v>
      </c>
      <c r="BK200" s="5">
        <f t="shared" si="169"/>
        <v>9675.8641731027874</v>
      </c>
      <c r="BL200" s="5">
        <f t="shared" si="169"/>
        <v>9358.0466439406118</v>
      </c>
      <c r="BM200" s="5">
        <f t="shared" si="169"/>
        <v>9664.0988910411397</v>
      </c>
      <c r="BN200" s="5">
        <f t="shared" si="169"/>
        <v>9346.6608871067583</v>
      </c>
      <c r="BO200" s="5">
        <f t="shared" si="169"/>
        <v>9652.3336089794939</v>
      </c>
      <c r="BP200" s="26" t="s">
        <v>12</v>
      </c>
    </row>
    <row r="201" spans="2:68" x14ac:dyDescent="0.25">
      <c r="B201" s="12">
        <v>32</v>
      </c>
      <c r="C201" s="13" t="s">
        <v>80</v>
      </c>
      <c r="H201" s="5">
        <f t="shared" ref="H201:AM201" si="170">IF(H37&gt;0,$G37*H$3*(1-H119),0)</f>
        <v>0</v>
      </c>
      <c r="I201" s="5">
        <f t="shared" si="170"/>
        <v>0</v>
      </c>
      <c r="J201" s="5">
        <f t="shared" si="170"/>
        <v>0</v>
      </c>
      <c r="K201" s="5">
        <f t="shared" si="170"/>
        <v>0</v>
      </c>
      <c r="L201" s="5">
        <f t="shared" si="170"/>
        <v>0</v>
      </c>
      <c r="M201" s="5">
        <f t="shared" si="170"/>
        <v>0</v>
      </c>
      <c r="N201" s="5">
        <f t="shared" si="170"/>
        <v>0</v>
      </c>
      <c r="O201" s="5">
        <f t="shared" si="170"/>
        <v>0</v>
      </c>
      <c r="P201" s="5">
        <f t="shared" si="170"/>
        <v>0</v>
      </c>
      <c r="Q201" s="5">
        <f t="shared" si="170"/>
        <v>0</v>
      </c>
      <c r="R201" s="5">
        <f t="shared" si="170"/>
        <v>0</v>
      </c>
      <c r="S201" s="5">
        <f t="shared" si="170"/>
        <v>0</v>
      </c>
      <c r="T201" s="5">
        <f t="shared" si="170"/>
        <v>3799.0738673431438</v>
      </c>
      <c r="U201" s="5">
        <f t="shared" si="170"/>
        <v>3429.3885037379955</v>
      </c>
      <c r="V201" s="5">
        <f t="shared" si="170"/>
        <v>3794.5721052195595</v>
      </c>
      <c r="W201" s="5">
        <f t="shared" si="170"/>
        <v>3669.9882814430011</v>
      </c>
      <c r="X201" s="5">
        <f t="shared" si="170"/>
        <v>3790.0703430959752</v>
      </c>
      <c r="Y201" s="5">
        <f t="shared" si="170"/>
        <v>3665.6317374524356</v>
      </c>
      <c r="Z201" s="5">
        <f t="shared" si="170"/>
        <v>3785.5685809723909</v>
      </c>
      <c r="AA201" s="5">
        <f t="shared" si="170"/>
        <v>3783.317699910599</v>
      </c>
      <c r="AB201" s="5">
        <f t="shared" si="170"/>
        <v>3659.0969214665874</v>
      </c>
      <c r="AC201" s="5">
        <f t="shared" si="170"/>
        <v>3778.8159377870147</v>
      </c>
      <c r="AD201" s="5">
        <f t="shared" si="170"/>
        <v>3654.7403774760219</v>
      </c>
      <c r="AE201" s="5">
        <f t="shared" si="170"/>
        <v>3774.3141756634304</v>
      </c>
      <c r="AF201" s="5">
        <f t="shared" si="170"/>
        <v>3772.0632946016381</v>
      </c>
      <c r="AG201" s="5">
        <f t="shared" si="170"/>
        <v>3404.991857390829</v>
      </c>
      <c r="AH201" s="5">
        <f t="shared" si="170"/>
        <v>3767.5615324780538</v>
      </c>
      <c r="AI201" s="5">
        <f t="shared" si="170"/>
        <v>3643.8490174996086</v>
      </c>
      <c r="AJ201" s="5">
        <f t="shared" si="170"/>
        <v>3763.0597703544699</v>
      </c>
      <c r="AK201" s="5">
        <f t="shared" si="170"/>
        <v>3639.4924735090431</v>
      </c>
      <c r="AL201" s="5">
        <f t="shared" si="170"/>
        <v>3758.5580082308857</v>
      </c>
      <c r="AM201" s="5">
        <f t="shared" si="170"/>
        <v>3756.3071271690933</v>
      </c>
      <c r="AN201" s="5">
        <f t="shared" ref="AN201:BO201" si="171">IF(AN37&gt;0,$G37*AN$3*(1-AN119),0)</f>
        <v>3632.9576575231949</v>
      </c>
      <c r="AO201" s="5">
        <f t="shared" si="171"/>
        <v>3751.805365045509</v>
      </c>
      <c r="AP201" s="5">
        <f t="shared" si="171"/>
        <v>3628.6011135326298</v>
      </c>
      <c r="AQ201" s="5">
        <f t="shared" si="171"/>
        <v>3747.3036029219247</v>
      </c>
      <c r="AR201" s="5">
        <f t="shared" si="171"/>
        <v>3739.0770279798003</v>
      </c>
      <c r="AS201" s="5">
        <f t="shared" si="171"/>
        <v>3495.743948897441</v>
      </c>
      <c r="AT201" s="5">
        <f t="shared" si="171"/>
        <v>3734.5824489733495</v>
      </c>
      <c r="AU201" s="5">
        <f t="shared" si="171"/>
        <v>3611.9372511001202</v>
      </c>
      <c r="AV201" s="5">
        <f t="shared" si="171"/>
        <v>3730.0878699668988</v>
      </c>
      <c r="AW201" s="5">
        <f t="shared" si="171"/>
        <v>3607.5876585132323</v>
      </c>
      <c r="AX201" s="5">
        <f t="shared" si="171"/>
        <v>3725.593290960448</v>
      </c>
      <c r="AY201" s="5">
        <f t="shared" si="171"/>
        <v>3723.3460014572229</v>
      </c>
      <c r="AZ201" s="5">
        <f t="shared" si="171"/>
        <v>3601.0632696329008</v>
      </c>
      <c r="BA201" s="5">
        <f t="shared" si="171"/>
        <v>3718.8514224507721</v>
      </c>
      <c r="BB201" s="5">
        <f t="shared" si="171"/>
        <v>3596.7136770460129</v>
      </c>
      <c r="BC201" s="5">
        <f t="shared" si="171"/>
        <v>3714.3568434443214</v>
      </c>
      <c r="BD201" s="5">
        <f t="shared" si="171"/>
        <v>3718.0421491186271</v>
      </c>
      <c r="BE201" s="5">
        <f t="shared" si="171"/>
        <v>3356.1985646964968</v>
      </c>
      <c r="BF201" s="5">
        <f t="shared" si="171"/>
        <v>3713.5403869950428</v>
      </c>
      <c r="BG201" s="5">
        <f t="shared" si="171"/>
        <v>3591.5704896128236</v>
      </c>
      <c r="BH201" s="5">
        <f t="shared" si="171"/>
        <v>3709.0386248714585</v>
      </c>
      <c r="BI201" s="5">
        <f t="shared" si="171"/>
        <v>3587.2139456222581</v>
      </c>
      <c r="BJ201" s="5">
        <f t="shared" si="171"/>
        <v>3704.5368627478747</v>
      </c>
      <c r="BK201" s="5">
        <f t="shared" si="171"/>
        <v>3702.2859816860823</v>
      </c>
      <c r="BL201" s="5">
        <f t="shared" si="171"/>
        <v>3580.6791296364104</v>
      </c>
      <c r="BM201" s="5">
        <f t="shared" si="171"/>
        <v>3697.784219562498</v>
      </c>
      <c r="BN201" s="5">
        <f t="shared" si="171"/>
        <v>3576.3225856458448</v>
      </c>
      <c r="BO201" s="5">
        <f t="shared" si="171"/>
        <v>3693.2824574389138</v>
      </c>
      <c r="BP201" s="26" t="s">
        <v>12</v>
      </c>
    </row>
    <row r="202" spans="2:68" x14ac:dyDescent="0.25">
      <c r="B202" s="12">
        <v>33</v>
      </c>
      <c r="C202" s="13" t="s">
        <v>82</v>
      </c>
      <c r="H202" s="5">
        <f t="shared" ref="H202:AM202" si="172">IF(H38&gt;0,$G38*H$3*(1-H120),0)</f>
        <v>0</v>
      </c>
      <c r="I202" s="5">
        <f t="shared" si="172"/>
        <v>0</v>
      </c>
      <c r="J202" s="5">
        <f t="shared" si="172"/>
        <v>0</v>
      </c>
      <c r="K202" s="5">
        <f t="shared" si="172"/>
        <v>0</v>
      </c>
      <c r="L202" s="5">
        <f t="shared" si="172"/>
        <v>0</v>
      </c>
      <c r="M202" s="5">
        <f t="shared" si="172"/>
        <v>0</v>
      </c>
      <c r="N202" s="5">
        <f t="shared" si="172"/>
        <v>0</v>
      </c>
      <c r="O202" s="5">
        <f t="shared" si="172"/>
        <v>0</v>
      </c>
      <c r="P202" s="5">
        <f t="shared" si="172"/>
        <v>0</v>
      </c>
      <c r="Q202" s="5">
        <f t="shared" si="172"/>
        <v>0</v>
      </c>
      <c r="R202" s="5">
        <f t="shared" si="172"/>
        <v>0</v>
      </c>
      <c r="S202" s="5">
        <f t="shared" si="172"/>
        <v>0</v>
      </c>
      <c r="T202" s="5">
        <f t="shared" si="172"/>
        <v>0</v>
      </c>
      <c r="U202" s="5">
        <f t="shared" si="172"/>
        <v>6297.1593780275616</v>
      </c>
      <c r="V202" s="5">
        <f t="shared" si="172"/>
        <v>6967.7243304063622</v>
      </c>
      <c r="W202" s="5">
        <f t="shared" si="172"/>
        <v>6738.9615823929234</v>
      </c>
      <c r="X202" s="5">
        <f t="shared" si="172"/>
        <v>6959.4629398723464</v>
      </c>
      <c r="Y202" s="5">
        <f t="shared" si="172"/>
        <v>6730.9666883277469</v>
      </c>
      <c r="Z202" s="5">
        <f t="shared" si="172"/>
        <v>6951.2015493383306</v>
      </c>
      <c r="AA202" s="5">
        <f t="shared" si="172"/>
        <v>6947.0708540713222</v>
      </c>
      <c r="AB202" s="5">
        <f t="shared" si="172"/>
        <v>6718.9743472299815</v>
      </c>
      <c r="AC202" s="5">
        <f t="shared" si="172"/>
        <v>6938.8094635373063</v>
      </c>
      <c r="AD202" s="5">
        <f t="shared" si="172"/>
        <v>6710.979453164804</v>
      </c>
      <c r="AE202" s="5">
        <f t="shared" si="172"/>
        <v>6930.5480730032896</v>
      </c>
      <c r="AF202" s="5">
        <f t="shared" si="172"/>
        <v>6926.4173777362812</v>
      </c>
      <c r="AG202" s="5">
        <f t="shared" si="172"/>
        <v>6252.3879712625703</v>
      </c>
      <c r="AH202" s="5">
        <f t="shared" si="172"/>
        <v>6918.1559872022654</v>
      </c>
      <c r="AI202" s="5">
        <f t="shared" si="172"/>
        <v>6690.9922180018621</v>
      </c>
      <c r="AJ202" s="5">
        <f t="shared" si="172"/>
        <v>6909.8945966682495</v>
      </c>
      <c r="AK202" s="5">
        <f t="shared" si="172"/>
        <v>6682.9973239366846</v>
      </c>
      <c r="AL202" s="5">
        <f t="shared" si="172"/>
        <v>6901.6332061342328</v>
      </c>
      <c r="AM202" s="5">
        <f t="shared" si="172"/>
        <v>6897.5025108672253</v>
      </c>
      <c r="AN202" s="5">
        <f t="shared" ref="AN202:BO202" si="173">IF(AN38&gt;0,$G38*AN$3*(1-AN120),0)</f>
        <v>6671.0049828389192</v>
      </c>
      <c r="AO202" s="5">
        <f t="shared" si="173"/>
        <v>6889.2411203332085</v>
      </c>
      <c r="AP202" s="5">
        <f t="shared" si="173"/>
        <v>6663.0100887737426</v>
      </c>
      <c r="AQ202" s="5">
        <f t="shared" si="173"/>
        <v>6880.9797297991927</v>
      </c>
      <c r="AR202" s="5">
        <f t="shared" si="173"/>
        <v>6865.8761730683773</v>
      </c>
      <c r="AS202" s="5">
        <f t="shared" si="173"/>
        <v>6419.0583869751745</v>
      </c>
      <c r="AT202" s="5">
        <f t="shared" si="173"/>
        <v>6857.6279646026851</v>
      </c>
      <c r="AU202" s="5">
        <f t="shared" si="173"/>
        <v>6632.4230906804887</v>
      </c>
      <c r="AV202" s="5">
        <f t="shared" si="173"/>
        <v>6849.3797561369929</v>
      </c>
      <c r="AW202" s="5">
        <f t="shared" si="173"/>
        <v>6624.4409534556262</v>
      </c>
      <c r="AX202" s="5">
        <f t="shared" si="173"/>
        <v>6841.1315476713007</v>
      </c>
      <c r="AY202" s="5">
        <f t="shared" si="173"/>
        <v>6837.0074434384551</v>
      </c>
      <c r="AZ202" s="5">
        <f t="shared" si="173"/>
        <v>6612.4677476183306</v>
      </c>
      <c r="BA202" s="5">
        <f t="shared" si="173"/>
        <v>6828.7592349727629</v>
      </c>
      <c r="BB202" s="5">
        <f t="shared" si="173"/>
        <v>6604.4856103934681</v>
      </c>
      <c r="BC202" s="5">
        <f t="shared" si="173"/>
        <v>6820.5110265070707</v>
      </c>
      <c r="BD202" s="5">
        <f t="shared" si="173"/>
        <v>6827.2806913280874</v>
      </c>
      <c r="BE202" s="5">
        <f t="shared" si="173"/>
        <v>6162.8451577325886</v>
      </c>
      <c r="BF202" s="5">
        <f t="shared" si="173"/>
        <v>6819.0193007940716</v>
      </c>
      <c r="BG202" s="5">
        <f t="shared" si="173"/>
        <v>6595.0534892197384</v>
      </c>
      <c r="BH202" s="5">
        <f t="shared" si="173"/>
        <v>6810.7579102600548</v>
      </c>
      <c r="BI202" s="5">
        <f t="shared" si="173"/>
        <v>6587.0585951545618</v>
      </c>
      <c r="BJ202" s="5">
        <f t="shared" si="173"/>
        <v>6802.496519726039</v>
      </c>
      <c r="BK202" s="5">
        <f t="shared" si="173"/>
        <v>6798.3658244590306</v>
      </c>
      <c r="BL202" s="5">
        <f t="shared" si="173"/>
        <v>6575.0662540567964</v>
      </c>
      <c r="BM202" s="5">
        <f t="shared" si="173"/>
        <v>6790.1044339250147</v>
      </c>
      <c r="BN202" s="5">
        <f t="shared" si="173"/>
        <v>6567.0713599916189</v>
      </c>
      <c r="BO202" s="5">
        <f t="shared" si="173"/>
        <v>6781.8430433909989</v>
      </c>
      <c r="BP202" s="26" t="s">
        <v>12</v>
      </c>
    </row>
    <row r="203" spans="2:68" x14ac:dyDescent="0.25">
      <c r="B203" s="12">
        <v>34</v>
      </c>
      <c r="C203" s="13" t="s">
        <v>84</v>
      </c>
      <c r="H203" s="5">
        <f t="shared" ref="H203:AM203" si="174">IF(H39&gt;0,$G39*H$3*(1-H121),0)</f>
        <v>0</v>
      </c>
      <c r="I203" s="5">
        <f t="shared" si="174"/>
        <v>0</v>
      </c>
      <c r="J203" s="5">
        <f t="shared" si="174"/>
        <v>0</v>
      </c>
      <c r="K203" s="5">
        <f t="shared" si="174"/>
        <v>0</v>
      </c>
      <c r="L203" s="5">
        <f t="shared" si="174"/>
        <v>0</v>
      </c>
      <c r="M203" s="5">
        <f t="shared" si="174"/>
        <v>0</v>
      </c>
      <c r="N203" s="5">
        <f t="shared" si="174"/>
        <v>0</v>
      </c>
      <c r="O203" s="5">
        <f t="shared" si="174"/>
        <v>0</v>
      </c>
      <c r="P203" s="5">
        <f t="shared" si="174"/>
        <v>0</v>
      </c>
      <c r="Q203" s="5">
        <f t="shared" si="174"/>
        <v>0</v>
      </c>
      <c r="R203" s="5">
        <f t="shared" si="174"/>
        <v>0</v>
      </c>
      <c r="S203" s="5">
        <f t="shared" si="174"/>
        <v>0</v>
      </c>
      <c r="T203" s="5">
        <f t="shared" si="174"/>
        <v>0</v>
      </c>
      <c r="U203" s="5">
        <f t="shared" si="174"/>
        <v>8967.9644079996724</v>
      </c>
      <c r="V203" s="5">
        <f t="shared" si="174"/>
        <v>9922.9350963973829</v>
      </c>
      <c r="W203" s="5">
        <f t="shared" si="174"/>
        <v>9597.1475374515103</v>
      </c>
      <c r="X203" s="5">
        <f t="shared" si="174"/>
        <v>9911.1698143357371</v>
      </c>
      <c r="Y203" s="5">
        <f t="shared" si="174"/>
        <v>9585.7617806176586</v>
      </c>
      <c r="Z203" s="5">
        <f t="shared" si="174"/>
        <v>9899.4045322740894</v>
      </c>
      <c r="AA203" s="5">
        <f t="shared" si="174"/>
        <v>9893.5218912432647</v>
      </c>
      <c r="AB203" s="5">
        <f t="shared" si="174"/>
        <v>9568.6831453668801</v>
      </c>
      <c r="AC203" s="5">
        <f t="shared" si="174"/>
        <v>9881.756609181617</v>
      </c>
      <c r="AD203" s="5">
        <f t="shared" si="174"/>
        <v>9557.2973885330266</v>
      </c>
      <c r="AE203" s="5">
        <f t="shared" si="174"/>
        <v>9869.9913271199712</v>
      </c>
      <c r="AF203" s="5">
        <f t="shared" si="174"/>
        <v>9864.1086860891464</v>
      </c>
      <c r="AG203" s="5">
        <f t="shared" si="174"/>
        <v>8904.2041697300992</v>
      </c>
      <c r="AH203" s="5">
        <f t="shared" si="174"/>
        <v>9852.3434040274988</v>
      </c>
      <c r="AI203" s="5">
        <f t="shared" si="174"/>
        <v>9528.8329964483964</v>
      </c>
      <c r="AJ203" s="5">
        <f t="shared" si="174"/>
        <v>9840.5781219658511</v>
      </c>
      <c r="AK203" s="5">
        <f t="shared" si="174"/>
        <v>9517.4472396145447</v>
      </c>
      <c r="AL203" s="5">
        <f t="shared" si="174"/>
        <v>9828.8128399042052</v>
      </c>
      <c r="AM203" s="5">
        <f t="shared" si="174"/>
        <v>9822.9301988733805</v>
      </c>
      <c r="AN203" s="5">
        <f t="shared" ref="AN203:BO203" si="175">IF(AN39&gt;0,$G39*AN$3*(1-AN121),0)</f>
        <v>9500.3686043637663</v>
      </c>
      <c r="AO203" s="5">
        <f t="shared" si="175"/>
        <v>9811.1649168117328</v>
      </c>
      <c r="AP203" s="5">
        <f t="shared" si="175"/>
        <v>9488.9828475299128</v>
      </c>
      <c r="AQ203" s="5">
        <f t="shared" si="175"/>
        <v>9799.3996347500852</v>
      </c>
      <c r="AR203" s="5">
        <f t="shared" si="175"/>
        <v>9777.8902285138756</v>
      </c>
      <c r="AS203" s="5">
        <f t="shared" si="175"/>
        <v>9141.5642659653186</v>
      </c>
      <c r="AT203" s="5">
        <f t="shared" si="175"/>
        <v>9766.143719411979</v>
      </c>
      <c r="AU203" s="5">
        <f t="shared" si="175"/>
        <v>9445.4230305106757</v>
      </c>
      <c r="AV203" s="5">
        <f t="shared" si="175"/>
        <v>9754.3972103100841</v>
      </c>
      <c r="AW203" s="5">
        <f t="shared" si="175"/>
        <v>9434.0554410572295</v>
      </c>
      <c r="AX203" s="5">
        <f t="shared" si="175"/>
        <v>9742.6507012081893</v>
      </c>
      <c r="AY203" s="5">
        <f t="shared" si="175"/>
        <v>9736.7774466572409</v>
      </c>
      <c r="AZ203" s="5">
        <f t="shared" si="175"/>
        <v>9417.0040568770582</v>
      </c>
      <c r="BA203" s="5">
        <f t="shared" si="175"/>
        <v>9725.0309375553461</v>
      </c>
      <c r="BB203" s="5">
        <f t="shared" si="175"/>
        <v>9405.636467423612</v>
      </c>
      <c r="BC203" s="5">
        <f t="shared" si="175"/>
        <v>9713.2844284534494</v>
      </c>
      <c r="BD203" s="5">
        <f t="shared" si="175"/>
        <v>9722.9253013493781</v>
      </c>
      <c r="BE203" s="5">
        <f t="shared" si="175"/>
        <v>8776.6836931909529</v>
      </c>
      <c r="BF203" s="5">
        <f t="shared" si="175"/>
        <v>9711.1600192877304</v>
      </c>
      <c r="BG203" s="5">
        <f t="shared" si="175"/>
        <v>9392.2039144421688</v>
      </c>
      <c r="BH203" s="5">
        <f t="shared" si="175"/>
        <v>9699.3947372260827</v>
      </c>
      <c r="BI203" s="5">
        <f t="shared" si="175"/>
        <v>9380.8181576083152</v>
      </c>
      <c r="BJ203" s="5">
        <f t="shared" si="175"/>
        <v>9687.6294551644351</v>
      </c>
      <c r="BK203" s="5">
        <f t="shared" si="175"/>
        <v>9681.7468141336121</v>
      </c>
      <c r="BL203" s="5">
        <f t="shared" si="175"/>
        <v>9363.7395223575368</v>
      </c>
      <c r="BM203" s="5">
        <f t="shared" si="175"/>
        <v>9669.9815320719645</v>
      </c>
      <c r="BN203" s="5">
        <f t="shared" si="175"/>
        <v>9352.3537655236851</v>
      </c>
      <c r="BO203" s="5">
        <f t="shared" si="175"/>
        <v>9658.2162500103168</v>
      </c>
      <c r="BP203" s="26" t="s">
        <v>12</v>
      </c>
    </row>
    <row r="204" spans="2:68" x14ac:dyDescent="0.25">
      <c r="B204" s="12">
        <v>35</v>
      </c>
      <c r="C204" s="13" t="s">
        <v>86</v>
      </c>
      <c r="H204" s="5">
        <f t="shared" ref="H204:AM204" si="176">IF(H40&gt;0,$G40*H$3*(1-H122),0)</f>
        <v>0</v>
      </c>
      <c r="I204" s="5">
        <f t="shared" si="176"/>
        <v>0</v>
      </c>
      <c r="J204" s="5">
        <f t="shared" si="176"/>
        <v>0</v>
      </c>
      <c r="K204" s="5">
        <f t="shared" si="176"/>
        <v>0</v>
      </c>
      <c r="L204" s="5">
        <f t="shared" si="176"/>
        <v>0</v>
      </c>
      <c r="M204" s="5">
        <f t="shared" si="176"/>
        <v>0</v>
      </c>
      <c r="N204" s="5">
        <f t="shared" si="176"/>
        <v>0</v>
      </c>
      <c r="O204" s="5">
        <f t="shared" si="176"/>
        <v>0</v>
      </c>
      <c r="P204" s="5">
        <f t="shared" si="176"/>
        <v>0</v>
      </c>
      <c r="Q204" s="5">
        <f t="shared" si="176"/>
        <v>0</v>
      </c>
      <c r="R204" s="5">
        <f t="shared" si="176"/>
        <v>0</v>
      </c>
      <c r="S204" s="5">
        <f t="shared" si="176"/>
        <v>0</v>
      </c>
      <c r="T204" s="5">
        <f t="shared" si="176"/>
        <v>0</v>
      </c>
      <c r="U204" s="5">
        <f t="shared" si="176"/>
        <v>7042.7456261865655</v>
      </c>
      <c r="V204" s="5">
        <f t="shared" si="176"/>
        <v>7792.7057434289936</v>
      </c>
      <c r="W204" s="5">
        <f t="shared" si="176"/>
        <v>7536.8573924046123</v>
      </c>
      <c r="X204" s="5">
        <f t="shared" si="176"/>
        <v>7783.4662008738733</v>
      </c>
      <c r="Y204" s="5">
        <f t="shared" si="176"/>
        <v>7527.9158996093347</v>
      </c>
      <c r="Z204" s="5">
        <f t="shared" si="176"/>
        <v>7774.2266583187529</v>
      </c>
      <c r="AA204" s="5">
        <f t="shared" si="176"/>
        <v>7769.6068870411927</v>
      </c>
      <c r="AB204" s="5">
        <f t="shared" si="176"/>
        <v>7514.5036604164179</v>
      </c>
      <c r="AC204" s="5">
        <f t="shared" si="176"/>
        <v>7760.3673444860715</v>
      </c>
      <c r="AD204" s="5">
        <f t="shared" si="176"/>
        <v>7505.5621676211404</v>
      </c>
      <c r="AE204" s="5">
        <f t="shared" si="176"/>
        <v>7751.1278019309511</v>
      </c>
      <c r="AF204" s="5">
        <f t="shared" si="176"/>
        <v>7746.508030653391</v>
      </c>
      <c r="AG204" s="5">
        <f t="shared" si="176"/>
        <v>6992.6732665330092</v>
      </c>
      <c r="AH204" s="5">
        <f t="shared" si="176"/>
        <v>7737.2684880982706</v>
      </c>
      <c r="AI204" s="5">
        <f t="shared" si="176"/>
        <v>7483.2084356329451</v>
      </c>
      <c r="AJ204" s="5">
        <f t="shared" si="176"/>
        <v>7728.0289455431503</v>
      </c>
      <c r="AK204" s="5">
        <f t="shared" si="176"/>
        <v>7474.2669428376676</v>
      </c>
      <c r="AL204" s="5">
        <f t="shared" si="176"/>
        <v>7718.7894029880299</v>
      </c>
      <c r="AM204" s="5">
        <f t="shared" si="176"/>
        <v>7714.1696317104697</v>
      </c>
      <c r="AN204" s="5">
        <f t="shared" ref="AN204:BO204" si="177">IF(AN40&gt;0,$G40*AN$3*(1-AN122),0)</f>
        <v>7460.8547036447508</v>
      </c>
      <c r="AO204" s="5">
        <f t="shared" si="177"/>
        <v>7704.9300891553494</v>
      </c>
      <c r="AP204" s="5">
        <f t="shared" si="177"/>
        <v>7451.9132108494732</v>
      </c>
      <c r="AQ204" s="5">
        <f t="shared" si="177"/>
        <v>7695.690546600229</v>
      </c>
      <c r="AR204" s="5">
        <f t="shared" si="177"/>
        <v>7678.7987225697034</v>
      </c>
      <c r="AS204" s="5">
        <f t="shared" si="177"/>
        <v>7179.0775276940649</v>
      </c>
      <c r="AT204" s="5">
        <f t="shared" si="177"/>
        <v>7669.573922845193</v>
      </c>
      <c r="AU204" s="5">
        <f t="shared" si="177"/>
        <v>7417.704699660907</v>
      </c>
      <c r="AV204" s="5">
        <f t="shared" si="177"/>
        <v>7660.3491231206826</v>
      </c>
      <c r="AW204" s="5">
        <f t="shared" si="177"/>
        <v>7408.7774741210578</v>
      </c>
      <c r="AX204" s="5">
        <f t="shared" si="177"/>
        <v>7651.1243233961713</v>
      </c>
      <c r="AY204" s="5">
        <f t="shared" si="177"/>
        <v>7646.5119235339162</v>
      </c>
      <c r="AZ204" s="5">
        <f t="shared" si="177"/>
        <v>7395.3866358112846</v>
      </c>
      <c r="BA204" s="5">
        <f t="shared" si="177"/>
        <v>7637.2871238094058</v>
      </c>
      <c r="BB204" s="5">
        <f t="shared" si="177"/>
        <v>7386.4594102714354</v>
      </c>
      <c r="BC204" s="5">
        <f t="shared" si="177"/>
        <v>7628.0623240848954</v>
      </c>
      <c r="BD204" s="5">
        <f t="shared" si="177"/>
        <v>7635.6335199919458</v>
      </c>
      <c r="BE204" s="5">
        <f t="shared" si="177"/>
        <v>6892.5285472258975</v>
      </c>
      <c r="BF204" s="5">
        <f t="shared" si="177"/>
        <v>7626.3939774368255</v>
      </c>
      <c r="BG204" s="5">
        <f t="shared" si="177"/>
        <v>7375.9105220896108</v>
      </c>
      <c r="BH204" s="5">
        <f t="shared" si="177"/>
        <v>7617.1544348817051</v>
      </c>
      <c r="BI204" s="5">
        <f t="shared" si="177"/>
        <v>7366.9690292943333</v>
      </c>
      <c r="BJ204" s="5">
        <f t="shared" si="177"/>
        <v>7607.9148923265839</v>
      </c>
      <c r="BK204" s="5">
        <f t="shared" si="177"/>
        <v>7603.2951210490237</v>
      </c>
      <c r="BL204" s="5">
        <f t="shared" si="177"/>
        <v>7353.5567901014165</v>
      </c>
      <c r="BM204" s="5">
        <f t="shared" si="177"/>
        <v>7594.0555784939033</v>
      </c>
      <c r="BN204" s="5">
        <f t="shared" si="177"/>
        <v>7344.615297306138</v>
      </c>
      <c r="BO204" s="5">
        <f t="shared" si="177"/>
        <v>7584.816035938783</v>
      </c>
      <c r="BP204" s="26" t="s">
        <v>12</v>
      </c>
    </row>
    <row r="205" spans="2:68" x14ac:dyDescent="0.25">
      <c r="B205" s="12">
        <v>36</v>
      </c>
      <c r="C205" s="13" t="s">
        <v>88</v>
      </c>
      <c r="H205" s="5">
        <f t="shared" ref="H205:AM205" si="178">IF(H41&gt;0,$G41*H$3*(1-H123),0)</f>
        <v>0</v>
      </c>
      <c r="I205" s="5">
        <f t="shared" si="178"/>
        <v>0</v>
      </c>
      <c r="J205" s="5">
        <f t="shared" si="178"/>
        <v>0</v>
      </c>
      <c r="K205" s="5">
        <f t="shared" si="178"/>
        <v>0</v>
      </c>
      <c r="L205" s="5">
        <f t="shared" si="178"/>
        <v>0</v>
      </c>
      <c r="M205" s="5">
        <f t="shared" si="178"/>
        <v>0</v>
      </c>
      <c r="N205" s="5">
        <f t="shared" si="178"/>
        <v>0</v>
      </c>
      <c r="O205" s="5">
        <f t="shared" si="178"/>
        <v>0</v>
      </c>
      <c r="P205" s="5">
        <f t="shared" si="178"/>
        <v>0</v>
      </c>
      <c r="Q205" s="5">
        <f t="shared" si="178"/>
        <v>0</v>
      </c>
      <c r="R205" s="5">
        <f t="shared" si="178"/>
        <v>0</v>
      </c>
      <c r="S205" s="5">
        <f t="shared" si="178"/>
        <v>0</v>
      </c>
      <c r="T205" s="5">
        <f t="shared" si="178"/>
        <v>0</v>
      </c>
      <c r="U205" s="5">
        <f t="shared" si="178"/>
        <v>7739.4813381694557</v>
      </c>
      <c r="V205" s="5">
        <f t="shared" si="178"/>
        <v>8563.6346783365934</v>
      </c>
      <c r="W205" s="5">
        <f t="shared" si="178"/>
        <v>8282.4753630275136</v>
      </c>
      <c r="X205" s="5">
        <f t="shared" si="178"/>
        <v>8553.4810719202706</v>
      </c>
      <c r="Y205" s="5">
        <f t="shared" si="178"/>
        <v>8272.6492923020396</v>
      </c>
      <c r="Z205" s="5">
        <f t="shared" si="178"/>
        <v>8543.3274655039477</v>
      </c>
      <c r="AA205" s="5">
        <f t="shared" si="178"/>
        <v>8538.2506622957862</v>
      </c>
      <c r="AB205" s="5">
        <f t="shared" si="178"/>
        <v>8257.9101862138305</v>
      </c>
      <c r="AC205" s="5">
        <f t="shared" si="178"/>
        <v>8528.0970558794634</v>
      </c>
      <c r="AD205" s="5">
        <f t="shared" si="178"/>
        <v>8248.0841154883565</v>
      </c>
      <c r="AE205" s="5">
        <f t="shared" si="178"/>
        <v>8517.9434494631405</v>
      </c>
      <c r="AF205" s="5">
        <f t="shared" si="178"/>
        <v>8512.8666462549791</v>
      </c>
      <c r="AG205" s="5">
        <f t="shared" si="178"/>
        <v>7684.4553421068031</v>
      </c>
      <c r="AH205" s="5">
        <f t="shared" si="178"/>
        <v>8502.7130398386562</v>
      </c>
      <c r="AI205" s="5">
        <f t="shared" si="178"/>
        <v>8223.5189386746715</v>
      </c>
      <c r="AJ205" s="5">
        <f t="shared" si="178"/>
        <v>8492.5594334223333</v>
      </c>
      <c r="AK205" s="5">
        <f t="shared" si="178"/>
        <v>8213.6928679491975</v>
      </c>
      <c r="AL205" s="5">
        <f t="shared" si="178"/>
        <v>8482.4058270060123</v>
      </c>
      <c r="AM205" s="5">
        <f t="shared" si="178"/>
        <v>8477.3290237978508</v>
      </c>
      <c r="AN205" s="5">
        <f t="shared" ref="AN205:BO205" si="179">IF(AN41&gt;0,$G41*AN$3*(1-AN123),0)</f>
        <v>8198.9537618609884</v>
      </c>
      <c r="AO205" s="5">
        <f t="shared" si="179"/>
        <v>8467.175417381528</v>
      </c>
      <c r="AP205" s="5">
        <f t="shared" si="179"/>
        <v>8189.1276911355144</v>
      </c>
      <c r="AQ205" s="5">
        <f t="shared" si="179"/>
        <v>8457.0218109652051</v>
      </c>
      <c r="AR205" s="5">
        <f t="shared" si="179"/>
        <v>8438.4588862493383</v>
      </c>
      <c r="AS205" s="5">
        <f t="shared" si="179"/>
        <v>7889.3004944358981</v>
      </c>
      <c r="AT205" s="5">
        <f t="shared" si="179"/>
        <v>8428.3214811653415</v>
      </c>
      <c r="AU205" s="5">
        <f t="shared" si="179"/>
        <v>8151.5349470548472</v>
      </c>
      <c r="AV205" s="5">
        <f t="shared" si="179"/>
        <v>8418.1840760813448</v>
      </c>
      <c r="AW205" s="5">
        <f t="shared" si="179"/>
        <v>8141.7245550380758</v>
      </c>
      <c r="AX205" s="5">
        <f t="shared" si="179"/>
        <v>8408.046670997348</v>
      </c>
      <c r="AY205" s="5">
        <f t="shared" si="179"/>
        <v>8402.9779684553487</v>
      </c>
      <c r="AZ205" s="5">
        <f t="shared" si="179"/>
        <v>8127.0089670129191</v>
      </c>
      <c r="BA205" s="5">
        <f t="shared" si="179"/>
        <v>8392.8405633713519</v>
      </c>
      <c r="BB205" s="5">
        <f t="shared" si="179"/>
        <v>8117.1985749961486</v>
      </c>
      <c r="BC205" s="5">
        <f t="shared" si="179"/>
        <v>8382.7031582873551</v>
      </c>
      <c r="BD205" s="5">
        <f t="shared" si="179"/>
        <v>8391.0233692591064</v>
      </c>
      <c r="BE205" s="5">
        <f t="shared" si="179"/>
        <v>7574.4033499814977</v>
      </c>
      <c r="BF205" s="5">
        <f t="shared" si="179"/>
        <v>8380.8697628427835</v>
      </c>
      <c r="BG205" s="5">
        <f t="shared" si="179"/>
        <v>8105.6060899689874</v>
      </c>
      <c r="BH205" s="5">
        <f t="shared" si="179"/>
        <v>8370.7161564264607</v>
      </c>
      <c r="BI205" s="5">
        <f t="shared" si="179"/>
        <v>8095.7800192435143</v>
      </c>
      <c r="BJ205" s="5">
        <f t="shared" si="179"/>
        <v>8360.5625500101378</v>
      </c>
      <c r="BK205" s="5">
        <f t="shared" si="179"/>
        <v>8355.4857468019763</v>
      </c>
      <c r="BL205" s="5">
        <f t="shared" si="179"/>
        <v>8081.0409131553033</v>
      </c>
      <c r="BM205" s="5">
        <f t="shared" si="179"/>
        <v>8345.3321403856535</v>
      </c>
      <c r="BN205" s="5">
        <f t="shared" si="179"/>
        <v>8071.2148424298293</v>
      </c>
      <c r="BO205" s="5">
        <f t="shared" si="179"/>
        <v>8335.1785339693306</v>
      </c>
      <c r="BP205" s="26" t="s">
        <v>12</v>
      </c>
    </row>
    <row r="206" spans="2:68" x14ac:dyDescent="0.25">
      <c r="B206" s="12">
        <v>37</v>
      </c>
      <c r="C206" s="13" t="s">
        <v>90</v>
      </c>
      <c r="H206" s="5">
        <f t="shared" ref="H206:AM206" si="180">IF(H42&gt;0,$G42*H$3*(1-H124),0)</f>
        <v>0</v>
      </c>
      <c r="I206" s="5">
        <f t="shared" si="180"/>
        <v>0</v>
      </c>
      <c r="J206" s="5">
        <f t="shared" si="180"/>
        <v>0</v>
      </c>
      <c r="K206" s="5">
        <f t="shared" si="180"/>
        <v>0</v>
      </c>
      <c r="L206" s="5">
        <f t="shared" si="180"/>
        <v>0</v>
      </c>
      <c r="M206" s="5">
        <f t="shared" si="180"/>
        <v>0</v>
      </c>
      <c r="N206" s="5">
        <f t="shared" si="180"/>
        <v>0</v>
      </c>
      <c r="O206" s="5">
        <f t="shared" si="180"/>
        <v>0</v>
      </c>
      <c r="P206" s="5">
        <f t="shared" si="180"/>
        <v>0</v>
      </c>
      <c r="Q206" s="5">
        <f t="shared" si="180"/>
        <v>0</v>
      </c>
      <c r="R206" s="5">
        <f t="shared" si="180"/>
        <v>0</v>
      </c>
      <c r="S206" s="5">
        <f t="shared" si="180"/>
        <v>0</v>
      </c>
      <c r="T206" s="5">
        <f t="shared" si="180"/>
        <v>0</v>
      </c>
      <c r="U206" s="5">
        <f t="shared" si="180"/>
        <v>8923.0231306612986</v>
      </c>
      <c r="V206" s="5">
        <f t="shared" si="180"/>
        <v>9873.2081619572709</v>
      </c>
      <c r="W206" s="5">
        <f t="shared" si="180"/>
        <v>9549.0532264668273</v>
      </c>
      <c r="X206" s="5">
        <f t="shared" si="180"/>
        <v>9861.5018394075087</v>
      </c>
      <c r="Y206" s="5">
        <f t="shared" si="180"/>
        <v>9537.7245272251221</v>
      </c>
      <c r="Z206" s="5">
        <f t="shared" si="180"/>
        <v>9849.7955168577464</v>
      </c>
      <c r="AA206" s="5">
        <f t="shared" si="180"/>
        <v>9843.9423555828653</v>
      </c>
      <c r="AB206" s="5">
        <f t="shared" si="180"/>
        <v>9520.7314783625625</v>
      </c>
      <c r="AC206" s="5">
        <f t="shared" si="180"/>
        <v>9832.236033033103</v>
      </c>
      <c r="AD206" s="5">
        <f t="shared" si="180"/>
        <v>9509.4027791208573</v>
      </c>
      <c r="AE206" s="5">
        <f t="shared" si="180"/>
        <v>9820.5297104833408</v>
      </c>
      <c r="AF206" s="5">
        <f t="shared" si="180"/>
        <v>9814.6765492084578</v>
      </c>
      <c r="AG206" s="5">
        <f t="shared" si="180"/>
        <v>8859.5824149077471</v>
      </c>
      <c r="AH206" s="5">
        <f t="shared" si="180"/>
        <v>9802.9702266586955</v>
      </c>
      <c r="AI206" s="5">
        <f t="shared" si="180"/>
        <v>9481.0810310165925</v>
      </c>
      <c r="AJ206" s="5">
        <f t="shared" si="180"/>
        <v>9791.2639041089333</v>
      </c>
      <c r="AK206" s="5">
        <f t="shared" si="180"/>
        <v>9469.7523317748874</v>
      </c>
      <c r="AL206" s="5">
        <f t="shared" si="180"/>
        <v>9779.557581559171</v>
      </c>
      <c r="AM206" s="5">
        <f t="shared" si="180"/>
        <v>9773.7044202842899</v>
      </c>
      <c r="AN206" s="5">
        <f t="shared" ref="AN206:BO206" si="181">IF(AN42&gt;0,$G42*AN$3*(1-AN124),0)</f>
        <v>9452.7592829123296</v>
      </c>
      <c r="AO206" s="5">
        <f t="shared" si="181"/>
        <v>9761.9980977345276</v>
      </c>
      <c r="AP206" s="5">
        <f t="shared" si="181"/>
        <v>9441.4305836706226</v>
      </c>
      <c r="AQ206" s="5">
        <f t="shared" si="181"/>
        <v>9750.2917751847654</v>
      </c>
      <c r="AR206" s="5">
        <f t="shared" si="181"/>
        <v>9728.8901593173669</v>
      </c>
      <c r="AS206" s="5">
        <f t="shared" si="181"/>
        <v>9095.753025388045</v>
      </c>
      <c r="AT206" s="5">
        <f t="shared" si="181"/>
        <v>9717.2025156501768</v>
      </c>
      <c r="AU206" s="5">
        <f t="shared" si="181"/>
        <v>9398.0890585321758</v>
      </c>
      <c r="AV206" s="5">
        <f t="shared" si="181"/>
        <v>9705.5148719829886</v>
      </c>
      <c r="AW206" s="5">
        <f t="shared" si="181"/>
        <v>9386.7784356284446</v>
      </c>
      <c r="AX206" s="5">
        <f t="shared" si="181"/>
        <v>9693.8272283157985</v>
      </c>
      <c r="AY206" s="5">
        <f t="shared" si="181"/>
        <v>9687.9834064822044</v>
      </c>
      <c r="AZ206" s="5">
        <f t="shared" si="181"/>
        <v>9369.8125012728469</v>
      </c>
      <c r="BA206" s="5">
        <f t="shared" si="181"/>
        <v>9676.2957628150143</v>
      </c>
      <c r="BB206" s="5">
        <f t="shared" si="181"/>
        <v>9358.5018783691157</v>
      </c>
      <c r="BC206" s="5">
        <f t="shared" si="181"/>
        <v>9664.6081191478243</v>
      </c>
      <c r="BD206" s="5">
        <f t="shared" si="181"/>
        <v>9674.2006786113088</v>
      </c>
      <c r="BE206" s="5">
        <f t="shared" si="181"/>
        <v>8732.700983400644</v>
      </c>
      <c r="BF206" s="5">
        <f t="shared" si="181"/>
        <v>9662.4943560615447</v>
      </c>
      <c r="BG206" s="5">
        <f t="shared" si="181"/>
        <v>9345.1366401161249</v>
      </c>
      <c r="BH206" s="5">
        <f t="shared" si="181"/>
        <v>9650.7880335117825</v>
      </c>
      <c r="BI206" s="5">
        <f t="shared" si="181"/>
        <v>9333.8079408744197</v>
      </c>
      <c r="BJ206" s="5">
        <f t="shared" si="181"/>
        <v>9639.0817109620202</v>
      </c>
      <c r="BK206" s="5">
        <f t="shared" si="181"/>
        <v>9633.2285496871391</v>
      </c>
      <c r="BL206" s="5">
        <f t="shared" si="181"/>
        <v>9316.8148920118601</v>
      </c>
      <c r="BM206" s="5">
        <f t="shared" si="181"/>
        <v>9621.5222271373768</v>
      </c>
      <c r="BN206" s="5">
        <f t="shared" si="181"/>
        <v>9305.486192770155</v>
      </c>
      <c r="BO206" s="5">
        <f t="shared" si="181"/>
        <v>9609.8159045876146</v>
      </c>
      <c r="BP206" s="26" t="s">
        <v>12</v>
      </c>
    </row>
    <row r="207" spans="2:68" x14ac:dyDescent="0.25">
      <c r="B207" s="12">
        <v>38</v>
      </c>
      <c r="C207" s="13" t="s">
        <v>92</v>
      </c>
      <c r="H207" s="5">
        <f t="shared" ref="H207:AM207" si="182">IF(H43&gt;0,$G43*H$3*(1-H125),0)</f>
        <v>0</v>
      </c>
      <c r="I207" s="5">
        <f t="shared" si="182"/>
        <v>0</v>
      </c>
      <c r="J207" s="5">
        <f t="shared" si="182"/>
        <v>0</v>
      </c>
      <c r="K207" s="5">
        <f t="shared" si="182"/>
        <v>0</v>
      </c>
      <c r="L207" s="5">
        <f t="shared" si="182"/>
        <v>0</v>
      </c>
      <c r="M207" s="5">
        <f t="shared" si="182"/>
        <v>0</v>
      </c>
      <c r="N207" s="5">
        <f t="shared" si="182"/>
        <v>0</v>
      </c>
      <c r="O207" s="5">
        <f t="shared" si="182"/>
        <v>0</v>
      </c>
      <c r="P207" s="5">
        <f t="shared" si="182"/>
        <v>0</v>
      </c>
      <c r="Q207" s="5">
        <f t="shared" si="182"/>
        <v>0</v>
      </c>
      <c r="R207" s="5">
        <f t="shared" si="182"/>
        <v>0</v>
      </c>
      <c r="S207" s="5">
        <f t="shared" si="182"/>
        <v>0</v>
      </c>
      <c r="T207" s="5">
        <f t="shared" si="182"/>
        <v>0</v>
      </c>
      <c r="U207" s="5">
        <f t="shared" si="182"/>
        <v>0</v>
      </c>
      <c r="V207" s="5">
        <f t="shared" si="182"/>
        <v>9928.8177374282077</v>
      </c>
      <c r="W207" s="5">
        <f t="shared" si="182"/>
        <v>9602.840415868437</v>
      </c>
      <c r="X207" s="5">
        <f t="shared" si="182"/>
        <v>9917.05245536656</v>
      </c>
      <c r="Y207" s="5">
        <f t="shared" si="182"/>
        <v>9591.4546590345835</v>
      </c>
      <c r="Z207" s="5">
        <f t="shared" si="182"/>
        <v>9905.2871733049124</v>
      </c>
      <c r="AA207" s="5">
        <f t="shared" si="182"/>
        <v>9899.4045322740894</v>
      </c>
      <c r="AB207" s="5">
        <f t="shared" si="182"/>
        <v>9574.3760237838051</v>
      </c>
      <c r="AC207" s="5">
        <f t="shared" si="182"/>
        <v>9887.6392502124418</v>
      </c>
      <c r="AD207" s="5">
        <f t="shared" si="182"/>
        <v>9562.9902669499534</v>
      </c>
      <c r="AE207" s="5">
        <f t="shared" si="182"/>
        <v>9875.8739681507941</v>
      </c>
      <c r="AF207" s="5">
        <f t="shared" si="182"/>
        <v>9869.9913271199712</v>
      </c>
      <c r="AG207" s="5">
        <f t="shared" si="182"/>
        <v>8909.51752291923</v>
      </c>
      <c r="AH207" s="5">
        <f t="shared" si="182"/>
        <v>9858.2260450583235</v>
      </c>
      <c r="AI207" s="5">
        <f t="shared" si="182"/>
        <v>9534.5258748653232</v>
      </c>
      <c r="AJ207" s="5">
        <f t="shared" si="182"/>
        <v>9846.4607629966758</v>
      </c>
      <c r="AK207" s="5">
        <f t="shared" si="182"/>
        <v>9523.1401180314697</v>
      </c>
      <c r="AL207" s="5">
        <f t="shared" si="182"/>
        <v>9834.6954809350282</v>
      </c>
      <c r="AM207" s="5">
        <f t="shared" si="182"/>
        <v>9828.8128399042052</v>
      </c>
      <c r="AN207" s="5">
        <f t="shared" ref="AN207:BO207" si="183">IF(AN43&gt;0,$G43*AN$3*(1-AN125),0)</f>
        <v>9506.0614827806912</v>
      </c>
      <c r="AO207" s="5">
        <f t="shared" si="183"/>
        <v>9817.0475578425576</v>
      </c>
      <c r="AP207" s="5">
        <f t="shared" si="183"/>
        <v>9494.6757259468395</v>
      </c>
      <c r="AQ207" s="5">
        <f t="shared" si="183"/>
        <v>9805.2822757809099</v>
      </c>
      <c r="AR207" s="5">
        <f t="shared" si="183"/>
        <v>9783.763483064824</v>
      </c>
      <c r="AS207" s="5">
        <f t="shared" si="183"/>
        <v>9147.0586008678183</v>
      </c>
      <c r="AT207" s="5">
        <f t="shared" si="183"/>
        <v>9772.0169739629273</v>
      </c>
      <c r="AU207" s="5">
        <f t="shared" si="183"/>
        <v>9451.1068252374007</v>
      </c>
      <c r="AV207" s="5">
        <f t="shared" si="183"/>
        <v>9760.2704648610325</v>
      </c>
      <c r="AW207" s="5">
        <f t="shared" si="183"/>
        <v>9439.7392357839526</v>
      </c>
      <c r="AX207" s="5">
        <f t="shared" si="183"/>
        <v>9748.5239557591358</v>
      </c>
      <c r="AY207" s="5">
        <f t="shared" si="183"/>
        <v>9742.6507012081893</v>
      </c>
      <c r="AZ207" s="5">
        <f t="shared" si="183"/>
        <v>9422.6878516037814</v>
      </c>
      <c r="BA207" s="5">
        <f t="shared" si="183"/>
        <v>9730.9041921062926</v>
      </c>
      <c r="BB207" s="5">
        <f t="shared" si="183"/>
        <v>9411.3202621503351</v>
      </c>
      <c r="BC207" s="5">
        <f t="shared" si="183"/>
        <v>9719.1576830043978</v>
      </c>
      <c r="BD207" s="5">
        <f t="shared" si="183"/>
        <v>9728.807942380201</v>
      </c>
      <c r="BE207" s="5">
        <f t="shared" si="183"/>
        <v>8781.9970463800837</v>
      </c>
      <c r="BF207" s="5">
        <f t="shared" si="183"/>
        <v>9717.0426603185533</v>
      </c>
      <c r="BG207" s="5">
        <f t="shared" si="183"/>
        <v>9397.8967928590937</v>
      </c>
      <c r="BH207" s="5">
        <f t="shared" si="183"/>
        <v>9705.2773782569056</v>
      </c>
      <c r="BI207" s="5">
        <f t="shared" si="183"/>
        <v>9386.511036025242</v>
      </c>
      <c r="BJ207" s="5">
        <f t="shared" si="183"/>
        <v>9693.5120961952598</v>
      </c>
      <c r="BK207" s="5">
        <f t="shared" si="183"/>
        <v>9687.6294551644351</v>
      </c>
      <c r="BL207" s="5">
        <f t="shared" si="183"/>
        <v>9369.4324007744635</v>
      </c>
      <c r="BM207" s="5">
        <f t="shared" si="183"/>
        <v>9675.8641731027874</v>
      </c>
      <c r="BN207" s="5">
        <f t="shared" si="183"/>
        <v>9358.0466439406118</v>
      </c>
      <c r="BO207" s="5">
        <f t="shared" si="183"/>
        <v>9664.0988910411397</v>
      </c>
      <c r="BP207" s="26" t="s">
        <v>12</v>
      </c>
    </row>
    <row r="208" spans="2:68" x14ac:dyDescent="0.25">
      <c r="B208" s="12">
        <v>39</v>
      </c>
      <c r="C208" s="13" t="s">
        <v>94</v>
      </c>
      <c r="H208" s="5">
        <f t="shared" ref="H208:AM208" si="184">IF(H44&gt;0,$G44*H$3*(1-H126),0)</f>
        <v>0</v>
      </c>
      <c r="I208" s="5">
        <f t="shared" si="184"/>
        <v>0</v>
      </c>
      <c r="J208" s="5">
        <f t="shared" si="184"/>
        <v>0</v>
      </c>
      <c r="K208" s="5">
        <f t="shared" si="184"/>
        <v>0</v>
      </c>
      <c r="L208" s="5">
        <f t="shared" si="184"/>
        <v>0</v>
      </c>
      <c r="M208" s="5">
        <f t="shared" si="184"/>
        <v>0</v>
      </c>
      <c r="N208" s="5">
        <f t="shared" si="184"/>
        <v>0</v>
      </c>
      <c r="O208" s="5">
        <f t="shared" si="184"/>
        <v>0</v>
      </c>
      <c r="P208" s="5">
        <f t="shared" si="184"/>
        <v>0</v>
      </c>
      <c r="Q208" s="5">
        <f t="shared" si="184"/>
        <v>0</v>
      </c>
      <c r="R208" s="5">
        <f t="shared" si="184"/>
        <v>0</v>
      </c>
      <c r="S208" s="5">
        <f t="shared" si="184"/>
        <v>0</v>
      </c>
      <c r="T208" s="5">
        <f t="shared" si="184"/>
        <v>0</v>
      </c>
      <c r="U208" s="5">
        <f t="shared" si="184"/>
        <v>0</v>
      </c>
      <c r="V208" s="5">
        <f t="shared" si="184"/>
        <v>9896.7607944346037</v>
      </c>
      <c r="W208" s="5">
        <f t="shared" si="184"/>
        <v>9571.8359482742999</v>
      </c>
      <c r="X208" s="5">
        <f t="shared" si="184"/>
        <v>9885.033498665618</v>
      </c>
      <c r="Y208" s="5">
        <f t="shared" si="184"/>
        <v>9560.4869523688285</v>
      </c>
      <c r="Z208" s="5">
        <f t="shared" si="184"/>
        <v>9873.3062028966306</v>
      </c>
      <c r="AA208" s="5">
        <f t="shared" si="184"/>
        <v>9867.4425550121377</v>
      </c>
      <c r="AB208" s="5">
        <f t="shared" si="184"/>
        <v>9543.4634585106232</v>
      </c>
      <c r="AC208" s="5">
        <f t="shared" si="184"/>
        <v>9855.7152592431521</v>
      </c>
      <c r="AD208" s="5">
        <f t="shared" si="184"/>
        <v>9532.1144626051537</v>
      </c>
      <c r="AE208" s="5">
        <f t="shared" si="184"/>
        <v>9843.9879634741646</v>
      </c>
      <c r="AF208" s="5">
        <f t="shared" si="184"/>
        <v>9838.1243155896718</v>
      </c>
      <c r="AG208" s="5">
        <f t="shared" si="184"/>
        <v>8880.7515708304854</v>
      </c>
      <c r="AH208" s="5">
        <f t="shared" si="184"/>
        <v>9826.3970198206862</v>
      </c>
      <c r="AI208" s="5">
        <f t="shared" si="184"/>
        <v>9503.741972841477</v>
      </c>
      <c r="AJ208" s="5">
        <f t="shared" si="184"/>
        <v>9814.6697240517005</v>
      </c>
      <c r="AK208" s="5">
        <f t="shared" si="184"/>
        <v>9492.3929769360057</v>
      </c>
      <c r="AL208" s="5">
        <f t="shared" si="184"/>
        <v>9802.9424282827131</v>
      </c>
      <c r="AM208" s="5">
        <f t="shared" si="184"/>
        <v>9797.0787803982203</v>
      </c>
      <c r="AN208" s="5">
        <f t="shared" ref="AN208:BO208" si="185">IF(AN44&gt;0,$G44*AN$3*(1-AN126),0)</f>
        <v>9475.3694830778004</v>
      </c>
      <c r="AO208" s="5">
        <f t="shared" si="185"/>
        <v>9785.3514846292346</v>
      </c>
      <c r="AP208" s="5">
        <f t="shared" si="185"/>
        <v>9464.0204871723308</v>
      </c>
      <c r="AQ208" s="5">
        <f t="shared" si="185"/>
        <v>9773.624188860249</v>
      </c>
      <c r="AR208" s="5">
        <f t="shared" si="185"/>
        <v>9752.1748733699133</v>
      </c>
      <c r="AS208" s="5">
        <f t="shared" si="185"/>
        <v>9117.5257054232989</v>
      </c>
      <c r="AT208" s="5">
        <f t="shared" si="185"/>
        <v>9740.4662899488594</v>
      </c>
      <c r="AU208" s="5">
        <f t="shared" si="185"/>
        <v>9420.5922563596778</v>
      </c>
      <c r="AV208" s="5">
        <f t="shared" si="185"/>
        <v>9728.7577065278074</v>
      </c>
      <c r="AW208" s="5">
        <f t="shared" si="185"/>
        <v>9409.2613691780134</v>
      </c>
      <c r="AX208" s="5">
        <f t="shared" si="185"/>
        <v>9717.0491231067535</v>
      </c>
      <c r="AY208" s="5">
        <f t="shared" si="185"/>
        <v>9711.1948313962275</v>
      </c>
      <c r="AZ208" s="5">
        <f t="shared" si="185"/>
        <v>9392.2650384055178</v>
      </c>
      <c r="BA208" s="5">
        <f t="shared" si="185"/>
        <v>9699.4862479751737</v>
      </c>
      <c r="BB208" s="5">
        <f t="shared" si="185"/>
        <v>9380.9341512238534</v>
      </c>
      <c r="BC208" s="5">
        <f t="shared" si="185"/>
        <v>9687.7776645541217</v>
      </c>
      <c r="BD208" s="5">
        <f t="shared" si="185"/>
        <v>9697.3967663618387</v>
      </c>
      <c r="BE208" s="5">
        <f t="shared" si="185"/>
        <v>8753.6428166892147</v>
      </c>
      <c r="BF208" s="5">
        <f t="shared" si="185"/>
        <v>9685.6694705928512</v>
      </c>
      <c r="BG208" s="5">
        <f t="shared" si="185"/>
        <v>9367.5540219758313</v>
      </c>
      <c r="BH208" s="5">
        <f t="shared" si="185"/>
        <v>9673.9421748238656</v>
      </c>
      <c r="BI208" s="5">
        <f t="shared" si="185"/>
        <v>9356.20502607036</v>
      </c>
      <c r="BJ208" s="5">
        <f t="shared" si="185"/>
        <v>9662.2148790548799</v>
      </c>
      <c r="BK208" s="5">
        <f t="shared" si="185"/>
        <v>9656.3512311703871</v>
      </c>
      <c r="BL208" s="5">
        <f t="shared" si="185"/>
        <v>9339.1815322121547</v>
      </c>
      <c r="BM208" s="5">
        <f t="shared" si="185"/>
        <v>9644.6239354013996</v>
      </c>
      <c r="BN208" s="5">
        <f t="shared" si="185"/>
        <v>9327.8325363066833</v>
      </c>
      <c r="BO208" s="5">
        <f t="shared" si="185"/>
        <v>9632.896639632414</v>
      </c>
      <c r="BP208" s="26" t="s">
        <v>12</v>
      </c>
    </row>
    <row r="209" spans="2:68" x14ac:dyDescent="0.25">
      <c r="B209" s="12">
        <v>40</v>
      </c>
      <c r="C209" s="13" t="s">
        <v>96</v>
      </c>
      <c r="H209" s="5">
        <f t="shared" ref="H209:AM209" si="186">IF(H45&gt;0,$G45*H$3*(1-H127),0)</f>
        <v>0</v>
      </c>
      <c r="I209" s="5">
        <f t="shared" si="186"/>
        <v>0</v>
      </c>
      <c r="J209" s="5">
        <f t="shared" si="186"/>
        <v>0</v>
      </c>
      <c r="K209" s="5">
        <f t="shared" si="186"/>
        <v>0</v>
      </c>
      <c r="L209" s="5">
        <f t="shared" si="186"/>
        <v>0</v>
      </c>
      <c r="M209" s="5">
        <f t="shared" si="186"/>
        <v>0</v>
      </c>
      <c r="N209" s="5">
        <f t="shared" si="186"/>
        <v>0</v>
      </c>
      <c r="O209" s="5">
        <f t="shared" si="186"/>
        <v>0</v>
      </c>
      <c r="P209" s="5">
        <f t="shared" si="186"/>
        <v>0</v>
      </c>
      <c r="Q209" s="5">
        <f t="shared" si="186"/>
        <v>0</v>
      </c>
      <c r="R209" s="5">
        <f t="shared" si="186"/>
        <v>0</v>
      </c>
      <c r="S209" s="5">
        <f t="shared" si="186"/>
        <v>0</v>
      </c>
      <c r="T209" s="5">
        <f t="shared" si="186"/>
        <v>0</v>
      </c>
      <c r="U209" s="5">
        <f t="shared" si="186"/>
        <v>0</v>
      </c>
      <c r="V209" s="5">
        <f t="shared" si="186"/>
        <v>2719.2428944150492</v>
      </c>
      <c r="W209" s="5">
        <f t="shared" si="186"/>
        <v>2629.9662515323425</v>
      </c>
      <c r="X209" s="5">
        <f t="shared" si="186"/>
        <v>2716.020692085126</v>
      </c>
      <c r="Y209" s="5">
        <f t="shared" si="186"/>
        <v>2626.847991213062</v>
      </c>
      <c r="Z209" s="5">
        <f t="shared" si="186"/>
        <v>2712.7984897552028</v>
      </c>
      <c r="AA209" s="5">
        <f t="shared" si="186"/>
        <v>2711.187388590241</v>
      </c>
      <c r="AB209" s="5">
        <f t="shared" si="186"/>
        <v>2622.1706007341413</v>
      </c>
      <c r="AC209" s="5">
        <f t="shared" si="186"/>
        <v>2707.9651862603182</v>
      </c>
      <c r="AD209" s="5">
        <f t="shared" si="186"/>
        <v>2619.0523404148607</v>
      </c>
      <c r="AE209" s="5">
        <f t="shared" si="186"/>
        <v>2704.742983930395</v>
      </c>
      <c r="AF209" s="5">
        <f t="shared" si="186"/>
        <v>2703.1318827654331</v>
      </c>
      <c r="AG209" s="5">
        <f t="shared" si="186"/>
        <v>2440.0832866068777</v>
      </c>
      <c r="AH209" s="5">
        <f t="shared" si="186"/>
        <v>2699.9096804355099</v>
      </c>
      <c r="AI209" s="5">
        <f t="shared" si="186"/>
        <v>2611.2566896166595</v>
      </c>
      <c r="AJ209" s="5">
        <f t="shared" si="186"/>
        <v>2696.6874781055872</v>
      </c>
      <c r="AK209" s="5">
        <f t="shared" si="186"/>
        <v>2608.1384292973794</v>
      </c>
      <c r="AL209" s="5">
        <f t="shared" si="186"/>
        <v>2693.4652757756639</v>
      </c>
      <c r="AM209" s="5">
        <f t="shared" si="186"/>
        <v>2691.8541746107021</v>
      </c>
      <c r="AN209" s="5">
        <f t="shared" ref="AN209:BO209" si="187">IF(AN45&gt;0,$G45*AN$3*(1-AN127),0)</f>
        <v>2603.4610388184583</v>
      </c>
      <c r="AO209" s="5">
        <f t="shared" si="187"/>
        <v>2688.6319722807789</v>
      </c>
      <c r="AP209" s="5">
        <f t="shared" si="187"/>
        <v>2600.3427784991782</v>
      </c>
      <c r="AQ209" s="5">
        <f t="shared" si="187"/>
        <v>2685.4097699508557</v>
      </c>
      <c r="AR209" s="5">
        <f t="shared" si="187"/>
        <v>2679.5163367408745</v>
      </c>
      <c r="AS209" s="5">
        <f t="shared" si="187"/>
        <v>2505.1395607198015</v>
      </c>
      <c r="AT209" s="5">
        <f t="shared" si="187"/>
        <v>2676.2992758324945</v>
      </c>
      <c r="AU209" s="5">
        <f t="shared" si="187"/>
        <v>2588.4103987531976</v>
      </c>
      <c r="AV209" s="5">
        <f t="shared" si="187"/>
        <v>2673.0822149241144</v>
      </c>
      <c r="AW209" s="5">
        <f t="shared" si="187"/>
        <v>2585.2971140031523</v>
      </c>
      <c r="AX209" s="5">
        <f t="shared" si="187"/>
        <v>2669.8651540157343</v>
      </c>
      <c r="AY209" s="5">
        <f t="shared" si="187"/>
        <v>2668.2566235615441</v>
      </c>
      <c r="AZ209" s="5">
        <f t="shared" si="187"/>
        <v>2580.6271868780846</v>
      </c>
      <c r="BA209" s="5">
        <f t="shared" si="187"/>
        <v>2665.039562653164</v>
      </c>
      <c r="BB209" s="5">
        <f t="shared" si="187"/>
        <v>2577.5139021280393</v>
      </c>
      <c r="BC209" s="5">
        <f t="shared" si="187"/>
        <v>2661.8225017447839</v>
      </c>
      <c r="BD209" s="5">
        <f t="shared" si="187"/>
        <v>2664.4654548063554</v>
      </c>
      <c r="BE209" s="5">
        <f t="shared" si="187"/>
        <v>2405.1587710309364</v>
      </c>
      <c r="BF209" s="5">
        <f t="shared" si="187"/>
        <v>2661.2432524764322</v>
      </c>
      <c r="BG209" s="5">
        <f t="shared" si="187"/>
        <v>2573.8375657852939</v>
      </c>
      <c r="BH209" s="5">
        <f t="shared" si="187"/>
        <v>2658.021050146509</v>
      </c>
      <c r="BI209" s="5">
        <f t="shared" si="187"/>
        <v>2570.7193054660133</v>
      </c>
      <c r="BJ209" s="5">
        <f t="shared" si="187"/>
        <v>2654.7988478165857</v>
      </c>
      <c r="BK209" s="5">
        <f t="shared" si="187"/>
        <v>2653.1877466516244</v>
      </c>
      <c r="BL209" s="5">
        <f t="shared" si="187"/>
        <v>2566.0419149870927</v>
      </c>
      <c r="BM209" s="5">
        <f t="shared" si="187"/>
        <v>2649.9655443217011</v>
      </c>
      <c r="BN209" s="5">
        <f t="shared" si="187"/>
        <v>2562.9236546678121</v>
      </c>
      <c r="BO209" s="5">
        <f t="shared" si="187"/>
        <v>2646.7433419917779</v>
      </c>
      <c r="BP209" s="26" t="s">
        <v>12</v>
      </c>
    </row>
    <row r="210" spans="2:68" x14ac:dyDescent="0.25">
      <c r="B210" s="12">
        <v>41</v>
      </c>
      <c r="C210" s="13" t="s">
        <v>98</v>
      </c>
      <c r="H210" s="5">
        <f t="shared" ref="H210:AM210" si="188">IF(H46&gt;0,$G46*H$3*(1-H128),0)</f>
        <v>0</v>
      </c>
      <c r="I210" s="5">
        <f t="shared" si="188"/>
        <v>0</v>
      </c>
      <c r="J210" s="5">
        <f t="shared" si="188"/>
        <v>0</v>
      </c>
      <c r="K210" s="5">
        <f t="shared" si="188"/>
        <v>0</v>
      </c>
      <c r="L210" s="5">
        <f t="shared" si="188"/>
        <v>0</v>
      </c>
      <c r="M210" s="5">
        <f t="shared" si="188"/>
        <v>0</v>
      </c>
      <c r="N210" s="5">
        <f t="shared" si="188"/>
        <v>0</v>
      </c>
      <c r="O210" s="5">
        <f t="shared" si="188"/>
        <v>0</v>
      </c>
      <c r="P210" s="5">
        <f t="shared" si="188"/>
        <v>0</v>
      </c>
      <c r="Q210" s="5">
        <f t="shared" si="188"/>
        <v>0</v>
      </c>
      <c r="R210" s="5">
        <f t="shared" si="188"/>
        <v>0</v>
      </c>
      <c r="S210" s="5">
        <f t="shared" si="188"/>
        <v>0</v>
      </c>
      <c r="T210" s="5">
        <f t="shared" si="188"/>
        <v>0</v>
      </c>
      <c r="U210" s="5">
        <f t="shared" si="188"/>
        <v>0</v>
      </c>
      <c r="V210" s="5">
        <f t="shared" si="188"/>
        <v>9928.8177374282077</v>
      </c>
      <c r="W210" s="5">
        <f t="shared" si="188"/>
        <v>9602.840415868437</v>
      </c>
      <c r="X210" s="5">
        <f t="shared" si="188"/>
        <v>9917.05245536656</v>
      </c>
      <c r="Y210" s="5">
        <f t="shared" si="188"/>
        <v>9591.4546590345835</v>
      </c>
      <c r="Z210" s="5">
        <f t="shared" si="188"/>
        <v>9905.2871733049124</v>
      </c>
      <c r="AA210" s="5">
        <f t="shared" si="188"/>
        <v>9899.4045322740894</v>
      </c>
      <c r="AB210" s="5">
        <f t="shared" si="188"/>
        <v>9574.3760237838051</v>
      </c>
      <c r="AC210" s="5">
        <f t="shared" si="188"/>
        <v>9887.6392502124418</v>
      </c>
      <c r="AD210" s="5">
        <f t="shared" si="188"/>
        <v>9562.9902669499534</v>
      </c>
      <c r="AE210" s="5">
        <f t="shared" si="188"/>
        <v>9875.8739681507941</v>
      </c>
      <c r="AF210" s="5">
        <f t="shared" si="188"/>
        <v>9869.9913271199712</v>
      </c>
      <c r="AG210" s="5">
        <f t="shared" si="188"/>
        <v>8909.51752291923</v>
      </c>
      <c r="AH210" s="5">
        <f t="shared" si="188"/>
        <v>9858.2260450583235</v>
      </c>
      <c r="AI210" s="5">
        <f t="shared" si="188"/>
        <v>9534.5258748653232</v>
      </c>
      <c r="AJ210" s="5">
        <f t="shared" si="188"/>
        <v>9846.4607629966758</v>
      </c>
      <c r="AK210" s="5">
        <f t="shared" si="188"/>
        <v>9523.1401180314697</v>
      </c>
      <c r="AL210" s="5">
        <f t="shared" si="188"/>
        <v>9834.6954809350282</v>
      </c>
      <c r="AM210" s="5">
        <f t="shared" si="188"/>
        <v>9828.8128399042052</v>
      </c>
      <c r="AN210" s="5">
        <f t="shared" ref="AN210:BO210" si="189">IF(AN46&gt;0,$G46*AN$3*(1-AN128),0)</f>
        <v>9506.0614827806912</v>
      </c>
      <c r="AO210" s="5">
        <f t="shared" si="189"/>
        <v>9817.0475578425576</v>
      </c>
      <c r="AP210" s="5">
        <f t="shared" si="189"/>
        <v>9494.6757259468395</v>
      </c>
      <c r="AQ210" s="5">
        <f t="shared" si="189"/>
        <v>9805.2822757809099</v>
      </c>
      <c r="AR210" s="5">
        <f t="shared" si="189"/>
        <v>9783.763483064824</v>
      </c>
      <c r="AS210" s="5">
        <f t="shared" si="189"/>
        <v>9147.0586008678183</v>
      </c>
      <c r="AT210" s="5">
        <f t="shared" si="189"/>
        <v>9772.0169739629273</v>
      </c>
      <c r="AU210" s="5">
        <f t="shared" si="189"/>
        <v>9451.1068252374007</v>
      </c>
      <c r="AV210" s="5">
        <f t="shared" si="189"/>
        <v>9760.2704648610325</v>
      </c>
      <c r="AW210" s="5">
        <f t="shared" si="189"/>
        <v>9439.7392357839526</v>
      </c>
      <c r="AX210" s="5">
        <f t="shared" si="189"/>
        <v>9748.5239557591358</v>
      </c>
      <c r="AY210" s="5">
        <f t="shared" si="189"/>
        <v>9742.6507012081893</v>
      </c>
      <c r="AZ210" s="5">
        <f t="shared" si="189"/>
        <v>9422.6878516037814</v>
      </c>
      <c r="BA210" s="5">
        <f t="shared" si="189"/>
        <v>9730.9041921062926</v>
      </c>
      <c r="BB210" s="5">
        <f t="shared" si="189"/>
        <v>9411.3202621503351</v>
      </c>
      <c r="BC210" s="5">
        <f t="shared" si="189"/>
        <v>9719.1576830043978</v>
      </c>
      <c r="BD210" s="5">
        <f t="shared" si="189"/>
        <v>9728.807942380201</v>
      </c>
      <c r="BE210" s="5">
        <f t="shared" si="189"/>
        <v>8781.9970463800837</v>
      </c>
      <c r="BF210" s="5">
        <f t="shared" si="189"/>
        <v>9717.0426603185533</v>
      </c>
      <c r="BG210" s="5">
        <f t="shared" si="189"/>
        <v>9397.8967928590937</v>
      </c>
      <c r="BH210" s="5">
        <f t="shared" si="189"/>
        <v>9705.2773782569056</v>
      </c>
      <c r="BI210" s="5">
        <f t="shared" si="189"/>
        <v>9386.511036025242</v>
      </c>
      <c r="BJ210" s="5">
        <f t="shared" si="189"/>
        <v>9693.5120961952598</v>
      </c>
      <c r="BK210" s="5">
        <f t="shared" si="189"/>
        <v>9687.6294551644351</v>
      </c>
      <c r="BL210" s="5">
        <f t="shared" si="189"/>
        <v>9369.4324007744635</v>
      </c>
      <c r="BM210" s="5">
        <f t="shared" si="189"/>
        <v>9675.8641731027874</v>
      </c>
      <c r="BN210" s="5">
        <f t="shared" si="189"/>
        <v>9358.0466439406118</v>
      </c>
      <c r="BO210" s="5">
        <f t="shared" si="189"/>
        <v>9664.0988910411397</v>
      </c>
      <c r="BP210" s="26" t="s">
        <v>12</v>
      </c>
    </row>
    <row r="211" spans="2:68" x14ac:dyDescent="0.25">
      <c r="B211" s="12">
        <v>42</v>
      </c>
      <c r="C211" s="13" t="s">
        <v>100</v>
      </c>
      <c r="H211" s="5">
        <f t="shared" ref="H211:AM211" si="190">IF(H47&gt;0,$G47*H$3*(1-H129),0)</f>
        <v>0</v>
      </c>
      <c r="I211" s="5">
        <f t="shared" si="190"/>
        <v>0</v>
      </c>
      <c r="J211" s="5">
        <f t="shared" si="190"/>
        <v>0</v>
      </c>
      <c r="K211" s="5">
        <f t="shared" si="190"/>
        <v>0</v>
      </c>
      <c r="L211" s="5">
        <f t="shared" si="190"/>
        <v>0</v>
      </c>
      <c r="M211" s="5">
        <f t="shared" si="190"/>
        <v>0</v>
      </c>
      <c r="N211" s="5">
        <f t="shared" si="190"/>
        <v>0</v>
      </c>
      <c r="O211" s="5">
        <f t="shared" si="190"/>
        <v>0</v>
      </c>
      <c r="P211" s="5">
        <f t="shared" si="190"/>
        <v>0</v>
      </c>
      <c r="Q211" s="5">
        <f t="shared" si="190"/>
        <v>0</v>
      </c>
      <c r="R211" s="5">
        <f t="shared" si="190"/>
        <v>0</v>
      </c>
      <c r="S211" s="5">
        <f t="shared" si="190"/>
        <v>0</v>
      </c>
      <c r="T211" s="5">
        <f t="shared" si="190"/>
        <v>0</v>
      </c>
      <c r="U211" s="5">
        <f t="shared" si="190"/>
        <v>0</v>
      </c>
      <c r="V211" s="5">
        <f t="shared" si="190"/>
        <v>4793.0879831825732</v>
      </c>
      <c r="W211" s="5">
        <f t="shared" si="190"/>
        <v>4635.7240327025147</v>
      </c>
      <c r="X211" s="5">
        <f t="shared" si="190"/>
        <v>4787.4083510692899</v>
      </c>
      <c r="Y211" s="5">
        <f t="shared" si="190"/>
        <v>4630.2276145283695</v>
      </c>
      <c r="Z211" s="5">
        <f t="shared" si="190"/>
        <v>4781.7287189560057</v>
      </c>
      <c r="AA211" s="5">
        <f t="shared" si="190"/>
        <v>4778.8889028993644</v>
      </c>
      <c r="AB211" s="5">
        <f t="shared" si="190"/>
        <v>4621.9829872671517</v>
      </c>
      <c r="AC211" s="5">
        <f t="shared" si="190"/>
        <v>4773.2092707860811</v>
      </c>
      <c r="AD211" s="5">
        <f t="shared" si="190"/>
        <v>4616.4865690930064</v>
      </c>
      <c r="AE211" s="5">
        <f t="shared" si="190"/>
        <v>4767.5296386727978</v>
      </c>
      <c r="AF211" s="5">
        <f t="shared" si="190"/>
        <v>4764.6898226161557</v>
      </c>
      <c r="AG211" s="5">
        <f t="shared" si="190"/>
        <v>4301.0258123763351</v>
      </c>
      <c r="AH211" s="5">
        <f t="shared" si="190"/>
        <v>4759.0101905028723</v>
      </c>
      <c r="AI211" s="5">
        <f t="shared" si="190"/>
        <v>4602.7455236576425</v>
      </c>
      <c r="AJ211" s="5">
        <f t="shared" si="190"/>
        <v>4753.330558389589</v>
      </c>
      <c r="AK211" s="5">
        <f t="shared" si="190"/>
        <v>4597.2491054834973</v>
      </c>
      <c r="AL211" s="5">
        <f t="shared" si="190"/>
        <v>4747.6509262763057</v>
      </c>
      <c r="AM211" s="5">
        <f t="shared" si="190"/>
        <v>4744.8111102196635</v>
      </c>
      <c r="AN211" s="5">
        <f t="shared" ref="AN211:BO211" si="191">IF(AN47&gt;0,$G47*AN$3*(1-AN129),0)</f>
        <v>4589.0044782222794</v>
      </c>
      <c r="AO211" s="5">
        <f t="shared" si="191"/>
        <v>4739.1314781063802</v>
      </c>
      <c r="AP211" s="5">
        <f t="shared" si="191"/>
        <v>4583.5080600481342</v>
      </c>
      <c r="AQ211" s="5">
        <f t="shared" si="191"/>
        <v>4733.4518459930969</v>
      </c>
      <c r="AR211" s="5">
        <f t="shared" si="191"/>
        <v>4723.0637545296731</v>
      </c>
      <c r="AS211" s="5">
        <f t="shared" si="191"/>
        <v>4415.6976007339417</v>
      </c>
      <c r="AT211" s="5">
        <f t="shared" si="191"/>
        <v>4717.3931849704795</v>
      </c>
      <c r="AU211" s="5">
        <f t="shared" si="191"/>
        <v>4562.4753872814999</v>
      </c>
      <c r="AV211" s="5">
        <f t="shared" si="191"/>
        <v>4711.7226154112859</v>
      </c>
      <c r="AW211" s="5">
        <f t="shared" si="191"/>
        <v>4556.9877393209899</v>
      </c>
      <c r="AX211" s="5">
        <f t="shared" si="191"/>
        <v>4706.0520458520923</v>
      </c>
      <c r="AY211" s="5">
        <f t="shared" si="191"/>
        <v>4703.2167610724955</v>
      </c>
      <c r="AZ211" s="5">
        <f t="shared" si="191"/>
        <v>4548.7562673802249</v>
      </c>
      <c r="BA211" s="5">
        <f t="shared" si="191"/>
        <v>4697.5461915133019</v>
      </c>
      <c r="BB211" s="5">
        <f t="shared" si="191"/>
        <v>4543.2686194197149</v>
      </c>
      <c r="BC211" s="5">
        <f t="shared" si="191"/>
        <v>4691.8756219541092</v>
      </c>
      <c r="BD211" s="5">
        <f t="shared" si="191"/>
        <v>4696.5342372567538</v>
      </c>
      <c r="BE211" s="5">
        <f t="shared" si="191"/>
        <v>4239.4659288259081</v>
      </c>
      <c r="BF211" s="5">
        <f t="shared" si="191"/>
        <v>4690.8546051434705</v>
      </c>
      <c r="BG211" s="5">
        <f t="shared" si="191"/>
        <v>4536.7885055678989</v>
      </c>
      <c r="BH211" s="5">
        <f t="shared" si="191"/>
        <v>4685.1749730301872</v>
      </c>
      <c r="BI211" s="5">
        <f t="shared" si="191"/>
        <v>4531.2920873937537</v>
      </c>
      <c r="BJ211" s="5">
        <f t="shared" si="191"/>
        <v>4679.4953409169038</v>
      </c>
      <c r="BK211" s="5">
        <f t="shared" si="191"/>
        <v>4676.6555248602617</v>
      </c>
      <c r="BL211" s="5">
        <f t="shared" si="191"/>
        <v>4523.0474601325359</v>
      </c>
      <c r="BM211" s="5">
        <f t="shared" si="191"/>
        <v>4670.9758927469784</v>
      </c>
      <c r="BN211" s="5">
        <f t="shared" si="191"/>
        <v>4517.5510419583907</v>
      </c>
      <c r="BO211" s="5">
        <f t="shared" si="191"/>
        <v>4665.2962606336951</v>
      </c>
      <c r="BP211" s="26" t="s">
        <v>12</v>
      </c>
    </row>
    <row r="212" spans="2:68" x14ac:dyDescent="0.25">
      <c r="B212" s="12">
        <v>43</v>
      </c>
      <c r="C212" s="13" t="s">
        <v>102</v>
      </c>
      <c r="H212" s="5">
        <f t="shared" ref="H212:AM212" si="192">IF(H48&gt;0,$G48*H$3*(1-H130),0)</f>
        <v>0</v>
      </c>
      <c r="I212" s="5">
        <f t="shared" si="192"/>
        <v>0</v>
      </c>
      <c r="J212" s="5">
        <f t="shared" si="192"/>
        <v>0</v>
      </c>
      <c r="K212" s="5">
        <f t="shared" si="192"/>
        <v>0</v>
      </c>
      <c r="L212" s="5">
        <f t="shared" si="192"/>
        <v>0</v>
      </c>
      <c r="M212" s="5">
        <f t="shared" si="192"/>
        <v>0</v>
      </c>
      <c r="N212" s="5">
        <f t="shared" si="192"/>
        <v>0</v>
      </c>
      <c r="O212" s="5">
        <f t="shared" si="192"/>
        <v>0</v>
      </c>
      <c r="P212" s="5">
        <f t="shared" si="192"/>
        <v>0</v>
      </c>
      <c r="Q212" s="5">
        <f t="shared" si="192"/>
        <v>0</v>
      </c>
      <c r="R212" s="5">
        <f t="shared" si="192"/>
        <v>0</v>
      </c>
      <c r="S212" s="5">
        <f t="shared" si="192"/>
        <v>0</v>
      </c>
      <c r="T212" s="5">
        <f t="shared" si="192"/>
        <v>0</v>
      </c>
      <c r="U212" s="5">
        <f t="shared" si="192"/>
        <v>0</v>
      </c>
      <c r="V212" s="5">
        <f t="shared" si="192"/>
        <v>0</v>
      </c>
      <c r="W212" s="5">
        <f t="shared" si="192"/>
        <v>1201.9576933507685</v>
      </c>
      <c r="X212" s="5">
        <f t="shared" si="192"/>
        <v>1241.28707414988</v>
      </c>
      <c r="Y212" s="5">
        <f t="shared" si="192"/>
        <v>1200.5334179070637</v>
      </c>
      <c r="Z212" s="5">
        <f t="shared" si="192"/>
        <v>1239.8153228580518</v>
      </c>
      <c r="AA212" s="5">
        <f t="shared" si="192"/>
        <v>1239.0794472121377</v>
      </c>
      <c r="AB212" s="5">
        <f t="shared" si="192"/>
        <v>1198.3970047415066</v>
      </c>
      <c r="AC212" s="5">
        <f t="shared" si="192"/>
        <v>1237.6076959203094</v>
      </c>
      <c r="AD212" s="5">
        <f t="shared" si="192"/>
        <v>1196.9727292978018</v>
      </c>
      <c r="AE212" s="5">
        <f t="shared" si="192"/>
        <v>1236.1359446284812</v>
      </c>
      <c r="AF212" s="5">
        <f t="shared" si="192"/>
        <v>1235.4000689825671</v>
      </c>
      <c r="AG212" s="5">
        <f t="shared" si="192"/>
        <v>1115.1805617234286</v>
      </c>
      <c r="AH212" s="5">
        <f t="shared" si="192"/>
        <v>1233.928317690739</v>
      </c>
      <c r="AI212" s="5">
        <f t="shared" si="192"/>
        <v>1193.4120406885402</v>
      </c>
      <c r="AJ212" s="5">
        <f t="shared" si="192"/>
        <v>1232.4565663989108</v>
      </c>
      <c r="AK212" s="5">
        <f t="shared" si="192"/>
        <v>1191.9877652448354</v>
      </c>
      <c r="AL212" s="5">
        <f t="shared" si="192"/>
        <v>1230.9848151070826</v>
      </c>
      <c r="AM212" s="5">
        <f t="shared" si="192"/>
        <v>1230.2489394611684</v>
      </c>
      <c r="AN212" s="5">
        <f t="shared" ref="AN212:BO212" si="193">IF(AN48&gt;0,$G48*AN$3*(1-AN130),0)</f>
        <v>1189.8513520792783</v>
      </c>
      <c r="AO212" s="5">
        <f t="shared" si="193"/>
        <v>1228.7771881693402</v>
      </c>
      <c r="AP212" s="5">
        <f t="shared" si="193"/>
        <v>1188.4270766355735</v>
      </c>
      <c r="AQ212" s="5">
        <f t="shared" si="193"/>
        <v>1227.305436877512</v>
      </c>
      <c r="AR212" s="5">
        <f t="shared" si="193"/>
        <v>1224.6124180976517</v>
      </c>
      <c r="AS212" s="5">
        <f t="shared" si="193"/>
        <v>1144.9178639462161</v>
      </c>
      <c r="AT212" s="5">
        <f t="shared" si="193"/>
        <v>1223.1430151666721</v>
      </c>
      <c r="AU212" s="5">
        <f t="shared" si="193"/>
        <v>1182.975787452757</v>
      </c>
      <c r="AV212" s="5">
        <f t="shared" si="193"/>
        <v>1221.6736122356924</v>
      </c>
      <c r="AW212" s="5">
        <f t="shared" si="193"/>
        <v>1181.5537846163252</v>
      </c>
      <c r="AX212" s="5">
        <f t="shared" si="193"/>
        <v>1220.2042093047128</v>
      </c>
      <c r="AY212" s="5">
        <f t="shared" si="193"/>
        <v>1219.4695078392231</v>
      </c>
      <c r="AZ212" s="5">
        <f t="shared" si="193"/>
        <v>1179.4207803616773</v>
      </c>
      <c r="BA212" s="5">
        <f t="shared" si="193"/>
        <v>1218.0001049082434</v>
      </c>
      <c r="BB212" s="5">
        <f t="shared" si="193"/>
        <v>1177.9987775252455</v>
      </c>
      <c r="BC212" s="5">
        <f t="shared" si="193"/>
        <v>1216.5307019772638</v>
      </c>
      <c r="BD212" s="5">
        <f t="shared" si="193"/>
        <v>1217.7390534806286</v>
      </c>
      <c r="BE212" s="5">
        <f t="shared" si="193"/>
        <v>1099.2286767539356</v>
      </c>
      <c r="BF212" s="5">
        <f t="shared" si="193"/>
        <v>1216.2673021888004</v>
      </c>
      <c r="BG212" s="5">
        <f t="shared" si="193"/>
        <v>1176.3207353640835</v>
      </c>
      <c r="BH212" s="5">
        <f t="shared" si="193"/>
        <v>1214.7955508969721</v>
      </c>
      <c r="BI212" s="5">
        <f t="shared" si="193"/>
        <v>1174.8964599203787</v>
      </c>
      <c r="BJ212" s="5">
        <f t="shared" si="193"/>
        <v>1213.3237996051439</v>
      </c>
      <c r="BK212" s="5">
        <f t="shared" si="193"/>
        <v>1212.5879239592298</v>
      </c>
      <c r="BL212" s="5">
        <f t="shared" si="193"/>
        <v>1172.7600467548216</v>
      </c>
      <c r="BM212" s="5">
        <f t="shared" si="193"/>
        <v>1211.1161726674015</v>
      </c>
      <c r="BN212" s="5">
        <f t="shared" si="193"/>
        <v>1171.3357713111168</v>
      </c>
      <c r="BO212" s="5">
        <f t="shared" si="193"/>
        <v>1209.6444213755733</v>
      </c>
      <c r="BP212" s="26" t="s">
        <v>12</v>
      </c>
    </row>
    <row r="213" spans="2:68" x14ac:dyDescent="0.25">
      <c r="B213" s="12">
        <v>44</v>
      </c>
      <c r="C213" s="13" t="s">
        <v>104</v>
      </c>
      <c r="H213" s="5">
        <f t="shared" ref="H213:AM213" si="194">IF(H49&gt;0,$G49*H$3*(1-H131),0)</f>
        <v>0</v>
      </c>
      <c r="I213" s="5">
        <f t="shared" si="194"/>
        <v>0</v>
      </c>
      <c r="J213" s="5">
        <f t="shared" si="194"/>
        <v>0</v>
      </c>
      <c r="K213" s="5">
        <f t="shared" si="194"/>
        <v>0</v>
      </c>
      <c r="L213" s="5">
        <f t="shared" si="194"/>
        <v>0</v>
      </c>
      <c r="M213" s="5">
        <f t="shared" si="194"/>
        <v>0</v>
      </c>
      <c r="N213" s="5">
        <f t="shared" si="194"/>
        <v>0</v>
      </c>
      <c r="O213" s="5">
        <f t="shared" si="194"/>
        <v>0</v>
      </c>
      <c r="P213" s="5">
        <f t="shared" si="194"/>
        <v>0</v>
      </c>
      <c r="Q213" s="5">
        <f t="shared" si="194"/>
        <v>0</v>
      </c>
      <c r="R213" s="5">
        <f t="shared" si="194"/>
        <v>0</v>
      </c>
      <c r="S213" s="5">
        <f t="shared" si="194"/>
        <v>0</v>
      </c>
      <c r="T213" s="5">
        <f t="shared" si="194"/>
        <v>0</v>
      </c>
      <c r="U213" s="5">
        <f t="shared" si="194"/>
        <v>0</v>
      </c>
      <c r="V213" s="5">
        <f t="shared" si="194"/>
        <v>0</v>
      </c>
      <c r="W213" s="5">
        <f t="shared" si="194"/>
        <v>8204.2623365041709</v>
      </c>
      <c r="X213" s="5">
        <f t="shared" si="194"/>
        <v>8472.7148447689651</v>
      </c>
      <c r="Y213" s="5">
        <f t="shared" si="194"/>
        <v>8194.5405888551177</v>
      </c>
      <c r="Z213" s="5">
        <f t="shared" si="194"/>
        <v>8462.669038864944</v>
      </c>
      <c r="AA213" s="5">
        <f t="shared" si="194"/>
        <v>8457.6461359129335</v>
      </c>
      <c r="AB213" s="5">
        <f t="shared" si="194"/>
        <v>8179.9579673815369</v>
      </c>
      <c r="AC213" s="5">
        <f t="shared" si="194"/>
        <v>8447.6003300089105</v>
      </c>
      <c r="AD213" s="5">
        <f t="shared" si="194"/>
        <v>8170.2362197324837</v>
      </c>
      <c r="AE213" s="5">
        <f t="shared" si="194"/>
        <v>8437.5545241048894</v>
      </c>
      <c r="AF213" s="5">
        <f t="shared" si="194"/>
        <v>8432.5316211528789</v>
      </c>
      <c r="AG213" s="5">
        <f t="shared" si="194"/>
        <v>7611.9433583749778</v>
      </c>
      <c r="AH213" s="5">
        <f t="shared" si="194"/>
        <v>8422.4858152488559</v>
      </c>
      <c r="AI213" s="5">
        <f t="shared" si="194"/>
        <v>8145.9318506098507</v>
      </c>
      <c r="AJ213" s="5">
        <f t="shared" si="194"/>
        <v>8412.4400093448348</v>
      </c>
      <c r="AK213" s="5">
        <f t="shared" si="194"/>
        <v>8136.2101029607975</v>
      </c>
      <c r="AL213" s="5">
        <f t="shared" si="194"/>
        <v>8402.3942034408119</v>
      </c>
      <c r="AM213" s="5">
        <f t="shared" si="194"/>
        <v>8397.3713004888014</v>
      </c>
      <c r="AN213" s="5">
        <f t="shared" ref="AN213:BO213" si="195">IF(AN49&gt;0,$G49*AN$3*(1-AN131),0)</f>
        <v>8121.6274814872168</v>
      </c>
      <c r="AO213" s="5">
        <f t="shared" si="195"/>
        <v>8387.3254945847802</v>
      </c>
      <c r="AP213" s="5">
        <f t="shared" si="195"/>
        <v>8111.9057338381635</v>
      </c>
      <c r="AQ213" s="5">
        <f t="shared" si="195"/>
        <v>8377.2796886807573</v>
      </c>
      <c r="AR213" s="5">
        <f t="shared" si="195"/>
        <v>8358.8978166154338</v>
      </c>
      <c r="AS213" s="5">
        <f t="shared" si="195"/>
        <v>7814.9227394008767</v>
      </c>
      <c r="AT213" s="5">
        <f t="shared" si="195"/>
        <v>8348.8680400347148</v>
      </c>
      <c r="AU213" s="5">
        <f t="shared" si="195"/>
        <v>8074.6965984622793</v>
      </c>
      <c r="AV213" s="5">
        <f t="shared" si="195"/>
        <v>8338.8382634539958</v>
      </c>
      <c r="AW213" s="5">
        <f t="shared" si="195"/>
        <v>8064.9903630615836</v>
      </c>
      <c r="AX213" s="5">
        <f t="shared" si="195"/>
        <v>8328.8084868732767</v>
      </c>
      <c r="AY213" s="5">
        <f t="shared" si="195"/>
        <v>8323.7935985829172</v>
      </c>
      <c r="AZ213" s="5">
        <f t="shared" si="195"/>
        <v>8050.4310099605391</v>
      </c>
      <c r="BA213" s="5">
        <f t="shared" si="195"/>
        <v>8313.7638220021981</v>
      </c>
      <c r="BB213" s="5">
        <f t="shared" si="195"/>
        <v>8040.7247745598434</v>
      </c>
      <c r="BC213" s="5">
        <f t="shared" si="195"/>
        <v>8303.7340454214791</v>
      </c>
      <c r="BD213" s="5">
        <f t="shared" si="195"/>
        <v>8311.9819503046165</v>
      </c>
      <c r="BE213" s="5">
        <f t="shared" si="195"/>
        <v>7503.0597847055797</v>
      </c>
      <c r="BF213" s="5">
        <f t="shared" si="195"/>
        <v>8301.9361444005954</v>
      </c>
      <c r="BG213" s="5">
        <f t="shared" si="195"/>
        <v>8029.2708788212103</v>
      </c>
      <c r="BH213" s="5">
        <f t="shared" si="195"/>
        <v>8291.8903384965724</v>
      </c>
      <c r="BI213" s="5">
        <f t="shared" si="195"/>
        <v>8019.5491311721571</v>
      </c>
      <c r="BJ213" s="5">
        <f t="shared" si="195"/>
        <v>8281.8445325925513</v>
      </c>
      <c r="BK213" s="5">
        <f t="shared" si="195"/>
        <v>8276.8216296405408</v>
      </c>
      <c r="BL213" s="5">
        <f t="shared" si="195"/>
        <v>8004.9665096985764</v>
      </c>
      <c r="BM213" s="5">
        <f t="shared" si="195"/>
        <v>8266.7758237365179</v>
      </c>
      <c r="BN213" s="5">
        <f t="shared" si="195"/>
        <v>7995.2447620495232</v>
      </c>
      <c r="BO213" s="5">
        <f t="shared" si="195"/>
        <v>8256.7300178324967</v>
      </c>
      <c r="BP213" s="26" t="s">
        <v>12</v>
      </c>
    </row>
    <row r="214" spans="2:68" x14ac:dyDescent="0.25">
      <c r="B214" s="12">
        <v>45</v>
      </c>
      <c r="C214" s="13" t="s">
        <v>106</v>
      </c>
      <c r="H214" s="5">
        <f t="shared" ref="H214:AM214" si="196">IF(H50&gt;0,$G50*H$3*(1-H132),0)</f>
        <v>0</v>
      </c>
      <c r="I214" s="5">
        <f t="shared" si="196"/>
        <v>0</v>
      </c>
      <c r="J214" s="5">
        <f t="shared" si="196"/>
        <v>0</v>
      </c>
      <c r="K214" s="5">
        <f t="shared" si="196"/>
        <v>0</v>
      </c>
      <c r="L214" s="5">
        <f t="shared" si="196"/>
        <v>0</v>
      </c>
      <c r="M214" s="5">
        <f t="shared" si="196"/>
        <v>0</v>
      </c>
      <c r="N214" s="5">
        <f t="shared" si="196"/>
        <v>0</v>
      </c>
      <c r="O214" s="5">
        <f t="shared" si="196"/>
        <v>0</v>
      </c>
      <c r="P214" s="5">
        <f t="shared" si="196"/>
        <v>0</v>
      </c>
      <c r="Q214" s="5">
        <f t="shared" si="196"/>
        <v>0</v>
      </c>
      <c r="R214" s="5">
        <f t="shared" si="196"/>
        <v>0</v>
      </c>
      <c r="S214" s="5">
        <f t="shared" si="196"/>
        <v>0</v>
      </c>
      <c r="T214" s="5">
        <f t="shared" si="196"/>
        <v>0</v>
      </c>
      <c r="U214" s="5">
        <f t="shared" si="196"/>
        <v>0</v>
      </c>
      <c r="V214" s="5">
        <f t="shared" si="196"/>
        <v>0</v>
      </c>
      <c r="W214" s="5">
        <f t="shared" si="196"/>
        <v>6627.6658903180241</v>
      </c>
      <c r="X214" s="5">
        <f t="shared" si="196"/>
        <v>6844.5304247784152</v>
      </c>
      <c r="Y214" s="5">
        <f t="shared" si="196"/>
        <v>6619.812351188586</v>
      </c>
      <c r="Z214" s="5">
        <f t="shared" si="196"/>
        <v>6836.4151010113292</v>
      </c>
      <c r="AA214" s="5">
        <f t="shared" si="196"/>
        <v>6832.3574391277862</v>
      </c>
      <c r="AB214" s="5">
        <f t="shared" si="196"/>
        <v>6608.0320424944293</v>
      </c>
      <c r="AC214" s="5">
        <f t="shared" si="196"/>
        <v>6824.2421153607002</v>
      </c>
      <c r="AD214" s="5">
        <f t="shared" si="196"/>
        <v>6600.1785033649912</v>
      </c>
      <c r="AE214" s="5">
        <f t="shared" si="196"/>
        <v>6816.1267915936141</v>
      </c>
      <c r="AF214" s="5">
        <f t="shared" si="196"/>
        <v>6812.0691297100711</v>
      </c>
      <c r="AG214" s="5">
        <f t="shared" si="196"/>
        <v>6149.1716483594455</v>
      </c>
      <c r="AH214" s="5">
        <f t="shared" si="196"/>
        <v>6803.9538059429851</v>
      </c>
      <c r="AI214" s="5">
        <f t="shared" si="196"/>
        <v>6580.5446555413955</v>
      </c>
      <c r="AJ214" s="5">
        <f t="shared" si="196"/>
        <v>6795.8384821758991</v>
      </c>
      <c r="AK214" s="5">
        <f t="shared" si="196"/>
        <v>6572.6911164119574</v>
      </c>
      <c r="AL214" s="5">
        <f t="shared" si="196"/>
        <v>6787.7231584088131</v>
      </c>
      <c r="AM214" s="5">
        <f t="shared" si="196"/>
        <v>6783.6654965252701</v>
      </c>
      <c r="AN214" s="5">
        <f t="shared" ref="AN214:BO214" si="197">IF(AN50&gt;0,$G50*AN$3*(1-AN132),0)</f>
        <v>6560.9108077178007</v>
      </c>
      <c r="AO214" s="5">
        <f t="shared" si="197"/>
        <v>6775.5501727581841</v>
      </c>
      <c r="AP214" s="5">
        <f t="shared" si="197"/>
        <v>6553.0572685883626</v>
      </c>
      <c r="AQ214" s="5">
        <f t="shared" si="197"/>
        <v>6767.4348489910981</v>
      </c>
      <c r="AR214" s="5">
        <f t="shared" si="197"/>
        <v>6752.5853839824695</v>
      </c>
      <c r="AS214" s="5">
        <f t="shared" si="197"/>
        <v>6313.1448935929038</v>
      </c>
      <c r="AT214" s="5">
        <f t="shared" si="197"/>
        <v>6744.4830092161519</v>
      </c>
      <c r="AU214" s="5">
        <f t="shared" si="197"/>
        <v>6522.9985372577348</v>
      </c>
      <c r="AV214" s="5">
        <f t="shared" si="197"/>
        <v>6736.3806344498335</v>
      </c>
      <c r="AW214" s="5">
        <f t="shared" si="197"/>
        <v>6515.1575294193626</v>
      </c>
      <c r="AX214" s="5">
        <f t="shared" si="197"/>
        <v>6728.2782596835159</v>
      </c>
      <c r="AY214" s="5">
        <f t="shared" si="197"/>
        <v>6724.2270723003567</v>
      </c>
      <c r="AZ214" s="5">
        <f t="shared" si="197"/>
        <v>6503.3960176618039</v>
      </c>
      <c r="BA214" s="5">
        <f t="shared" si="197"/>
        <v>6716.1246975340391</v>
      </c>
      <c r="BB214" s="5">
        <f t="shared" si="197"/>
        <v>6495.5550098234316</v>
      </c>
      <c r="BC214" s="5">
        <f t="shared" si="197"/>
        <v>6708.0223227677207</v>
      </c>
      <c r="BD214" s="5">
        <f t="shared" si="197"/>
        <v>6714.685244505039</v>
      </c>
      <c r="BE214" s="5">
        <f t="shared" si="197"/>
        <v>6061.2120101097398</v>
      </c>
      <c r="BF214" s="5">
        <f t="shared" si="197"/>
        <v>6706.569920737953</v>
      </c>
      <c r="BG214" s="5">
        <f t="shared" si="197"/>
        <v>6486.3021859881392</v>
      </c>
      <c r="BH214" s="5">
        <f t="shared" si="197"/>
        <v>6698.454596970867</v>
      </c>
      <c r="BI214" s="5">
        <f t="shared" si="197"/>
        <v>6478.4486468587011</v>
      </c>
      <c r="BJ214" s="5">
        <f t="shared" si="197"/>
        <v>6690.339273203781</v>
      </c>
      <c r="BK214" s="5">
        <f t="shared" si="197"/>
        <v>6686.281611320238</v>
      </c>
      <c r="BL214" s="5">
        <f t="shared" si="197"/>
        <v>6466.6683381645444</v>
      </c>
      <c r="BM214" s="5">
        <f t="shared" si="197"/>
        <v>6678.166287553152</v>
      </c>
      <c r="BN214" s="5">
        <f t="shared" si="197"/>
        <v>6458.8147990351063</v>
      </c>
      <c r="BO214" s="5">
        <f t="shared" si="197"/>
        <v>6670.0509637860659</v>
      </c>
      <c r="BP214" s="26" t="s">
        <v>12</v>
      </c>
    </row>
    <row r="215" spans="2:68" x14ac:dyDescent="0.25">
      <c r="B215" s="12">
        <v>46</v>
      </c>
      <c r="C215" s="13" t="s">
        <v>108</v>
      </c>
      <c r="H215" s="5">
        <f t="shared" ref="H215:AM215" si="198">IF(H51&gt;0,$G51*H$3*(1-H133),0)</f>
        <v>0</v>
      </c>
      <c r="I215" s="5">
        <f t="shared" si="198"/>
        <v>0</v>
      </c>
      <c r="J215" s="5">
        <f t="shared" si="198"/>
        <v>0</v>
      </c>
      <c r="K215" s="5">
        <f t="shared" si="198"/>
        <v>0</v>
      </c>
      <c r="L215" s="5">
        <f t="shared" si="198"/>
        <v>0</v>
      </c>
      <c r="M215" s="5">
        <f t="shared" si="198"/>
        <v>0</v>
      </c>
      <c r="N215" s="5">
        <f t="shared" si="198"/>
        <v>0</v>
      </c>
      <c r="O215" s="5">
        <f t="shared" si="198"/>
        <v>0</v>
      </c>
      <c r="P215" s="5">
        <f t="shared" si="198"/>
        <v>0</v>
      </c>
      <c r="Q215" s="5">
        <f t="shared" si="198"/>
        <v>0</v>
      </c>
      <c r="R215" s="5">
        <f t="shared" si="198"/>
        <v>0</v>
      </c>
      <c r="S215" s="5">
        <f t="shared" si="198"/>
        <v>0</v>
      </c>
      <c r="T215" s="5">
        <f t="shared" si="198"/>
        <v>0</v>
      </c>
      <c r="U215" s="5">
        <f t="shared" si="198"/>
        <v>0</v>
      </c>
      <c r="V215" s="5">
        <f t="shared" si="198"/>
        <v>0</v>
      </c>
      <c r="W215" s="5">
        <f t="shared" si="198"/>
        <v>6732.0557384143403</v>
      </c>
      <c r="X215" s="5">
        <f t="shared" si="198"/>
        <v>6952.3360237868083</v>
      </c>
      <c r="Y215" s="5">
        <f t="shared" si="198"/>
        <v>6724.0785011730313</v>
      </c>
      <c r="Z215" s="5">
        <f t="shared" si="198"/>
        <v>6944.0928786374561</v>
      </c>
      <c r="AA215" s="5">
        <f t="shared" si="198"/>
        <v>6939.9713060627801</v>
      </c>
      <c r="AB215" s="5">
        <f t="shared" si="198"/>
        <v>6712.1126453110692</v>
      </c>
      <c r="AC215" s="5">
        <f t="shared" si="198"/>
        <v>6931.7281609134279</v>
      </c>
      <c r="AD215" s="5">
        <f t="shared" si="198"/>
        <v>6704.1354080697602</v>
      </c>
      <c r="AE215" s="5">
        <f t="shared" si="198"/>
        <v>6923.4850157640758</v>
      </c>
      <c r="AF215" s="5">
        <f t="shared" si="198"/>
        <v>6919.3634431893997</v>
      </c>
      <c r="AG215" s="5">
        <f t="shared" si="198"/>
        <v>6246.0249153939449</v>
      </c>
      <c r="AH215" s="5">
        <f t="shared" si="198"/>
        <v>6911.1202980400476</v>
      </c>
      <c r="AI215" s="5">
        <f t="shared" si="198"/>
        <v>6684.192314966489</v>
      </c>
      <c r="AJ215" s="5">
        <f t="shared" si="198"/>
        <v>6902.8771528906955</v>
      </c>
      <c r="AK215" s="5">
        <f t="shared" si="198"/>
        <v>6676.2150777251809</v>
      </c>
      <c r="AL215" s="5">
        <f t="shared" si="198"/>
        <v>6894.6340077413433</v>
      </c>
      <c r="AM215" s="5">
        <f t="shared" si="198"/>
        <v>6890.5124351666673</v>
      </c>
      <c r="AN215" s="5">
        <f t="shared" ref="AN215:BO215" si="199">IF(AN51&gt;0,$G51*AN$3*(1-AN133),0)</f>
        <v>6664.2492218632178</v>
      </c>
      <c r="AO215" s="5">
        <f t="shared" si="199"/>
        <v>6882.2692900173151</v>
      </c>
      <c r="AP215" s="5">
        <f t="shared" si="199"/>
        <v>6656.2719846219088</v>
      </c>
      <c r="AQ215" s="5">
        <f t="shared" si="199"/>
        <v>6874.026144867963</v>
      </c>
      <c r="AR215" s="5">
        <f t="shared" si="199"/>
        <v>6858.9427915761562</v>
      </c>
      <c r="AS215" s="5">
        <f t="shared" si="199"/>
        <v>6412.5808409322117</v>
      </c>
      <c r="AT215" s="5">
        <f t="shared" si="199"/>
        <v>6850.7127993823651</v>
      </c>
      <c r="AU215" s="5">
        <f t="shared" si="199"/>
        <v>6625.7398096310999</v>
      </c>
      <c r="AV215" s="5">
        <f t="shared" si="199"/>
        <v>6842.482807188574</v>
      </c>
      <c r="AW215" s="5">
        <f t="shared" si="199"/>
        <v>6617.7753010564629</v>
      </c>
      <c r="AX215" s="5">
        <f t="shared" si="199"/>
        <v>6834.2528149947821</v>
      </c>
      <c r="AY215" s="5">
        <f t="shared" si="199"/>
        <v>6830.137818897887</v>
      </c>
      <c r="AZ215" s="5">
        <f t="shared" si="199"/>
        <v>6605.8285381945079</v>
      </c>
      <c r="BA215" s="5">
        <f t="shared" si="199"/>
        <v>6821.9078267040959</v>
      </c>
      <c r="BB215" s="5">
        <f t="shared" si="199"/>
        <v>6597.864029619871</v>
      </c>
      <c r="BC215" s="5">
        <f t="shared" si="199"/>
        <v>6813.6778345103039</v>
      </c>
      <c r="BD215" s="5">
        <f t="shared" si="199"/>
        <v>6820.4457013971742</v>
      </c>
      <c r="BE215" s="5">
        <f t="shared" si="199"/>
        <v>6156.6798582912888</v>
      </c>
      <c r="BF215" s="5">
        <f t="shared" si="199"/>
        <v>6812.202556247822</v>
      </c>
      <c r="BG215" s="5">
        <f t="shared" si="199"/>
        <v>6588.4654680707872</v>
      </c>
      <c r="BH215" s="5">
        <f t="shared" si="199"/>
        <v>6803.9594110984699</v>
      </c>
      <c r="BI215" s="5">
        <f t="shared" si="199"/>
        <v>6580.4882308294782</v>
      </c>
      <c r="BJ215" s="5">
        <f t="shared" si="199"/>
        <v>6795.7162659491178</v>
      </c>
      <c r="BK215" s="5">
        <f t="shared" si="199"/>
        <v>6791.5946933744417</v>
      </c>
      <c r="BL215" s="5">
        <f t="shared" si="199"/>
        <v>6568.522374967516</v>
      </c>
      <c r="BM215" s="5">
        <f t="shared" si="199"/>
        <v>6783.3515482250896</v>
      </c>
      <c r="BN215" s="5">
        <f t="shared" si="199"/>
        <v>6560.545137726207</v>
      </c>
      <c r="BO215" s="5">
        <f t="shared" si="199"/>
        <v>6775.1084030757374</v>
      </c>
      <c r="BP215" s="26" t="s">
        <v>12</v>
      </c>
    </row>
    <row r="216" spans="2:68" x14ac:dyDescent="0.25">
      <c r="B216" s="12">
        <v>47</v>
      </c>
      <c r="C216" s="13" t="s">
        <v>110</v>
      </c>
      <c r="H216" s="5">
        <f t="shared" ref="H216:AM216" si="200">IF(H52&gt;0,$G52*H$3*(1-H134),0)</f>
        <v>0</v>
      </c>
      <c r="I216" s="5">
        <f t="shared" si="200"/>
        <v>0</v>
      </c>
      <c r="J216" s="5">
        <f t="shared" si="200"/>
        <v>0</v>
      </c>
      <c r="K216" s="5">
        <f t="shared" si="200"/>
        <v>0</v>
      </c>
      <c r="L216" s="5">
        <f t="shared" si="200"/>
        <v>0</v>
      </c>
      <c r="M216" s="5">
        <f t="shared" si="200"/>
        <v>0</v>
      </c>
      <c r="N216" s="5">
        <f t="shared" si="200"/>
        <v>0</v>
      </c>
      <c r="O216" s="5">
        <f t="shared" si="200"/>
        <v>0</v>
      </c>
      <c r="P216" s="5">
        <f t="shared" si="200"/>
        <v>0</v>
      </c>
      <c r="Q216" s="5">
        <f t="shared" si="200"/>
        <v>0</v>
      </c>
      <c r="R216" s="5">
        <f t="shared" si="200"/>
        <v>0</v>
      </c>
      <c r="S216" s="5">
        <f t="shared" si="200"/>
        <v>0</v>
      </c>
      <c r="T216" s="5">
        <f t="shared" si="200"/>
        <v>0</v>
      </c>
      <c r="U216" s="5">
        <f t="shared" si="200"/>
        <v>0</v>
      </c>
      <c r="V216" s="5">
        <f t="shared" si="200"/>
        <v>0</v>
      </c>
      <c r="W216" s="5">
        <f t="shared" si="200"/>
        <v>0</v>
      </c>
      <c r="X216" s="5">
        <f t="shared" si="200"/>
        <v>6530.32742973313</v>
      </c>
      <c r="Y216" s="5">
        <f t="shared" si="200"/>
        <v>6315.9274174911789</v>
      </c>
      <c r="Z216" s="5">
        <f t="shared" si="200"/>
        <v>6522.5892330819725</v>
      </c>
      <c r="AA216" s="5">
        <f t="shared" si="200"/>
        <v>6518.7201347563941</v>
      </c>
      <c r="AB216" s="5">
        <f t="shared" si="200"/>
        <v>6304.6945513846595</v>
      </c>
      <c r="AC216" s="5">
        <f t="shared" si="200"/>
        <v>6510.9819381052357</v>
      </c>
      <c r="AD216" s="5">
        <f t="shared" si="200"/>
        <v>6297.2059739803126</v>
      </c>
      <c r="AE216" s="5">
        <f t="shared" si="200"/>
        <v>6503.2437414540782</v>
      </c>
      <c r="AF216" s="5">
        <f t="shared" si="200"/>
        <v>6499.374643128499</v>
      </c>
      <c r="AG216" s="5">
        <f t="shared" si="200"/>
        <v>5866.9082340155419</v>
      </c>
      <c r="AH216" s="5">
        <f t="shared" si="200"/>
        <v>6491.6364464773415</v>
      </c>
      <c r="AI216" s="5">
        <f t="shared" si="200"/>
        <v>6278.4845304694472</v>
      </c>
      <c r="AJ216" s="5">
        <f t="shared" si="200"/>
        <v>6483.8982498261839</v>
      </c>
      <c r="AK216" s="5">
        <f t="shared" si="200"/>
        <v>6270.9959530651013</v>
      </c>
      <c r="AL216" s="5">
        <f t="shared" si="200"/>
        <v>6476.1600531750255</v>
      </c>
      <c r="AM216" s="5">
        <f t="shared" si="200"/>
        <v>6472.2909548494472</v>
      </c>
      <c r="AN216" s="5">
        <f t="shared" ref="AN216:BO216" si="201">IF(AN52&gt;0,$G52*AN$3*(1-AN134),0)</f>
        <v>6259.7630869585819</v>
      </c>
      <c r="AO216" s="5">
        <f t="shared" si="201"/>
        <v>6464.5527581982888</v>
      </c>
      <c r="AP216" s="5">
        <f t="shared" si="201"/>
        <v>6252.274509554235</v>
      </c>
      <c r="AQ216" s="5">
        <f t="shared" si="201"/>
        <v>6456.8145615471312</v>
      </c>
      <c r="AR216" s="5">
        <f t="shared" si="201"/>
        <v>6442.6489922294049</v>
      </c>
      <c r="AS216" s="5">
        <f t="shared" si="201"/>
        <v>6023.3805147840512</v>
      </c>
      <c r="AT216" s="5">
        <f t="shared" si="201"/>
        <v>6434.9231428261519</v>
      </c>
      <c r="AU216" s="5">
        <f t="shared" si="201"/>
        <v>6223.6066627011533</v>
      </c>
      <c r="AV216" s="5">
        <f t="shared" si="201"/>
        <v>6427.1972934228988</v>
      </c>
      <c r="AW216" s="5">
        <f t="shared" si="201"/>
        <v>6216.1300342463919</v>
      </c>
      <c r="AX216" s="5">
        <f t="shared" si="201"/>
        <v>6419.4714440196458</v>
      </c>
      <c r="AY216" s="5">
        <f t="shared" si="201"/>
        <v>6415.6085193180197</v>
      </c>
      <c r="AZ216" s="5">
        <f t="shared" si="201"/>
        <v>6204.9150915642504</v>
      </c>
      <c r="BA216" s="5">
        <f t="shared" si="201"/>
        <v>6407.8826699147667</v>
      </c>
      <c r="BB216" s="5">
        <f t="shared" si="201"/>
        <v>6197.4384631094899</v>
      </c>
      <c r="BC216" s="5">
        <f t="shared" si="201"/>
        <v>6400.1568205115136</v>
      </c>
      <c r="BD216" s="5">
        <f t="shared" si="201"/>
        <v>6406.5162833146051</v>
      </c>
      <c r="BE216" s="5">
        <f t="shared" si="201"/>
        <v>5783.0361670868633</v>
      </c>
      <c r="BF216" s="5">
        <f t="shared" si="201"/>
        <v>6398.7780866634475</v>
      </c>
      <c r="BG216" s="5">
        <f t="shared" si="201"/>
        <v>6188.6216016172921</v>
      </c>
      <c r="BH216" s="5">
        <f t="shared" si="201"/>
        <v>6391.03989001229</v>
      </c>
      <c r="BI216" s="5">
        <f t="shared" si="201"/>
        <v>6181.1330242129452</v>
      </c>
      <c r="BJ216" s="5">
        <f t="shared" si="201"/>
        <v>6383.3016933611316</v>
      </c>
      <c r="BK216" s="5">
        <f t="shared" si="201"/>
        <v>6379.4325950355533</v>
      </c>
      <c r="BL216" s="5">
        <f t="shared" si="201"/>
        <v>6169.9001581064258</v>
      </c>
      <c r="BM216" s="5">
        <f t="shared" si="201"/>
        <v>6371.6943983843948</v>
      </c>
      <c r="BN216" s="5">
        <f t="shared" si="201"/>
        <v>6162.4115807020798</v>
      </c>
      <c r="BO216" s="5">
        <f t="shared" si="201"/>
        <v>6363.9562017332373</v>
      </c>
      <c r="BP216" s="26" t="s">
        <v>12</v>
      </c>
    </row>
    <row r="217" spans="2:68" x14ac:dyDescent="0.25">
      <c r="B217" s="12">
        <v>48</v>
      </c>
      <c r="C217" s="13" t="s">
        <v>112</v>
      </c>
      <c r="H217" s="5">
        <f t="shared" ref="H217:AM217" si="202">IF(H53&gt;0,$G53*H$3*(1-H135),0)</f>
        <v>0</v>
      </c>
      <c r="I217" s="5">
        <f t="shared" si="202"/>
        <v>0</v>
      </c>
      <c r="J217" s="5">
        <f t="shared" si="202"/>
        <v>0</v>
      </c>
      <c r="K217" s="5">
        <f t="shared" si="202"/>
        <v>0</v>
      </c>
      <c r="L217" s="5">
        <f t="shared" si="202"/>
        <v>0</v>
      </c>
      <c r="M217" s="5">
        <f t="shared" si="202"/>
        <v>0</v>
      </c>
      <c r="N217" s="5">
        <f t="shared" si="202"/>
        <v>0</v>
      </c>
      <c r="O217" s="5">
        <f t="shared" si="202"/>
        <v>0</v>
      </c>
      <c r="P217" s="5">
        <f t="shared" si="202"/>
        <v>0</v>
      </c>
      <c r="Q217" s="5">
        <f t="shared" si="202"/>
        <v>0</v>
      </c>
      <c r="R217" s="5">
        <f t="shared" si="202"/>
        <v>0</v>
      </c>
      <c r="S217" s="5">
        <f t="shared" si="202"/>
        <v>0</v>
      </c>
      <c r="T217" s="5">
        <f t="shared" si="202"/>
        <v>0</v>
      </c>
      <c r="U217" s="5">
        <f t="shared" si="202"/>
        <v>0</v>
      </c>
      <c r="V217" s="5">
        <f t="shared" si="202"/>
        <v>0</v>
      </c>
      <c r="W217" s="5">
        <f t="shared" si="202"/>
        <v>0</v>
      </c>
      <c r="X217" s="5">
        <f t="shared" si="202"/>
        <v>3613.1287895236401</v>
      </c>
      <c r="Y217" s="5">
        <f t="shared" si="202"/>
        <v>3494.5045911138404</v>
      </c>
      <c r="Z217" s="5">
        <f t="shared" si="202"/>
        <v>3608.8473654449649</v>
      </c>
      <c r="AA217" s="5">
        <f t="shared" si="202"/>
        <v>3606.7066534056271</v>
      </c>
      <c r="AB217" s="5">
        <f t="shared" si="202"/>
        <v>3488.2896206770538</v>
      </c>
      <c r="AC217" s="5">
        <f t="shared" si="202"/>
        <v>3602.4252293269515</v>
      </c>
      <c r="AD217" s="5">
        <f t="shared" si="202"/>
        <v>3484.1463070525292</v>
      </c>
      <c r="AE217" s="5">
        <f t="shared" si="202"/>
        <v>3598.1438052482763</v>
      </c>
      <c r="AF217" s="5">
        <f t="shared" si="202"/>
        <v>3596.0030932089385</v>
      </c>
      <c r="AG217" s="5">
        <f t="shared" si="202"/>
        <v>3246.0692475080268</v>
      </c>
      <c r="AH217" s="5">
        <f t="shared" si="202"/>
        <v>3591.7216691302633</v>
      </c>
      <c r="AI217" s="5">
        <f t="shared" si="202"/>
        <v>3473.788022991218</v>
      </c>
      <c r="AJ217" s="5">
        <f t="shared" si="202"/>
        <v>3587.4402450515877</v>
      </c>
      <c r="AK217" s="5">
        <f t="shared" si="202"/>
        <v>3469.6447093666934</v>
      </c>
      <c r="AL217" s="5">
        <f t="shared" si="202"/>
        <v>3583.1588209729125</v>
      </c>
      <c r="AM217" s="5">
        <f t="shared" si="202"/>
        <v>3581.0181089335747</v>
      </c>
      <c r="AN217" s="5">
        <f t="shared" ref="AN217:BO217" si="203">IF(AN53&gt;0,$G53*AN$3*(1-AN135),0)</f>
        <v>3463.4297389299063</v>
      </c>
      <c r="AO217" s="5">
        <f t="shared" si="203"/>
        <v>3576.7366848548995</v>
      </c>
      <c r="AP217" s="5">
        <f t="shared" si="203"/>
        <v>3459.2864253053817</v>
      </c>
      <c r="AQ217" s="5">
        <f t="shared" si="203"/>
        <v>3572.4552607762239</v>
      </c>
      <c r="AR217" s="5">
        <f t="shared" si="203"/>
        <v>3564.6176711802054</v>
      </c>
      <c r="AS217" s="5">
        <f t="shared" si="203"/>
        <v>3332.6429313685048</v>
      </c>
      <c r="AT217" s="5">
        <f t="shared" si="203"/>
        <v>3560.3430786421163</v>
      </c>
      <c r="AU217" s="5">
        <f t="shared" si="203"/>
        <v>3443.4249506836177</v>
      </c>
      <c r="AV217" s="5">
        <f t="shared" si="203"/>
        <v>3556.0684861040268</v>
      </c>
      <c r="AW217" s="5">
        <f t="shared" si="203"/>
        <v>3439.2882482274022</v>
      </c>
      <c r="AX217" s="5">
        <f t="shared" si="203"/>
        <v>3551.7938935659372</v>
      </c>
      <c r="AY217" s="5">
        <f t="shared" si="203"/>
        <v>3549.6565972968924</v>
      </c>
      <c r="AZ217" s="5">
        <f t="shared" si="203"/>
        <v>3433.0831945430787</v>
      </c>
      <c r="BA217" s="5">
        <f t="shared" si="203"/>
        <v>3545.3820047588033</v>
      </c>
      <c r="BB217" s="5">
        <f t="shared" si="203"/>
        <v>3428.9464920868631</v>
      </c>
      <c r="BC217" s="5">
        <f t="shared" si="203"/>
        <v>3541.1074122207137</v>
      </c>
      <c r="BD217" s="5">
        <f t="shared" si="203"/>
        <v>3544.6260042648341</v>
      </c>
      <c r="BE217" s="5">
        <f t="shared" si="203"/>
        <v>3199.6641349133515</v>
      </c>
      <c r="BF217" s="5">
        <f t="shared" si="203"/>
        <v>3540.3445801861585</v>
      </c>
      <c r="BG217" s="5">
        <f t="shared" si="203"/>
        <v>3424.068259496923</v>
      </c>
      <c r="BH217" s="5">
        <f t="shared" si="203"/>
        <v>3536.0631561074833</v>
      </c>
      <c r="BI217" s="5">
        <f t="shared" si="203"/>
        <v>3419.9249458723984</v>
      </c>
      <c r="BJ217" s="5">
        <f t="shared" si="203"/>
        <v>3531.7817320288077</v>
      </c>
      <c r="BK217" s="5">
        <f t="shared" si="203"/>
        <v>3529.6410199894704</v>
      </c>
      <c r="BL217" s="5">
        <f t="shared" si="203"/>
        <v>3413.7099754356118</v>
      </c>
      <c r="BM217" s="5">
        <f t="shared" si="203"/>
        <v>3525.3595959107947</v>
      </c>
      <c r="BN217" s="5">
        <f t="shared" si="203"/>
        <v>3409.5666618110872</v>
      </c>
      <c r="BO217" s="5">
        <f t="shared" si="203"/>
        <v>3521.0781718321196</v>
      </c>
      <c r="BP217" s="26" t="s">
        <v>12</v>
      </c>
    </row>
    <row r="218" spans="2:68" x14ac:dyDescent="0.25">
      <c r="B218" s="12">
        <v>49</v>
      </c>
      <c r="C218" s="13" t="s">
        <v>114</v>
      </c>
      <c r="H218" s="5">
        <f t="shared" ref="H218:AM218" si="204">IF(H54&gt;0,$G54*H$3*(1-H136),0)</f>
        <v>0</v>
      </c>
      <c r="I218" s="5">
        <f t="shared" si="204"/>
        <v>0</v>
      </c>
      <c r="J218" s="5">
        <f t="shared" si="204"/>
        <v>0</v>
      </c>
      <c r="K218" s="5">
        <f t="shared" si="204"/>
        <v>0</v>
      </c>
      <c r="L218" s="5">
        <f t="shared" si="204"/>
        <v>0</v>
      </c>
      <c r="M218" s="5">
        <f t="shared" si="204"/>
        <v>0</v>
      </c>
      <c r="N218" s="5">
        <f t="shared" si="204"/>
        <v>0</v>
      </c>
      <c r="O218" s="5">
        <f t="shared" si="204"/>
        <v>0</v>
      </c>
      <c r="P218" s="5">
        <f t="shared" si="204"/>
        <v>0</v>
      </c>
      <c r="Q218" s="5">
        <f t="shared" si="204"/>
        <v>0</v>
      </c>
      <c r="R218" s="5">
        <f t="shared" si="204"/>
        <v>0</v>
      </c>
      <c r="S218" s="5">
        <f t="shared" si="204"/>
        <v>0</v>
      </c>
      <c r="T218" s="5">
        <f t="shared" si="204"/>
        <v>0</v>
      </c>
      <c r="U218" s="5">
        <f t="shared" si="204"/>
        <v>0</v>
      </c>
      <c r="V218" s="5">
        <f t="shared" si="204"/>
        <v>0</v>
      </c>
      <c r="W218" s="5">
        <f t="shared" si="204"/>
        <v>0</v>
      </c>
      <c r="X218" s="5">
        <f t="shared" si="204"/>
        <v>6615.6079851035784</v>
      </c>
      <c r="Y218" s="5">
        <f t="shared" si="204"/>
        <v>6398.4080899595574</v>
      </c>
      <c r="Z218" s="5">
        <f t="shared" si="204"/>
        <v>6607.7687341461733</v>
      </c>
      <c r="AA218" s="5">
        <f t="shared" si="204"/>
        <v>6603.8491086674712</v>
      </c>
      <c r="AB218" s="5">
        <f t="shared" si="204"/>
        <v>6387.0285321181636</v>
      </c>
      <c r="AC218" s="5">
        <f t="shared" si="204"/>
        <v>6596.0098577100662</v>
      </c>
      <c r="AD218" s="5">
        <f t="shared" si="204"/>
        <v>6379.4421602239008</v>
      </c>
      <c r="AE218" s="5">
        <f t="shared" si="204"/>
        <v>6588.170606752662</v>
      </c>
      <c r="AF218" s="5">
        <f t="shared" si="204"/>
        <v>6584.25098127396</v>
      </c>
      <c r="AG218" s="5">
        <f t="shared" si="204"/>
        <v>5943.5250955570073</v>
      </c>
      <c r="AH218" s="5">
        <f t="shared" si="204"/>
        <v>6576.4117303165549</v>
      </c>
      <c r="AI218" s="5">
        <f t="shared" si="204"/>
        <v>6360.4762304882443</v>
      </c>
      <c r="AJ218" s="5">
        <f t="shared" si="204"/>
        <v>6568.5724793591498</v>
      </c>
      <c r="AK218" s="5">
        <f t="shared" si="204"/>
        <v>6352.8898585939814</v>
      </c>
      <c r="AL218" s="5">
        <f t="shared" si="204"/>
        <v>6560.7332284017457</v>
      </c>
      <c r="AM218" s="5">
        <f t="shared" si="204"/>
        <v>6556.8136029230427</v>
      </c>
      <c r="AN218" s="5">
        <f t="shared" ref="AN218:BO218" si="205">IF(AN54&gt;0,$G54*AN$3*(1-AN136),0)</f>
        <v>6341.5103007525877</v>
      </c>
      <c r="AO218" s="5">
        <f t="shared" si="205"/>
        <v>6548.9743519656386</v>
      </c>
      <c r="AP218" s="5">
        <f t="shared" si="205"/>
        <v>6333.9239288583249</v>
      </c>
      <c r="AQ218" s="5">
        <f t="shared" si="205"/>
        <v>6541.1351010082335</v>
      </c>
      <c r="AR218" s="5">
        <f t="shared" si="205"/>
        <v>6526.784541331057</v>
      </c>
      <c r="AS218" s="5">
        <f t="shared" si="205"/>
        <v>6102.040772027739</v>
      </c>
      <c r="AT218" s="5">
        <f t="shared" si="205"/>
        <v>6518.9577988661767</v>
      </c>
      <c r="AU218" s="5">
        <f t="shared" si="205"/>
        <v>6304.8817041616794</v>
      </c>
      <c r="AV218" s="5">
        <f t="shared" si="205"/>
        <v>6511.1310564012956</v>
      </c>
      <c r="AW218" s="5">
        <f t="shared" si="205"/>
        <v>6297.3074372601823</v>
      </c>
      <c r="AX218" s="5">
        <f t="shared" si="205"/>
        <v>6503.3043139364145</v>
      </c>
      <c r="AY218" s="5">
        <f t="shared" si="205"/>
        <v>6499.3909427039744</v>
      </c>
      <c r="AZ218" s="5">
        <f t="shared" si="205"/>
        <v>6285.9460369079352</v>
      </c>
      <c r="BA218" s="5">
        <f t="shared" si="205"/>
        <v>6491.5642002390932</v>
      </c>
      <c r="BB218" s="5">
        <f t="shared" si="205"/>
        <v>6278.3717700064381</v>
      </c>
      <c r="BC218" s="5">
        <f t="shared" si="205"/>
        <v>6483.7374577742121</v>
      </c>
      <c r="BD218" s="5">
        <f t="shared" si="205"/>
        <v>6490.1799697851038</v>
      </c>
      <c r="BE218" s="5">
        <f t="shared" si="205"/>
        <v>5858.5577303412665</v>
      </c>
      <c r="BF218" s="5">
        <f t="shared" si="205"/>
        <v>6482.3407188276988</v>
      </c>
      <c r="BG218" s="5">
        <f t="shared" si="205"/>
        <v>6269.4397677570933</v>
      </c>
      <c r="BH218" s="5">
        <f t="shared" si="205"/>
        <v>6474.5014678702937</v>
      </c>
      <c r="BI218" s="5">
        <f t="shared" si="205"/>
        <v>6261.8533958628304</v>
      </c>
      <c r="BJ218" s="5">
        <f t="shared" si="205"/>
        <v>6466.6622169128896</v>
      </c>
      <c r="BK218" s="5">
        <f t="shared" si="205"/>
        <v>6462.7425914341875</v>
      </c>
      <c r="BL218" s="5">
        <f t="shared" si="205"/>
        <v>6250.4738380214367</v>
      </c>
      <c r="BM218" s="5">
        <f t="shared" si="205"/>
        <v>6454.9033404767824</v>
      </c>
      <c r="BN218" s="5">
        <f t="shared" si="205"/>
        <v>6242.8874661271739</v>
      </c>
      <c r="BO218" s="5">
        <f t="shared" si="205"/>
        <v>6447.0640895193774</v>
      </c>
      <c r="BP218" s="26" t="s">
        <v>12</v>
      </c>
    </row>
    <row r="219" spans="2:68" x14ac:dyDescent="0.25">
      <c r="B219" s="12">
        <v>50</v>
      </c>
      <c r="C219" s="13" t="s">
        <v>116</v>
      </c>
      <c r="H219" s="5">
        <f t="shared" ref="H219:AM219" si="206">IF(H55&gt;0,$G55*H$3*(1-H137),0)</f>
        <v>0</v>
      </c>
      <c r="I219" s="5">
        <f t="shared" si="206"/>
        <v>0</v>
      </c>
      <c r="J219" s="5">
        <f t="shared" si="206"/>
        <v>0</v>
      </c>
      <c r="K219" s="5">
        <f t="shared" si="206"/>
        <v>0</v>
      </c>
      <c r="L219" s="5">
        <f t="shared" si="206"/>
        <v>0</v>
      </c>
      <c r="M219" s="5">
        <f t="shared" si="206"/>
        <v>0</v>
      </c>
      <c r="N219" s="5">
        <f t="shared" si="206"/>
        <v>0</v>
      </c>
      <c r="O219" s="5">
        <f t="shared" si="206"/>
        <v>0</v>
      </c>
      <c r="P219" s="5">
        <f t="shared" si="206"/>
        <v>0</v>
      </c>
      <c r="Q219" s="5">
        <f t="shared" si="206"/>
        <v>0</v>
      </c>
      <c r="R219" s="5">
        <f t="shared" si="206"/>
        <v>0</v>
      </c>
      <c r="S219" s="5">
        <f t="shared" si="206"/>
        <v>0</v>
      </c>
      <c r="T219" s="5">
        <f t="shared" si="206"/>
        <v>0</v>
      </c>
      <c r="U219" s="5">
        <f t="shared" si="206"/>
        <v>0</v>
      </c>
      <c r="V219" s="5">
        <f t="shared" si="206"/>
        <v>0</v>
      </c>
      <c r="W219" s="5">
        <f t="shared" si="206"/>
        <v>0</v>
      </c>
      <c r="X219" s="5">
        <f t="shared" si="206"/>
        <v>7467.096932393446</v>
      </c>
      <c r="Y219" s="5">
        <f t="shared" si="206"/>
        <v>7221.9414343049812</v>
      </c>
      <c r="Z219" s="5">
        <f t="shared" si="206"/>
        <v>7458.2486985035139</v>
      </c>
      <c r="AA219" s="5">
        <f t="shared" si="206"/>
        <v>7453.8245815585478</v>
      </c>
      <c r="AB219" s="5">
        <f t="shared" si="206"/>
        <v>7209.0972238195955</v>
      </c>
      <c r="AC219" s="5">
        <f t="shared" si="206"/>
        <v>7444.9763476686157</v>
      </c>
      <c r="AD219" s="5">
        <f t="shared" si="206"/>
        <v>7200.5344168293386</v>
      </c>
      <c r="AE219" s="5">
        <f t="shared" si="206"/>
        <v>7436.1281137786837</v>
      </c>
      <c r="AF219" s="5">
        <f t="shared" si="206"/>
        <v>7431.7039968337176</v>
      </c>
      <c r="AG219" s="5">
        <f t="shared" si="206"/>
        <v>6708.5108592543575</v>
      </c>
      <c r="AH219" s="5">
        <f t="shared" si="206"/>
        <v>7422.8557629437855</v>
      </c>
      <c r="AI219" s="5">
        <f t="shared" si="206"/>
        <v>7179.127399353697</v>
      </c>
      <c r="AJ219" s="5">
        <f t="shared" si="206"/>
        <v>7414.0075290538534</v>
      </c>
      <c r="AK219" s="5">
        <f t="shared" si="206"/>
        <v>7170.5645923634402</v>
      </c>
      <c r="AL219" s="5">
        <f t="shared" si="206"/>
        <v>7405.1592951639213</v>
      </c>
      <c r="AM219" s="5">
        <f t="shared" si="206"/>
        <v>7400.7351782189553</v>
      </c>
      <c r="AN219" s="5">
        <f t="shared" ref="AN219:BO219" si="207">IF(AN55&gt;0,$G55*AN$3*(1-AN137),0)</f>
        <v>7157.7203818780545</v>
      </c>
      <c r="AO219" s="5">
        <f t="shared" si="207"/>
        <v>7391.8869443290232</v>
      </c>
      <c r="AP219" s="5">
        <f t="shared" si="207"/>
        <v>7149.1575748877976</v>
      </c>
      <c r="AQ219" s="5">
        <f t="shared" si="207"/>
        <v>7383.0387104390911</v>
      </c>
      <c r="AR219" s="5">
        <f t="shared" si="207"/>
        <v>7366.8411031466303</v>
      </c>
      <c r="AS219" s="5">
        <f t="shared" si="207"/>
        <v>6887.4289457214072</v>
      </c>
      <c r="AT219" s="5">
        <f t="shared" si="207"/>
        <v>7358.0069877060332</v>
      </c>
      <c r="AU219" s="5">
        <f t="shared" si="207"/>
        <v>7116.3773515990979</v>
      </c>
      <c r="AV219" s="5">
        <f t="shared" si="207"/>
        <v>7349.1728722654352</v>
      </c>
      <c r="AW219" s="5">
        <f t="shared" si="207"/>
        <v>7107.8282076243258</v>
      </c>
      <c r="AX219" s="5">
        <f t="shared" si="207"/>
        <v>7340.3387568248372</v>
      </c>
      <c r="AY219" s="5">
        <f t="shared" si="207"/>
        <v>7335.9216991045387</v>
      </c>
      <c r="AZ219" s="5">
        <f t="shared" si="207"/>
        <v>7095.0044916621673</v>
      </c>
      <c r="BA219" s="5">
        <f t="shared" si="207"/>
        <v>7327.0875836639407</v>
      </c>
      <c r="BB219" s="5">
        <f t="shared" si="207"/>
        <v>7086.4553476873953</v>
      </c>
      <c r="BC219" s="5">
        <f t="shared" si="207"/>
        <v>7318.2534682233427</v>
      </c>
      <c r="BD219" s="5">
        <f t="shared" si="207"/>
        <v>7325.5251901545325</v>
      </c>
      <c r="BE219" s="5">
        <f t="shared" si="207"/>
        <v>6612.6074209634808</v>
      </c>
      <c r="BF219" s="5">
        <f t="shared" si="207"/>
        <v>7316.6769562646004</v>
      </c>
      <c r="BG219" s="5">
        <f t="shared" si="207"/>
        <v>7076.3737154706141</v>
      </c>
      <c r="BH219" s="5">
        <f t="shared" si="207"/>
        <v>7307.8287223746684</v>
      </c>
      <c r="BI219" s="5">
        <f t="shared" si="207"/>
        <v>7067.8109084803573</v>
      </c>
      <c r="BJ219" s="5">
        <f t="shared" si="207"/>
        <v>7298.9804884847363</v>
      </c>
      <c r="BK219" s="5">
        <f t="shared" si="207"/>
        <v>7294.5563715397702</v>
      </c>
      <c r="BL219" s="5">
        <f t="shared" si="207"/>
        <v>7054.9666979949725</v>
      </c>
      <c r="BM219" s="5">
        <f t="shared" si="207"/>
        <v>7285.7081376498381</v>
      </c>
      <c r="BN219" s="5">
        <f t="shared" si="207"/>
        <v>7046.4038910047157</v>
      </c>
      <c r="BO219" s="5">
        <f t="shared" si="207"/>
        <v>7276.859903759906</v>
      </c>
      <c r="BP219" s="26" t="s">
        <v>12</v>
      </c>
    </row>
    <row r="220" spans="2:68" x14ac:dyDescent="0.25">
      <c r="B220" s="12">
        <v>51</v>
      </c>
      <c r="C220" s="13" t="s">
        <v>118</v>
      </c>
      <c r="H220" s="5">
        <f t="shared" ref="H220:AM220" si="208">IF(H56&gt;0,$G56*H$3*(1-H138),0)</f>
        <v>0</v>
      </c>
      <c r="I220" s="5">
        <f t="shared" si="208"/>
        <v>0</v>
      </c>
      <c r="J220" s="5">
        <f t="shared" si="208"/>
        <v>0</v>
      </c>
      <c r="K220" s="5">
        <f t="shared" si="208"/>
        <v>0</v>
      </c>
      <c r="L220" s="5">
        <f t="shared" si="208"/>
        <v>0</v>
      </c>
      <c r="M220" s="5">
        <f t="shared" si="208"/>
        <v>0</v>
      </c>
      <c r="N220" s="5">
        <f t="shared" si="208"/>
        <v>0</v>
      </c>
      <c r="O220" s="5">
        <f t="shared" si="208"/>
        <v>0</v>
      </c>
      <c r="P220" s="5">
        <f t="shared" si="208"/>
        <v>0</v>
      </c>
      <c r="Q220" s="5">
        <f t="shared" si="208"/>
        <v>0</v>
      </c>
      <c r="R220" s="5">
        <f t="shared" si="208"/>
        <v>0</v>
      </c>
      <c r="S220" s="5">
        <f t="shared" si="208"/>
        <v>0</v>
      </c>
      <c r="T220" s="5">
        <f t="shared" si="208"/>
        <v>0</v>
      </c>
      <c r="U220" s="5">
        <f t="shared" si="208"/>
        <v>0</v>
      </c>
      <c r="V220" s="5">
        <f t="shared" si="208"/>
        <v>0</v>
      </c>
      <c r="W220" s="5">
        <f t="shared" si="208"/>
        <v>0</v>
      </c>
      <c r="X220" s="5">
        <f t="shared" si="208"/>
        <v>0</v>
      </c>
      <c r="Y220" s="5">
        <f t="shared" si="208"/>
        <v>6710.828619261024</v>
      </c>
      <c r="Z220" s="5">
        <f t="shared" si="208"/>
        <v>6930.4143298934114</v>
      </c>
      <c r="AA220" s="5">
        <f t="shared" si="208"/>
        <v>6926.3057532170969</v>
      </c>
      <c r="AB220" s="5">
        <f t="shared" si="208"/>
        <v>6698.9004934265631</v>
      </c>
      <c r="AC220" s="5">
        <f t="shared" si="208"/>
        <v>6918.0885998644681</v>
      </c>
      <c r="AD220" s="5">
        <f t="shared" si="208"/>
        <v>6690.9484095369216</v>
      </c>
      <c r="AE220" s="5">
        <f t="shared" si="208"/>
        <v>6909.8714465118392</v>
      </c>
      <c r="AF220" s="5">
        <f t="shared" si="208"/>
        <v>6905.7628698355247</v>
      </c>
      <c r="AG220" s="5">
        <f t="shared" si="208"/>
        <v>6233.7522647889646</v>
      </c>
      <c r="AH220" s="5">
        <f t="shared" si="208"/>
        <v>6897.5457164828958</v>
      </c>
      <c r="AI220" s="5">
        <f t="shared" si="208"/>
        <v>6671.0681998128202</v>
      </c>
      <c r="AJ220" s="5">
        <f t="shared" si="208"/>
        <v>6889.3285631302679</v>
      </c>
      <c r="AK220" s="5">
        <f t="shared" si="208"/>
        <v>6663.1161159231797</v>
      </c>
      <c r="AL220" s="5">
        <f t="shared" si="208"/>
        <v>6881.111409777639</v>
      </c>
      <c r="AM220" s="5">
        <f t="shared" si="208"/>
        <v>6877.0028331013245</v>
      </c>
      <c r="AN220" s="5">
        <f t="shared" ref="AN220:BO220" si="209">IF(AN56&gt;0,$G56*AN$3*(1-AN138),0)</f>
        <v>6651.1879900887188</v>
      </c>
      <c r="AO220" s="5">
        <f t="shared" si="209"/>
        <v>6868.7856797486957</v>
      </c>
      <c r="AP220" s="5">
        <f t="shared" si="209"/>
        <v>6643.2359061990774</v>
      </c>
      <c r="AQ220" s="5">
        <f t="shared" si="209"/>
        <v>6860.5685263960668</v>
      </c>
      <c r="AR220" s="5">
        <f t="shared" si="209"/>
        <v>6845.519621557446</v>
      </c>
      <c r="AS220" s="5">
        <f t="shared" si="209"/>
        <v>6400.0358199370394</v>
      </c>
      <c r="AT220" s="5">
        <f t="shared" si="209"/>
        <v>6837.3155796872579</v>
      </c>
      <c r="AU220" s="5">
        <f t="shared" si="209"/>
        <v>6612.7873149214493</v>
      </c>
      <c r="AV220" s="5">
        <f t="shared" si="209"/>
        <v>6829.1115378170698</v>
      </c>
      <c r="AW220" s="5">
        <f t="shared" si="209"/>
        <v>6604.8479195632026</v>
      </c>
      <c r="AX220" s="5">
        <f t="shared" si="209"/>
        <v>6820.9074959468826</v>
      </c>
      <c r="AY220" s="5">
        <f t="shared" si="209"/>
        <v>6816.8054750117881</v>
      </c>
      <c r="AZ220" s="5">
        <f t="shared" si="209"/>
        <v>6592.938826525834</v>
      </c>
      <c r="BA220" s="5">
        <f t="shared" si="209"/>
        <v>6808.6014331416009</v>
      </c>
      <c r="BB220" s="5">
        <f t="shared" si="209"/>
        <v>6584.9994311675873</v>
      </c>
      <c r="BC220" s="5">
        <f t="shared" si="209"/>
        <v>6800.3973912714127</v>
      </c>
      <c r="BD220" s="5">
        <f t="shared" si="209"/>
        <v>6807.1570296039799</v>
      </c>
      <c r="BE220" s="5">
        <f t="shared" si="209"/>
        <v>6144.6889252249885</v>
      </c>
      <c r="BF220" s="5">
        <f t="shared" si="209"/>
        <v>6798.9398762513511</v>
      </c>
      <c r="BG220" s="5">
        <f t="shared" si="209"/>
        <v>6575.6431931371317</v>
      </c>
      <c r="BH220" s="5">
        <f t="shared" si="209"/>
        <v>6790.7227228987222</v>
      </c>
      <c r="BI220" s="5">
        <f t="shared" si="209"/>
        <v>6567.6911092474911</v>
      </c>
      <c r="BJ220" s="5">
        <f t="shared" si="209"/>
        <v>6782.5055695460942</v>
      </c>
      <c r="BK220" s="5">
        <f t="shared" si="209"/>
        <v>6778.3969928697798</v>
      </c>
      <c r="BL220" s="5">
        <f t="shared" si="209"/>
        <v>6555.7629834130303</v>
      </c>
      <c r="BM220" s="5">
        <f t="shared" si="209"/>
        <v>6770.1798395171509</v>
      </c>
      <c r="BN220" s="5">
        <f t="shared" si="209"/>
        <v>6547.8108995233888</v>
      </c>
      <c r="BO220" s="5">
        <f t="shared" si="209"/>
        <v>6761.962686164522</v>
      </c>
      <c r="BP220" s="26" t="s">
        <v>12</v>
      </c>
    </row>
    <row r="221" spans="2:68" x14ac:dyDescent="0.25">
      <c r="B221" s="12">
        <v>52</v>
      </c>
      <c r="C221" s="13" t="s">
        <v>120</v>
      </c>
      <c r="H221" s="5">
        <f t="shared" ref="H221:AM221" si="210">IF(H57&gt;0,$G57*H$3*(1-H139),0)</f>
        <v>0</v>
      </c>
      <c r="I221" s="5">
        <f t="shared" si="210"/>
        <v>0</v>
      </c>
      <c r="J221" s="5">
        <f t="shared" si="210"/>
        <v>0</v>
      </c>
      <c r="K221" s="5">
        <f t="shared" si="210"/>
        <v>0</v>
      </c>
      <c r="L221" s="5">
        <f t="shared" si="210"/>
        <v>0</v>
      </c>
      <c r="M221" s="5">
        <f t="shared" si="210"/>
        <v>0</v>
      </c>
      <c r="N221" s="5">
        <f t="shared" si="210"/>
        <v>0</v>
      </c>
      <c r="O221" s="5">
        <f t="shared" si="210"/>
        <v>0</v>
      </c>
      <c r="P221" s="5">
        <f t="shared" si="210"/>
        <v>0</v>
      </c>
      <c r="Q221" s="5">
        <f t="shared" si="210"/>
        <v>0</v>
      </c>
      <c r="R221" s="5">
        <f t="shared" si="210"/>
        <v>0</v>
      </c>
      <c r="S221" s="5">
        <f t="shared" si="210"/>
        <v>0</v>
      </c>
      <c r="T221" s="5">
        <f t="shared" si="210"/>
        <v>0</v>
      </c>
      <c r="U221" s="5">
        <f t="shared" si="210"/>
        <v>0</v>
      </c>
      <c r="V221" s="5">
        <f t="shared" si="210"/>
        <v>0</v>
      </c>
      <c r="W221" s="5">
        <f t="shared" si="210"/>
        <v>0</v>
      </c>
      <c r="X221" s="5">
        <f t="shared" si="210"/>
        <v>0</v>
      </c>
      <c r="Y221" s="5">
        <f t="shared" si="210"/>
        <v>5013.8296498925838</v>
      </c>
      <c r="Z221" s="5">
        <f t="shared" si="210"/>
        <v>5177.8876834268431</v>
      </c>
      <c r="AA221" s="5">
        <f t="shared" si="210"/>
        <v>5174.8180619646828</v>
      </c>
      <c r="AB221" s="5">
        <f t="shared" si="210"/>
        <v>5004.9178456476029</v>
      </c>
      <c r="AC221" s="5">
        <f t="shared" si="210"/>
        <v>5168.6788190403622</v>
      </c>
      <c r="AD221" s="5">
        <f t="shared" si="210"/>
        <v>4998.9766428176154</v>
      </c>
      <c r="AE221" s="5">
        <f t="shared" si="210"/>
        <v>5162.5395761160426</v>
      </c>
      <c r="AF221" s="5">
        <f t="shared" si="210"/>
        <v>5159.4699546538823</v>
      </c>
      <c r="AG221" s="5">
        <f t="shared" si="210"/>
        <v>4657.3938493344585</v>
      </c>
      <c r="AH221" s="5">
        <f t="shared" si="210"/>
        <v>5153.3307117295617</v>
      </c>
      <c r="AI221" s="5">
        <f t="shared" si="210"/>
        <v>4984.1236357426469</v>
      </c>
      <c r="AJ221" s="5">
        <f t="shared" si="210"/>
        <v>5147.191468805242</v>
      </c>
      <c r="AK221" s="5">
        <f t="shared" si="210"/>
        <v>4978.1824329126594</v>
      </c>
      <c r="AL221" s="5">
        <f t="shared" si="210"/>
        <v>5141.0522258809215</v>
      </c>
      <c r="AM221" s="5">
        <f t="shared" si="210"/>
        <v>5137.9826044187612</v>
      </c>
      <c r="AN221" s="5">
        <f t="shared" ref="AN221:BO221" si="211">IF(AN57&gt;0,$G57*AN$3*(1-AN139),0)</f>
        <v>4969.2706286676785</v>
      </c>
      <c r="AO221" s="5">
        <f t="shared" si="211"/>
        <v>5131.8433614944406</v>
      </c>
      <c r="AP221" s="5">
        <f t="shared" si="211"/>
        <v>4963.3294258376909</v>
      </c>
      <c r="AQ221" s="5">
        <f t="shared" si="211"/>
        <v>5125.704118570121</v>
      </c>
      <c r="AR221" s="5">
        <f t="shared" si="211"/>
        <v>5114.4607014663479</v>
      </c>
      <c r="AS221" s="5">
        <f t="shared" si="211"/>
        <v>4781.6284955148249</v>
      </c>
      <c r="AT221" s="5">
        <f t="shared" si="211"/>
        <v>5108.3312544618975</v>
      </c>
      <c r="AU221" s="5">
        <f t="shared" si="211"/>
        <v>4940.580513831942</v>
      </c>
      <c r="AV221" s="5">
        <f t="shared" si="211"/>
        <v>5102.201807457448</v>
      </c>
      <c r="AW221" s="5">
        <f t="shared" si="211"/>
        <v>4934.6487909244097</v>
      </c>
      <c r="AX221" s="5">
        <f t="shared" si="211"/>
        <v>5096.0723604529976</v>
      </c>
      <c r="AY221" s="5">
        <f t="shared" si="211"/>
        <v>5093.0076369507724</v>
      </c>
      <c r="AZ221" s="5">
        <f t="shared" si="211"/>
        <v>4925.7512065631108</v>
      </c>
      <c r="BA221" s="5">
        <f t="shared" si="211"/>
        <v>5086.878189946322</v>
      </c>
      <c r="BB221" s="5">
        <f t="shared" si="211"/>
        <v>4919.8194836555786</v>
      </c>
      <c r="BC221" s="5">
        <f t="shared" si="211"/>
        <v>5080.7487429418725</v>
      </c>
      <c r="BD221" s="5">
        <f t="shared" si="211"/>
        <v>5085.7990395620391</v>
      </c>
      <c r="BE221" s="5">
        <f t="shared" si="211"/>
        <v>4590.8523776386</v>
      </c>
      <c r="BF221" s="5">
        <f t="shared" si="211"/>
        <v>5079.6597966377185</v>
      </c>
      <c r="BG221" s="5">
        <f t="shared" si="211"/>
        <v>4912.8292017827989</v>
      </c>
      <c r="BH221" s="5">
        <f t="shared" si="211"/>
        <v>5073.5205537133979</v>
      </c>
      <c r="BI221" s="5">
        <f t="shared" si="211"/>
        <v>4906.8879989528114</v>
      </c>
      <c r="BJ221" s="5">
        <f t="shared" si="211"/>
        <v>5067.3813107890783</v>
      </c>
      <c r="BK221" s="5">
        <f t="shared" si="211"/>
        <v>5064.311689326918</v>
      </c>
      <c r="BL221" s="5">
        <f t="shared" si="211"/>
        <v>4897.9761947078305</v>
      </c>
      <c r="BM221" s="5">
        <f t="shared" si="211"/>
        <v>5058.1724464025974</v>
      </c>
      <c r="BN221" s="5">
        <f t="shared" si="211"/>
        <v>4892.0349918778429</v>
      </c>
      <c r="BO221" s="5">
        <f t="shared" si="211"/>
        <v>5052.0332034782778</v>
      </c>
      <c r="BP221" s="26" t="s">
        <v>12</v>
      </c>
    </row>
    <row r="222" spans="2:68" x14ac:dyDescent="0.25">
      <c r="B222" s="12">
        <v>53</v>
      </c>
      <c r="C222" s="13" t="s">
        <v>122</v>
      </c>
      <c r="H222" s="5">
        <f t="shared" ref="H222:AM222" si="212">IF(H58&gt;0,$G58*H$3*(1-H140),0)</f>
        <v>0</v>
      </c>
      <c r="I222" s="5">
        <f t="shared" si="212"/>
        <v>0</v>
      </c>
      <c r="J222" s="5">
        <f t="shared" si="212"/>
        <v>0</v>
      </c>
      <c r="K222" s="5">
        <f t="shared" si="212"/>
        <v>0</v>
      </c>
      <c r="L222" s="5">
        <f t="shared" si="212"/>
        <v>0</v>
      </c>
      <c r="M222" s="5">
        <f t="shared" si="212"/>
        <v>0</v>
      </c>
      <c r="N222" s="5">
        <f t="shared" si="212"/>
        <v>0</v>
      </c>
      <c r="O222" s="5">
        <f t="shared" si="212"/>
        <v>0</v>
      </c>
      <c r="P222" s="5">
        <f t="shared" si="212"/>
        <v>0</v>
      </c>
      <c r="Q222" s="5">
        <f t="shared" si="212"/>
        <v>0</v>
      </c>
      <c r="R222" s="5">
        <f t="shared" si="212"/>
        <v>0</v>
      </c>
      <c r="S222" s="5">
        <f t="shared" si="212"/>
        <v>0</v>
      </c>
      <c r="T222" s="5">
        <f t="shared" si="212"/>
        <v>0</v>
      </c>
      <c r="U222" s="5">
        <f t="shared" si="212"/>
        <v>0</v>
      </c>
      <c r="V222" s="5">
        <f t="shared" si="212"/>
        <v>0</v>
      </c>
      <c r="W222" s="5">
        <f t="shared" si="212"/>
        <v>0</v>
      </c>
      <c r="X222" s="5">
        <f t="shared" si="212"/>
        <v>0</v>
      </c>
      <c r="Y222" s="5">
        <f t="shared" si="212"/>
        <v>3837.5487780591498</v>
      </c>
      <c r="Z222" s="5">
        <f t="shared" si="212"/>
        <v>3963.1176047012104</v>
      </c>
      <c r="AA222" s="5">
        <f t="shared" si="212"/>
        <v>3960.768138741299</v>
      </c>
      <c r="AB222" s="5">
        <f t="shared" si="212"/>
        <v>3830.7277478529554</v>
      </c>
      <c r="AC222" s="5">
        <f t="shared" si="212"/>
        <v>3956.0692068214762</v>
      </c>
      <c r="AD222" s="5">
        <f t="shared" si="212"/>
        <v>3826.1803943821592</v>
      </c>
      <c r="AE222" s="5">
        <f t="shared" si="212"/>
        <v>3951.3702749016538</v>
      </c>
      <c r="AF222" s="5">
        <f t="shared" si="212"/>
        <v>3949.0208089417424</v>
      </c>
      <c r="AG222" s="5">
        <f t="shared" si="212"/>
        <v>3564.7354065642348</v>
      </c>
      <c r="AH222" s="5">
        <f t="shared" si="212"/>
        <v>3944.3218770219196</v>
      </c>
      <c r="AI222" s="5">
        <f t="shared" si="212"/>
        <v>3814.8120107051691</v>
      </c>
      <c r="AJ222" s="5">
        <f t="shared" si="212"/>
        <v>3939.6229451020972</v>
      </c>
      <c r="AK222" s="5">
        <f t="shared" si="212"/>
        <v>3810.2646572343729</v>
      </c>
      <c r="AL222" s="5">
        <f t="shared" si="212"/>
        <v>3934.9240131822744</v>
      </c>
      <c r="AM222" s="5">
        <f t="shared" si="212"/>
        <v>3932.574547222363</v>
      </c>
      <c r="AN222" s="5">
        <f t="shared" ref="AN222:BO222" si="213">IF(AN58&gt;0,$G58*AN$3*(1-AN140),0)</f>
        <v>3803.443627028179</v>
      </c>
      <c r="AO222" s="5">
        <f t="shared" si="213"/>
        <v>3927.8756153025406</v>
      </c>
      <c r="AP222" s="5">
        <f t="shared" si="213"/>
        <v>3798.8962735573828</v>
      </c>
      <c r="AQ222" s="5">
        <f t="shared" si="213"/>
        <v>3923.1766833827178</v>
      </c>
      <c r="AR222" s="5">
        <f t="shared" si="213"/>
        <v>3914.5710536384527</v>
      </c>
      <c r="AS222" s="5">
        <f t="shared" si="213"/>
        <v>3659.8237019259022</v>
      </c>
      <c r="AT222" s="5">
        <f t="shared" si="213"/>
        <v>3909.8796194445104</v>
      </c>
      <c r="AU222" s="5">
        <f t="shared" si="213"/>
        <v>3781.4844216266515</v>
      </c>
      <c r="AV222" s="5">
        <f t="shared" si="213"/>
        <v>3905.1881852505685</v>
      </c>
      <c r="AW222" s="5">
        <f t="shared" si="213"/>
        <v>3776.944324019611</v>
      </c>
      <c r="AX222" s="5">
        <f t="shared" si="213"/>
        <v>3900.4967510566266</v>
      </c>
      <c r="AY222" s="5">
        <f t="shared" si="213"/>
        <v>3898.1510339596557</v>
      </c>
      <c r="AZ222" s="5">
        <f t="shared" si="213"/>
        <v>3770.1341776090499</v>
      </c>
      <c r="BA222" s="5">
        <f t="shared" si="213"/>
        <v>3893.4595997657138</v>
      </c>
      <c r="BB222" s="5">
        <f t="shared" si="213"/>
        <v>3765.5940800020094</v>
      </c>
      <c r="BC222" s="5">
        <f t="shared" si="213"/>
        <v>3888.768165571772</v>
      </c>
      <c r="BD222" s="5">
        <f t="shared" si="213"/>
        <v>3892.6336259038703</v>
      </c>
      <c r="BE222" s="5">
        <f t="shared" si="213"/>
        <v>3513.8050476913181</v>
      </c>
      <c r="BF222" s="5">
        <f t="shared" si="213"/>
        <v>3887.934693984048</v>
      </c>
      <c r="BG222" s="5">
        <f t="shared" si="213"/>
        <v>3760.2437690556158</v>
      </c>
      <c r="BH222" s="5">
        <f t="shared" si="213"/>
        <v>3883.2357620642251</v>
      </c>
      <c r="BI222" s="5">
        <f t="shared" si="213"/>
        <v>3755.6964155848195</v>
      </c>
      <c r="BJ222" s="5">
        <f t="shared" si="213"/>
        <v>3878.5368301444023</v>
      </c>
      <c r="BK222" s="5">
        <f t="shared" si="213"/>
        <v>3876.1873641844913</v>
      </c>
      <c r="BL222" s="5">
        <f t="shared" si="213"/>
        <v>3748.8753853786252</v>
      </c>
      <c r="BM222" s="5">
        <f t="shared" si="213"/>
        <v>3871.4884322646685</v>
      </c>
      <c r="BN222" s="5">
        <f t="shared" si="213"/>
        <v>3744.328031907829</v>
      </c>
      <c r="BO222" s="5">
        <f t="shared" si="213"/>
        <v>3866.7895003448457</v>
      </c>
      <c r="BP222" s="26" t="s">
        <v>12</v>
      </c>
    </row>
    <row r="223" spans="2:68" x14ac:dyDescent="0.25">
      <c r="B223" s="12">
        <v>54</v>
      </c>
      <c r="C223" s="13" t="s">
        <v>124</v>
      </c>
      <c r="H223" s="5">
        <f t="shared" ref="H223:AM223" si="214">IF(H59&gt;0,$G59*H$3*(1-H141),0)</f>
        <v>0</v>
      </c>
      <c r="I223" s="5">
        <f t="shared" si="214"/>
        <v>0</v>
      </c>
      <c r="J223" s="5">
        <f t="shared" si="214"/>
        <v>0</v>
      </c>
      <c r="K223" s="5">
        <f t="shared" si="214"/>
        <v>0</v>
      </c>
      <c r="L223" s="5">
        <f t="shared" si="214"/>
        <v>0</v>
      </c>
      <c r="M223" s="5">
        <f t="shared" si="214"/>
        <v>0</v>
      </c>
      <c r="N223" s="5">
        <f t="shared" si="214"/>
        <v>0</v>
      </c>
      <c r="O223" s="5">
        <f t="shared" si="214"/>
        <v>0</v>
      </c>
      <c r="P223" s="5">
        <f t="shared" si="214"/>
        <v>0</v>
      </c>
      <c r="Q223" s="5">
        <f t="shared" si="214"/>
        <v>0</v>
      </c>
      <c r="R223" s="5">
        <f t="shared" si="214"/>
        <v>0</v>
      </c>
      <c r="S223" s="5">
        <f t="shared" si="214"/>
        <v>0</v>
      </c>
      <c r="T223" s="5">
        <f t="shared" si="214"/>
        <v>0</v>
      </c>
      <c r="U223" s="5">
        <f t="shared" si="214"/>
        <v>0</v>
      </c>
      <c r="V223" s="5">
        <f t="shared" si="214"/>
        <v>0</v>
      </c>
      <c r="W223" s="5">
        <f t="shared" si="214"/>
        <v>0</v>
      </c>
      <c r="X223" s="5">
        <f t="shared" si="214"/>
        <v>0</v>
      </c>
      <c r="Y223" s="5">
        <f t="shared" si="214"/>
        <v>7687.412893974275</v>
      </c>
      <c r="Z223" s="5">
        <f t="shared" si="214"/>
        <v>7938.9535186898256</v>
      </c>
      <c r="AA223" s="5">
        <f t="shared" si="214"/>
        <v>7934.2470469395666</v>
      </c>
      <c r="AB223" s="5">
        <f t="shared" si="214"/>
        <v>7673.748943731588</v>
      </c>
      <c r="AC223" s="5">
        <f t="shared" si="214"/>
        <v>7924.8341034390487</v>
      </c>
      <c r="AD223" s="5">
        <f t="shared" si="214"/>
        <v>7664.6396435697961</v>
      </c>
      <c r="AE223" s="5">
        <f t="shared" si="214"/>
        <v>7915.4211599385317</v>
      </c>
      <c r="AF223" s="5">
        <f t="shared" si="214"/>
        <v>7910.7146881882727</v>
      </c>
      <c r="AG223" s="5">
        <f t="shared" si="214"/>
        <v>7140.9106471053028</v>
      </c>
      <c r="AH223" s="5">
        <f t="shared" si="214"/>
        <v>7901.3017446877548</v>
      </c>
      <c r="AI223" s="5">
        <f t="shared" si="214"/>
        <v>7641.8663931653182</v>
      </c>
      <c r="AJ223" s="5">
        <f t="shared" si="214"/>
        <v>7891.8888011872368</v>
      </c>
      <c r="AK223" s="5">
        <f t="shared" si="214"/>
        <v>7632.7570930035263</v>
      </c>
      <c r="AL223" s="5">
        <f t="shared" si="214"/>
        <v>7882.4758576867189</v>
      </c>
      <c r="AM223" s="5">
        <f t="shared" si="214"/>
        <v>7877.7693859364599</v>
      </c>
      <c r="AN223" s="5">
        <f t="shared" ref="AN223:BO223" si="215">IF(AN59&gt;0,$G59*AN$3*(1-AN141),0)</f>
        <v>7619.0931427608393</v>
      </c>
      <c r="AO223" s="5">
        <f t="shared" si="215"/>
        <v>7868.356442435942</v>
      </c>
      <c r="AP223" s="5">
        <f t="shared" si="215"/>
        <v>7609.9838425990474</v>
      </c>
      <c r="AQ223" s="5">
        <f t="shared" si="215"/>
        <v>7858.943498935424</v>
      </c>
      <c r="AR223" s="5">
        <f t="shared" si="215"/>
        <v>7841.7046225372751</v>
      </c>
      <c r="AS223" s="5">
        <f t="shared" si="215"/>
        <v>7331.3923921214573</v>
      </c>
      <c r="AT223" s="5">
        <f t="shared" si="215"/>
        <v>7832.306698549979</v>
      </c>
      <c r="AU223" s="5">
        <f t="shared" si="215"/>
        <v>7575.1042611835464</v>
      </c>
      <c r="AV223" s="5">
        <f t="shared" si="215"/>
        <v>7822.908774562683</v>
      </c>
      <c r="AW223" s="5">
        <f t="shared" si="215"/>
        <v>7566.0094960345496</v>
      </c>
      <c r="AX223" s="5">
        <f t="shared" si="215"/>
        <v>7813.5108505753869</v>
      </c>
      <c r="AY223" s="5">
        <f t="shared" si="215"/>
        <v>7808.8118885817394</v>
      </c>
      <c r="AZ223" s="5">
        <f t="shared" si="215"/>
        <v>7552.367348311056</v>
      </c>
      <c r="BA223" s="5">
        <f t="shared" si="215"/>
        <v>7799.4139645944433</v>
      </c>
      <c r="BB223" s="5">
        <f t="shared" si="215"/>
        <v>7543.2725831620592</v>
      </c>
      <c r="BC223" s="5">
        <f t="shared" si="215"/>
        <v>7790.0160406071464</v>
      </c>
      <c r="BD223" s="5">
        <f t="shared" si="215"/>
        <v>7797.7593661820583</v>
      </c>
      <c r="BE223" s="5">
        <f t="shared" si="215"/>
        <v>7038.8864852932384</v>
      </c>
      <c r="BF223" s="5">
        <f t="shared" si="215"/>
        <v>7788.3464226815404</v>
      </c>
      <c r="BG223" s="5">
        <f t="shared" si="215"/>
        <v>7532.5547912238208</v>
      </c>
      <c r="BH223" s="5">
        <f t="shared" si="215"/>
        <v>7778.9334791810224</v>
      </c>
      <c r="BI223" s="5">
        <f t="shared" si="215"/>
        <v>7523.4454910620289</v>
      </c>
      <c r="BJ223" s="5">
        <f t="shared" si="215"/>
        <v>7769.5205356805045</v>
      </c>
      <c r="BK223" s="5">
        <f t="shared" si="215"/>
        <v>7764.8140639302455</v>
      </c>
      <c r="BL223" s="5">
        <f t="shared" si="215"/>
        <v>7509.7815408193419</v>
      </c>
      <c r="BM223" s="5">
        <f t="shared" si="215"/>
        <v>7755.4011204297285</v>
      </c>
      <c r="BN223" s="5">
        <f t="shared" si="215"/>
        <v>7500.67224065755</v>
      </c>
      <c r="BO223" s="5">
        <f t="shared" si="215"/>
        <v>7745.9881769292106</v>
      </c>
      <c r="BP223" s="26" t="s">
        <v>12</v>
      </c>
    </row>
    <row r="224" spans="2:68" x14ac:dyDescent="0.25">
      <c r="B224" s="12">
        <v>55</v>
      </c>
      <c r="C224" s="13" t="s">
        <v>126</v>
      </c>
      <c r="H224" s="5">
        <f t="shared" ref="H224:AM224" si="216">IF(H60&gt;0,$G60*H$3*(1-H142),0)</f>
        <v>0</v>
      </c>
      <c r="I224" s="5">
        <f t="shared" si="216"/>
        <v>0</v>
      </c>
      <c r="J224" s="5">
        <f t="shared" si="216"/>
        <v>0</v>
      </c>
      <c r="K224" s="5">
        <f t="shared" si="216"/>
        <v>0</v>
      </c>
      <c r="L224" s="5">
        <f t="shared" si="216"/>
        <v>0</v>
      </c>
      <c r="M224" s="5">
        <f t="shared" si="216"/>
        <v>0</v>
      </c>
      <c r="N224" s="5">
        <f t="shared" si="216"/>
        <v>0</v>
      </c>
      <c r="O224" s="5">
        <f t="shared" si="216"/>
        <v>0</v>
      </c>
      <c r="P224" s="5">
        <f t="shared" si="216"/>
        <v>0</v>
      </c>
      <c r="Q224" s="5">
        <f t="shared" si="216"/>
        <v>0</v>
      </c>
      <c r="R224" s="5">
        <f t="shared" si="216"/>
        <v>0</v>
      </c>
      <c r="S224" s="5">
        <f t="shared" si="216"/>
        <v>0</v>
      </c>
      <c r="T224" s="5">
        <f t="shared" si="216"/>
        <v>0</v>
      </c>
      <c r="U224" s="5">
        <f t="shared" si="216"/>
        <v>0</v>
      </c>
      <c r="V224" s="5">
        <f t="shared" si="216"/>
        <v>0</v>
      </c>
      <c r="W224" s="5">
        <f t="shared" si="216"/>
        <v>0</v>
      </c>
      <c r="X224" s="5">
        <f t="shared" si="216"/>
        <v>0</v>
      </c>
      <c r="Y224" s="5">
        <f t="shared" si="216"/>
        <v>0</v>
      </c>
      <c r="Z224" s="5">
        <f t="shared" si="216"/>
        <v>8312.592493427881</v>
      </c>
      <c r="AA224" s="5">
        <f t="shared" si="216"/>
        <v>8307.6674359872541</v>
      </c>
      <c r="AB224" s="5">
        <f t="shared" si="216"/>
        <v>8034.9119792386709</v>
      </c>
      <c r="AC224" s="5">
        <f t="shared" si="216"/>
        <v>8297.8173211059984</v>
      </c>
      <c r="AD224" s="5">
        <f t="shared" si="216"/>
        <v>8025.3796099987467</v>
      </c>
      <c r="AE224" s="5">
        <f t="shared" si="216"/>
        <v>8287.9672062247446</v>
      </c>
      <c r="AF224" s="5">
        <f t="shared" si="216"/>
        <v>8283.0421487841159</v>
      </c>
      <c r="AG224" s="5">
        <f t="shared" si="216"/>
        <v>7477.0089857296034</v>
      </c>
      <c r="AH224" s="5">
        <f t="shared" si="216"/>
        <v>8273.1920339028602</v>
      </c>
      <c r="AI224" s="5">
        <f t="shared" si="216"/>
        <v>8001.5486868989356</v>
      </c>
      <c r="AJ224" s="5">
        <f t="shared" si="216"/>
        <v>8263.3419190216064</v>
      </c>
      <c r="AK224" s="5">
        <f t="shared" si="216"/>
        <v>7992.0163176590113</v>
      </c>
      <c r="AL224" s="5">
        <f t="shared" si="216"/>
        <v>8253.4918041403507</v>
      </c>
      <c r="AM224" s="5">
        <f t="shared" si="216"/>
        <v>8248.5667466997238</v>
      </c>
      <c r="AN224" s="5">
        <f t="shared" ref="AN224:BO224" si="217">IF(AN60&gt;0,$G60*AN$3*(1-AN142),0)</f>
        <v>7977.7177637991244</v>
      </c>
      <c r="AO224" s="5">
        <f t="shared" si="217"/>
        <v>8238.7166318184682</v>
      </c>
      <c r="AP224" s="5">
        <f t="shared" si="217"/>
        <v>7968.1853945592002</v>
      </c>
      <c r="AQ224" s="5">
        <f t="shared" si="217"/>
        <v>8228.8665169372125</v>
      </c>
      <c r="AR224" s="5">
        <f t="shared" si="217"/>
        <v>8210.8191457932644</v>
      </c>
      <c r="AS224" s="5">
        <f t="shared" si="217"/>
        <v>7676.4889180581022</v>
      </c>
      <c r="AT224" s="5">
        <f t="shared" si="217"/>
        <v>8200.9847479861292</v>
      </c>
      <c r="AU224" s="5">
        <f t="shared" si="217"/>
        <v>7931.6782733057044</v>
      </c>
      <c r="AV224" s="5">
        <f t="shared" si="217"/>
        <v>8191.1503501789957</v>
      </c>
      <c r="AW224" s="5">
        <f t="shared" si="217"/>
        <v>7922.1611141375106</v>
      </c>
      <c r="AX224" s="5">
        <f t="shared" si="217"/>
        <v>8181.3159523718614</v>
      </c>
      <c r="AY224" s="5">
        <f t="shared" si="217"/>
        <v>8176.3987534682938</v>
      </c>
      <c r="AZ224" s="5">
        <f t="shared" si="217"/>
        <v>7907.885375385219</v>
      </c>
      <c r="BA224" s="5">
        <f t="shared" si="217"/>
        <v>8166.5643556611594</v>
      </c>
      <c r="BB224" s="5">
        <f t="shared" si="217"/>
        <v>7898.3682162170244</v>
      </c>
      <c r="BC224" s="5">
        <f t="shared" si="217"/>
        <v>8156.729957854026</v>
      </c>
      <c r="BD224" s="5">
        <f t="shared" si="217"/>
        <v>8164.8407702090535</v>
      </c>
      <c r="BE224" s="5">
        <f t="shared" si="217"/>
        <v>7370.2464502424509</v>
      </c>
      <c r="BF224" s="5">
        <f t="shared" si="217"/>
        <v>8154.9906553277988</v>
      </c>
      <c r="BG224" s="5">
        <f t="shared" si="217"/>
        <v>7887.1602560198426</v>
      </c>
      <c r="BH224" s="5">
        <f t="shared" si="217"/>
        <v>8145.140540446544</v>
      </c>
      <c r="BI224" s="5">
        <f t="shared" si="217"/>
        <v>7877.6278867799183</v>
      </c>
      <c r="BJ224" s="5">
        <f t="shared" si="217"/>
        <v>8135.2904255652884</v>
      </c>
      <c r="BK224" s="5">
        <f t="shared" si="217"/>
        <v>8130.3653681246606</v>
      </c>
      <c r="BL224" s="5">
        <f t="shared" si="217"/>
        <v>7863.3293329200314</v>
      </c>
      <c r="BM224" s="5">
        <f t="shared" si="217"/>
        <v>8120.5152532434058</v>
      </c>
      <c r="BN224" s="5">
        <f t="shared" si="217"/>
        <v>7853.7969636801072</v>
      </c>
      <c r="BO224" s="5">
        <f t="shared" si="217"/>
        <v>8110.6651383621502</v>
      </c>
      <c r="BP224" s="26" t="s">
        <v>12</v>
      </c>
    </row>
    <row r="225" spans="2:68" x14ac:dyDescent="0.25">
      <c r="B225" s="12">
        <v>56</v>
      </c>
      <c r="C225" s="13" t="s">
        <v>128</v>
      </c>
      <c r="H225" s="5">
        <f t="shared" ref="H225:AM225" si="218">IF(H61&gt;0,$G61*H$3*(1-H143),0)</f>
        <v>0</v>
      </c>
      <c r="I225" s="5">
        <f t="shared" si="218"/>
        <v>0</v>
      </c>
      <c r="J225" s="5">
        <f t="shared" si="218"/>
        <v>0</v>
      </c>
      <c r="K225" s="5">
        <f t="shared" si="218"/>
        <v>0</v>
      </c>
      <c r="L225" s="5">
        <f t="shared" si="218"/>
        <v>0</v>
      </c>
      <c r="M225" s="5">
        <f t="shared" si="218"/>
        <v>0</v>
      </c>
      <c r="N225" s="5">
        <f t="shared" si="218"/>
        <v>0</v>
      </c>
      <c r="O225" s="5">
        <f t="shared" si="218"/>
        <v>0</v>
      </c>
      <c r="P225" s="5">
        <f t="shared" si="218"/>
        <v>0</v>
      </c>
      <c r="Q225" s="5">
        <f t="shared" si="218"/>
        <v>0</v>
      </c>
      <c r="R225" s="5">
        <f t="shared" si="218"/>
        <v>0</v>
      </c>
      <c r="S225" s="5">
        <f t="shared" si="218"/>
        <v>0</v>
      </c>
      <c r="T225" s="5">
        <f t="shared" si="218"/>
        <v>0</v>
      </c>
      <c r="U225" s="5">
        <f t="shared" si="218"/>
        <v>0</v>
      </c>
      <c r="V225" s="5">
        <f t="shared" si="218"/>
        <v>0</v>
      </c>
      <c r="W225" s="5">
        <f t="shared" si="218"/>
        <v>0</v>
      </c>
      <c r="X225" s="5">
        <f t="shared" si="218"/>
        <v>0</v>
      </c>
      <c r="Y225" s="5">
        <f t="shared" si="218"/>
        <v>0</v>
      </c>
      <c r="Z225" s="5">
        <f t="shared" si="218"/>
        <v>7543.0239280822334</v>
      </c>
      <c r="AA225" s="5">
        <f t="shared" si="218"/>
        <v>7538.5548257954069</v>
      </c>
      <c r="AB225" s="5">
        <f t="shared" si="218"/>
        <v>7291.0507001695933</v>
      </c>
      <c r="AC225" s="5">
        <f t="shared" si="218"/>
        <v>7529.6166212217549</v>
      </c>
      <c r="AD225" s="5">
        <f t="shared" si="218"/>
        <v>7282.4008247757356</v>
      </c>
      <c r="AE225" s="5">
        <f t="shared" si="218"/>
        <v>7520.678416648102</v>
      </c>
      <c r="AF225" s="5">
        <f t="shared" si="218"/>
        <v>7516.2093143612756</v>
      </c>
      <c r="AG225" s="5">
        <f t="shared" si="218"/>
        <v>6784.7976109059546</v>
      </c>
      <c r="AH225" s="5">
        <f t="shared" si="218"/>
        <v>7507.2711097876236</v>
      </c>
      <c r="AI225" s="5">
        <f t="shared" si="218"/>
        <v>7260.7761362910924</v>
      </c>
      <c r="AJ225" s="5">
        <f t="shared" si="218"/>
        <v>7498.3329052139707</v>
      </c>
      <c r="AK225" s="5">
        <f t="shared" si="218"/>
        <v>7252.1262608972356</v>
      </c>
      <c r="AL225" s="5">
        <f t="shared" si="218"/>
        <v>7489.3947006403178</v>
      </c>
      <c r="AM225" s="5">
        <f t="shared" si="218"/>
        <v>7484.9255983534922</v>
      </c>
      <c r="AN225" s="5">
        <f t="shared" ref="AN225:BO225" si="219">IF(AN61&gt;0,$G61*AN$3*(1-AN143),0)</f>
        <v>7239.1514478064491</v>
      </c>
      <c r="AO225" s="5">
        <f t="shared" si="219"/>
        <v>7475.9873937798393</v>
      </c>
      <c r="AP225" s="5">
        <f t="shared" si="219"/>
        <v>7230.5015724125924</v>
      </c>
      <c r="AQ225" s="5">
        <f t="shared" si="219"/>
        <v>7467.0491892061873</v>
      </c>
      <c r="AR225" s="5">
        <f t="shared" si="219"/>
        <v>7450.672619263004</v>
      </c>
      <c r="AS225" s="5">
        <f t="shared" si="219"/>
        <v>6965.8099610140252</v>
      </c>
      <c r="AT225" s="5">
        <f t="shared" si="219"/>
        <v>7441.7486766980164</v>
      </c>
      <c r="AU225" s="5">
        <f t="shared" si="219"/>
        <v>7197.3742310472799</v>
      </c>
      <c r="AV225" s="5">
        <f t="shared" si="219"/>
        <v>7432.8247341330298</v>
      </c>
      <c r="AW225" s="5">
        <f t="shared" si="219"/>
        <v>7188.7381575972931</v>
      </c>
      <c r="AX225" s="5">
        <f t="shared" si="219"/>
        <v>7423.9007915680422</v>
      </c>
      <c r="AY225" s="5">
        <f t="shared" si="219"/>
        <v>7419.4388202855489</v>
      </c>
      <c r="AZ225" s="5">
        <f t="shared" si="219"/>
        <v>7175.7840474223112</v>
      </c>
      <c r="BA225" s="5">
        <f t="shared" si="219"/>
        <v>7410.5148777205623</v>
      </c>
      <c r="BB225" s="5">
        <f t="shared" si="219"/>
        <v>7167.1479739723245</v>
      </c>
      <c r="BC225" s="5">
        <f t="shared" si="219"/>
        <v>7401.5909351555747</v>
      </c>
      <c r="BD225" s="5">
        <f t="shared" si="219"/>
        <v>7408.9508594774452</v>
      </c>
      <c r="BE225" s="5">
        <f t="shared" si="219"/>
        <v>6687.9190064947534</v>
      </c>
      <c r="BF225" s="5">
        <f t="shared" si="219"/>
        <v>7400.0126549037932</v>
      </c>
      <c r="BG225" s="5">
        <f t="shared" si="219"/>
        <v>7156.9776315648051</v>
      </c>
      <c r="BH225" s="5">
        <f t="shared" si="219"/>
        <v>7391.0744503301403</v>
      </c>
      <c r="BI225" s="5">
        <f t="shared" si="219"/>
        <v>7148.3277561709483</v>
      </c>
      <c r="BJ225" s="5">
        <f t="shared" si="219"/>
        <v>7382.1362457564874</v>
      </c>
      <c r="BK225" s="5">
        <f t="shared" si="219"/>
        <v>7377.6671434696618</v>
      </c>
      <c r="BL225" s="5">
        <f t="shared" si="219"/>
        <v>7135.3529430801618</v>
      </c>
      <c r="BM225" s="5">
        <f t="shared" si="219"/>
        <v>7368.7289388960089</v>
      </c>
      <c r="BN225" s="5">
        <f t="shared" si="219"/>
        <v>7126.7030676863051</v>
      </c>
      <c r="BO225" s="5">
        <f t="shared" si="219"/>
        <v>7359.7907343223569</v>
      </c>
      <c r="BP225" s="26" t="s">
        <v>12</v>
      </c>
    </row>
    <row r="226" spans="2:68" x14ac:dyDescent="0.25">
      <c r="B226" s="12">
        <v>57</v>
      </c>
      <c r="C226" s="13" t="s">
        <v>130</v>
      </c>
      <c r="H226" s="5">
        <f t="shared" ref="H226:AM226" si="220">IF(H62&gt;0,$G62*H$3*(1-H144),0)</f>
        <v>0</v>
      </c>
      <c r="I226" s="5">
        <f t="shared" si="220"/>
        <v>0</v>
      </c>
      <c r="J226" s="5">
        <f t="shared" si="220"/>
        <v>0</v>
      </c>
      <c r="K226" s="5">
        <f t="shared" si="220"/>
        <v>0</v>
      </c>
      <c r="L226" s="5">
        <f t="shared" si="220"/>
        <v>0</v>
      </c>
      <c r="M226" s="5">
        <f t="shared" si="220"/>
        <v>0</v>
      </c>
      <c r="N226" s="5">
        <f t="shared" si="220"/>
        <v>0</v>
      </c>
      <c r="O226" s="5">
        <f t="shared" si="220"/>
        <v>0</v>
      </c>
      <c r="P226" s="5">
        <f t="shared" si="220"/>
        <v>0</v>
      </c>
      <c r="Q226" s="5">
        <f t="shared" si="220"/>
        <v>0</v>
      </c>
      <c r="R226" s="5">
        <f t="shared" si="220"/>
        <v>0</v>
      </c>
      <c r="S226" s="5">
        <f t="shared" si="220"/>
        <v>0</v>
      </c>
      <c r="T226" s="5">
        <f t="shared" si="220"/>
        <v>0</v>
      </c>
      <c r="U226" s="5">
        <f t="shared" si="220"/>
        <v>0</v>
      </c>
      <c r="V226" s="5">
        <f t="shared" si="220"/>
        <v>0</v>
      </c>
      <c r="W226" s="5">
        <f t="shared" si="220"/>
        <v>0</v>
      </c>
      <c r="X226" s="5">
        <f t="shared" si="220"/>
        <v>0</v>
      </c>
      <c r="Y226" s="5">
        <f t="shared" si="220"/>
        <v>0</v>
      </c>
      <c r="Z226" s="5">
        <f t="shared" si="220"/>
        <v>4236.5486579549988</v>
      </c>
      <c r="AA226" s="5">
        <f t="shared" si="220"/>
        <v>4234.0385811640417</v>
      </c>
      <c r="AB226" s="5">
        <f t="shared" si="220"/>
        <v>4095.027584877178</v>
      </c>
      <c r="AC226" s="5">
        <f t="shared" si="220"/>
        <v>4229.0184275821257</v>
      </c>
      <c r="AD226" s="5">
        <f t="shared" si="220"/>
        <v>4090.1693717333892</v>
      </c>
      <c r="AE226" s="5">
        <f t="shared" si="220"/>
        <v>4223.9982740002106</v>
      </c>
      <c r="AF226" s="5">
        <f t="shared" si="220"/>
        <v>4221.4881972092535</v>
      </c>
      <c r="AG226" s="5">
        <f t="shared" si="220"/>
        <v>3810.6899152165256</v>
      </c>
      <c r="AH226" s="5">
        <f t="shared" si="220"/>
        <v>4216.4680436273375</v>
      </c>
      <c r="AI226" s="5">
        <f t="shared" si="220"/>
        <v>4078.0238388739167</v>
      </c>
      <c r="AJ226" s="5">
        <f t="shared" si="220"/>
        <v>4211.4478900454224</v>
      </c>
      <c r="AK226" s="5">
        <f t="shared" si="220"/>
        <v>4073.1656257301274</v>
      </c>
      <c r="AL226" s="5">
        <f t="shared" si="220"/>
        <v>4206.4277364635072</v>
      </c>
      <c r="AM226" s="5">
        <f t="shared" si="220"/>
        <v>4203.9176596725492</v>
      </c>
      <c r="AN226" s="5">
        <f t="shared" ref="AN226:BO226" si="221">IF(AN62&gt;0,$G62*AN$3*(1-AN144),0)</f>
        <v>4065.8783060144442</v>
      </c>
      <c r="AO226" s="5">
        <f t="shared" si="221"/>
        <v>4198.8975060906341</v>
      </c>
      <c r="AP226" s="5">
        <f t="shared" si="221"/>
        <v>4061.0200928706549</v>
      </c>
      <c r="AQ226" s="5">
        <f t="shared" si="221"/>
        <v>4193.877352508719</v>
      </c>
      <c r="AR226" s="5">
        <f t="shared" si="221"/>
        <v>4184.6794318768625</v>
      </c>
      <c r="AS226" s="5">
        <f t="shared" si="221"/>
        <v>3912.355724079815</v>
      </c>
      <c r="AT226" s="5">
        <f t="shared" si="221"/>
        <v>4179.6672885696389</v>
      </c>
      <c r="AU226" s="5">
        <f t="shared" si="221"/>
        <v>4042.4140808864777</v>
      </c>
      <c r="AV226" s="5">
        <f t="shared" si="221"/>
        <v>4174.6551452624162</v>
      </c>
      <c r="AW226" s="5">
        <f t="shared" si="221"/>
        <v>4037.5636196214227</v>
      </c>
      <c r="AX226" s="5">
        <f t="shared" si="221"/>
        <v>4169.6430019551926</v>
      </c>
      <c r="AY226" s="5">
        <f t="shared" si="221"/>
        <v>4167.1369303015808</v>
      </c>
      <c r="AZ226" s="5">
        <f t="shared" si="221"/>
        <v>4030.2879277238408</v>
      </c>
      <c r="BA226" s="5">
        <f t="shared" si="221"/>
        <v>4162.1247869943572</v>
      </c>
      <c r="BB226" s="5">
        <f t="shared" si="221"/>
        <v>4025.4374664587858</v>
      </c>
      <c r="BC226" s="5">
        <f t="shared" si="221"/>
        <v>4157.1126436871336</v>
      </c>
      <c r="BD226" s="5">
        <f t="shared" si="221"/>
        <v>4161.2463542262694</v>
      </c>
      <c r="BE226" s="5">
        <f t="shared" si="221"/>
        <v>3756.2779280060886</v>
      </c>
      <c r="BF226" s="5">
        <f t="shared" si="221"/>
        <v>4156.2262006443543</v>
      </c>
      <c r="BG226" s="5">
        <f t="shared" si="221"/>
        <v>4019.7252811484486</v>
      </c>
      <c r="BH226" s="5">
        <f t="shared" si="221"/>
        <v>4151.2060470624392</v>
      </c>
      <c r="BI226" s="5">
        <f t="shared" si="221"/>
        <v>4014.8670680046594</v>
      </c>
      <c r="BJ226" s="5">
        <f t="shared" si="221"/>
        <v>4146.1858934805232</v>
      </c>
      <c r="BK226" s="5">
        <f t="shared" si="221"/>
        <v>4143.6758166895661</v>
      </c>
      <c r="BL226" s="5">
        <f t="shared" si="221"/>
        <v>4007.5797482889761</v>
      </c>
      <c r="BM226" s="5">
        <f t="shared" si="221"/>
        <v>4138.655663107651</v>
      </c>
      <c r="BN226" s="5">
        <f t="shared" si="221"/>
        <v>4002.7215351451869</v>
      </c>
      <c r="BO226" s="5">
        <f t="shared" si="221"/>
        <v>4133.635509525735</v>
      </c>
      <c r="BP226" s="26" t="s">
        <v>12</v>
      </c>
    </row>
    <row r="227" spans="2:68" x14ac:dyDescent="0.25">
      <c r="B227" s="12">
        <v>58</v>
      </c>
      <c r="C227" s="13" t="s">
        <v>132</v>
      </c>
      <c r="H227" s="5">
        <f t="shared" ref="H227:AM227" si="222">IF(H63&gt;0,$G63*H$3*(1-H145),0)</f>
        <v>0</v>
      </c>
      <c r="I227" s="5">
        <f t="shared" si="222"/>
        <v>0</v>
      </c>
      <c r="J227" s="5">
        <f t="shared" si="222"/>
        <v>0</v>
      </c>
      <c r="K227" s="5">
        <f t="shared" si="222"/>
        <v>0</v>
      </c>
      <c r="L227" s="5">
        <f t="shared" si="222"/>
        <v>0</v>
      </c>
      <c r="M227" s="5">
        <f t="shared" si="222"/>
        <v>0</v>
      </c>
      <c r="N227" s="5">
        <f t="shared" si="222"/>
        <v>0</v>
      </c>
      <c r="O227" s="5">
        <f t="shared" si="222"/>
        <v>0</v>
      </c>
      <c r="P227" s="5">
        <f t="shared" si="222"/>
        <v>0</v>
      </c>
      <c r="Q227" s="5">
        <f t="shared" si="222"/>
        <v>0</v>
      </c>
      <c r="R227" s="5">
        <f t="shared" si="222"/>
        <v>0</v>
      </c>
      <c r="S227" s="5">
        <f t="shared" si="222"/>
        <v>0</v>
      </c>
      <c r="T227" s="5">
        <f t="shared" si="222"/>
        <v>0</v>
      </c>
      <c r="U227" s="5">
        <f t="shared" si="222"/>
        <v>0</v>
      </c>
      <c r="V227" s="5">
        <f t="shared" si="222"/>
        <v>0</v>
      </c>
      <c r="W227" s="5">
        <f t="shared" si="222"/>
        <v>0</v>
      </c>
      <c r="X227" s="5">
        <f t="shared" si="222"/>
        <v>0</v>
      </c>
      <c r="Y227" s="5">
        <f t="shared" si="222"/>
        <v>0</v>
      </c>
      <c r="Z227" s="5">
        <f t="shared" si="222"/>
        <v>4038.9455553612788</v>
      </c>
      <c r="AA227" s="5">
        <f t="shared" si="222"/>
        <v>4036.552554757021</v>
      </c>
      <c r="AB227" s="5">
        <f t="shared" si="222"/>
        <v>3904.0253749865446</v>
      </c>
      <c r="AC227" s="5">
        <f t="shared" si="222"/>
        <v>4031.7665535485053</v>
      </c>
      <c r="AD227" s="5">
        <f t="shared" si="222"/>
        <v>3899.3937609137879</v>
      </c>
      <c r="AE227" s="5">
        <f t="shared" si="222"/>
        <v>4026.9805523399896</v>
      </c>
      <c r="AF227" s="5">
        <f t="shared" si="222"/>
        <v>4024.5875517357317</v>
      </c>
      <c r="AG227" s="5">
        <f t="shared" si="222"/>
        <v>3632.9499171510092</v>
      </c>
      <c r="AH227" s="5">
        <f t="shared" si="222"/>
        <v>4019.8015505272165</v>
      </c>
      <c r="AI227" s="5">
        <f t="shared" si="222"/>
        <v>3887.8147257318951</v>
      </c>
      <c r="AJ227" s="5">
        <f t="shared" si="222"/>
        <v>4015.0155493187008</v>
      </c>
      <c r="AK227" s="5">
        <f t="shared" si="222"/>
        <v>3883.1831116591379</v>
      </c>
      <c r="AL227" s="5">
        <f t="shared" si="222"/>
        <v>4010.2295481101851</v>
      </c>
      <c r="AM227" s="5">
        <f t="shared" si="222"/>
        <v>4007.8365475059272</v>
      </c>
      <c r="AN227" s="5">
        <f t="shared" ref="AN227:BO227" si="223">IF(AN63&gt;0,$G63*AN$3*(1-AN145),0)</f>
        <v>3876.2356905500023</v>
      </c>
      <c r="AO227" s="5">
        <f t="shared" si="223"/>
        <v>4003.0505462974115</v>
      </c>
      <c r="AP227" s="5">
        <f t="shared" si="223"/>
        <v>3871.6040764772456</v>
      </c>
      <c r="AQ227" s="5">
        <f t="shared" si="223"/>
        <v>3998.2645450888958</v>
      </c>
      <c r="AR227" s="5">
        <f t="shared" si="223"/>
        <v>3989.495638213521</v>
      </c>
      <c r="AS227" s="5">
        <f t="shared" si="223"/>
        <v>3729.8737813605144</v>
      </c>
      <c r="AT227" s="5">
        <f t="shared" si="223"/>
        <v>3984.7172736606835</v>
      </c>
      <c r="AU227" s="5">
        <f t="shared" si="223"/>
        <v>3853.8658948879979</v>
      </c>
      <c r="AV227" s="5">
        <f t="shared" si="223"/>
        <v>3979.938909107846</v>
      </c>
      <c r="AW227" s="5">
        <f t="shared" si="223"/>
        <v>3849.2416711271871</v>
      </c>
      <c r="AX227" s="5">
        <f t="shared" si="223"/>
        <v>3975.1605445550081</v>
      </c>
      <c r="AY227" s="5">
        <f t="shared" si="223"/>
        <v>3972.7713622785895</v>
      </c>
      <c r="AZ227" s="5">
        <f t="shared" si="223"/>
        <v>3842.3053354859712</v>
      </c>
      <c r="BA227" s="5">
        <f t="shared" si="223"/>
        <v>3967.992997725752</v>
      </c>
      <c r="BB227" s="5">
        <f t="shared" si="223"/>
        <v>3837.6811117251609</v>
      </c>
      <c r="BC227" s="5">
        <f t="shared" si="223"/>
        <v>3963.2146331729145</v>
      </c>
      <c r="BD227" s="5">
        <f t="shared" si="223"/>
        <v>3967.1555372335447</v>
      </c>
      <c r="BE227" s="5">
        <f t="shared" si="223"/>
        <v>3581.0758395361304</v>
      </c>
      <c r="BF227" s="5">
        <f t="shared" si="223"/>
        <v>3962.369536025029</v>
      </c>
      <c r="BG227" s="5">
        <f t="shared" si="223"/>
        <v>3832.2353568588105</v>
      </c>
      <c r="BH227" s="5">
        <f t="shared" si="223"/>
        <v>3957.5835348165133</v>
      </c>
      <c r="BI227" s="5">
        <f t="shared" si="223"/>
        <v>3827.6037427860538</v>
      </c>
      <c r="BJ227" s="5">
        <f t="shared" si="223"/>
        <v>3952.7975336079976</v>
      </c>
      <c r="BK227" s="5">
        <f t="shared" si="223"/>
        <v>3950.4045330037397</v>
      </c>
      <c r="BL227" s="5">
        <f t="shared" si="223"/>
        <v>3820.6563216769182</v>
      </c>
      <c r="BM227" s="5">
        <f t="shared" si="223"/>
        <v>3945.6185317952245</v>
      </c>
      <c r="BN227" s="5">
        <f t="shared" si="223"/>
        <v>3816.024707604161</v>
      </c>
      <c r="BO227" s="5">
        <f t="shared" si="223"/>
        <v>3940.8325305867088</v>
      </c>
      <c r="BP227" s="26" t="s">
        <v>12</v>
      </c>
    </row>
    <row r="228" spans="2:68" x14ac:dyDescent="0.25">
      <c r="B228" s="12">
        <v>59</v>
      </c>
      <c r="C228" s="13" t="s">
        <v>134</v>
      </c>
      <c r="H228" s="5">
        <f t="shared" ref="H228:AM228" si="224">IF(H64&gt;0,$G64*H$3*(1-H146),0)</f>
        <v>0</v>
      </c>
      <c r="I228" s="5">
        <f t="shared" si="224"/>
        <v>0</v>
      </c>
      <c r="J228" s="5">
        <f t="shared" si="224"/>
        <v>0</v>
      </c>
      <c r="K228" s="5">
        <f t="shared" si="224"/>
        <v>0</v>
      </c>
      <c r="L228" s="5">
        <f t="shared" si="224"/>
        <v>0</v>
      </c>
      <c r="M228" s="5">
        <f t="shared" si="224"/>
        <v>0</v>
      </c>
      <c r="N228" s="5">
        <f t="shared" si="224"/>
        <v>0</v>
      </c>
      <c r="O228" s="5">
        <f t="shared" si="224"/>
        <v>0</v>
      </c>
      <c r="P228" s="5">
        <f t="shared" si="224"/>
        <v>0</v>
      </c>
      <c r="Q228" s="5">
        <f t="shared" si="224"/>
        <v>0</v>
      </c>
      <c r="R228" s="5">
        <f t="shared" si="224"/>
        <v>0</v>
      </c>
      <c r="S228" s="5">
        <f t="shared" si="224"/>
        <v>0</v>
      </c>
      <c r="T228" s="5">
        <f t="shared" si="224"/>
        <v>0</v>
      </c>
      <c r="U228" s="5">
        <f t="shared" si="224"/>
        <v>0</v>
      </c>
      <c r="V228" s="5">
        <f t="shared" si="224"/>
        <v>0</v>
      </c>
      <c r="W228" s="5">
        <f t="shared" si="224"/>
        <v>0</v>
      </c>
      <c r="X228" s="5">
        <f t="shared" si="224"/>
        <v>0</v>
      </c>
      <c r="Y228" s="5">
        <f t="shared" si="224"/>
        <v>0</v>
      </c>
      <c r="Z228" s="5">
        <f t="shared" si="224"/>
        <v>9928.8177374282077</v>
      </c>
      <c r="AA228" s="5">
        <f t="shared" si="224"/>
        <v>9922.9350963973829</v>
      </c>
      <c r="AB228" s="5">
        <f t="shared" si="224"/>
        <v>9597.1475374515103</v>
      </c>
      <c r="AC228" s="5">
        <f t="shared" si="224"/>
        <v>9911.1698143357371</v>
      </c>
      <c r="AD228" s="5">
        <f t="shared" si="224"/>
        <v>9585.7617806176586</v>
      </c>
      <c r="AE228" s="5">
        <f t="shared" si="224"/>
        <v>9899.4045322740894</v>
      </c>
      <c r="AF228" s="5">
        <f t="shared" si="224"/>
        <v>9893.5218912432647</v>
      </c>
      <c r="AG228" s="5">
        <f t="shared" si="224"/>
        <v>8930.770935675755</v>
      </c>
      <c r="AH228" s="5">
        <f t="shared" si="224"/>
        <v>9881.756609181617</v>
      </c>
      <c r="AI228" s="5">
        <f t="shared" si="224"/>
        <v>9557.2973885330266</v>
      </c>
      <c r="AJ228" s="5">
        <f t="shared" si="224"/>
        <v>9869.9913271199712</v>
      </c>
      <c r="AK228" s="5">
        <f t="shared" si="224"/>
        <v>9545.9116316991749</v>
      </c>
      <c r="AL228" s="5">
        <f t="shared" si="224"/>
        <v>9858.2260450583235</v>
      </c>
      <c r="AM228" s="5">
        <f t="shared" si="224"/>
        <v>9852.3434040274988</v>
      </c>
      <c r="AN228" s="5">
        <f t="shared" ref="AN228:BO228" si="225">IF(AN64&gt;0,$G64*AN$3*(1-AN146),0)</f>
        <v>9528.8329964483964</v>
      </c>
      <c r="AO228" s="5">
        <f t="shared" si="225"/>
        <v>9840.5781219658511</v>
      </c>
      <c r="AP228" s="5">
        <f t="shared" si="225"/>
        <v>9517.4472396145447</v>
      </c>
      <c r="AQ228" s="5">
        <f t="shared" si="225"/>
        <v>9828.8128399042052</v>
      </c>
      <c r="AR228" s="5">
        <f t="shared" si="225"/>
        <v>9807.2565012686136</v>
      </c>
      <c r="AS228" s="5">
        <f t="shared" si="225"/>
        <v>9169.0359404778155</v>
      </c>
      <c r="AT228" s="5">
        <f t="shared" si="225"/>
        <v>9795.5099921667188</v>
      </c>
      <c r="AU228" s="5">
        <f t="shared" si="225"/>
        <v>9473.8420041442951</v>
      </c>
      <c r="AV228" s="5">
        <f t="shared" si="225"/>
        <v>9783.763483064824</v>
      </c>
      <c r="AW228" s="5">
        <f t="shared" si="225"/>
        <v>9462.474414690847</v>
      </c>
      <c r="AX228" s="5">
        <f t="shared" si="225"/>
        <v>9772.0169739629273</v>
      </c>
      <c r="AY228" s="5">
        <f t="shared" si="225"/>
        <v>9766.143719411979</v>
      </c>
      <c r="AZ228" s="5">
        <f t="shared" si="225"/>
        <v>9445.4230305106757</v>
      </c>
      <c r="BA228" s="5">
        <f t="shared" si="225"/>
        <v>9754.3972103100841</v>
      </c>
      <c r="BB228" s="5">
        <f t="shared" si="225"/>
        <v>9434.0554410572295</v>
      </c>
      <c r="BC228" s="5">
        <f t="shared" si="225"/>
        <v>9742.6507012081893</v>
      </c>
      <c r="BD228" s="5">
        <f t="shared" si="225"/>
        <v>9752.3385065034963</v>
      </c>
      <c r="BE228" s="5">
        <f t="shared" si="225"/>
        <v>8803.2504591366087</v>
      </c>
      <c r="BF228" s="5">
        <f t="shared" si="225"/>
        <v>9740.5732244418487</v>
      </c>
      <c r="BG228" s="5">
        <f t="shared" si="225"/>
        <v>9420.6683065267989</v>
      </c>
      <c r="BH228" s="5">
        <f t="shared" si="225"/>
        <v>9728.807942380201</v>
      </c>
      <c r="BI228" s="5">
        <f t="shared" si="225"/>
        <v>9409.2825496929472</v>
      </c>
      <c r="BJ228" s="5">
        <f t="shared" si="225"/>
        <v>9717.0426603185533</v>
      </c>
      <c r="BK228" s="5">
        <f t="shared" si="225"/>
        <v>9711.1600192877304</v>
      </c>
      <c r="BL228" s="5">
        <f t="shared" si="225"/>
        <v>9392.2039144421688</v>
      </c>
      <c r="BM228" s="5">
        <f t="shared" si="225"/>
        <v>9699.3947372260827</v>
      </c>
      <c r="BN228" s="5">
        <f t="shared" si="225"/>
        <v>9380.8181576083152</v>
      </c>
      <c r="BO228" s="5">
        <f t="shared" si="225"/>
        <v>9687.6294551644351</v>
      </c>
      <c r="BP228" s="26" t="s">
        <v>12</v>
      </c>
    </row>
    <row r="229" spans="2:68" x14ac:dyDescent="0.25">
      <c r="B229" s="12">
        <v>60</v>
      </c>
      <c r="C229" s="13" t="s">
        <v>136</v>
      </c>
      <c r="H229" s="5">
        <f t="shared" ref="H229:AM229" si="226">IF(H65&gt;0,$G65*H$3*(1-H147),0)</f>
        <v>0</v>
      </c>
      <c r="I229" s="5">
        <f t="shared" si="226"/>
        <v>0</v>
      </c>
      <c r="J229" s="5">
        <f t="shared" si="226"/>
        <v>0</v>
      </c>
      <c r="K229" s="5">
        <f t="shared" si="226"/>
        <v>0</v>
      </c>
      <c r="L229" s="5">
        <f t="shared" si="226"/>
        <v>0</v>
      </c>
      <c r="M229" s="5">
        <f t="shared" si="226"/>
        <v>0</v>
      </c>
      <c r="N229" s="5">
        <f t="shared" si="226"/>
        <v>0</v>
      </c>
      <c r="O229" s="5">
        <f t="shared" si="226"/>
        <v>0</v>
      </c>
      <c r="P229" s="5">
        <f t="shared" si="226"/>
        <v>0</v>
      </c>
      <c r="Q229" s="5">
        <f t="shared" si="226"/>
        <v>0</v>
      </c>
      <c r="R229" s="5">
        <f t="shared" si="226"/>
        <v>0</v>
      </c>
      <c r="S229" s="5">
        <f t="shared" si="226"/>
        <v>0</v>
      </c>
      <c r="T229" s="5">
        <f t="shared" si="226"/>
        <v>0</v>
      </c>
      <c r="U229" s="5">
        <f t="shared" si="226"/>
        <v>0</v>
      </c>
      <c r="V229" s="5">
        <f t="shared" si="226"/>
        <v>0</v>
      </c>
      <c r="W229" s="5">
        <f t="shared" si="226"/>
        <v>0</v>
      </c>
      <c r="X229" s="5">
        <f t="shared" si="226"/>
        <v>0</v>
      </c>
      <c r="Y229" s="5">
        <f t="shared" si="226"/>
        <v>0</v>
      </c>
      <c r="Z229" s="5">
        <f t="shared" si="226"/>
        <v>0</v>
      </c>
      <c r="AA229" s="5">
        <f t="shared" si="226"/>
        <v>6955.4835701282254</v>
      </c>
      <c r="AB229" s="5">
        <f t="shared" si="226"/>
        <v>6727.1250722381546</v>
      </c>
      <c r="AC229" s="5">
        <f t="shared" si="226"/>
        <v>6947.2415791639614</v>
      </c>
      <c r="AD229" s="5">
        <f t="shared" si="226"/>
        <v>6719.1489519501565</v>
      </c>
      <c r="AE229" s="5">
        <f t="shared" si="226"/>
        <v>6938.9995881996965</v>
      </c>
      <c r="AF229" s="5">
        <f t="shared" si="226"/>
        <v>6934.8785927175641</v>
      </c>
      <c r="AG229" s="5">
        <f t="shared" si="226"/>
        <v>6260.0391200836157</v>
      </c>
      <c r="AH229" s="5">
        <f t="shared" si="226"/>
        <v>6926.6366017533001</v>
      </c>
      <c r="AI229" s="5">
        <f t="shared" si="226"/>
        <v>6699.2086512301612</v>
      </c>
      <c r="AJ229" s="5">
        <f t="shared" si="226"/>
        <v>6918.3946107890351</v>
      </c>
      <c r="AK229" s="5">
        <f t="shared" si="226"/>
        <v>6691.232530942164</v>
      </c>
      <c r="AL229" s="5">
        <f t="shared" si="226"/>
        <v>6910.1526198247711</v>
      </c>
      <c r="AM229" s="5">
        <f t="shared" si="226"/>
        <v>6906.0316243426387</v>
      </c>
      <c r="AN229" s="5">
        <f t="shared" ref="AN229:BO229" si="227">IF(AN65&gt;0,$G65*AN$3*(1-AN147),0)</f>
        <v>6679.2683505101668</v>
      </c>
      <c r="AO229" s="5">
        <f t="shared" si="227"/>
        <v>6897.7896333783738</v>
      </c>
      <c r="AP229" s="5">
        <f t="shared" si="227"/>
        <v>6671.2922302221687</v>
      </c>
      <c r="AQ229" s="5">
        <f t="shared" si="227"/>
        <v>6889.5476424141098</v>
      </c>
      <c r="AR229" s="5">
        <f t="shared" si="227"/>
        <v>6874.4400988288262</v>
      </c>
      <c r="AS229" s="5">
        <f t="shared" si="227"/>
        <v>6427.0788609098681</v>
      </c>
      <c r="AT229" s="5">
        <f t="shared" si="227"/>
        <v>6866.2112589784774</v>
      </c>
      <c r="AU229" s="5">
        <f t="shared" si="227"/>
        <v>6640.7388765031965</v>
      </c>
      <c r="AV229" s="5">
        <f t="shared" si="227"/>
        <v>6857.9824191281295</v>
      </c>
      <c r="AW229" s="5">
        <f t="shared" si="227"/>
        <v>6632.7754830996337</v>
      </c>
      <c r="AX229" s="5">
        <f t="shared" si="227"/>
        <v>6849.7535792777808</v>
      </c>
      <c r="AY229" s="5">
        <f t="shared" si="227"/>
        <v>6845.6391593526068</v>
      </c>
      <c r="AZ229" s="5">
        <f t="shared" si="227"/>
        <v>6620.8303929942886</v>
      </c>
      <c r="BA229" s="5">
        <f t="shared" si="227"/>
        <v>6837.4103195022581</v>
      </c>
      <c r="BB229" s="5">
        <f t="shared" si="227"/>
        <v>6612.8669995907258</v>
      </c>
      <c r="BC229" s="5">
        <f t="shared" si="227"/>
        <v>6829.1814796519093</v>
      </c>
      <c r="BD229" s="5">
        <f t="shared" si="227"/>
        <v>6835.9747011463896</v>
      </c>
      <c r="BE229" s="5">
        <f t="shared" si="227"/>
        <v>6170.7065728580392</v>
      </c>
      <c r="BF229" s="5">
        <f t="shared" si="227"/>
        <v>6827.7327101821247</v>
      </c>
      <c r="BG229" s="5">
        <f t="shared" si="227"/>
        <v>6603.4952077741864</v>
      </c>
      <c r="BH229" s="5">
        <f t="shared" si="227"/>
        <v>6819.4907192178607</v>
      </c>
      <c r="BI229" s="5">
        <f t="shared" si="227"/>
        <v>6595.5190874861883</v>
      </c>
      <c r="BJ229" s="5">
        <f t="shared" si="227"/>
        <v>6811.2487282535958</v>
      </c>
      <c r="BK229" s="5">
        <f t="shared" si="227"/>
        <v>6807.1277327714633</v>
      </c>
      <c r="BL229" s="5">
        <f t="shared" si="227"/>
        <v>6583.5549070541911</v>
      </c>
      <c r="BM229" s="5">
        <f t="shared" si="227"/>
        <v>6798.8857418071993</v>
      </c>
      <c r="BN229" s="5">
        <f t="shared" si="227"/>
        <v>6575.5787867661929</v>
      </c>
      <c r="BO229" s="5">
        <f t="shared" si="227"/>
        <v>6790.6437508429344</v>
      </c>
      <c r="BP229" s="26" t="s">
        <v>12</v>
      </c>
    </row>
    <row r="230" spans="2:68" x14ac:dyDescent="0.25">
      <c r="B230" s="12">
        <v>61</v>
      </c>
      <c r="C230" s="13" t="s">
        <v>138</v>
      </c>
      <c r="H230" s="5">
        <f t="shared" ref="H230:AM230" si="228">IF(H66&gt;0,$G66*H$3*(1-H148),0)</f>
        <v>0</v>
      </c>
      <c r="I230" s="5">
        <f t="shared" si="228"/>
        <v>0</v>
      </c>
      <c r="J230" s="5">
        <f t="shared" si="228"/>
        <v>0</v>
      </c>
      <c r="K230" s="5">
        <f t="shared" si="228"/>
        <v>0</v>
      </c>
      <c r="L230" s="5">
        <f t="shared" si="228"/>
        <v>0</v>
      </c>
      <c r="M230" s="5">
        <f t="shared" si="228"/>
        <v>0</v>
      </c>
      <c r="N230" s="5">
        <f t="shared" si="228"/>
        <v>0</v>
      </c>
      <c r="O230" s="5">
        <f t="shared" si="228"/>
        <v>0</v>
      </c>
      <c r="P230" s="5">
        <f t="shared" si="228"/>
        <v>0</v>
      </c>
      <c r="Q230" s="5">
        <f t="shared" si="228"/>
        <v>0</v>
      </c>
      <c r="R230" s="5">
        <f t="shared" si="228"/>
        <v>0</v>
      </c>
      <c r="S230" s="5">
        <f t="shared" si="228"/>
        <v>0</v>
      </c>
      <c r="T230" s="5">
        <f t="shared" si="228"/>
        <v>0</v>
      </c>
      <c r="U230" s="5">
        <f t="shared" si="228"/>
        <v>0</v>
      </c>
      <c r="V230" s="5">
        <f t="shared" si="228"/>
        <v>0</v>
      </c>
      <c r="W230" s="5">
        <f t="shared" si="228"/>
        <v>0</v>
      </c>
      <c r="X230" s="5">
        <f t="shared" si="228"/>
        <v>0</v>
      </c>
      <c r="Y230" s="5">
        <f t="shared" si="228"/>
        <v>0</v>
      </c>
      <c r="Z230" s="5">
        <f t="shared" si="228"/>
        <v>0</v>
      </c>
      <c r="AA230" s="5">
        <f t="shared" si="228"/>
        <v>2335.1589844285209</v>
      </c>
      <c r="AB230" s="5">
        <f t="shared" si="228"/>
        <v>2258.4923669831469</v>
      </c>
      <c r="AC230" s="5">
        <f t="shared" si="228"/>
        <v>2332.3919073366505</v>
      </c>
      <c r="AD230" s="5">
        <f t="shared" si="228"/>
        <v>2255.8145504426275</v>
      </c>
      <c r="AE230" s="5">
        <f t="shared" si="228"/>
        <v>2329.6248302447802</v>
      </c>
      <c r="AF230" s="5">
        <f t="shared" si="228"/>
        <v>2328.2412916988451</v>
      </c>
      <c r="AG230" s="5">
        <f t="shared" si="228"/>
        <v>2101.6779705897252</v>
      </c>
      <c r="AH230" s="5">
        <f t="shared" si="228"/>
        <v>2325.4742146069752</v>
      </c>
      <c r="AI230" s="5">
        <f t="shared" si="228"/>
        <v>2249.1200090913285</v>
      </c>
      <c r="AJ230" s="5">
        <f t="shared" si="228"/>
        <v>2322.7071375151049</v>
      </c>
      <c r="AK230" s="5">
        <f t="shared" si="228"/>
        <v>2246.4421925508091</v>
      </c>
      <c r="AL230" s="5">
        <f t="shared" si="228"/>
        <v>2319.9400604232346</v>
      </c>
      <c r="AM230" s="5">
        <f t="shared" si="228"/>
        <v>2318.5565218772999</v>
      </c>
      <c r="AN230" s="5">
        <f t="shared" ref="AN230:BO230" si="229">IF(AN66&gt;0,$G66*AN$3*(1-AN148),0)</f>
        <v>2242.4254677400299</v>
      </c>
      <c r="AO230" s="5">
        <f t="shared" si="229"/>
        <v>2315.7894447854296</v>
      </c>
      <c r="AP230" s="5">
        <f t="shared" si="229"/>
        <v>2239.7476511995105</v>
      </c>
      <c r="AQ230" s="5">
        <f t="shared" si="229"/>
        <v>2313.0223676935593</v>
      </c>
      <c r="AR230" s="5">
        <f t="shared" si="229"/>
        <v>2307.9503240635045</v>
      </c>
      <c r="AS230" s="5">
        <f t="shared" si="229"/>
        <v>2157.7580903418939</v>
      </c>
      <c r="AT230" s="5">
        <f t="shared" si="229"/>
        <v>2305.1876621846823</v>
      </c>
      <c r="AU230" s="5">
        <f t="shared" si="229"/>
        <v>2229.4899979792954</v>
      </c>
      <c r="AV230" s="5">
        <f t="shared" si="229"/>
        <v>2302.4250003058605</v>
      </c>
      <c r="AW230" s="5">
        <f t="shared" si="229"/>
        <v>2226.8164542255968</v>
      </c>
      <c r="AX230" s="5">
        <f t="shared" si="229"/>
        <v>2299.6623384270388</v>
      </c>
      <c r="AY230" s="5">
        <f t="shared" si="229"/>
        <v>2298.2810074876279</v>
      </c>
      <c r="AZ230" s="5">
        <f t="shared" si="229"/>
        <v>2222.8061385950491</v>
      </c>
      <c r="BA230" s="5">
        <f t="shared" si="229"/>
        <v>2295.5183456088062</v>
      </c>
      <c r="BB230" s="5">
        <f t="shared" si="229"/>
        <v>2220.1325948413505</v>
      </c>
      <c r="BC230" s="5">
        <f t="shared" si="229"/>
        <v>2292.7556837299844</v>
      </c>
      <c r="BD230" s="5">
        <f t="shared" si="229"/>
        <v>2295.0363665964032</v>
      </c>
      <c r="BE230" s="5">
        <f t="shared" si="229"/>
        <v>2071.6864253359067</v>
      </c>
      <c r="BF230" s="5">
        <f t="shared" si="229"/>
        <v>2292.2692895045334</v>
      </c>
      <c r="BG230" s="5">
        <f t="shared" si="229"/>
        <v>2216.9862106050946</v>
      </c>
      <c r="BH230" s="5">
        <f t="shared" si="229"/>
        <v>2289.5022124126631</v>
      </c>
      <c r="BI230" s="5">
        <f t="shared" si="229"/>
        <v>2214.3083940645752</v>
      </c>
      <c r="BJ230" s="5">
        <f t="shared" si="229"/>
        <v>2286.7351353207928</v>
      </c>
      <c r="BK230" s="5">
        <f t="shared" si="229"/>
        <v>2285.3515967748576</v>
      </c>
      <c r="BL230" s="5">
        <f t="shared" si="229"/>
        <v>2210.291669253796</v>
      </c>
      <c r="BM230" s="5">
        <f t="shared" si="229"/>
        <v>2282.5845196829878</v>
      </c>
      <c r="BN230" s="5">
        <f t="shared" si="229"/>
        <v>2207.6138527132762</v>
      </c>
      <c r="BO230" s="5">
        <f t="shared" si="229"/>
        <v>2279.8174425911175</v>
      </c>
      <c r="BP230" s="26" t="s">
        <v>12</v>
      </c>
    </row>
    <row r="231" spans="2:68" x14ac:dyDescent="0.25">
      <c r="B231" s="12">
        <v>62</v>
      </c>
      <c r="C231" s="13" t="s">
        <v>140</v>
      </c>
      <c r="H231" s="5">
        <f t="shared" ref="H231:AM231" si="230">IF(H67&gt;0,$G67*H$3*(1-H149),0)</f>
        <v>0</v>
      </c>
      <c r="I231" s="5">
        <f t="shared" si="230"/>
        <v>0</v>
      </c>
      <c r="J231" s="5">
        <f t="shared" si="230"/>
        <v>0</v>
      </c>
      <c r="K231" s="5">
        <f t="shared" si="230"/>
        <v>0</v>
      </c>
      <c r="L231" s="5">
        <f t="shared" si="230"/>
        <v>0</v>
      </c>
      <c r="M231" s="5">
        <f t="shared" si="230"/>
        <v>0</v>
      </c>
      <c r="N231" s="5">
        <f t="shared" si="230"/>
        <v>0</v>
      </c>
      <c r="O231" s="5">
        <f t="shared" si="230"/>
        <v>0</v>
      </c>
      <c r="P231" s="5">
        <f t="shared" si="230"/>
        <v>0</v>
      </c>
      <c r="Q231" s="5">
        <f t="shared" si="230"/>
        <v>0</v>
      </c>
      <c r="R231" s="5">
        <f t="shared" si="230"/>
        <v>0</v>
      </c>
      <c r="S231" s="5">
        <f t="shared" si="230"/>
        <v>0</v>
      </c>
      <c r="T231" s="5">
        <f t="shared" si="230"/>
        <v>0</v>
      </c>
      <c r="U231" s="5">
        <f t="shared" si="230"/>
        <v>0</v>
      </c>
      <c r="V231" s="5">
        <f t="shared" si="230"/>
        <v>0</v>
      </c>
      <c r="W231" s="5">
        <f t="shared" si="230"/>
        <v>0</v>
      </c>
      <c r="X231" s="5">
        <f t="shared" si="230"/>
        <v>0</v>
      </c>
      <c r="Y231" s="5">
        <f t="shared" si="230"/>
        <v>0</v>
      </c>
      <c r="Z231" s="5">
        <f t="shared" si="230"/>
        <v>0</v>
      </c>
      <c r="AA231" s="5">
        <f t="shared" si="230"/>
        <v>5192.3833753838362</v>
      </c>
      <c r="AB231" s="5">
        <f t="shared" si="230"/>
        <v>5021.9099846961826</v>
      </c>
      <c r="AC231" s="5">
        <f t="shared" si="230"/>
        <v>5186.2305929882741</v>
      </c>
      <c r="AD231" s="5">
        <f t="shared" si="230"/>
        <v>5015.9556791520899</v>
      </c>
      <c r="AE231" s="5">
        <f t="shared" si="230"/>
        <v>5180.0778105927111</v>
      </c>
      <c r="AF231" s="5">
        <f t="shared" si="230"/>
        <v>5177.0014193949301</v>
      </c>
      <c r="AG231" s="5">
        <f t="shared" si="230"/>
        <v>4673.2226061135543</v>
      </c>
      <c r="AH231" s="5">
        <f t="shared" si="230"/>
        <v>5170.848636999367</v>
      </c>
      <c r="AI231" s="5">
        <f t="shared" si="230"/>
        <v>5001.0699152918569</v>
      </c>
      <c r="AJ231" s="5">
        <f t="shared" si="230"/>
        <v>5164.695854603804</v>
      </c>
      <c r="AK231" s="5">
        <f t="shared" si="230"/>
        <v>4995.1156097477642</v>
      </c>
      <c r="AL231" s="5">
        <f t="shared" si="230"/>
        <v>5158.543072208241</v>
      </c>
      <c r="AM231" s="5">
        <f t="shared" si="230"/>
        <v>5155.46668101046</v>
      </c>
      <c r="AN231" s="5">
        <f t="shared" ref="AN231:BO231" si="231">IF(AN67&gt;0,$G67*AN$3*(1-AN149),0)</f>
        <v>4986.1841514316247</v>
      </c>
      <c r="AO231" s="5">
        <f t="shared" si="231"/>
        <v>5149.313898614897</v>
      </c>
      <c r="AP231" s="5">
        <f t="shared" si="231"/>
        <v>4980.2298458875312</v>
      </c>
      <c r="AQ231" s="5">
        <f t="shared" si="231"/>
        <v>5143.161116219334</v>
      </c>
      <c r="AR231" s="5">
        <f t="shared" si="231"/>
        <v>5131.8830853873724</v>
      </c>
      <c r="AS231" s="5">
        <f t="shared" si="231"/>
        <v>4797.9205317933156</v>
      </c>
      <c r="AT231" s="5">
        <f t="shared" si="231"/>
        <v>5125.7401205155775</v>
      </c>
      <c r="AU231" s="5">
        <f t="shared" si="231"/>
        <v>4957.4212626577555</v>
      </c>
      <c r="AV231" s="5">
        <f t="shared" si="231"/>
        <v>5119.5971556437826</v>
      </c>
      <c r="AW231" s="5">
        <f t="shared" si="231"/>
        <v>4951.4764579431148</v>
      </c>
      <c r="AX231" s="5">
        <f t="shared" si="231"/>
        <v>5113.4541907719877</v>
      </c>
      <c r="AY231" s="5">
        <f t="shared" si="231"/>
        <v>5110.3827083360902</v>
      </c>
      <c r="AZ231" s="5">
        <f t="shared" si="231"/>
        <v>4942.5592508711543</v>
      </c>
      <c r="BA231" s="5">
        <f t="shared" si="231"/>
        <v>5104.2397434642944</v>
      </c>
      <c r="BB231" s="5">
        <f t="shared" si="231"/>
        <v>4936.6144461565136</v>
      </c>
      <c r="BC231" s="5">
        <f t="shared" si="231"/>
        <v>5098.0967785924995</v>
      </c>
      <c r="BD231" s="5">
        <f t="shared" si="231"/>
        <v>5103.1680306481767</v>
      </c>
      <c r="BE231" s="5">
        <f t="shared" si="231"/>
        <v>4606.534384019712</v>
      </c>
      <c r="BF231" s="5">
        <f t="shared" si="231"/>
        <v>5097.0152482526137</v>
      </c>
      <c r="BG231" s="5">
        <f t="shared" si="231"/>
        <v>4929.6182487627411</v>
      </c>
      <c r="BH231" s="5">
        <f t="shared" si="231"/>
        <v>5090.8624658570507</v>
      </c>
      <c r="BI231" s="5">
        <f t="shared" si="231"/>
        <v>4923.6639432186475</v>
      </c>
      <c r="BJ231" s="5">
        <f t="shared" si="231"/>
        <v>5084.7096834614877</v>
      </c>
      <c r="BK231" s="5">
        <f t="shared" si="231"/>
        <v>5081.6332922637066</v>
      </c>
      <c r="BL231" s="5">
        <f t="shared" si="231"/>
        <v>4914.7324849025081</v>
      </c>
      <c r="BM231" s="5">
        <f t="shared" si="231"/>
        <v>5075.4805098681436</v>
      </c>
      <c r="BN231" s="5">
        <f t="shared" si="231"/>
        <v>4908.7781793584154</v>
      </c>
      <c r="BO231" s="5">
        <f t="shared" si="231"/>
        <v>5069.3277274725806</v>
      </c>
      <c r="BP231" s="26" t="s">
        <v>12</v>
      </c>
    </row>
    <row r="232" spans="2:68" x14ac:dyDescent="0.25">
      <c r="B232" s="12">
        <v>63</v>
      </c>
      <c r="C232" s="13" t="s">
        <v>142</v>
      </c>
      <c r="H232" s="5">
        <f t="shared" ref="H232:AM232" si="232">IF(H68&gt;0,$G68*H$3*(1-H150),0)</f>
        <v>0</v>
      </c>
      <c r="I232" s="5">
        <f t="shared" si="232"/>
        <v>0</v>
      </c>
      <c r="J232" s="5">
        <f t="shared" si="232"/>
        <v>0</v>
      </c>
      <c r="K232" s="5">
        <f t="shared" si="232"/>
        <v>0</v>
      </c>
      <c r="L232" s="5">
        <f t="shared" si="232"/>
        <v>0</v>
      </c>
      <c r="M232" s="5">
        <f t="shared" si="232"/>
        <v>0</v>
      </c>
      <c r="N232" s="5">
        <f t="shared" si="232"/>
        <v>0</v>
      </c>
      <c r="O232" s="5">
        <f t="shared" si="232"/>
        <v>0</v>
      </c>
      <c r="P232" s="5">
        <f t="shared" si="232"/>
        <v>0</v>
      </c>
      <c r="Q232" s="5">
        <f t="shared" si="232"/>
        <v>0</v>
      </c>
      <c r="R232" s="5">
        <f t="shared" si="232"/>
        <v>0</v>
      </c>
      <c r="S232" s="5">
        <f t="shared" si="232"/>
        <v>0</v>
      </c>
      <c r="T232" s="5">
        <f t="shared" si="232"/>
        <v>0</v>
      </c>
      <c r="U232" s="5">
        <f t="shared" si="232"/>
        <v>0</v>
      </c>
      <c r="V232" s="5">
        <f t="shared" si="232"/>
        <v>0</v>
      </c>
      <c r="W232" s="5">
        <f t="shared" si="232"/>
        <v>0</v>
      </c>
      <c r="X232" s="5">
        <f t="shared" si="232"/>
        <v>0</v>
      </c>
      <c r="Y232" s="5">
        <f t="shared" si="232"/>
        <v>0</v>
      </c>
      <c r="Z232" s="5">
        <f t="shared" si="232"/>
        <v>0</v>
      </c>
      <c r="AA232" s="5">
        <f t="shared" si="232"/>
        <v>2056.2417042550956</v>
      </c>
      <c r="AB232" s="5">
        <f t="shared" si="232"/>
        <v>1988.7323410097797</v>
      </c>
      <c r="AC232" s="5">
        <f t="shared" si="232"/>
        <v>2053.8051338317823</v>
      </c>
      <c r="AD232" s="5">
        <f t="shared" si="232"/>
        <v>1986.37436963238</v>
      </c>
      <c r="AE232" s="5">
        <f t="shared" si="232"/>
        <v>2051.3685634084695</v>
      </c>
      <c r="AF232" s="5">
        <f t="shared" si="232"/>
        <v>2050.1502781968129</v>
      </c>
      <c r="AG232" s="5">
        <f t="shared" si="232"/>
        <v>1850.6482517285287</v>
      </c>
      <c r="AH232" s="5">
        <f t="shared" si="232"/>
        <v>2047.7137077734999</v>
      </c>
      <c r="AI232" s="5">
        <f t="shared" si="232"/>
        <v>1980.4794411888806</v>
      </c>
      <c r="AJ232" s="5">
        <f t="shared" si="232"/>
        <v>2045.2771373501866</v>
      </c>
      <c r="AK232" s="5">
        <f t="shared" si="232"/>
        <v>1978.1214698114809</v>
      </c>
      <c r="AL232" s="5">
        <f t="shared" si="232"/>
        <v>2042.8405669268736</v>
      </c>
      <c r="AM232" s="5">
        <f t="shared" si="232"/>
        <v>2041.6222817152172</v>
      </c>
      <c r="AN232" s="5">
        <f t="shared" ref="AN232:BO232" si="233">IF(AN68&gt;0,$G68*AN$3*(1-AN150),0)</f>
        <v>1974.5845127453813</v>
      </c>
      <c r="AO232" s="5">
        <f t="shared" si="233"/>
        <v>2039.185711291904</v>
      </c>
      <c r="AP232" s="5">
        <f t="shared" si="233"/>
        <v>1972.2265413679816</v>
      </c>
      <c r="AQ232" s="5">
        <f t="shared" si="233"/>
        <v>2036.749140868591</v>
      </c>
      <c r="AR232" s="5">
        <f t="shared" si="233"/>
        <v>2032.2829149253187</v>
      </c>
      <c r="AS232" s="5">
        <f t="shared" si="233"/>
        <v>1900.0300205001522</v>
      </c>
      <c r="AT232" s="5">
        <f t="shared" si="233"/>
        <v>2029.850232350869</v>
      </c>
      <c r="AU232" s="5">
        <f t="shared" si="233"/>
        <v>1963.1940881261071</v>
      </c>
      <c r="AV232" s="5">
        <f t="shared" si="233"/>
        <v>2027.417549776419</v>
      </c>
      <c r="AW232" s="5">
        <f t="shared" si="233"/>
        <v>1960.8398791830912</v>
      </c>
      <c r="AX232" s="5">
        <f t="shared" si="233"/>
        <v>2024.9848672019693</v>
      </c>
      <c r="AY232" s="5">
        <f t="shared" si="233"/>
        <v>2023.7685259147445</v>
      </c>
      <c r="AZ232" s="5">
        <f t="shared" si="233"/>
        <v>1957.3085657685672</v>
      </c>
      <c r="BA232" s="5">
        <f t="shared" si="233"/>
        <v>2021.3358433402946</v>
      </c>
      <c r="BB232" s="5">
        <f t="shared" si="233"/>
        <v>1954.9543568255513</v>
      </c>
      <c r="BC232" s="5">
        <f t="shared" si="233"/>
        <v>2018.9031607658449</v>
      </c>
      <c r="BD232" s="5">
        <f t="shared" si="233"/>
        <v>2020.911433117056</v>
      </c>
      <c r="BE232" s="5">
        <f t="shared" si="233"/>
        <v>1824.2389723016515</v>
      </c>
      <c r="BF232" s="5">
        <f t="shared" si="233"/>
        <v>2018.474862693743</v>
      </c>
      <c r="BG232" s="5">
        <f t="shared" si="233"/>
        <v>1952.1837846600838</v>
      </c>
      <c r="BH232" s="5">
        <f t="shared" si="233"/>
        <v>2016.0382922704298</v>
      </c>
      <c r="BI232" s="5">
        <f t="shared" si="233"/>
        <v>1949.8258132826841</v>
      </c>
      <c r="BJ232" s="5">
        <f t="shared" si="233"/>
        <v>2013.6017218471168</v>
      </c>
      <c r="BK232" s="5">
        <f t="shared" si="233"/>
        <v>2012.3834366354602</v>
      </c>
      <c r="BL232" s="5">
        <f t="shared" si="233"/>
        <v>1946.2888562165842</v>
      </c>
      <c r="BM232" s="5">
        <f t="shared" si="233"/>
        <v>2009.9468662121471</v>
      </c>
      <c r="BN232" s="5">
        <f t="shared" si="233"/>
        <v>1943.9308848391845</v>
      </c>
      <c r="BO232" s="5">
        <f t="shared" si="233"/>
        <v>2007.5102957888341</v>
      </c>
      <c r="BP232" s="26" t="s">
        <v>12</v>
      </c>
    </row>
    <row r="233" spans="2:68" x14ac:dyDescent="0.25">
      <c r="B233" s="12">
        <v>64</v>
      </c>
      <c r="C233" s="13" t="s">
        <v>144</v>
      </c>
      <c r="H233" s="5">
        <f t="shared" ref="H233:AM233" si="234">IF(H69&gt;0,$G69*H$3*(1-H151),0)</f>
        <v>0</v>
      </c>
      <c r="I233" s="5">
        <f t="shared" si="234"/>
        <v>0</v>
      </c>
      <c r="J233" s="5">
        <f t="shared" si="234"/>
        <v>0</v>
      </c>
      <c r="K233" s="5">
        <f t="shared" si="234"/>
        <v>0</v>
      </c>
      <c r="L233" s="5">
        <f t="shared" si="234"/>
        <v>0</v>
      </c>
      <c r="M233" s="5">
        <f t="shared" si="234"/>
        <v>0</v>
      </c>
      <c r="N233" s="5">
        <f t="shared" si="234"/>
        <v>0</v>
      </c>
      <c r="O233" s="5">
        <f t="shared" si="234"/>
        <v>0</v>
      </c>
      <c r="P233" s="5">
        <f t="shared" si="234"/>
        <v>0</v>
      </c>
      <c r="Q233" s="5">
        <f t="shared" si="234"/>
        <v>0</v>
      </c>
      <c r="R233" s="5">
        <f t="shared" si="234"/>
        <v>0</v>
      </c>
      <c r="S233" s="5">
        <f t="shared" si="234"/>
        <v>0</v>
      </c>
      <c r="T233" s="5">
        <f t="shared" si="234"/>
        <v>0</v>
      </c>
      <c r="U233" s="5">
        <f t="shared" si="234"/>
        <v>0</v>
      </c>
      <c r="V233" s="5">
        <f t="shared" si="234"/>
        <v>0</v>
      </c>
      <c r="W233" s="5">
        <f t="shared" si="234"/>
        <v>0</v>
      </c>
      <c r="X233" s="5">
        <f t="shared" si="234"/>
        <v>0</v>
      </c>
      <c r="Y233" s="5">
        <f t="shared" si="234"/>
        <v>0</v>
      </c>
      <c r="Z233" s="5">
        <f t="shared" si="234"/>
        <v>0</v>
      </c>
      <c r="AA233" s="5">
        <f t="shared" si="234"/>
        <v>5706.1829706778462</v>
      </c>
      <c r="AB233" s="5">
        <f t="shared" si="234"/>
        <v>5518.8408026269954</v>
      </c>
      <c r="AC233" s="5">
        <f t="shared" si="234"/>
        <v>5699.4213547512782</v>
      </c>
      <c r="AD233" s="5">
        <f t="shared" si="234"/>
        <v>5512.297303343219</v>
      </c>
      <c r="AE233" s="5">
        <f t="shared" si="234"/>
        <v>5692.6597388247092</v>
      </c>
      <c r="AF233" s="5">
        <f t="shared" si="234"/>
        <v>5689.2789308614247</v>
      </c>
      <c r="AG233" s="5">
        <f t="shared" si="234"/>
        <v>5135.6499174563842</v>
      </c>
      <c r="AH233" s="5">
        <f t="shared" si="234"/>
        <v>5682.5173149348557</v>
      </c>
      <c r="AI233" s="5">
        <f t="shared" si="234"/>
        <v>5495.9385551337782</v>
      </c>
      <c r="AJ233" s="5">
        <f t="shared" si="234"/>
        <v>5675.7556990082867</v>
      </c>
      <c r="AK233" s="5">
        <f t="shared" si="234"/>
        <v>5489.3950558500019</v>
      </c>
      <c r="AL233" s="5">
        <f t="shared" si="234"/>
        <v>5668.9940830817177</v>
      </c>
      <c r="AM233" s="5">
        <f t="shared" si="234"/>
        <v>5665.6132751184332</v>
      </c>
      <c r="AN233" s="5">
        <f t="shared" ref="AN233:BO233" si="235">IF(AN69&gt;0,$G69*AN$3*(1-AN151),0)</f>
        <v>5479.5798069243374</v>
      </c>
      <c r="AO233" s="5">
        <f t="shared" si="235"/>
        <v>5658.8516591918642</v>
      </c>
      <c r="AP233" s="5">
        <f t="shared" si="235"/>
        <v>5473.0363076405611</v>
      </c>
      <c r="AQ233" s="5">
        <f t="shared" si="235"/>
        <v>5652.0900432652952</v>
      </c>
      <c r="AR233" s="5">
        <f t="shared" si="235"/>
        <v>5639.6960224806944</v>
      </c>
      <c r="AS233" s="5">
        <f t="shared" si="235"/>
        <v>5272.6870213355087</v>
      </c>
      <c r="AT233" s="5">
        <f t="shared" si="235"/>
        <v>5632.9451955469422</v>
      </c>
      <c r="AU233" s="5">
        <f t="shared" si="235"/>
        <v>5447.9707568516769</v>
      </c>
      <c r="AV233" s="5">
        <f t="shared" si="235"/>
        <v>5626.1943686131899</v>
      </c>
      <c r="AW233" s="5">
        <f t="shared" si="235"/>
        <v>5441.4376985286908</v>
      </c>
      <c r="AX233" s="5">
        <f t="shared" si="235"/>
        <v>5619.4435416794377</v>
      </c>
      <c r="AY233" s="5">
        <f t="shared" si="235"/>
        <v>5616.0681282125615</v>
      </c>
      <c r="AZ233" s="5">
        <f t="shared" si="235"/>
        <v>5431.6381110442117</v>
      </c>
      <c r="BA233" s="5">
        <f t="shared" si="235"/>
        <v>5609.3173012788093</v>
      </c>
      <c r="BB233" s="5">
        <f t="shared" si="235"/>
        <v>5425.1050527212255</v>
      </c>
      <c r="BC233" s="5">
        <f t="shared" si="235"/>
        <v>5602.5664743450561</v>
      </c>
      <c r="BD233" s="5">
        <f t="shared" si="235"/>
        <v>5608.1395397425977</v>
      </c>
      <c r="BE233" s="5">
        <f t="shared" si="235"/>
        <v>5062.3627254780895</v>
      </c>
      <c r="BF233" s="5">
        <f t="shared" si="235"/>
        <v>5601.3779238160287</v>
      </c>
      <c r="BG233" s="5">
        <f t="shared" si="235"/>
        <v>5417.4165637284623</v>
      </c>
      <c r="BH233" s="5">
        <f t="shared" si="235"/>
        <v>5594.6163078894606</v>
      </c>
      <c r="BI233" s="5">
        <f t="shared" si="235"/>
        <v>5410.873064444686</v>
      </c>
      <c r="BJ233" s="5">
        <f t="shared" si="235"/>
        <v>5587.8546919628916</v>
      </c>
      <c r="BK233" s="5">
        <f t="shared" si="235"/>
        <v>5584.4738839996071</v>
      </c>
      <c r="BL233" s="5">
        <f t="shared" si="235"/>
        <v>5401.0578155190215</v>
      </c>
      <c r="BM233" s="5">
        <f t="shared" si="235"/>
        <v>5577.7122680730381</v>
      </c>
      <c r="BN233" s="5">
        <f t="shared" si="235"/>
        <v>5394.5143162352451</v>
      </c>
      <c r="BO233" s="5">
        <f t="shared" si="235"/>
        <v>5570.9506521464691</v>
      </c>
      <c r="BP233" s="26" t="s">
        <v>12</v>
      </c>
    </row>
    <row r="234" spans="2:68" x14ac:dyDescent="0.25">
      <c r="B234" s="12">
        <v>65</v>
      </c>
      <c r="C234" s="13" t="s">
        <v>146</v>
      </c>
      <c r="H234" s="5">
        <f t="shared" ref="H234:AM234" si="236">IF(H70&gt;0,$G70*H$3*(1-H152),0)</f>
        <v>0</v>
      </c>
      <c r="I234" s="5">
        <f t="shared" si="236"/>
        <v>0</v>
      </c>
      <c r="J234" s="5">
        <f t="shared" si="236"/>
        <v>0</v>
      </c>
      <c r="K234" s="5">
        <f t="shared" si="236"/>
        <v>0</v>
      </c>
      <c r="L234" s="5">
        <f t="shared" si="236"/>
        <v>0</v>
      </c>
      <c r="M234" s="5">
        <f t="shared" si="236"/>
        <v>0</v>
      </c>
      <c r="N234" s="5">
        <f t="shared" si="236"/>
        <v>0</v>
      </c>
      <c r="O234" s="5">
        <f t="shared" si="236"/>
        <v>0</v>
      </c>
      <c r="P234" s="5">
        <f t="shared" si="236"/>
        <v>0</v>
      </c>
      <c r="Q234" s="5">
        <f t="shared" si="236"/>
        <v>0</v>
      </c>
      <c r="R234" s="5">
        <f t="shared" si="236"/>
        <v>0</v>
      </c>
      <c r="S234" s="5">
        <f t="shared" si="236"/>
        <v>0</v>
      </c>
      <c r="T234" s="5">
        <f t="shared" si="236"/>
        <v>0</v>
      </c>
      <c r="U234" s="5">
        <f t="shared" si="236"/>
        <v>0</v>
      </c>
      <c r="V234" s="5">
        <f t="shared" si="236"/>
        <v>0</v>
      </c>
      <c r="W234" s="5">
        <f t="shared" si="236"/>
        <v>0</v>
      </c>
      <c r="X234" s="5">
        <f t="shared" si="236"/>
        <v>0</v>
      </c>
      <c r="Y234" s="5">
        <f t="shared" si="236"/>
        <v>0</v>
      </c>
      <c r="Z234" s="5">
        <f t="shared" si="236"/>
        <v>0</v>
      </c>
      <c r="AA234" s="5">
        <f t="shared" si="236"/>
        <v>0</v>
      </c>
      <c r="AB234" s="5">
        <f t="shared" si="236"/>
        <v>2445.1476016389829</v>
      </c>
      <c r="AC234" s="5">
        <f t="shared" si="236"/>
        <v>2525.1555267655372</v>
      </c>
      <c r="AD234" s="5">
        <f t="shared" si="236"/>
        <v>2442.2501921007661</v>
      </c>
      <c r="AE234" s="5">
        <f t="shared" si="236"/>
        <v>2522.1615369093797</v>
      </c>
      <c r="AF234" s="5">
        <f t="shared" si="236"/>
        <v>2520.6645419813008</v>
      </c>
      <c r="AG234" s="5">
        <f t="shared" si="236"/>
        <v>2275.3771392738781</v>
      </c>
      <c r="AH234" s="5">
        <f t="shared" si="236"/>
        <v>2517.6705521251433</v>
      </c>
      <c r="AI234" s="5">
        <f t="shared" si="236"/>
        <v>2435.0066682552233</v>
      </c>
      <c r="AJ234" s="5">
        <f t="shared" si="236"/>
        <v>2514.6765622689854</v>
      </c>
      <c r="AK234" s="5">
        <f t="shared" si="236"/>
        <v>2432.109258717006</v>
      </c>
      <c r="AL234" s="5">
        <f t="shared" si="236"/>
        <v>2511.682572412828</v>
      </c>
      <c r="AM234" s="5">
        <f t="shared" si="236"/>
        <v>2510.185577484749</v>
      </c>
      <c r="AN234" s="5">
        <f t="shared" ref="AN234:BO234" si="237">IF(AN70&gt;0,$G70*AN$3*(1-AN152),0)</f>
        <v>2427.7631444096805</v>
      </c>
      <c r="AO234" s="5">
        <f t="shared" si="237"/>
        <v>2507.1915876285916</v>
      </c>
      <c r="AP234" s="5">
        <f t="shared" si="237"/>
        <v>2424.8657348714632</v>
      </c>
      <c r="AQ234" s="5">
        <f t="shared" si="237"/>
        <v>2504.1975977724337</v>
      </c>
      <c r="AR234" s="5">
        <f t="shared" si="237"/>
        <v>2498.7072351169986</v>
      </c>
      <c r="AS234" s="5">
        <f t="shared" si="237"/>
        <v>2336.1021366465829</v>
      </c>
      <c r="AT234" s="5">
        <f t="shared" si="237"/>
        <v>2495.7180225412135</v>
      </c>
      <c r="AU234" s="5">
        <f t="shared" si="237"/>
        <v>2413.7645963741816</v>
      </c>
      <c r="AV234" s="5">
        <f t="shared" si="237"/>
        <v>2492.7288099654279</v>
      </c>
      <c r="AW234" s="5">
        <f t="shared" si="237"/>
        <v>2410.8718100105179</v>
      </c>
      <c r="AX234" s="5">
        <f t="shared" si="237"/>
        <v>2489.7395973896423</v>
      </c>
      <c r="AY234" s="5">
        <f t="shared" si="237"/>
        <v>2488.2449911017497</v>
      </c>
      <c r="AZ234" s="5">
        <f t="shared" si="237"/>
        <v>2406.5326304650234</v>
      </c>
      <c r="BA234" s="5">
        <f t="shared" si="237"/>
        <v>2485.2557785259646</v>
      </c>
      <c r="BB234" s="5">
        <f t="shared" si="237"/>
        <v>2403.6398441013598</v>
      </c>
      <c r="BC234" s="5">
        <f t="shared" si="237"/>
        <v>2482.266565950179</v>
      </c>
      <c r="BD234" s="5">
        <f t="shared" si="237"/>
        <v>2484.7366637074092</v>
      </c>
      <c r="BE234" s="5">
        <f t="shared" si="237"/>
        <v>2242.926152445847</v>
      </c>
      <c r="BF234" s="5">
        <f t="shared" si="237"/>
        <v>2481.7426738512513</v>
      </c>
      <c r="BG234" s="5">
        <f t="shared" si="237"/>
        <v>2400.2377537966181</v>
      </c>
      <c r="BH234" s="5">
        <f t="shared" si="237"/>
        <v>2478.7486839950939</v>
      </c>
      <c r="BI234" s="5">
        <f t="shared" si="237"/>
        <v>2397.3403442584013</v>
      </c>
      <c r="BJ234" s="5">
        <f t="shared" si="237"/>
        <v>2475.754694138936</v>
      </c>
      <c r="BK234" s="5">
        <f t="shared" si="237"/>
        <v>2474.2576992108575</v>
      </c>
      <c r="BL234" s="5">
        <f t="shared" si="237"/>
        <v>2392.9942299510758</v>
      </c>
      <c r="BM234" s="5">
        <f t="shared" si="237"/>
        <v>2471.2637093546996</v>
      </c>
      <c r="BN234" s="5">
        <f t="shared" si="237"/>
        <v>2390.0968204128585</v>
      </c>
      <c r="BO234" s="5">
        <f t="shared" si="237"/>
        <v>2468.2697194985421</v>
      </c>
      <c r="BP234" s="26" t="s">
        <v>12</v>
      </c>
    </row>
    <row r="235" spans="2:68" x14ac:dyDescent="0.25">
      <c r="B235" s="12">
        <v>66</v>
      </c>
      <c r="C235" s="13" t="s">
        <v>148</v>
      </c>
      <c r="H235" s="5">
        <f t="shared" ref="H235:AM235" si="238">IF(H71&gt;0,$G71*H$3*(1-H153),0)</f>
        <v>0</v>
      </c>
      <c r="I235" s="5">
        <f t="shared" si="238"/>
        <v>0</v>
      </c>
      <c r="J235" s="5">
        <f t="shared" si="238"/>
        <v>0</v>
      </c>
      <c r="K235" s="5">
        <f t="shared" si="238"/>
        <v>0</v>
      </c>
      <c r="L235" s="5">
        <f t="shared" si="238"/>
        <v>0</v>
      </c>
      <c r="M235" s="5">
        <f t="shared" si="238"/>
        <v>0</v>
      </c>
      <c r="N235" s="5">
        <f t="shared" si="238"/>
        <v>0</v>
      </c>
      <c r="O235" s="5">
        <f t="shared" si="238"/>
        <v>0</v>
      </c>
      <c r="P235" s="5">
        <f t="shared" si="238"/>
        <v>0</v>
      </c>
      <c r="Q235" s="5">
        <f t="shared" si="238"/>
        <v>0</v>
      </c>
      <c r="R235" s="5">
        <f t="shared" si="238"/>
        <v>0</v>
      </c>
      <c r="S235" s="5">
        <f t="shared" si="238"/>
        <v>0</v>
      </c>
      <c r="T235" s="5">
        <f t="shared" si="238"/>
        <v>0</v>
      </c>
      <c r="U235" s="5">
        <f t="shared" si="238"/>
        <v>0</v>
      </c>
      <c r="V235" s="5">
        <f t="shared" si="238"/>
        <v>0</v>
      </c>
      <c r="W235" s="5">
        <f t="shared" si="238"/>
        <v>0</v>
      </c>
      <c r="X235" s="5">
        <f t="shared" si="238"/>
        <v>0</v>
      </c>
      <c r="Y235" s="5">
        <f t="shared" si="238"/>
        <v>0</v>
      </c>
      <c r="Z235" s="5">
        <f t="shared" si="238"/>
        <v>0</v>
      </c>
      <c r="AA235" s="5">
        <f t="shared" si="238"/>
        <v>0</v>
      </c>
      <c r="AB235" s="5">
        <f t="shared" si="238"/>
        <v>2889.0821146096819</v>
      </c>
      <c r="AC235" s="5">
        <f t="shared" si="238"/>
        <v>2983.6160664067916</v>
      </c>
      <c r="AD235" s="5">
        <f t="shared" si="238"/>
        <v>2885.6586590808824</v>
      </c>
      <c r="AE235" s="5">
        <f t="shared" si="238"/>
        <v>2980.0784956936986</v>
      </c>
      <c r="AF235" s="5">
        <f t="shared" si="238"/>
        <v>2978.309710337152</v>
      </c>
      <c r="AG235" s="5">
        <f t="shared" si="238"/>
        <v>2688.4885774018376</v>
      </c>
      <c r="AH235" s="5">
        <f t="shared" si="238"/>
        <v>2974.772139624059</v>
      </c>
      <c r="AI235" s="5">
        <f t="shared" si="238"/>
        <v>2877.100020258883</v>
      </c>
      <c r="AJ235" s="5">
        <f t="shared" si="238"/>
        <v>2971.2345689109661</v>
      </c>
      <c r="AK235" s="5">
        <f t="shared" si="238"/>
        <v>2873.6765647300831</v>
      </c>
      <c r="AL235" s="5">
        <f t="shared" si="238"/>
        <v>2967.6969981978727</v>
      </c>
      <c r="AM235" s="5">
        <f t="shared" si="238"/>
        <v>2965.9282128413265</v>
      </c>
      <c r="AN235" s="5">
        <f t="shared" ref="AN235:BO235" si="239">IF(AN71&gt;0,$G71*AN$3*(1-AN153),0)</f>
        <v>2868.5413814368835</v>
      </c>
      <c r="AO235" s="5">
        <f t="shared" si="239"/>
        <v>2962.3906421282331</v>
      </c>
      <c r="AP235" s="5">
        <f t="shared" si="239"/>
        <v>2865.1179259080836</v>
      </c>
      <c r="AQ235" s="5">
        <f t="shared" si="239"/>
        <v>2958.8530714151402</v>
      </c>
      <c r="AR235" s="5">
        <f t="shared" si="239"/>
        <v>2952.3658930787874</v>
      </c>
      <c r="AS235" s="5">
        <f t="shared" si="239"/>
        <v>2760.2386442287257</v>
      </c>
      <c r="AT235" s="5">
        <f t="shared" si="239"/>
        <v>2948.8339669964193</v>
      </c>
      <c r="AU235" s="5">
        <f t="shared" si="239"/>
        <v>2852.0012941502277</v>
      </c>
      <c r="AV235" s="5">
        <f t="shared" si="239"/>
        <v>2945.3020409140518</v>
      </c>
      <c r="AW235" s="5">
        <f t="shared" si="239"/>
        <v>2848.5833011672912</v>
      </c>
      <c r="AX235" s="5">
        <f t="shared" si="239"/>
        <v>2941.7701148316837</v>
      </c>
      <c r="AY235" s="5">
        <f t="shared" si="239"/>
        <v>2940.0041517904997</v>
      </c>
      <c r="AZ235" s="5">
        <f t="shared" si="239"/>
        <v>2843.4563116928862</v>
      </c>
      <c r="BA235" s="5">
        <f t="shared" si="239"/>
        <v>2936.4722257081321</v>
      </c>
      <c r="BB235" s="5">
        <f t="shared" si="239"/>
        <v>2840.0383187099496</v>
      </c>
      <c r="BC235" s="5">
        <f t="shared" si="239"/>
        <v>2932.9402996257641</v>
      </c>
      <c r="BD235" s="5">
        <f t="shared" si="239"/>
        <v>2935.8588617800351</v>
      </c>
      <c r="BE235" s="5">
        <f t="shared" si="239"/>
        <v>2650.1458754792802</v>
      </c>
      <c r="BF235" s="5">
        <f t="shared" si="239"/>
        <v>2932.3212910669422</v>
      </c>
      <c r="BG235" s="5">
        <f t="shared" si="239"/>
        <v>2836.0185539132858</v>
      </c>
      <c r="BH235" s="5">
        <f t="shared" si="239"/>
        <v>2928.7837203538488</v>
      </c>
      <c r="BI235" s="5">
        <f t="shared" si="239"/>
        <v>2832.5950983844859</v>
      </c>
      <c r="BJ235" s="5">
        <f t="shared" si="239"/>
        <v>2925.2461496407559</v>
      </c>
      <c r="BK235" s="5">
        <f t="shared" si="239"/>
        <v>2923.4773642842092</v>
      </c>
      <c r="BL235" s="5">
        <f t="shared" si="239"/>
        <v>2827.4599150912863</v>
      </c>
      <c r="BM235" s="5">
        <f t="shared" si="239"/>
        <v>2919.9397935711163</v>
      </c>
      <c r="BN235" s="5">
        <f t="shared" si="239"/>
        <v>2824.0364595624869</v>
      </c>
      <c r="BO235" s="5">
        <f t="shared" si="239"/>
        <v>2916.4022228580234</v>
      </c>
      <c r="BP235" s="26" t="s">
        <v>12</v>
      </c>
    </row>
    <row r="236" spans="2:68" x14ac:dyDescent="0.25">
      <c r="B236" s="12">
        <v>67</v>
      </c>
      <c r="C236" s="13" t="s">
        <v>150</v>
      </c>
      <c r="H236" s="5">
        <f t="shared" ref="H236:AM236" si="240">IF(H72&gt;0,$G72*H$3*(1-H154),0)</f>
        <v>0</v>
      </c>
      <c r="I236" s="5">
        <f t="shared" si="240"/>
        <v>0</v>
      </c>
      <c r="J236" s="5">
        <f t="shared" si="240"/>
        <v>0</v>
      </c>
      <c r="K236" s="5">
        <f t="shared" si="240"/>
        <v>0</v>
      </c>
      <c r="L236" s="5">
        <f t="shared" si="240"/>
        <v>0</v>
      </c>
      <c r="M236" s="5">
        <f t="shared" si="240"/>
        <v>0</v>
      </c>
      <c r="N236" s="5">
        <f t="shared" si="240"/>
        <v>0</v>
      </c>
      <c r="O236" s="5">
        <f t="shared" si="240"/>
        <v>0</v>
      </c>
      <c r="P236" s="5">
        <f t="shared" si="240"/>
        <v>0</v>
      </c>
      <c r="Q236" s="5">
        <f t="shared" si="240"/>
        <v>0</v>
      </c>
      <c r="R236" s="5">
        <f t="shared" si="240"/>
        <v>0</v>
      </c>
      <c r="S236" s="5">
        <f t="shared" si="240"/>
        <v>0</v>
      </c>
      <c r="T236" s="5">
        <f t="shared" si="240"/>
        <v>0</v>
      </c>
      <c r="U236" s="5">
        <f t="shared" si="240"/>
        <v>0</v>
      </c>
      <c r="V236" s="5">
        <f t="shared" si="240"/>
        <v>0</v>
      </c>
      <c r="W236" s="5">
        <f t="shared" si="240"/>
        <v>0</v>
      </c>
      <c r="X236" s="5">
        <f t="shared" si="240"/>
        <v>0</v>
      </c>
      <c r="Y236" s="5">
        <f t="shared" si="240"/>
        <v>0</v>
      </c>
      <c r="Z236" s="5">
        <f t="shared" si="240"/>
        <v>0</v>
      </c>
      <c r="AA236" s="5">
        <f t="shared" si="240"/>
        <v>0</v>
      </c>
      <c r="AB236" s="5">
        <f t="shared" si="240"/>
        <v>1372.7569553410094</v>
      </c>
      <c r="AC236" s="5">
        <f t="shared" si="240"/>
        <v>1417.6750762864526</v>
      </c>
      <c r="AD236" s="5">
        <f t="shared" si="240"/>
        <v>1371.1302890843822</v>
      </c>
      <c r="AE236" s="5">
        <f t="shared" si="240"/>
        <v>1415.9941878212712</v>
      </c>
      <c r="AF236" s="5">
        <f t="shared" si="240"/>
        <v>1415.1537435886805</v>
      </c>
      <c r="AG236" s="5">
        <f t="shared" si="240"/>
        <v>1277.4442703861457</v>
      </c>
      <c r="AH236" s="5">
        <f t="shared" si="240"/>
        <v>1413.4728551234991</v>
      </c>
      <c r="AI236" s="5">
        <f t="shared" si="240"/>
        <v>1367.0636234428143</v>
      </c>
      <c r="AJ236" s="5">
        <f t="shared" si="240"/>
        <v>1411.7919666583177</v>
      </c>
      <c r="AK236" s="5">
        <f t="shared" si="240"/>
        <v>1365.4369571861873</v>
      </c>
      <c r="AL236" s="5">
        <f t="shared" si="240"/>
        <v>1410.1110781931363</v>
      </c>
      <c r="AM236" s="5">
        <f t="shared" si="240"/>
        <v>1409.2706339605456</v>
      </c>
      <c r="AN236" s="5">
        <f t="shared" ref="AN236:BO236" si="241">IF(AN72&gt;0,$G72*AN$3*(1-AN154),0)</f>
        <v>1362.9969578012467</v>
      </c>
      <c r="AO236" s="5">
        <f t="shared" si="241"/>
        <v>1407.5897454953645</v>
      </c>
      <c r="AP236" s="5">
        <f t="shared" si="241"/>
        <v>1361.3702915446195</v>
      </c>
      <c r="AQ236" s="5">
        <f t="shared" si="241"/>
        <v>1405.9088570301831</v>
      </c>
      <c r="AR236" s="5">
        <f t="shared" si="241"/>
        <v>1402.8264527133472</v>
      </c>
      <c r="AS236" s="5">
        <f t="shared" si="241"/>
        <v>1311.5365527704766</v>
      </c>
      <c r="AT236" s="5">
        <f t="shared" si="241"/>
        <v>1401.148246313189</v>
      </c>
      <c r="AU236" s="5">
        <f t="shared" si="241"/>
        <v>1355.1378804320418</v>
      </c>
      <c r="AV236" s="5">
        <f t="shared" si="241"/>
        <v>1399.4700399130306</v>
      </c>
      <c r="AW236" s="5">
        <f t="shared" si="241"/>
        <v>1353.5138097222111</v>
      </c>
      <c r="AX236" s="5">
        <f t="shared" si="241"/>
        <v>1397.7918335128725</v>
      </c>
      <c r="AY236" s="5">
        <f t="shared" si="241"/>
        <v>1396.9527303127934</v>
      </c>
      <c r="AZ236" s="5">
        <f t="shared" si="241"/>
        <v>1351.0777036574652</v>
      </c>
      <c r="BA236" s="5">
        <f t="shared" si="241"/>
        <v>1395.274523912635</v>
      </c>
      <c r="BB236" s="5">
        <f t="shared" si="241"/>
        <v>1349.4536329476348</v>
      </c>
      <c r="BC236" s="5">
        <f t="shared" si="241"/>
        <v>1393.5963175124768</v>
      </c>
      <c r="BD236" s="5">
        <f t="shared" si="241"/>
        <v>1394.9830820065042</v>
      </c>
      <c r="BE236" s="5">
        <f t="shared" si="241"/>
        <v>1259.2256083119219</v>
      </c>
      <c r="BF236" s="5">
        <f t="shared" si="241"/>
        <v>1393.3021935413228</v>
      </c>
      <c r="BG236" s="5">
        <f t="shared" si="241"/>
        <v>1347.5436283632889</v>
      </c>
      <c r="BH236" s="5">
        <f t="shared" si="241"/>
        <v>1391.6213050761414</v>
      </c>
      <c r="BI236" s="5">
        <f t="shared" si="241"/>
        <v>1345.9169621066619</v>
      </c>
      <c r="BJ236" s="5">
        <f t="shared" si="241"/>
        <v>1389.94041661096</v>
      </c>
      <c r="BK236" s="5">
        <f t="shared" si="241"/>
        <v>1389.0999723783693</v>
      </c>
      <c r="BL236" s="5">
        <f t="shared" si="241"/>
        <v>1343.4769627217213</v>
      </c>
      <c r="BM236" s="5">
        <f t="shared" si="241"/>
        <v>1387.4190839131882</v>
      </c>
      <c r="BN236" s="5">
        <f t="shared" si="241"/>
        <v>1341.8502964650941</v>
      </c>
      <c r="BO236" s="5">
        <f t="shared" si="241"/>
        <v>1385.7381954480068</v>
      </c>
      <c r="BP236" s="26" t="s">
        <v>12</v>
      </c>
    </row>
    <row r="237" spans="2:68" x14ac:dyDescent="0.25">
      <c r="B237" s="12">
        <v>68</v>
      </c>
      <c r="C237" s="13" t="s">
        <v>152</v>
      </c>
      <c r="H237" s="5">
        <f t="shared" ref="H237:AM237" si="242">IF(H73&gt;0,$G73*H$3*(1-H155),0)</f>
        <v>0</v>
      </c>
      <c r="I237" s="5">
        <f t="shared" si="242"/>
        <v>0</v>
      </c>
      <c r="J237" s="5">
        <f t="shared" si="242"/>
        <v>0</v>
      </c>
      <c r="K237" s="5">
        <f t="shared" si="242"/>
        <v>0</v>
      </c>
      <c r="L237" s="5">
        <f t="shared" si="242"/>
        <v>0</v>
      </c>
      <c r="M237" s="5">
        <f t="shared" si="242"/>
        <v>0</v>
      </c>
      <c r="N237" s="5">
        <f t="shared" si="242"/>
        <v>0</v>
      </c>
      <c r="O237" s="5">
        <f t="shared" si="242"/>
        <v>0</v>
      </c>
      <c r="P237" s="5">
        <f t="shared" si="242"/>
        <v>0</v>
      </c>
      <c r="Q237" s="5">
        <f t="shared" si="242"/>
        <v>0</v>
      </c>
      <c r="R237" s="5">
        <f t="shared" si="242"/>
        <v>0</v>
      </c>
      <c r="S237" s="5">
        <f t="shared" si="242"/>
        <v>0</v>
      </c>
      <c r="T237" s="5">
        <f t="shared" si="242"/>
        <v>0</v>
      </c>
      <c r="U237" s="5">
        <f t="shared" si="242"/>
        <v>0</v>
      </c>
      <c r="V237" s="5">
        <f t="shared" si="242"/>
        <v>0</v>
      </c>
      <c r="W237" s="5">
        <f t="shared" si="242"/>
        <v>0</v>
      </c>
      <c r="X237" s="5">
        <f t="shared" si="242"/>
        <v>0</v>
      </c>
      <c r="Y237" s="5">
        <f t="shared" si="242"/>
        <v>0</v>
      </c>
      <c r="Z237" s="5">
        <f t="shared" si="242"/>
        <v>0</v>
      </c>
      <c r="AA237" s="5">
        <f t="shared" si="242"/>
        <v>0</v>
      </c>
      <c r="AB237" s="5">
        <f t="shared" si="242"/>
        <v>3639.3041479378562</v>
      </c>
      <c r="AC237" s="5">
        <f t="shared" si="242"/>
        <v>3758.3861917317754</v>
      </c>
      <c r="AD237" s="5">
        <f t="shared" si="242"/>
        <v>3634.9917070268698</v>
      </c>
      <c r="AE237" s="5">
        <f t="shared" si="242"/>
        <v>3753.9300027904228</v>
      </c>
      <c r="AF237" s="5">
        <f t="shared" si="242"/>
        <v>3751.7019083197465</v>
      </c>
      <c r="AG237" s="5">
        <f t="shared" si="242"/>
        <v>3386.6215092830312</v>
      </c>
      <c r="AH237" s="5">
        <f t="shared" si="242"/>
        <v>3747.2457193783939</v>
      </c>
      <c r="AI237" s="5">
        <f t="shared" si="242"/>
        <v>3624.210604749404</v>
      </c>
      <c r="AJ237" s="5">
        <f t="shared" si="242"/>
        <v>3742.7895304370413</v>
      </c>
      <c r="AK237" s="5">
        <f t="shared" si="242"/>
        <v>3619.8981638384175</v>
      </c>
      <c r="AL237" s="5">
        <f t="shared" si="242"/>
        <v>3738.3333414956887</v>
      </c>
      <c r="AM237" s="5">
        <f t="shared" si="242"/>
        <v>3736.1052470250124</v>
      </c>
      <c r="AN237" s="5">
        <f t="shared" ref="AN237:BO237" si="243">IF(AN73&gt;0,$G73*AN$3*(1-AN155),0)</f>
        <v>3613.4295024719381</v>
      </c>
      <c r="AO237" s="5">
        <f t="shared" si="243"/>
        <v>3731.6490580836598</v>
      </c>
      <c r="AP237" s="5">
        <f t="shared" si="243"/>
        <v>3609.1170615609517</v>
      </c>
      <c r="AQ237" s="5">
        <f t="shared" si="243"/>
        <v>3727.1928691423072</v>
      </c>
      <c r="AR237" s="5">
        <f t="shared" si="243"/>
        <v>3719.0211335905501</v>
      </c>
      <c r="AS237" s="5">
        <f t="shared" si="243"/>
        <v>3477.0032656538401</v>
      </c>
      <c r="AT237" s="5">
        <f t="shared" si="243"/>
        <v>3714.572055048694</v>
      </c>
      <c r="AU237" s="5">
        <f t="shared" si="243"/>
        <v>3592.5943701075148</v>
      </c>
      <c r="AV237" s="5">
        <f t="shared" si="243"/>
        <v>3710.1229765068374</v>
      </c>
      <c r="AW237" s="5">
        <f t="shared" si="243"/>
        <v>3588.2888102282991</v>
      </c>
      <c r="AX237" s="5">
        <f t="shared" si="243"/>
        <v>3705.6738979649808</v>
      </c>
      <c r="AY237" s="5">
        <f t="shared" si="243"/>
        <v>3703.4493586940525</v>
      </c>
      <c r="AZ237" s="5">
        <f t="shared" si="243"/>
        <v>3581.8304704094753</v>
      </c>
      <c r="BA237" s="5">
        <f t="shared" si="243"/>
        <v>3699.0002801521964</v>
      </c>
      <c r="BB237" s="5">
        <f t="shared" si="243"/>
        <v>3577.5249105302591</v>
      </c>
      <c r="BC237" s="5">
        <f t="shared" si="243"/>
        <v>3694.5512016103398</v>
      </c>
      <c r="BD237" s="5">
        <f t="shared" si="243"/>
        <v>3698.2276410235158</v>
      </c>
      <c r="BE237" s="5">
        <f t="shared" si="243"/>
        <v>3338.3221710799844</v>
      </c>
      <c r="BF237" s="5">
        <f t="shared" si="243"/>
        <v>3693.7714520821633</v>
      </c>
      <c r="BG237" s="5">
        <f t="shared" si="243"/>
        <v>3572.4613138175678</v>
      </c>
      <c r="BH237" s="5">
        <f t="shared" si="243"/>
        <v>3689.3152631408107</v>
      </c>
      <c r="BI237" s="5">
        <f t="shared" si="243"/>
        <v>3568.1488729065813</v>
      </c>
      <c r="BJ237" s="5">
        <f t="shared" si="243"/>
        <v>3684.8590741994581</v>
      </c>
      <c r="BK237" s="5">
        <f t="shared" si="243"/>
        <v>3682.6309797287818</v>
      </c>
      <c r="BL237" s="5">
        <f t="shared" si="243"/>
        <v>3561.6802115401019</v>
      </c>
      <c r="BM237" s="5">
        <f t="shared" si="243"/>
        <v>3678.1747907874292</v>
      </c>
      <c r="BN237" s="5">
        <f t="shared" si="243"/>
        <v>3557.3677706291155</v>
      </c>
      <c r="BO237" s="5">
        <f t="shared" si="243"/>
        <v>3673.7186018460766</v>
      </c>
      <c r="BP237" s="26" t="s">
        <v>12</v>
      </c>
    </row>
    <row r="238" spans="2:68" x14ac:dyDescent="0.25">
      <c r="B238" s="12">
        <v>69</v>
      </c>
      <c r="C238" s="13" t="s">
        <v>154</v>
      </c>
      <c r="H238" s="5">
        <f t="shared" ref="H238:AM238" si="244">IF(H74&gt;0,$G74*H$3*(1-H156),0)</f>
        <v>0</v>
      </c>
      <c r="I238" s="5">
        <f t="shared" si="244"/>
        <v>0</v>
      </c>
      <c r="J238" s="5">
        <f t="shared" si="244"/>
        <v>0</v>
      </c>
      <c r="K238" s="5">
        <f t="shared" si="244"/>
        <v>0</v>
      </c>
      <c r="L238" s="5">
        <f t="shared" si="244"/>
        <v>0</v>
      </c>
      <c r="M238" s="5">
        <f t="shared" si="244"/>
        <v>0</v>
      </c>
      <c r="N238" s="5">
        <f t="shared" si="244"/>
        <v>0</v>
      </c>
      <c r="O238" s="5">
        <f t="shared" si="244"/>
        <v>0</v>
      </c>
      <c r="P238" s="5">
        <f t="shared" si="244"/>
        <v>0</v>
      </c>
      <c r="Q238" s="5">
        <f t="shared" si="244"/>
        <v>0</v>
      </c>
      <c r="R238" s="5">
        <f t="shared" si="244"/>
        <v>0</v>
      </c>
      <c r="S238" s="5">
        <f t="shared" si="244"/>
        <v>0</v>
      </c>
      <c r="T238" s="5">
        <f t="shared" si="244"/>
        <v>0</v>
      </c>
      <c r="U238" s="5">
        <f t="shared" si="244"/>
        <v>0</v>
      </c>
      <c r="V238" s="5">
        <f t="shared" si="244"/>
        <v>0</v>
      </c>
      <c r="W238" s="5">
        <f t="shared" si="244"/>
        <v>0</v>
      </c>
      <c r="X238" s="5">
        <f t="shared" si="244"/>
        <v>0</v>
      </c>
      <c r="Y238" s="5">
        <f t="shared" si="244"/>
        <v>0</v>
      </c>
      <c r="Z238" s="5">
        <f t="shared" si="244"/>
        <v>0</v>
      </c>
      <c r="AA238" s="5">
        <f t="shared" si="244"/>
        <v>0</v>
      </c>
      <c r="AB238" s="5">
        <f t="shared" si="244"/>
        <v>0</v>
      </c>
      <c r="AC238" s="5">
        <f t="shared" si="244"/>
        <v>4104.5467488810555</v>
      </c>
      <c r="AD238" s="5">
        <f t="shared" si="244"/>
        <v>3969.7885943050719</v>
      </c>
      <c r="AE238" s="5">
        <f t="shared" si="244"/>
        <v>4099.6830126827599</v>
      </c>
      <c r="AF238" s="5">
        <f t="shared" si="244"/>
        <v>4097.2511445836126</v>
      </c>
      <c r="AG238" s="5">
        <f t="shared" si="244"/>
        <v>3698.546443276291</v>
      </c>
      <c r="AH238" s="5">
        <f t="shared" si="244"/>
        <v>4092.3874083853175</v>
      </c>
      <c r="AI238" s="5">
        <f t="shared" si="244"/>
        <v>3958.021490599519</v>
      </c>
      <c r="AJ238" s="5">
        <f t="shared" si="244"/>
        <v>4087.5236721870224</v>
      </c>
      <c r="AK238" s="5">
        <f t="shared" si="244"/>
        <v>3953.3146491172984</v>
      </c>
      <c r="AL238" s="5">
        <f t="shared" si="244"/>
        <v>4082.6599359887273</v>
      </c>
      <c r="AM238" s="5">
        <f t="shared" si="244"/>
        <v>4080.22806788958</v>
      </c>
      <c r="AN238" s="5">
        <f t="shared" ref="AN238:BO238" si="245">IF(AN74&gt;0,$G74*AN$3*(1-AN156),0)</f>
        <v>3946.2543868939665</v>
      </c>
      <c r="AO238" s="5">
        <f t="shared" si="245"/>
        <v>4075.3643316912849</v>
      </c>
      <c r="AP238" s="5">
        <f t="shared" si="245"/>
        <v>3941.5475454117454</v>
      </c>
      <c r="AQ238" s="5">
        <f t="shared" si="245"/>
        <v>4070.5005954929898</v>
      </c>
      <c r="AR238" s="5">
        <f t="shared" si="245"/>
        <v>4061.577621605888</v>
      </c>
      <c r="AS238" s="5">
        <f t="shared" si="245"/>
        <v>3797.2690123135962</v>
      </c>
      <c r="AT238" s="5">
        <f t="shared" si="245"/>
        <v>4056.7216460990421</v>
      </c>
      <c r="AU238" s="5">
        <f t="shared" si="245"/>
        <v>3923.5099919473732</v>
      </c>
      <c r="AV238" s="5">
        <f t="shared" si="245"/>
        <v>4051.8656705921967</v>
      </c>
      <c r="AW238" s="5">
        <f t="shared" si="245"/>
        <v>3918.8106608117159</v>
      </c>
      <c r="AX238" s="5">
        <f t="shared" si="245"/>
        <v>4047.0096950853508</v>
      </c>
      <c r="AY238" s="5">
        <f t="shared" si="245"/>
        <v>4044.5817073319276</v>
      </c>
      <c r="AZ238" s="5">
        <f t="shared" si="245"/>
        <v>3911.7616641082304</v>
      </c>
      <c r="BA238" s="5">
        <f t="shared" si="245"/>
        <v>4039.7257318250822</v>
      </c>
      <c r="BB238" s="5">
        <f t="shared" si="245"/>
        <v>3907.0623329725731</v>
      </c>
      <c r="BC238" s="5">
        <f t="shared" si="245"/>
        <v>4034.8697563182363</v>
      </c>
      <c r="BD238" s="5">
        <f t="shared" si="245"/>
        <v>4038.8863102040718</v>
      </c>
      <c r="BE238" s="5">
        <f t="shared" si="245"/>
        <v>3645.8298186754159</v>
      </c>
      <c r="BF238" s="5">
        <f t="shared" si="245"/>
        <v>4034.0225740057767</v>
      </c>
      <c r="BG238" s="5">
        <f t="shared" si="245"/>
        <v>3901.5393928128669</v>
      </c>
      <c r="BH238" s="5">
        <f t="shared" si="245"/>
        <v>4029.1588378074816</v>
      </c>
      <c r="BI238" s="5">
        <f t="shared" si="245"/>
        <v>3896.8325513306459</v>
      </c>
      <c r="BJ238" s="5">
        <f t="shared" si="245"/>
        <v>4024.2951016091865</v>
      </c>
      <c r="BK238" s="5">
        <f t="shared" si="245"/>
        <v>4021.8632335100392</v>
      </c>
      <c r="BL238" s="5">
        <f t="shared" si="245"/>
        <v>3889.7722891073145</v>
      </c>
      <c r="BM238" s="5">
        <f t="shared" si="245"/>
        <v>4016.9994973117441</v>
      </c>
      <c r="BN238" s="5">
        <f t="shared" si="245"/>
        <v>3885.0654476250934</v>
      </c>
      <c r="BO238" s="5">
        <f t="shared" si="245"/>
        <v>4012.135761113449</v>
      </c>
      <c r="BP238" s="26" t="s">
        <v>12</v>
      </c>
    </row>
    <row r="239" spans="2:68" x14ac:dyDescent="0.25">
      <c r="B239" s="12">
        <v>70</v>
      </c>
      <c r="C239" s="13" t="s">
        <v>156</v>
      </c>
      <c r="H239" s="5">
        <f t="shared" ref="H239:AM239" si="246">IF(H75&gt;0,$G75*H$3*(1-H157),0)</f>
        <v>0</v>
      </c>
      <c r="I239" s="5">
        <f t="shared" si="246"/>
        <v>0</v>
      </c>
      <c r="J239" s="5">
        <f t="shared" si="246"/>
        <v>0</v>
      </c>
      <c r="K239" s="5">
        <f t="shared" si="246"/>
        <v>0</v>
      </c>
      <c r="L239" s="5">
        <f t="shared" si="246"/>
        <v>0</v>
      </c>
      <c r="M239" s="5">
        <f t="shared" si="246"/>
        <v>0</v>
      </c>
      <c r="N239" s="5">
        <f t="shared" si="246"/>
        <v>0</v>
      </c>
      <c r="O239" s="5">
        <f t="shared" si="246"/>
        <v>0</v>
      </c>
      <c r="P239" s="5">
        <f t="shared" si="246"/>
        <v>0</v>
      </c>
      <c r="Q239" s="5">
        <f t="shared" si="246"/>
        <v>0</v>
      </c>
      <c r="R239" s="5">
        <f t="shared" si="246"/>
        <v>0</v>
      </c>
      <c r="S239" s="5">
        <f t="shared" si="246"/>
        <v>0</v>
      </c>
      <c r="T239" s="5">
        <f t="shared" si="246"/>
        <v>0</v>
      </c>
      <c r="U239" s="5">
        <f t="shared" si="246"/>
        <v>0</v>
      </c>
      <c r="V239" s="5">
        <f t="shared" si="246"/>
        <v>0</v>
      </c>
      <c r="W239" s="5">
        <f t="shared" si="246"/>
        <v>0</v>
      </c>
      <c r="X239" s="5">
        <f t="shared" si="246"/>
        <v>0</v>
      </c>
      <c r="Y239" s="5">
        <f t="shared" si="246"/>
        <v>0</v>
      </c>
      <c r="Z239" s="5">
        <f t="shared" si="246"/>
        <v>0</v>
      </c>
      <c r="AA239" s="5">
        <f t="shared" si="246"/>
        <v>0</v>
      </c>
      <c r="AB239" s="5">
        <f t="shared" si="246"/>
        <v>0</v>
      </c>
      <c r="AC239" s="5">
        <f t="shared" si="246"/>
        <v>4895.4065092677674</v>
      </c>
      <c r="AD239" s="5">
        <f t="shared" si="246"/>
        <v>4734.6832948792317</v>
      </c>
      <c r="AE239" s="5">
        <f t="shared" si="246"/>
        <v>4889.6056334826435</v>
      </c>
      <c r="AF239" s="5">
        <f t="shared" si="246"/>
        <v>4886.7051955900815</v>
      </c>
      <c r="AG239" s="5">
        <f t="shared" si="246"/>
        <v>4411.1784908235659</v>
      </c>
      <c r="AH239" s="5">
        <f t="shared" si="246"/>
        <v>4880.9043198049567</v>
      </c>
      <c r="AI239" s="5">
        <f t="shared" si="246"/>
        <v>4720.6489179797372</v>
      </c>
      <c r="AJ239" s="5">
        <f t="shared" si="246"/>
        <v>4875.1034440198328</v>
      </c>
      <c r="AK239" s="5">
        <f t="shared" si="246"/>
        <v>4715.0351672199395</v>
      </c>
      <c r="AL239" s="5">
        <f t="shared" si="246"/>
        <v>4869.3025682347088</v>
      </c>
      <c r="AM239" s="5">
        <f t="shared" si="246"/>
        <v>4866.4021303421459</v>
      </c>
      <c r="AN239" s="5">
        <f t="shared" ref="AN239:BO239" si="247">IF(AN75&gt;0,$G75*AN$3*(1-AN157),0)</f>
        <v>4706.6145410802428</v>
      </c>
      <c r="AO239" s="5">
        <f t="shared" si="247"/>
        <v>4860.601254557022</v>
      </c>
      <c r="AP239" s="5">
        <f t="shared" si="247"/>
        <v>4701.000790320445</v>
      </c>
      <c r="AQ239" s="5">
        <f t="shared" si="247"/>
        <v>4854.8003787718981</v>
      </c>
      <c r="AR239" s="5">
        <f t="shared" si="247"/>
        <v>4844.1581356397292</v>
      </c>
      <c r="AS239" s="5">
        <f t="shared" si="247"/>
        <v>4528.922820866489</v>
      </c>
      <c r="AT239" s="5">
        <f t="shared" si="247"/>
        <v>4838.3665158679387</v>
      </c>
      <c r="AU239" s="5">
        <f t="shared" si="247"/>
        <v>4679.4877799826227</v>
      </c>
      <c r="AV239" s="5">
        <f t="shared" si="247"/>
        <v>4832.5748960961482</v>
      </c>
      <c r="AW239" s="5">
        <f t="shared" si="247"/>
        <v>4673.8829866550832</v>
      </c>
      <c r="AX239" s="5">
        <f t="shared" si="247"/>
        <v>4826.7832763243578</v>
      </c>
      <c r="AY239" s="5">
        <f t="shared" si="247"/>
        <v>4823.887466438463</v>
      </c>
      <c r="AZ239" s="5">
        <f t="shared" si="247"/>
        <v>4665.4757966637744</v>
      </c>
      <c r="BA239" s="5">
        <f t="shared" si="247"/>
        <v>4818.0958466666725</v>
      </c>
      <c r="BB239" s="5">
        <f t="shared" si="247"/>
        <v>4659.8710033362358</v>
      </c>
      <c r="BC239" s="5">
        <f t="shared" si="247"/>
        <v>4812.304226894882</v>
      </c>
      <c r="BD239" s="5">
        <f t="shared" si="247"/>
        <v>4817.0946861685898</v>
      </c>
      <c r="BE239" s="5">
        <f t="shared" si="247"/>
        <v>4348.3044823138316</v>
      </c>
      <c r="BF239" s="5">
        <f t="shared" si="247"/>
        <v>4811.2938103834649</v>
      </c>
      <c r="BG239" s="5">
        <f t="shared" si="247"/>
        <v>4653.283908862164</v>
      </c>
      <c r="BH239" s="5">
        <f t="shared" si="247"/>
        <v>4805.492934598341</v>
      </c>
      <c r="BI239" s="5">
        <f t="shared" si="247"/>
        <v>4647.6701581023663</v>
      </c>
      <c r="BJ239" s="5">
        <f t="shared" si="247"/>
        <v>4799.692058813217</v>
      </c>
      <c r="BK239" s="5">
        <f t="shared" si="247"/>
        <v>4796.7916209206542</v>
      </c>
      <c r="BL239" s="5">
        <f t="shared" si="247"/>
        <v>4639.2495319626696</v>
      </c>
      <c r="BM239" s="5">
        <f t="shared" si="247"/>
        <v>4790.9907451355302</v>
      </c>
      <c r="BN239" s="5">
        <f t="shared" si="247"/>
        <v>4633.6357812028727</v>
      </c>
      <c r="BO239" s="5">
        <f t="shared" si="247"/>
        <v>4785.1898693504054</v>
      </c>
      <c r="BP239" s="26" t="s">
        <v>12</v>
      </c>
    </row>
    <row r="240" spans="2:68" x14ac:dyDescent="0.25">
      <c r="B240" s="12">
        <v>71</v>
      </c>
      <c r="C240" s="13" t="s">
        <v>158</v>
      </c>
      <c r="H240" s="5">
        <f t="shared" ref="H240:AM240" si="248">IF(H76&gt;0,$G76*H$3*(1-H158),0)</f>
        <v>0</v>
      </c>
      <c r="I240" s="5">
        <f t="shared" si="248"/>
        <v>0</v>
      </c>
      <c r="J240" s="5">
        <f t="shared" si="248"/>
        <v>0</v>
      </c>
      <c r="K240" s="5">
        <f t="shared" si="248"/>
        <v>0</v>
      </c>
      <c r="L240" s="5">
        <f t="shared" si="248"/>
        <v>0</v>
      </c>
      <c r="M240" s="5">
        <f t="shared" si="248"/>
        <v>0</v>
      </c>
      <c r="N240" s="5">
        <f t="shared" si="248"/>
        <v>0</v>
      </c>
      <c r="O240" s="5">
        <f t="shared" si="248"/>
        <v>0</v>
      </c>
      <c r="P240" s="5">
        <f t="shared" si="248"/>
        <v>0</v>
      </c>
      <c r="Q240" s="5">
        <f t="shared" si="248"/>
        <v>0</v>
      </c>
      <c r="R240" s="5">
        <f t="shared" si="248"/>
        <v>0</v>
      </c>
      <c r="S240" s="5">
        <f t="shared" si="248"/>
        <v>0</v>
      </c>
      <c r="T240" s="5">
        <f t="shared" si="248"/>
        <v>0</v>
      </c>
      <c r="U240" s="5">
        <f t="shared" si="248"/>
        <v>0</v>
      </c>
      <c r="V240" s="5">
        <f t="shared" si="248"/>
        <v>0</v>
      </c>
      <c r="W240" s="5">
        <f t="shared" si="248"/>
        <v>0</v>
      </c>
      <c r="X240" s="5">
        <f t="shared" si="248"/>
        <v>0</v>
      </c>
      <c r="Y240" s="5">
        <f t="shared" si="248"/>
        <v>0</v>
      </c>
      <c r="Z240" s="5">
        <f t="shared" si="248"/>
        <v>0</v>
      </c>
      <c r="AA240" s="5">
        <f t="shared" si="248"/>
        <v>0</v>
      </c>
      <c r="AB240" s="5">
        <f t="shared" si="248"/>
        <v>0</v>
      </c>
      <c r="AC240" s="5">
        <f t="shared" si="248"/>
        <v>4097.7866884404302</v>
      </c>
      <c r="AD240" s="5">
        <f t="shared" si="248"/>
        <v>3963.2504763408115</v>
      </c>
      <c r="AE240" s="5">
        <f t="shared" si="248"/>
        <v>4092.9309626639133</v>
      </c>
      <c r="AF240" s="5">
        <f t="shared" si="248"/>
        <v>4090.5030997756548</v>
      </c>
      <c r="AG240" s="5">
        <f t="shared" si="248"/>
        <v>3692.4550526724879</v>
      </c>
      <c r="AH240" s="5">
        <f t="shared" si="248"/>
        <v>4085.6473739991384</v>
      </c>
      <c r="AI240" s="5">
        <f t="shared" si="248"/>
        <v>3951.5027526879489</v>
      </c>
      <c r="AJ240" s="5">
        <f t="shared" si="248"/>
        <v>4080.7916482226219</v>
      </c>
      <c r="AK240" s="5">
        <f t="shared" si="248"/>
        <v>3946.8036632268036</v>
      </c>
      <c r="AL240" s="5">
        <f t="shared" si="248"/>
        <v>4075.935922446105</v>
      </c>
      <c r="AM240" s="5">
        <f t="shared" si="248"/>
        <v>4073.508059557847</v>
      </c>
      <c r="AN240" s="5">
        <f t="shared" ref="AN240:BO240" si="249">IF(AN76&gt;0,$G76*AN$3*(1-AN158),0)</f>
        <v>3939.755029035086</v>
      </c>
      <c r="AO240" s="5">
        <f t="shared" si="249"/>
        <v>4068.6523337813301</v>
      </c>
      <c r="AP240" s="5">
        <f t="shared" si="249"/>
        <v>3935.0559395739406</v>
      </c>
      <c r="AQ240" s="5">
        <f t="shared" si="249"/>
        <v>4063.7966080048136</v>
      </c>
      <c r="AR240" s="5">
        <f t="shared" si="249"/>
        <v>4054.8883299773224</v>
      </c>
      <c r="AS240" s="5">
        <f t="shared" si="249"/>
        <v>3791.0150287185625</v>
      </c>
      <c r="AT240" s="5">
        <f t="shared" si="249"/>
        <v>4050.0403521106382</v>
      </c>
      <c r="AU240" s="5">
        <f t="shared" si="249"/>
        <v>3917.0480933973831</v>
      </c>
      <c r="AV240" s="5">
        <f t="shared" si="249"/>
        <v>4045.1923742439544</v>
      </c>
      <c r="AW240" s="5">
        <f t="shared" si="249"/>
        <v>3912.3565019134953</v>
      </c>
      <c r="AX240" s="5">
        <f t="shared" si="249"/>
        <v>4040.3443963772702</v>
      </c>
      <c r="AY240" s="5">
        <f t="shared" si="249"/>
        <v>4037.9204074439281</v>
      </c>
      <c r="AZ240" s="5">
        <f t="shared" si="249"/>
        <v>3905.3191146876638</v>
      </c>
      <c r="BA240" s="5">
        <f t="shared" si="249"/>
        <v>4033.0724295772443</v>
      </c>
      <c r="BB240" s="5">
        <f t="shared" si="249"/>
        <v>3900.627523203776</v>
      </c>
      <c r="BC240" s="5">
        <f t="shared" si="249"/>
        <v>4028.2244517105601</v>
      </c>
      <c r="BD240" s="5">
        <f t="shared" si="249"/>
        <v>4032.2343904574554</v>
      </c>
      <c r="BE240" s="5">
        <f t="shared" si="249"/>
        <v>3639.8252507076622</v>
      </c>
      <c r="BF240" s="5">
        <f t="shared" si="249"/>
        <v>4027.3786646809385</v>
      </c>
      <c r="BG240" s="5">
        <f t="shared" si="249"/>
        <v>3895.1136791542071</v>
      </c>
      <c r="BH240" s="5">
        <f t="shared" si="249"/>
        <v>4022.5229389044221</v>
      </c>
      <c r="BI240" s="5">
        <f t="shared" si="249"/>
        <v>3890.4145896930622</v>
      </c>
      <c r="BJ240" s="5">
        <f t="shared" si="249"/>
        <v>4017.6672131279056</v>
      </c>
      <c r="BK240" s="5">
        <f t="shared" si="249"/>
        <v>4015.2393502396471</v>
      </c>
      <c r="BL240" s="5">
        <f t="shared" si="249"/>
        <v>3883.3659555013442</v>
      </c>
      <c r="BM240" s="5">
        <f t="shared" si="249"/>
        <v>4010.3836244631302</v>
      </c>
      <c r="BN240" s="5">
        <f t="shared" si="249"/>
        <v>3878.6668660401992</v>
      </c>
      <c r="BO240" s="5">
        <f t="shared" si="249"/>
        <v>4005.5278986866138</v>
      </c>
      <c r="BP240" s="26" t="s">
        <v>12</v>
      </c>
    </row>
    <row r="241" spans="1:68" x14ac:dyDescent="0.25">
      <c r="B241" s="12">
        <v>72</v>
      </c>
      <c r="C241" s="13" t="s">
        <v>160</v>
      </c>
      <c r="H241" s="5">
        <f t="shared" ref="H241:AM241" si="250">IF(H77&gt;0,$G77*H$3*(1-H159),0)</f>
        <v>0</v>
      </c>
      <c r="I241" s="5">
        <f t="shared" si="250"/>
        <v>0</v>
      </c>
      <c r="J241" s="5">
        <f t="shared" si="250"/>
        <v>0</v>
      </c>
      <c r="K241" s="5">
        <f t="shared" si="250"/>
        <v>0</v>
      </c>
      <c r="L241" s="5">
        <f t="shared" si="250"/>
        <v>0</v>
      </c>
      <c r="M241" s="5">
        <f t="shared" si="250"/>
        <v>0</v>
      </c>
      <c r="N241" s="5">
        <f t="shared" si="250"/>
        <v>0</v>
      </c>
      <c r="O241" s="5">
        <f t="shared" si="250"/>
        <v>0</v>
      </c>
      <c r="P241" s="5">
        <f t="shared" si="250"/>
        <v>0</v>
      </c>
      <c r="Q241" s="5">
        <f t="shared" si="250"/>
        <v>0</v>
      </c>
      <c r="R241" s="5">
        <f t="shared" si="250"/>
        <v>0</v>
      </c>
      <c r="S241" s="5">
        <f t="shared" si="250"/>
        <v>0</v>
      </c>
      <c r="T241" s="5">
        <f t="shared" si="250"/>
        <v>0</v>
      </c>
      <c r="U241" s="5">
        <f t="shared" si="250"/>
        <v>0</v>
      </c>
      <c r="V241" s="5">
        <f t="shared" si="250"/>
        <v>0</v>
      </c>
      <c r="W241" s="5">
        <f t="shared" si="250"/>
        <v>0</v>
      </c>
      <c r="X241" s="5">
        <f t="shared" si="250"/>
        <v>0</v>
      </c>
      <c r="Y241" s="5">
        <f t="shared" si="250"/>
        <v>0</v>
      </c>
      <c r="Z241" s="5">
        <f t="shared" si="250"/>
        <v>0</v>
      </c>
      <c r="AA241" s="5">
        <f t="shared" si="250"/>
        <v>0</v>
      </c>
      <c r="AB241" s="5">
        <f t="shared" si="250"/>
        <v>0</v>
      </c>
      <c r="AC241" s="5">
        <f t="shared" si="250"/>
        <v>2073.1839248356514</v>
      </c>
      <c r="AD241" s="5">
        <f t="shared" si="250"/>
        <v>2005.1183241981125</v>
      </c>
      <c r="AE241" s="5">
        <f t="shared" si="250"/>
        <v>2070.7272785071145</v>
      </c>
      <c r="AF241" s="5">
        <f t="shared" si="250"/>
        <v>2069.4989553428459</v>
      </c>
      <c r="AG241" s="5">
        <f t="shared" si="250"/>
        <v>1868.115409709683</v>
      </c>
      <c r="AH241" s="5">
        <f t="shared" si="250"/>
        <v>2067.042309014309</v>
      </c>
      <c r="AI241" s="5">
        <f t="shared" si="250"/>
        <v>1999.1748250161686</v>
      </c>
      <c r="AJ241" s="5">
        <f t="shared" si="250"/>
        <v>2064.5856626857721</v>
      </c>
      <c r="AK241" s="5">
        <f t="shared" si="250"/>
        <v>1996.7974253433908</v>
      </c>
      <c r="AL241" s="5">
        <f t="shared" si="250"/>
        <v>2062.1290163572353</v>
      </c>
      <c r="AM241" s="5">
        <f t="shared" si="250"/>
        <v>2060.9006931929671</v>
      </c>
      <c r="AN241" s="5">
        <f t="shared" ref="AN241:BO241" si="251">IF(AN77&gt;0,$G77*AN$3*(1-AN159),0)</f>
        <v>1993.2313258342244</v>
      </c>
      <c r="AO241" s="5">
        <f t="shared" si="251"/>
        <v>2058.4440468644302</v>
      </c>
      <c r="AP241" s="5">
        <f t="shared" si="251"/>
        <v>1990.8539261614469</v>
      </c>
      <c r="AQ241" s="5">
        <f t="shared" si="251"/>
        <v>2055.9874005358934</v>
      </c>
      <c r="AR241" s="5">
        <f t="shared" si="251"/>
        <v>2051.480455638869</v>
      </c>
      <c r="AS241" s="5">
        <f t="shared" si="251"/>
        <v>1917.9796348406098</v>
      </c>
      <c r="AT241" s="5">
        <f t="shared" si="251"/>
        <v>2049.02772919278</v>
      </c>
      <c r="AU241" s="5">
        <f t="shared" si="251"/>
        <v>1981.7432573900667</v>
      </c>
      <c r="AV241" s="5">
        <f t="shared" si="251"/>
        <v>2046.5750027466913</v>
      </c>
      <c r="AW241" s="5">
        <f t="shared" si="251"/>
        <v>1979.3696511519163</v>
      </c>
      <c r="AX241" s="5">
        <f t="shared" si="251"/>
        <v>2044.1222763006026</v>
      </c>
      <c r="AY241" s="5">
        <f t="shared" si="251"/>
        <v>2042.8959130775581</v>
      </c>
      <c r="AZ241" s="5">
        <f t="shared" si="251"/>
        <v>1975.8092417946905</v>
      </c>
      <c r="BA241" s="5">
        <f t="shared" si="251"/>
        <v>2040.4431866314694</v>
      </c>
      <c r="BB241" s="5">
        <f t="shared" si="251"/>
        <v>1973.4356355565401</v>
      </c>
      <c r="BC241" s="5">
        <f t="shared" si="251"/>
        <v>2037.9904601853805</v>
      </c>
      <c r="BD241" s="5">
        <f t="shared" si="251"/>
        <v>2040.0191994004037</v>
      </c>
      <c r="BE241" s="5">
        <f t="shared" si="251"/>
        <v>1841.488533374574</v>
      </c>
      <c r="BF241" s="5">
        <f t="shared" si="251"/>
        <v>2037.5625530718669</v>
      </c>
      <c r="BG241" s="5">
        <f t="shared" si="251"/>
        <v>1970.6460289428371</v>
      </c>
      <c r="BH241" s="5">
        <f t="shared" si="251"/>
        <v>2035.10590674333</v>
      </c>
      <c r="BI241" s="5">
        <f t="shared" si="251"/>
        <v>1968.2686292700596</v>
      </c>
      <c r="BJ241" s="5">
        <f t="shared" si="251"/>
        <v>2032.6492604147932</v>
      </c>
      <c r="BK241" s="5">
        <f t="shared" si="251"/>
        <v>2031.4209372505247</v>
      </c>
      <c r="BL241" s="5">
        <f t="shared" si="251"/>
        <v>1964.7025297608932</v>
      </c>
      <c r="BM241" s="5">
        <f t="shared" si="251"/>
        <v>2028.9642909219879</v>
      </c>
      <c r="BN241" s="5">
        <f t="shared" si="251"/>
        <v>1962.3251300881157</v>
      </c>
      <c r="BO241" s="5">
        <f t="shared" si="251"/>
        <v>2026.507644593451</v>
      </c>
      <c r="BP241" s="26" t="s">
        <v>12</v>
      </c>
    </row>
    <row r="242" spans="1:68" x14ac:dyDescent="0.25">
      <c r="B242" s="12">
        <v>73</v>
      </c>
      <c r="C242" s="13" t="s">
        <v>162</v>
      </c>
      <c r="H242" s="5">
        <f t="shared" ref="H242:AM242" si="252">IF(H78&gt;0,$G78*H$3*(1-H160),0)</f>
        <v>0</v>
      </c>
      <c r="I242" s="5">
        <f t="shared" si="252"/>
        <v>0</v>
      </c>
      <c r="J242" s="5">
        <f t="shared" si="252"/>
        <v>0</v>
      </c>
      <c r="K242" s="5">
        <f t="shared" si="252"/>
        <v>0</v>
      </c>
      <c r="L242" s="5">
        <f t="shared" si="252"/>
        <v>0</v>
      </c>
      <c r="M242" s="5">
        <f t="shared" si="252"/>
        <v>0</v>
      </c>
      <c r="N242" s="5">
        <f t="shared" si="252"/>
        <v>0</v>
      </c>
      <c r="O242" s="5">
        <f t="shared" si="252"/>
        <v>0</v>
      </c>
      <c r="P242" s="5">
        <f t="shared" si="252"/>
        <v>0</v>
      </c>
      <c r="Q242" s="5">
        <f t="shared" si="252"/>
        <v>0</v>
      </c>
      <c r="R242" s="5">
        <f t="shared" si="252"/>
        <v>0</v>
      </c>
      <c r="S242" s="5">
        <f t="shared" si="252"/>
        <v>0</v>
      </c>
      <c r="T242" s="5">
        <f t="shared" si="252"/>
        <v>0</v>
      </c>
      <c r="U242" s="5">
        <f t="shared" si="252"/>
        <v>0</v>
      </c>
      <c r="V242" s="5">
        <f t="shared" si="252"/>
        <v>0</v>
      </c>
      <c r="W242" s="5">
        <f t="shared" si="252"/>
        <v>0</v>
      </c>
      <c r="X242" s="5">
        <f t="shared" si="252"/>
        <v>0</v>
      </c>
      <c r="Y242" s="5">
        <f t="shared" si="252"/>
        <v>0</v>
      </c>
      <c r="Z242" s="5">
        <f t="shared" si="252"/>
        <v>0</v>
      </c>
      <c r="AA242" s="5">
        <f t="shared" si="252"/>
        <v>0</v>
      </c>
      <c r="AB242" s="5">
        <f t="shared" si="252"/>
        <v>0</v>
      </c>
      <c r="AC242" s="5">
        <f t="shared" si="252"/>
        <v>0</v>
      </c>
      <c r="AD242" s="5">
        <f t="shared" si="252"/>
        <v>9608.533294285362</v>
      </c>
      <c r="AE242" s="5">
        <f t="shared" si="252"/>
        <v>9922.9350963973829</v>
      </c>
      <c r="AF242" s="5">
        <f t="shared" si="252"/>
        <v>9917.05245536656</v>
      </c>
      <c r="AG242" s="5">
        <f t="shared" si="252"/>
        <v>8952.0243484322782</v>
      </c>
      <c r="AH242" s="5">
        <f t="shared" si="252"/>
        <v>9905.2871733049124</v>
      </c>
      <c r="AI242" s="5">
        <f t="shared" si="252"/>
        <v>9580.0689022007318</v>
      </c>
      <c r="AJ242" s="5">
        <f t="shared" si="252"/>
        <v>9893.5218912432647</v>
      </c>
      <c r="AK242" s="5">
        <f t="shared" si="252"/>
        <v>9568.6831453668801</v>
      </c>
      <c r="AL242" s="5">
        <f t="shared" si="252"/>
        <v>9881.756609181617</v>
      </c>
      <c r="AM242" s="5">
        <f t="shared" si="252"/>
        <v>9875.8739681507941</v>
      </c>
      <c r="AN242" s="5">
        <f t="shared" ref="AN242:BO242" si="253">IF(AN78&gt;0,$G78*AN$3*(1-AN160),0)</f>
        <v>9551.6045101161017</v>
      </c>
      <c r="AO242" s="5">
        <f t="shared" si="253"/>
        <v>9864.1086860891464</v>
      </c>
      <c r="AP242" s="5">
        <f t="shared" si="253"/>
        <v>9540.2187532822481</v>
      </c>
      <c r="AQ242" s="5">
        <f t="shared" si="253"/>
        <v>9852.3434040274988</v>
      </c>
      <c r="AR242" s="5">
        <f t="shared" si="253"/>
        <v>9830.7495194724052</v>
      </c>
      <c r="AS242" s="5">
        <f t="shared" si="253"/>
        <v>9191.0132800878146</v>
      </c>
      <c r="AT242" s="5">
        <f t="shared" si="253"/>
        <v>9819.0030103705103</v>
      </c>
      <c r="AU242" s="5">
        <f t="shared" si="253"/>
        <v>9496.5771830511894</v>
      </c>
      <c r="AV242" s="5">
        <f t="shared" si="253"/>
        <v>9807.2565012686136</v>
      </c>
      <c r="AW242" s="5">
        <f t="shared" si="253"/>
        <v>9485.2095935977413</v>
      </c>
      <c r="AX242" s="5">
        <f t="shared" si="253"/>
        <v>9795.5099921667188</v>
      </c>
      <c r="AY242" s="5">
        <f t="shared" si="253"/>
        <v>9789.6367376157705</v>
      </c>
      <c r="AZ242" s="5">
        <f t="shared" si="253"/>
        <v>9468.1582094175719</v>
      </c>
      <c r="BA242" s="5">
        <f t="shared" si="253"/>
        <v>9777.8902285138756</v>
      </c>
      <c r="BB242" s="5">
        <f t="shared" si="253"/>
        <v>9456.7906199641238</v>
      </c>
      <c r="BC242" s="5">
        <f t="shared" si="253"/>
        <v>9766.143719411979</v>
      </c>
      <c r="BD242" s="5">
        <f t="shared" si="253"/>
        <v>9775.8690706267917</v>
      </c>
      <c r="BE242" s="5">
        <f t="shared" si="253"/>
        <v>8824.5038718931319</v>
      </c>
      <c r="BF242" s="5">
        <f t="shared" si="253"/>
        <v>9764.103788565144</v>
      </c>
      <c r="BG242" s="5">
        <f t="shared" si="253"/>
        <v>9443.4398201945041</v>
      </c>
      <c r="BH242" s="5">
        <f t="shared" si="253"/>
        <v>9752.3385065034963</v>
      </c>
      <c r="BI242" s="5">
        <f t="shared" si="253"/>
        <v>9432.0540633606524</v>
      </c>
      <c r="BJ242" s="5">
        <f t="shared" si="253"/>
        <v>9740.5732244418487</v>
      </c>
      <c r="BK242" s="5">
        <f t="shared" si="253"/>
        <v>9734.6905834110257</v>
      </c>
      <c r="BL242" s="5">
        <f t="shared" si="253"/>
        <v>9414.9754281098722</v>
      </c>
      <c r="BM242" s="5">
        <f t="shared" si="253"/>
        <v>9722.9253013493781</v>
      </c>
      <c r="BN242" s="5">
        <f t="shared" si="253"/>
        <v>9403.5896712760205</v>
      </c>
      <c r="BO242" s="5">
        <f t="shared" si="253"/>
        <v>9711.1600192877304</v>
      </c>
      <c r="BP242" s="26" t="s">
        <v>12</v>
      </c>
    </row>
    <row r="243" spans="1:68" x14ac:dyDescent="0.25">
      <c r="B243" s="12">
        <v>74</v>
      </c>
      <c r="C243" s="13" t="s">
        <v>164</v>
      </c>
      <c r="H243" s="5">
        <f t="shared" ref="H243:AM243" si="254">IF(H79&gt;0,$G79*H$3*(1-H161),0)</f>
        <v>0</v>
      </c>
      <c r="I243" s="5">
        <f t="shared" si="254"/>
        <v>0</v>
      </c>
      <c r="J243" s="5">
        <f t="shared" si="254"/>
        <v>0</v>
      </c>
      <c r="K243" s="5">
        <f t="shared" si="254"/>
        <v>0</v>
      </c>
      <c r="L243" s="5">
        <f t="shared" si="254"/>
        <v>0</v>
      </c>
      <c r="M243" s="5">
        <f t="shared" si="254"/>
        <v>0</v>
      </c>
      <c r="N243" s="5">
        <f t="shared" si="254"/>
        <v>0</v>
      </c>
      <c r="O243" s="5">
        <f t="shared" si="254"/>
        <v>0</v>
      </c>
      <c r="P243" s="5">
        <f t="shared" si="254"/>
        <v>0</v>
      </c>
      <c r="Q243" s="5">
        <f t="shared" si="254"/>
        <v>0</v>
      </c>
      <c r="R243" s="5">
        <f t="shared" si="254"/>
        <v>0</v>
      </c>
      <c r="S243" s="5">
        <f t="shared" si="254"/>
        <v>0</v>
      </c>
      <c r="T243" s="5">
        <f t="shared" si="254"/>
        <v>0</v>
      </c>
      <c r="U243" s="5">
        <f t="shared" si="254"/>
        <v>0</v>
      </c>
      <c r="V243" s="5">
        <f t="shared" si="254"/>
        <v>0</v>
      </c>
      <c r="W243" s="5">
        <f t="shared" si="254"/>
        <v>0</v>
      </c>
      <c r="X243" s="5">
        <f t="shared" si="254"/>
        <v>0</v>
      </c>
      <c r="Y243" s="5">
        <f t="shared" si="254"/>
        <v>0</v>
      </c>
      <c r="Z243" s="5">
        <f t="shared" si="254"/>
        <v>0</v>
      </c>
      <c r="AA243" s="5">
        <f t="shared" si="254"/>
        <v>0</v>
      </c>
      <c r="AB243" s="5">
        <f t="shared" si="254"/>
        <v>0</v>
      </c>
      <c r="AC243" s="5">
        <f t="shared" si="254"/>
        <v>0</v>
      </c>
      <c r="AD243" s="5">
        <f t="shared" si="254"/>
        <v>9282.6214204994521</v>
      </c>
      <c r="AE243" s="5">
        <f t="shared" si="254"/>
        <v>9586.3590268065927</v>
      </c>
      <c r="AF243" s="5">
        <f t="shared" si="254"/>
        <v>9580.6759190970843</v>
      </c>
      <c r="AG243" s="5">
        <f t="shared" si="254"/>
        <v>8648.3806038339389</v>
      </c>
      <c r="AH243" s="5">
        <f t="shared" si="254"/>
        <v>9569.3097036780637</v>
      </c>
      <c r="AI243" s="5">
        <f t="shared" si="254"/>
        <v>9255.1225122276319</v>
      </c>
      <c r="AJ243" s="5">
        <f t="shared" si="254"/>
        <v>9557.9434882590449</v>
      </c>
      <c r="AK243" s="5">
        <f t="shared" si="254"/>
        <v>9244.1229489189027</v>
      </c>
      <c r="AL243" s="5">
        <f t="shared" si="254"/>
        <v>9546.5772728400261</v>
      </c>
      <c r="AM243" s="5">
        <f t="shared" si="254"/>
        <v>9540.8941651305158</v>
      </c>
      <c r="AN243" s="5">
        <f t="shared" ref="AN243:BO243" si="255">IF(AN79&gt;0,$G79*AN$3*(1-AN161),0)</f>
        <v>9227.6236039558116</v>
      </c>
      <c r="AO243" s="5">
        <f t="shared" si="255"/>
        <v>9529.5279497114971</v>
      </c>
      <c r="AP243" s="5">
        <f t="shared" si="255"/>
        <v>9216.6240406470824</v>
      </c>
      <c r="AQ243" s="5">
        <f t="shared" si="255"/>
        <v>9518.1617342924783</v>
      </c>
      <c r="AR243" s="5">
        <f t="shared" si="255"/>
        <v>9497.3002927817179</v>
      </c>
      <c r="AS243" s="5">
        <f t="shared" si="255"/>
        <v>8879.2632690964256</v>
      </c>
      <c r="AT243" s="5">
        <f t="shared" si="255"/>
        <v>9485.9522135623647</v>
      </c>
      <c r="AU243" s="5">
        <f t="shared" si="255"/>
        <v>9174.4627489864724</v>
      </c>
      <c r="AV243" s="5">
        <f t="shared" si="255"/>
        <v>9474.6041343430115</v>
      </c>
      <c r="AW243" s="5">
        <f t="shared" si="255"/>
        <v>9163.4807368387101</v>
      </c>
      <c r="AX243" s="5">
        <f t="shared" si="255"/>
        <v>9463.2560551236566</v>
      </c>
      <c r="AY243" s="5">
        <f t="shared" si="255"/>
        <v>9457.5820155139809</v>
      </c>
      <c r="AZ243" s="5">
        <f t="shared" si="255"/>
        <v>9147.0077186170693</v>
      </c>
      <c r="BA243" s="5">
        <f t="shared" si="255"/>
        <v>9446.2339362946259</v>
      </c>
      <c r="BB243" s="5">
        <f t="shared" si="255"/>
        <v>9136.0257064693069</v>
      </c>
      <c r="BC243" s="5">
        <f t="shared" si="255"/>
        <v>9434.8858570752727</v>
      </c>
      <c r="BD243" s="5">
        <f t="shared" si="255"/>
        <v>9444.2813340688517</v>
      </c>
      <c r="BE243" s="5">
        <f t="shared" si="255"/>
        <v>8525.1854947761803</v>
      </c>
      <c r="BF243" s="5">
        <f t="shared" si="255"/>
        <v>9432.9151186498329</v>
      </c>
      <c r="BG243" s="5">
        <f t="shared" si="255"/>
        <v>9123.1277525228925</v>
      </c>
      <c r="BH243" s="5">
        <f t="shared" si="255"/>
        <v>9421.5489032308142</v>
      </c>
      <c r="BI243" s="5">
        <f t="shared" si="255"/>
        <v>9112.1281892141633</v>
      </c>
      <c r="BJ243" s="5">
        <f t="shared" si="255"/>
        <v>9410.1826878117936</v>
      </c>
      <c r="BK243" s="5">
        <f t="shared" si="255"/>
        <v>9404.4995801022851</v>
      </c>
      <c r="BL243" s="5">
        <f t="shared" si="255"/>
        <v>9095.6288442510704</v>
      </c>
      <c r="BM243" s="5">
        <f t="shared" si="255"/>
        <v>9393.1333646832663</v>
      </c>
      <c r="BN243" s="5">
        <f t="shared" si="255"/>
        <v>9084.629280942343</v>
      </c>
      <c r="BO243" s="5">
        <f t="shared" si="255"/>
        <v>9381.7671492642457</v>
      </c>
      <c r="BP243" s="26" t="s">
        <v>12</v>
      </c>
    </row>
    <row r="244" spans="1:68" x14ac:dyDescent="0.25">
      <c r="B244" s="12">
        <v>75</v>
      </c>
      <c r="C244" s="13" t="s">
        <v>166</v>
      </c>
      <c r="H244" s="5">
        <f t="shared" ref="H244:AM244" si="256">IF(H80&gt;0,$G80*H$3*(1-H162),0)</f>
        <v>0</v>
      </c>
      <c r="I244" s="5">
        <f t="shared" si="256"/>
        <v>0</v>
      </c>
      <c r="J244" s="5">
        <f t="shared" si="256"/>
        <v>0</v>
      </c>
      <c r="K244" s="5">
        <f t="shared" si="256"/>
        <v>0</v>
      </c>
      <c r="L244" s="5">
        <f t="shared" si="256"/>
        <v>0</v>
      </c>
      <c r="M244" s="5">
        <f t="shared" si="256"/>
        <v>0</v>
      </c>
      <c r="N244" s="5">
        <f t="shared" si="256"/>
        <v>0</v>
      </c>
      <c r="O244" s="5">
        <f t="shared" si="256"/>
        <v>0</v>
      </c>
      <c r="P244" s="5">
        <f t="shared" si="256"/>
        <v>0</v>
      </c>
      <c r="Q244" s="5">
        <f t="shared" si="256"/>
        <v>0</v>
      </c>
      <c r="R244" s="5">
        <f t="shared" si="256"/>
        <v>0</v>
      </c>
      <c r="S244" s="5">
        <f t="shared" si="256"/>
        <v>0</v>
      </c>
      <c r="T244" s="5">
        <f t="shared" si="256"/>
        <v>0</v>
      </c>
      <c r="U244" s="5">
        <f t="shared" si="256"/>
        <v>0</v>
      </c>
      <c r="V244" s="5">
        <f t="shared" si="256"/>
        <v>0</v>
      </c>
      <c r="W244" s="5">
        <f t="shared" si="256"/>
        <v>0</v>
      </c>
      <c r="X244" s="5">
        <f t="shared" si="256"/>
        <v>0</v>
      </c>
      <c r="Y244" s="5">
        <f t="shared" si="256"/>
        <v>0</v>
      </c>
      <c r="Z244" s="5">
        <f t="shared" si="256"/>
        <v>0</v>
      </c>
      <c r="AA244" s="5">
        <f t="shared" si="256"/>
        <v>0</v>
      </c>
      <c r="AB244" s="5">
        <f t="shared" si="256"/>
        <v>0</v>
      </c>
      <c r="AC244" s="5">
        <f t="shared" si="256"/>
        <v>0</v>
      </c>
      <c r="AD244" s="5">
        <f t="shared" si="256"/>
        <v>4279.2513070355317</v>
      </c>
      <c r="AE244" s="5">
        <f t="shared" si="256"/>
        <v>4419.2731273712498</v>
      </c>
      <c r="AF244" s="5">
        <f t="shared" si="256"/>
        <v>4416.6532374724502</v>
      </c>
      <c r="AG244" s="5">
        <f t="shared" si="256"/>
        <v>3986.8688300665244</v>
      </c>
      <c r="AH244" s="5">
        <f t="shared" si="256"/>
        <v>4411.413457674852</v>
      </c>
      <c r="AI244" s="5">
        <f t="shared" si="256"/>
        <v>4266.5744204284392</v>
      </c>
      <c r="AJ244" s="5">
        <f t="shared" si="256"/>
        <v>4406.1736778772538</v>
      </c>
      <c r="AK244" s="5">
        <f t="shared" si="256"/>
        <v>4261.5036657856017</v>
      </c>
      <c r="AL244" s="5">
        <f t="shared" si="256"/>
        <v>4400.9338980796556</v>
      </c>
      <c r="AM244" s="5">
        <f t="shared" si="256"/>
        <v>4398.3140081808569</v>
      </c>
      <c r="AN244" s="5">
        <f t="shared" ref="AN244:BO244" si="257">IF(AN80&gt;0,$G80*AN$3*(1-AN162),0)</f>
        <v>4253.8975338213468</v>
      </c>
      <c r="AO244" s="5">
        <f t="shared" si="257"/>
        <v>4393.0742283832587</v>
      </c>
      <c r="AP244" s="5">
        <f t="shared" si="257"/>
        <v>4248.8267791785092</v>
      </c>
      <c r="AQ244" s="5">
        <f t="shared" si="257"/>
        <v>4387.8344485856605</v>
      </c>
      <c r="AR244" s="5">
        <f t="shared" si="257"/>
        <v>4378.2174075788589</v>
      </c>
      <c r="AS244" s="5">
        <f t="shared" si="257"/>
        <v>4093.3048142934013</v>
      </c>
      <c r="AT244" s="5">
        <f t="shared" si="257"/>
        <v>4372.9859884966891</v>
      </c>
      <c r="AU244" s="5">
        <f t="shared" si="257"/>
        <v>4229.3905925376812</v>
      </c>
      <c r="AV244" s="5">
        <f t="shared" si="257"/>
        <v>4367.7545694145192</v>
      </c>
      <c r="AW244" s="5">
        <f t="shared" si="257"/>
        <v>4224.3279289097745</v>
      </c>
      <c r="AX244" s="5">
        <f t="shared" si="257"/>
        <v>4362.5231503323485</v>
      </c>
      <c r="AY244" s="5">
        <f t="shared" si="257"/>
        <v>4359.907440791264</v>
      </c>
      <c r="AZ244" s="5">
        <f t="shared" si="257"/>
        <v>4216.7339334679145</v>
      </c>
      <c r="BA244" s="5">
        <f t="shared" si="257"/>
        <v>4354.6760217090932</v>
      </c>
      <c r="BB244" s="5">
        <f t="shared" si="257"/>
        <v>4211.6712698400079</v>
      </c>
      <c r="BC244" s="5">
        <f t="shared" si="257"/>
        <v>4349.4446026269234</v>
      </c>
      <c r="BD244" s="5">
        <f t="shared" si="257"/>
        <v>4353.7758799012718</v>
      </c>
      <c r="BE244" s="5">
        <f t="shared" si="257"/>
        <v>3930.0763780667503</v>
      </c>
      <c r="BF244" s="5">
        <f t="shared" si="257"/>
        <v>4348.5361001036736</v>
      </c>
      <c r="BG244" s="5">
        <f t="shared" si="257"/>
        <v>4205.7253647143953</v>
      </c>
      <c r="BH244" s="5">
        <f t="shared" si="257"/>
        <v>4343.2963203060754</v>
      </c>
      <c r="BI244" s="5">
        <f t="shared" si="257"/>
        <v>4200.6546100715577</v>
      </c>
      <c r="BJ244" s="5">
        <f t="shared" si="257"/>
        <v>4338.0565405084772</v>
      </c>
      <c r="BK244" s="5">
        <f t="shared" si="257"/>
        <v>4335.4366506096776</v>
      </c>
      <c r="BL244" s="5">
        <f t="shared" si="257"/>
        <v>4193.0484781073028</v>
      </c>
      <c r="BM244" s="5">
        <f t="shared" si="257"/>
        <v>4330.1968708120794</v>
      </c>
      <c r="BN244" s="5">
        <f t="shared" si="257"/>
        <v>4187.9777234644653</v>
      </c>
      <c r="BO244" s="5">
        <f t="shared" si="257"/>
        <v>4324.9570910144812</v>
      </c>
      <c r="BP244" s="26" t="s">
        <v>12</v>
      </c>
    </row>
    <row r="245" spans="1:68" x14ac:dyDescent="0.25">
      <c r="B245" s="12">
        <v>76</v>
      </c>
      <c r="C245" s="13" t="s">
        <v>168</v>
      </c>
      <c r="H245" s="5">
        <f t="shared" ref="H245:AM245" si="258">IF(H81&gt;0,$G81*H$3*(1-H163),0)</f>
        <v>0</v>
      </c>
      <c r="I245" s="5">
        <f t="shared" si="258"/>
        <v>0</v>
      </c>
      <c r="J245" s="5">
        <f t="shared" si="258"/>
        <v>0</v>
      </c>
      <c r="K245" s="5">
        <f t="shared" si="258"/>
        <v>0</v>
      </c>
      <c r="L245" s="5">
        <f t="shared" si="258"/>
        <v>0</v>
      </c>
      <c r="M245" s="5">
        <f t="shared" si="258"/>
        <v>0</v>
      </c>
      <c r="N245" s="5">
        <f t="shared" si="258"/>
        <v>0</v>
      </c>
      <c r="O245" s="5">
        <f t="shared" si="258"/>
        <v>0</v>
      </c>
      <c r="P245" s="5">
        <f t="shared" si="258"/>
        <v>0</v>
      </c>
      <c r="Q245" s="5">
        <f t="shared" si="258"/>
        <v>0</v>
      </c>
      <c r="R245" s="5">
        <f t="shared" si="258"/>
        <v>0</v>
      </c>
      <c r="S245" s="5">
        <f t="shared" si="258"/>
        <v>0</v>
      </c>
      <c r="T245" s="5">
        <f t="shared" si="258"/>
        <v>0</v>
      </c>
      <c r="U245" s="5">
        <f t="shared" si="258"/>
        <v>0</v>
      </c>
      <c r="V245" s="5">
        <f t="shared" si="258"/>
        <v>0</v>
      </c>
      <c r="W245" s="5">
        <f t="shared" si="258"/>
        <v>0</v>
      </c>
      <c r="X245" s="5">
        <f t="shared" si="258"/>
        <v>0</v>
      </c>
      <c r="Y245" s="5">
        <f t="shared" si="258"/>
        <v>0</v>
      </c>
      <c r="Z245" s="5">
        <f t="shared" si="258"/>
        <v>0</v>
      </c>
      <c r="AA245" s="5">
        <f t="shared" si="258"/>
        <v>0</v>
      </c>
      <c r="AB245" s="5">
        <f t="shared" si="258"/>
        <v>0</v>
      </c>
      <c r="AC245" s="5">
        <f t="shared" si="258"/>
        <v>0</v>
      </c>
      <c r="AD245" s="5">
        <f t="shared" si="258"/>
        <v>7716.8561009503665</v>
      </c>
      <c r="AE245" s="5">
        <f t="shared" si="258"/>
        <v>7969.3601398572109</v>
      </c>
      <c r="AF245" s="5">
        <f t="shared" si="258"/>
        <v>7964.6356420657103</v>
      </c>
      <c r="AG245" s="5">
        <f t="shared" si="258"/>
        <v>7189.5971625702541</v>
      </c>
      <c r="AH245" s="5">
        <f t="shared" si="258"/>
        <v>7955.186646482709</v>
      </c>
      <c r="AI245" s="5">
        <f t="shared" si="258"/>
        <v>7693.9956277656847</v>
      </c>
      <c r="AJ245" s="5">
        <f t="shared" si="258"/>
        <v>7945.7376508997077</v>
      </c>
      <c r="AK245" s="5">
        <f t="shared" si="258"/>
        <v>7684.8514384918126</v>
      </c>
      <c r="AL245" s="5">
        <f t="shared" si="258"/>
        <v>7936.2886553167054</v>
      </c>
      <c r="AM245" s="5">
        <f t="shared" si="258"/>
        <v>7931.5641575252048</v>
      </c>
      <c r="AN245" s="5">
        <f t="shared" ref="AN245:BO245" si="259">IF(AN81&gt;0,$G81*AN$3*(1-AN163),0)</f>
        <v>7671.1351545810039</v>
      </c>
      <c r="AO245" s="5">
        <f t="shared" si="259"/>
        <v>7922.1151619422035</v>
      </c>
      <c r="AP245" s="5">
        <f t="shared" si="259"/>
        <v>7661.9909653071318</v>
      </c>
      <c r="AQ245" s="5">
        <f t="shared" si="259"/>
        <v>7912.6661663592022</v>
      </c>
      <c r="AR245" s="5">
        <f t="shared" si="259"/>
        <v>7895.3235715355668</v>
      </c>
      <c r="AS245" s="5">
        <f t="shared" si="259"/>
        <v>7381.5352179238735</v>
      </c>
      <c r="AT245" s="5">
        <f t="shared" si="259"/>
        <v>7885.8896529913345</v>
      </c>
      <c r="AU245" s="5">
        <f t="shared" si="259"/>
        <v>7626.9413165024689</v>
      </c>
      <c r="AV245" s="5">
        <f t="shared" si="259"/>
        <v>7876.4557344471023</v>
      </c>
      <c r="AW245" s="5">
        <f t="shared" si="259"/>
        <v>7617.811717911276</v>
      </c>
      <c r="AX245" s="5">
        <f t="shared" si="259"/>
        <v>7867.02181590287</v>
      </c>
      <c r="AY245" s="5">
        <f t="shared" si="259"/>
        <v>7862.3048566307534</v>
      </c>
      <c r="AZ245" s="5">
        <f t="shared" si="259"/>
        <v>7604.1173200244875</v>
      </c>
      <c r="BA245" s="5">
        <f t="shared" si="259"/>
        <v>7852.8709380865212</v>
      </c>
      <c r="BB245" s="5">
        <f t="shared" si="259"/>
        <v>7594.9877214332955</v>
      </c>
      <c r="BC245" s="5">
        <f t="shared" si="259"/>
        <v>7843.4370195422889</v>
      </c>
      <c r="BD245" s="5">
        <f t="shared" si="259"/>
        <v>7851.2476950696919</v>
      </c>
      <c r="BE245" s="5">
        <f t="shared" si="259"/>
        <v>7087.1822427028828</v>
      </c>
      <c r="BF245" s="5">
        <f t="shared" si="259"/>
        <v>7841.7986994866906</v>
      </c>
      <c r="BG245" s="5">
        <f t="shared" si="259"/>
        <v>7584.2653564792154</v>
      </c>
      <c r="BH245" s="5">
        <f t="shared" si="259"/>
        <v>7832.3497039036884</v>
      </c>
      <c r="BI245" s="5">
        <f t="shared" si="259"/>
        <v>7575.1211672053432</v>
      </c>
      <c r="BJ245" s="5">
        <f t="shared" si="259"/>
        <v>7822.900708320687</v>
      </c>
      <c r="BK245" s="5">
        <f t="shared" si="259"/>
        <v>7818.1762105291864</v>
      </c>
      <c r="BL245" s="5">
        <f t="shared" si="259"/>
        <v>7561.4048832945346</v>
      </c>
      <c r="BM245" s="5">
        <f t="shared" si="259"/>
        <v>7808.7272149461851</v>
      </c>
      <c r="BN245" s="5">
        <f t="shared" si="259"/>
        <v>7552.2606940206615</v>
      </c>
      <c r="BO245" s="5">
        <f t="shared" si="259"/>
        <v>7799.2782193631829</v>
      </c>
      <c r="BP245" s="26" t="s">
        <v>12</v>
      </c>
    </row>
    <row r="246" spans="1:68" x14ac:dyDescent="0.25">
      <c r="B246" s="12">
        <v>77</v>
      </c>
      <c r="C246" s="13" t="s">
        <v>170</v>
      </c>
      <c r="H246" s="5">
        <f t="shared" ref="H246:AM246" si="260">IF(H82&gt;0,$G82*H$3*(1-H164),0)</f>
        <v>0</v>
      </c>
      <c r="I246" s="5">
        <f t="shared" si="260"/>
        <v>0</v>
      </c>
      <c r="J246" s="5">
        <f t="shared" si="260"/>
        <v>0</v>
      </c>
      <c r="K246" s="5">
        <f t="shared" si="260"/>
        <v>0</v>
      </c>
      <c r="L246" s="5">
        <f t="shared" si="260"/>
        <v>0</v>
      </c>
      <c r="M246" s="5">
        <f t="shared" si="260"/>
        <v>0</v>
      </c>
      <c r="N246" s="5">
        <f t="shared" si="260"/>
        <v>0</v>
      </c>
      <c r="O246" s="5">
        <f t="shared" si="260"/>
        <v>0</v>
      </c>
      <c r="P246" s="5">
        <f t="shared" si="260"/>
        <v>0</v>
      </c>
      <c r="Q246" s="5">
        <f t="shared" si="260"/>
        <v>0</v>
      </c>
      <c r="R246" s="5">
        <f t="shared" si="260"/>
        <v>0</v>
      </c>
      <c r="S246" s="5">
        <f t="shared" si="260"/>
        <v>0</v>
      </c>
      <c r="T246" s="5">
        <f t="shared" si="260"/>
        <v>0</v>
      </c>
      <c r="U246" s="5">
        <f t="shared" si="260"/>
        <v>0</v>
      </c>
      <c r="V246" s="5">
        <f t="shared" si="260"/>
        <v>0</v>
      </c>
      <c r="W246" s="5">
        <f t="shared" si="260"/>
        <v>0</v>
      </c>
      <c r="X246" s="5">
        <f t="shared" si="260"/>
        <v>0</v>
      </c>
      <c r="Y246" s="5">
        <f t="shared" si="260"/>
        <v>0</v>
      </c>
      <c r="Z246" s="5">
        <f t="shared" si="260"/>
        <v>0</v>
      </c>
      <c r="AA246" s="5">
        <f t="shared" si="260"/>
        <v>0</v>
      </c>
      <c r="AB246" s="5">
        <f t="shared" si="260"/>
        <v>0</v>
      </c>
      <c r="AC246" s="5">
        <f t="shared" si="260"/>
        <v>0</v>
      </c>
      <c r="AD246" s="5">
        <f t="shared" si="260"/>
        <v>0</v>
      </c>
      <c r="AE246" s="5">
        <f t="shared" si="260"/>
        <v>2729.3668303960526</v>
      </c>
      <c r="AF246" s="5">
        <f t="shared" si="260"/>
        <v>2727.7497309861064</v>
      </c>
      <c r="AG246" s="5">
        <f t="shared" si="260"/>
        <v>2462.3133446494353</v>
      </c>
      <c r="AH246" s="5">
        <f t="shared" si="260"/>
        <v>2724.5155321662146</v>
      </c>
      <c r="AI246" s="5">
        <f t="shared" si="260"/>
        <v>2635.0629994415499</v>
      </c>
      <c r="AJ246" s="5">
        <f t="shared" si="260"/>
        <v>2721.2813333463223</v>
      </c>
      <c r="AK246" s="5">
        <f t="shared" si="260"/>
        <v>2631.933129615848</v>
      </c>
      <c r="AL246" s="5">
        <f t="shared" si="260"/>
        <v>2718.04713452643</v>
      </c>
      <c r="AM246" s="5">
        <f t="shared" si="260"/>
        <v>2716.4300351164843</v>
      </c>
      <c r="AN246" s="5">
        <f t="shared" ref="AN246:BO246" si="261">IF(AN82&gt;0,$G82*AN$3*(1-AN164),0)</f>
        <v>2627.2383248772949</v>
      </c>
      <c r="AO246" s="5">
        <f t="shared" si="261"/>
        <v>2713.195836296592</v>
      </c>
      <c r="AP246" s="5">
        <f t="shared" si="261"/>
        <v>2624.1084550515925</v>
      </c>
      <c r="AQ246" s="5">
        <f t="shared" si="261"/>
        <v>2709.9616374766997</v>
      </c>
      <c r="AR246" s="5">
        <f t="shared" si="261"/>
        <v>2704.0230400575292</v>
      </c>
      <c r="AS246" s="5">
        <f t="shared" si="261"/>
        <v>2528.0595840951473</v>
      </c>
      <c r="AT246" s="5">
        <f t="shared" si="261"/>
        <v>2700.7940018010609</v>
      </c>
      <c r="AU246" s="5">
        <f t="shared" si="261"/>
        <v>2612.1091767801549</v>
      </c>
      <c r="AV246" s="5">
        <f t="shared" si="261"/>
        <v>2697.564963544592</v>
      </c>
      <c r="AW246" s="5">
        <f t="shared" si="261"/>
        <v>2608.9843010480886</v>
      </c>
      <c r="AX246" s="5">
        <f t="shared" si="261"/>
        <v>2694.3359252881237</v>
      </c>
      <c r="AY246" s="5">
        <f t="shared" si="261"/>
        <v>2692.7214061598893</v>
      </c>
      <c r="AZ246" s="5">
        <f t="shared" si="261"/>
        <v>2604.296987449989</v>
      </c>
      <c r="BA246" s="5">
        <f t="shared" si="261"/>
        <v>2689.4923679034209</v>
      </c>
      <c r="BB246" s="5">
        <f t="shared" si="261"/>
        <v>2601.1721117179227</v>
      </c>
      <c r="BC246" s="5">
        <f t="shared" si="261"/>
        <v>2686.2633296469526</v>
      </c>
      <c r="BD246" s="5">
        <f t="shared" si="261"/>
        <v>2688.9393451474011</v>
      </c>
      <c r="BE246" s="5">
        <f t="shared" si="261"/>
        <v>2427.2588026015724</v>
      </c>
      <c r="BF246" s="5">
        <f t="shared" si="261"/>
        <v>2685.7051463275093</v>
      </c>
      <c r="BG246" s="5">
        <f t="shared" si="261"/>
        <v>2597.5045615331255</v>
      </c>
      <c r="BH246" s="5">
        <f t="shared" si="261"/>
        <v>2682.470947507617</v>
      </c>
      <c r="BI246" s="5">
        <f t="shared" si="261"/>
        <v>2594.3746917074232</v>
      </c>
      <c r="BJ246" s="5">
        <f t="shared" si="261"/>
        <v>2679.2367486877247</v>
      </c>
      <c r="BK246" s="5">
        <f t="shared" si="261"/>
        <v>2677.619649277779</v>
      </c>
      <c r="BL246" s="5">
        <f t="shared" si="261"/>
        <v>2589.6798869688701</v>
      </c>
      <c r="BM246" s="5">
        <f t="shared" si="261"/>
        <v>2674.3854504578867</v>
      </c>
      <c r="BN246" s="5">
        <f t="shared" si="261"/>
        <v>2586.5500171431681</v>
      </c>
      <c r="BO246" s="5">
        <f t="shared" si="261"/>
        <v>2671.1512516379944</v>
      </c>
      <c r="BP246" s="26" t="s">
        <v>12</v>
      </c>
    </row>
    <row r="247" spans="1:68" x14ac:dyDescent="0.25">
      <c r="B247" s="12">
        <v>78</v>
      </c>
      <c r="C247" s="13" t="s">
        <v>172</v>
      </c>
      <c r="H247" s="5">
        <f t="shared" ref="H247:AM247" si="262">IF(H83&gt;0,$G83*H$3*(1-H165),0)</f>
        <v>0</v>
      </c>
      <c r="I247" s="5">
        <f t="shared" si="262"/>
        <v>0</v>
      </c>
      <c r="J247" s="5">
        <f t="shared" si="262"/>
        <v>0</v>
      </c>
      <c r="K247" s="5">
        <f t="shared" si="262"/>
        <v>0</v>
      </c>
      <c r="L247" s="5">
        <f t="shared" si="262"/>
        <v>0</v>
      </c>
      <c r="M247" s="5">
        <f t="shared" si="262"/>
        <v>0</v>
      </c>
      <c r="N247" s="5">
        <f t="shared" si="262"/>
        <v>0</v>
      </c>
      <c r="O247" s="5">
        <f t="shared" si="262"/>
        <v>0</v>
      </c>
      <c r="P247" s="5">
        <f t="shared" si="262"/>
        <v>0</v>
      </c>
      <c r="Q247" s="5">
        <f t="shared" si="262"/>
        <v>0</v>
      </c>
      <c r="R247" s="5">
        <f t="shared" si="262"/>
        <v>0</v>
      </c>
      <c r="S247" s="5">
        <f t="shared" si="262"/>
        <v>0</v>
      </c>
      <c r="T247" s="5">
        <f t="shared" si="262"/>
        <v>0</v>
      </c>
      <c r="U247" s="5">
        <f t="shared" si="262"/>
        <v>0</v>
      </c>
      <c r="V247" s="5">
        <f t="shared" si="262"/>
        <v>0</v>
      </c>
      <c r="W247" s="5">
        <f t="shared" si="262"/>
        <v>0</v>
      </c>
      <c r="X247" s="5">
        <f t="shared" si="262"/>
        <v>0</v>
      </c>
      <c r="Y247" s="5">
        <f t="shared" si="262"/>
        <v>0</v>
      </c>
      <c r="Z247" s="5">
        <f t="shared" si="262"/>
        <v>0</v>
      </c>
      <c r="AA247" s="5">
        <f t="shared" si="262"/>
        <v>0</v>
      </c>
      <c r="AB247" s="5">
        <f t="shared" si="262"/>
        <v>0</v>
      </c>
      <c r="AC247" s="5">
        <f t="shared" si="262"/>
        <v>0</v>
      </c>
      <c r="AD247" s="5">
        <f t="shared" si="262"/>
        <v>0</v>
      </c>
      <c r="AE247" s="5">
        <f t="shared" si="262"/>
        <v>4655.630672350575</v>
      </c>
      <c r="AF247" s="5">
        <f t="shared" si="262"/>
        <v>4652.8722972104724</v>
      </c>
      <c r="AG247" s="5">
        <f t="shared" si="262"/>
        <v>4200.1028973538832</v>
      </c>
      <c r="AH247" s="5">
        <f t="shared" si="262"/>
        <v>4647.3555469302673</v>
      </c>
      <c r="AI247" s="5">
        <f t="shared" si="262"/>
        <v>4494.7714565711276</v>
      </c>
      <c r="AJ247" s="5">
        <f t="shared" si="262"/>
        <v>4641.8387966500622</v>
      </c>
      <c r="AK247" s="5">
        <f t="shared" si="262"/>
        <v>4489.4326659773806</v>
      </c>
      <c r="AL247" s="5">
        <f t="shared" si="262"/>
        <v>4636.3220463698572</v>
      </c>
      <c r="AM247" s="5">
        <f t="shared" si="262"/>
        <v>4633.5636712297546</v>
      </c>
      <c r="AN247" s="5">
        <f t="shared" ref="AN247:BO247" si="263">IF(AN83&gt;0,$G83*AN$3*(1-AN165),0)</f>
        <v>4481.42448008676</v>
      </c>
      <c r="AO247" s="5">
        <f t="shared" si="263"/>
        <v>4628.0469209495495</v>
      </c>
      <c r="AP247" s="5">
        <f t="shared" si="263"/>
        <v>4476.0856894930139</v>
      </c>
      <c r="AQ247" s="5">
        <f t="shared" si="263"/>
        <v>4622.5301706693444</v>
      </c>
      <c r="AR247" s="5">
        <f t="shared" si="263"/>
        <v>4612.4003793977854</v>
      </c>
      <c r="AS247" s="5">
        <f t="shared" si="263"/>
        <v>4312.2498632898414</v>
      </c>
      <c r="AT247" s="5">
        <f t="shared" si="263"/>
        <v>4606.8924317736009</v>
      </c>
      <c r="AU247" s="5">
        <f t="shared" si="263"/>
        <v>4455.6178625433949</v>
      </c>
      <c r="AV247" s="5">
        <f t="shared" si="263"/>
        <v>4601.3844841494156</v>
      </c>
      <c r="AW247" s="5">
        <f t="shared" si="263"/>
        <v>4450.2875906490226</v>
      </c>
      <c r="AX247" s="5">
        <f t="shared" si="263"/>
        <v>4595.8765365252311</v>
      </c>
      <c r="AY247" s="5">
        <f t="shared" si="263"/>
        <v>4593.1225627131389</v>
      </c>
      <c r="AZ247" s="5">
        <f t="shared" si="263"/>
        <v>4442.292182807465</v>
      </c>
      <c r="BA247" s="5">
        <f t="shared" si="263"/>
        <v>4587.6146150889545</v>
      </c>
      <c r="BB247" s="5">
        <f t="shared" si="263"/>
        <v>4436.9619109130927</v>
      </c>
      <c r="BC247" s="5">
        <f t="shared" si="263"/>
        <v>4582.10666746477</v>
      </c>
      <c r="BD247" s="5">
        <f t="shared" si="263"/>
        <v>4586.6712938480123</v>
      </c>
      <c r="BE247" s="5">
        <f t="shared" si="263"/>
        <v>4140.3084427039194</v>
      </c>
      <c r="BF247" s="5">
        <f t="shared" si="263"/>
        <v>4581.1545435678072</v>
      </c>
      <c r="BG247" s="5">
        <f t="shared" si="263"/>
        <v>4430.7059694461659</v>
      </c>
      <c r="BH247" s="5">
        <f t="shared" si="263"/>
        <v>4575.6377932876021</v>
      </c>
      <c r="BI247" s="5">
        <f t="shared" si="263"/>
        <v>4425.3671788524189</v>
      </c>
      <c r="BJ247" s="5">
        <f t="shared" si="263"/>
        <v>4570.121043007397</v>
      </c>
      <c r="BK247" s="5">
        <f t="shared" si="263"/>
        <v>4567.3626678672945</v>
      </c>
      <c r="BL247" s="5">
        <f t="shared" si="263"/>
        <v>4417.3589929617983</v>
      </c>
      <c r="BM247" s="5">
        <f t="shared" si="263"/>
        <v>4561.8459175870894</v>
      </c>
      <c r="BN247" s="5">
        <f t="shared" si="263"/>
        <v>4412.0202023680522</v>
      </c>
      <c r="BO247" s="5">
        <f t="shared" si="263"/>
        <v>4556.3291673068843</v>
      </c>
      <c r="BP247" s="26" t="s">
        <v>12</v>
      </c>
    </row>
    <row r="248" spans="1:68" x14ac:dyDescent="0.25">
      <c r="B248" s="12">
        <v>79</v>
      </c>
      <c r="C248" s="13" t="s">
        <v>174</v>
      </c>
      <c r="H248" s="5">
        <f t="shared" ref="H248:AM248" si="264">IF(H84&gt;0,$G84*H$3*(1-H166),0)</f>
        <v>0</v>
      </c>
      <c r="I248" s="5">
        <f t="shared" si="264"/>
        <v>0</v>
      </c>
      <c r="J248" s="5">
        <f t="shared" si="264"/>
        <v>0</v>
      </c>
      <c r="K248" s="5">
        <f t="shared" si="264"/>
        <v>0</v>
      </c>
      <c r="L248" s="5">
        <f t="shared" si="264"/>
        <v>0</v>
      </c>
      <c r="M248" s="5">
        <f t="shared" si="264"/>
        <v>0</v>
      </c>
      <c r="N248" s="5">
        <f t="shared" si="264"/>
        <v>0</v>
      </c>
      <c r="O248" s="5">
        <f t="shared" si="264"/>
        <v>0</v>
      </c>
      <c r="P248" s="5">
        <f t="shared" si="264"/>
        <v>0</v>
      </c>
      <c r="Q248" s="5">
        <f t="shared" si="264"/>
        <v>0</v>
      </c>
      <c r="R248" s="5">
        <f t="shared" si="264"/>
        <v>0</v>
      </c>
      <c r="S248" s="5">
        <f t="shared" si="264"/>
        <v>0</v>
      </c>
      <c r="T248" s="5">
        <f t="shared" si="264"/>
        <v>0</v>
      </c>
      <c r="U248" s="5">
        <f t="shared" si="264"/>
        <v>0</v>
      </c>
      <c r="V248" s="5">
        <f t="shared" si="264"/>
        <v>0</v>
      </c>
      <c r="W248" s="5">
        <f t="shared" si="264"/>
        <v>0</v>
      </c>
      <c r="X248" s="5">
        <f t="shared" si="264"/>
        <v>0</v>
      </c>
      <c r="Y248" s="5">
        <f t="shared" si="264"/>
        <v>0</v>
      </c>
      <c r="Z248" s="5">
        <f t="shared" si="264"/>
        <v>0</v>
      </c>
      <c r="AA248" s="5">
        <f t="shared" si="264"/>
        <v>0</v>
      </c>
      <c r="AB248" s="5">
        <f t="shared" si="264"/>
        <v>0</v>
      </c>
      <c r="AC248" s="5">
        <f t="shared" si="264"/>
        <v>0</v>
      </c>
      <c r="AD248" s="5">
        <f t="shared" si="264"/>
        <v>0</v>
      </c>
      <c r="AE248" s="5">
        <f t="shared" si="264"/>
        <v>1973.3614650781428</v>
      </c>
      <c r="AF248" s="5">
        <f t="shared" si="264"/>
        <v>1972.1922848766214</v>
      </c>
      <c r="AG248" s="5">
        <f t="shared" si="264"/>
        <v>1780.2789332549294</v>
      </c>
      <c r="AH248" s="5">
        <f t="shared" si="264"/>
        <v>1969.8539244735789</v>
      </c>
      <c r="AI248" s="5">
        <f t="shared" si="264"/>
        <v>1905.1787847794103</v>
      </c>
      <c r="AJ248" s="5">
        <f t="shared" si="264"/>
        <v>1967.5155640705361</v>
      </c>
      <c r="AK248" s="5">
        <f t="shared" si="264"/>
        <v>1902.915855357111</v>
      </c>
      <c r="AL248" s="5">
        <f t="shared" si="264"/>
        <v>1965.1772036674934</v>
      </c>
      <c r="AM248" s="5">
        <f t="shared" si="264"/>
        <v>1964.008023465972</v>
      </c>
      <c r="AN248" s="5">
        <f t="shared" ref="AN248:BO248" si="265">IF(AN84&gt;0,$G84*AN$3*(1-AN166),0)</f>
        <v>1899.5214612236618</v>
      </c>
      <c r="AO248" s="5">
        <f t="shared" si="265"/>
        <v>1961.6696630629294</v>
      </c>
      <c r="AP248" s="5">
        <f t="shared" si="265"/>
        <v>1897.2585318013626</v>
      </c>
      <c r="AQ248" s="5">
        <f t="shared" si="265"/>
        <v>1959.3313026598867</v>
      </c>
      <c r="AR248" s="5">
        <f t="shared" si="265"/>
        <v>1955.0376330904128</v>
      </c>
      <c r="AS248" s="5">
        <f t="shared" si="265"/>
        <v>1827.8141688821395</v>
      </c>
      <c r="AT248" s="5">
        <f t="shared" si="265"/>
        <v>1952.7030038300236</v>
      </c>
      <c r="AU248" s="5">
        <f t="shared" si="265"/>
        <v>1888.5829250320926</v>
      </c>
      <c r="AV248" s="5">
        <f t="shared" si="265"/>
        <v>1950.3683745696344</v>
      </c>
      <c r="AW248" s="5">
        <f t="shared" si="265"/>
        <v>1886.3236063930062</v>
      </c>
      <c r="AX248" s="5">
        <f t="shared" si="265"/>
        <v>1948.0337453092454</v>
      </c>
      <c r="AY248" s="5">
        <f t="shared" si="265"/>
        <v>1946.8664306790508</v>
      </c>
      <c r="AZ248" s="5">
        <f t="shared" si="265"/>
        <v>1882.9346284343769</v>
      </c>
      <c r="BA248" s="5">
        <f t="shared" si="265"/>
        <v>1944.5318014186616</v>
      </c>
      <c r="BB248" s="5">
        <f t="shared" si="265"/>
        <v>1880.6753097952908</v>
      </c>
      <c r="BC248" s="5">
        <f t="shared" si="265"/>
        <v>1942.1971721582725</v>
      </c>
      <c r="BD248" s="5">
        <f t="shared" si="265"/>
        <v>1944.1319600401091</v>
      </c>
      <c r="BE248" s="5">
        <f t="shared" si="265"/>
        <v>1754.9341237251763</v>
      </c>
      <c r="BF248" s="5">
        <f t="shared" si="265"/>
        <v>1941.7935996370663</v>
      </c>
      <c r="BG248" s="5">
        <f t="shared" si="265"/>
        <v>1878.0236317118176</v>
      </c>
      <c r="BH248" s="5">
        <f t="shared" si="265"/>
        <v>1939.4552392340236</v>
      </c>
      <c r="BI248" s="5">
        <f t="shared" si="265"/>
        <v>1875.7607022895183</v>
      </c>
      <c r="BJ248" s="5">
        <f t="shared" si="265"/>
        <v>1937.116878830981</v>
      </c>
      <c r="BK248" s="5">
        <f t="shared" si="265"/>
        <v>1935.9476986294596</v>
      </c>
      <c r="BL248" s="5">
        <f t="shared" si="265"/>
        <v>1872.3663081560692</v>
      </c>
      <c r="BM248" s="5">
        <f t="shared" si="265"/>
        <v>1933.6093382264169</v>
      </c>
      <c r="BN248" s="5">
        <f t="shared" si="265"/>
        <v>1870.1033787337699</v>
      </c>
      <c r="BO248" s="5">
        <f t="shared" si="265"/>
        <v>1931.2709778233743</v>
      </c>
      <c r="BP248" s="26" t="s">
        <v>12</v>
      </c>
    </row>
    <row r="249" spans="1:68" x14ac:dyDescent="0.25">
      <c r="B249" s="12">
        <v>80</v>
      </c>
      <c r="C249" s="13" t="s">
        <v>176</v>
      </c>
      <c r="H249" s="5">
        <f t="shared" ref="H249:AM249" si="266">IF(H85&gt;0,$G85*H$3*(1-H167),0)</f>
        <v>0</v>
      </c>
      <c r="I249" s="5">
        <f t="shared" si="266"/>
        <v>0</v>
      </c>
      <c r="J249" s="5">
        <f t="shared" si="266"/>
        <v>0</v>
      </c>
      <c r="K249" s="5">
        <f t="shared" si="266"/>
        <v>0</v>
      </c>
      <c r="L249" s="5">
        <f t="shared" si="266"/>
        <v>0</v>
      </c>
      <c r="M249" s="5">
        <f t="shared" si="266"/>
        <v>0</v>
      </c>
      <c r="N249" s="5">
        <f t="shared" si="266"/>
        <v>0</v>
      </c>
      <c r="O249" s="5">
        <f t="shared" si="266"/>
        <v>0</v>
      </c>
      <c r="P249" s="5">
        <f t="shared" si="266"/>
        <v>0</v>
      </c>
      <c r="Q249" s="5">
        <f t="shared" si="266"/>
        <v>0</v>
      </c>
      <c r="R249" s="5">
        <f t="shared" si="266"/>
        <v>0</v>
      </c>
      <c r="S249" s="5">
        <f t="shared" si="266"/>
        <v>0</v>
      </c>
      <c r="T249" s="5">
        <f t="shared" si="266"/>
        <v>0</v>
      </c>
      <c r="U249" s="5">
        <f t="shared" si="266"/>
        <v>0</v>
      </c>
      <c r="V249" s="5">
        <f t="shared" si="266"/>
        <v>0</v>
      </c>
      <c r="W249" s="5">
        <f t="shared" si="266"/>
        <v>0</v>
      </c>
      <c r="X249" s="5">
        <f t="shared" si="266"/>
        <v>0</v>
      </c>
      <c r="Y249" s="5">
        <f t="shared" si="266"/>
        <v>0</v>
      </c>
      <c r="Z249" s="5">
        <f t="shared" si="266"/>
        <v>0</v>
      </c>
      <c r="AA249" s="5">
        <f t="shared" si="266"/>
        <v>0</v>
      </c>
      <c r="AB249" s="5">
        <f t="shared" si="266"/>
        <v>0</v>
      </c>
      <c r="AC249" s="5">
        <f t="shared" si="266"/>
        <v>0</v>
      </c>
      <c r="AD249" s="5">
        <f t="shared" si="266"/>
        <v>0</v>
      </c>
      <c r="AE249" s="5">
        <f t="shared" si="266"/>
        <v>2775.811535205682</v>
      </c>
      <c r="AF249" s="5">
        <f t="shared" si="266"/>
        <v>2774.1669181664065</v>
      </c>
      <c r="AG249" s="5">
        <f t="shared" si="266"/>
        <v>2504.2136913406348</v>
      </c>
      <c r="AH249" s="5">
        <f t="shared" si="266"/>
        <v>2770.8776840878559</v>
      </c>
      <c r="AI249" s="5">
        <f t="shared" si="266"/>
        <v>2679.9029681115294</v>
      </c>
      <c r="AJ249" s="5">
        <f t="shared" si="266"/>
        <v>2767.5884500093048</v>
      </c>
      <c r="AK249" s="5">
        <f t="shared" si="266"/>
        <v>2676.7198383580931</v>
      </c>
      <c r="AL249" s="5">
        <f t="shared" si="266"/>
        <v>2764.2992159307541</v>
      </c>
      <c r="AM249" s="5">
        <f t="shared" si="266"/>
        <v>2762.6545988914786</v>
      </c>
      <c r="AN249" s="5">
        <f t="shared" ref="AN249:BO249" si="267">IF(AN85&gt;0,$G85*AN$3*(1-AN167),0)</f>
        <v>2671.9451437279386</v>
      </c>
      <c r="AO249" s="5">
        <f t="shared" si="267"/>
        <v>2759.3653648129275</v>
      </c>
      <c r="AP249" s="5">
        <f t="shared" si="267"/>
        <v>2668.7620139745022</v>
      </c>
      <c r="AQ249" s="5">
        <f t="shared" si="267"/>
        <v>2756.0761307343769</v>
      </c>
      <c r="AR249" s="5">
        <f t="shared" si="267"/>
        <v>2750.0364782276142</v>
      </c>
      <c r="AS249" s="5">
        <f t="shared" si="267"/>
        <v>2571.0787121276426</v>
      </c>
      <c r="AT249" s="5">
        <f t="shared" si="267"/>
        <v>2746.7524925280354</v>
      </c>
      <c r="AU249" s="5">
        <f t="shared" si="267"/>
        <v>2656.5585480757222</v>
      </c>
      <c r="AV249" s="5">
        <f t="shared" si="267"/>
        <v>2743.4685068284566</v>
      </c>
      <c r="AW249" s="5">
        <f t="shared" si="267"/>
        <v>2653.3804973987103</v>
      </c>
      <c r="AX249" s="5">
        <f t="shared" si="267"/>
        <v>2740.1845211288773</v>
      </c>
      <c r="AY249" s="5">
        <f t="shared" si="267"/>
        <v>2738.5425282790879</v>
      </c>
      <c r="AZ249" s="5">
        <f t="shared" si="267"/>
        <v>2648.6134213831924</v>
      </c>
      <c r="BA249" s="5">
        <f t="shared" si="267"/>
        <v>2735.2585425795091</v>
      </c>
      <c r="BB249" s="5">
        <f t="shared" si="267"/>
        <v>2645.4353707061805</v>
      </c>
      <c r="BC249" s="5">
        <f t="shared" si="267"/>
        <v>2731.9745568799299</v>
      </c>
      <c r="BD249" s="5">
        <f t="shared" si="267"/>
        <v>2734.6961092237962</v>
      </c>
      <c r="BE249" s="5">
        <f t="shared" si="267"/>
        <v>2468.5626381021475</v>
      </c>
      <c r="BF249" s="5">
        <f t="shared" si="267"/>
        <v>2731.4068751452451</v>
      </c>
      <c r="BG249" s="5">
        <f t="shared" si="267"/>
        <v>2641.7054110702929</v>
      </c>
      <c r="BH249" s="5">
        <f t="shared" si="267"/>
        <v>2728.1176410666944</v>
      </c>
      <c r="BI249" s="5">
        <f t="shared" si="267"/>
        <v>2638.5222813168566</v>
      </c>
      <c r="BJ249" s="5">
        <f t="shared" si="267"/>
        <v>2724.8284069881433</v>
      </c>
      <c r="BK249" s="5">
        <f t="shared" si="267"/>
        <v>2723.1837899488678</v>
      </c>
      <c r="BL249" s="5">
        <f t="shared" si="267"/>
        <v>2633.7475866867021</v>
      </c>
      <c r="BM249" s="5">
        <f t="shared" si="267"/>
        <v>2719.8945558703172</v>
      </c>
      <c r="BN249" s="5">
        <f t="shared" si="267"/>
        <v>2630.5644569332658</v>
      </c>
      <c r="BO249" s="5">
        <f t="shared" si="267"/>
        <v>2716.6053217917661</v>
      </c>
      <c r="BP249" s="26" t="s">
        <v>12</v>
      </c>
    </row>
    <row r="250" spans="1:68" s="47" customFormat="1" x14ac:dyDescent="0.25">
      <c r="B250" s="48"/>
      <c r="C250" s="49" t="s">
        <v>204</v>
      </c>
      <c r="H250" s="51">
        <f>SUM(H170:H249)</f>
        <v>0</v>
      </c>
      <c r="I250" s="51">
        <f t="shared" ref="I250:BO250" si="268">SUM(I170:I249)</f>
        <v>0</v>
      </c>
      <c r="J250" s="51">
        <f t="shared" si="268"/>
        <v>0</v>
      </c>
      <c r="K250" s="51">
        <f t="shared" si="268"/>
        <v>0</v>
      </c>
      <c r="L250" s="51">
        <f t="shared" si="268"/>
        <v>0</v>
      </c>
      <c r="M250" s="51">
        <f t="shared" si="268"/>
        <v>0</v>
      </c>
      <c r="N250" s="51">
        <f t="shared" si="268"/>
        <v>38048.303856040489</v>
      </c>
      <c r="O250" s="51">
        <f t="shared" si="268"/>
        <v>65147.901543985907</v>
      </c>
      <c r="P250" s="51">
        <f t="shared" si="268"/>
        <v>92425.297086212508</v>
      </c>
      <c r="Q250" s="51">
        <f t="shared" si="268"/>
        <v>114905.97434067832</v>
      </c>
      <c r="R250" s="51">
        <f t="shared" si="268"/>
        <v>132709.74219965085</v>
      </c>
      <c r="S250" s="51">
        <f t="shared" si="268"/>
        <v>144528.08369584242</v>
      </c>
      <c r="T250" s="51">
        <f t="shared" si="268"/>
        <v>177914.27835382745</v>
      </c>
      <c r="U250" s="51">
        <f t="shared" si="268"/>
        <v>199571.74261546903</v>
      </c>
      <c r="V250" s="51">
        <f t="shared" si="268"/>
        <v>258089.97328695626</v>
      </c>
      <c r="W250" s="51">
        <f t="shared" si="268"/>
        <v>272382.11287367134</v>
      </c>
      <c r="X250" s="51">
        <f t="shared" si="268"/>
        <v>305520.47672845528</v>
      </c>
      <c r="Y250" s="51">
        <f t="shared" si="268"/>
        <v>318738.89942303335</v>
      </c>
      <c r="Z250" s="51">
        <f t="shared" si="268"/>
        <v>363227.66904299305</v>
      </c>
      <c r="AA250" s="51">
        <f t="shared" si="268"/>
        <v>385257.15103665029</v>
      </c>
      <c r="AB250" s="51">
        <f t="shared" si="268"/>
        <v>382954.03508439835</v>
      </c>
      <c r="AC250" s="51">
        <f t="shared" si="268"/>
        <v>410654.61051003152</v>
      </c>
      <c r="AD250" s="51">
        <f t="shared" si="268"/>
        <v>428058.36444797943</v>
      </c>
      <c r="AE250" s="51">
        <f t="shared" si="268"/>
        <v>454197.76552219625</v>
      </c>
      <c r="AF250" s="51">
        <f t="shared" si="268"/>
        <v>453927.19467332552</v>
      </c>
      <c r="AG250" s="51">
        <f t="shared" si="268"/>
        <v>409754.36990595923</v>
      </c>
      <c r="AH250" s="51">
        <f t="shared" si="268"/>
        <v>453386.05297558435</v>
      </c>
      <c r="AI250" s="51">
        <f t="shared" si="268"/>
        <v>438498.85367101297</v>
      </c>
      <c r="AJ250" s="51">
        <f t="shared" si="268"/>
        <v>452844.911277843</v>
      </c>
      <c r="AK250" s="51">
        <f t="shared" si="268"/>
        <v>437975.16815706994</v>
      </c>
      <c r="AL250" s="51">
        <f t="shared" si="268"/>
        <v>452303.76958010171</v>
      </c>
      <c r="AM250" s="51">
        <f t="shared" si="268"/>
        <v>452033.19873123115</v>
      </c>
      <c r="AN250" s="51">
        <f t="shared" si="268"/>
        <v>437189.63988615514</v>
      </c>
      <c r="AO250" s="51">
        <f t="shared" si="268"/>
        <v>451492.05703348969</v>
      </c>
      <c r="AP250" s="51">
        <f t="shared" si="268"/>
        <v>436665.95437221183</v>
      </c>
      <c r="AQ250" s="51">
        <f t="shared" si="268"/>
        <v>450950.91533574852</v>
      </c>
      <c r="AR250" s="51">
        <f t="shared" si="268"/>
        <v>449961.22836848052</v>
      </c>
      <c r="AS250" s="51">
        <f t="shared" si="268"/>
        <v>420678.76091016456</v>
      </c>
      <c r="AT250" s="51">
        <f t="shared" si="268"/>
        <v>449420.95012911287</v>
      </c>
      <c r="AU250" s="51">
        <f t="shared" si="268"/>
        <v>434662.0751704151</v>
      </c>
      <c r="AV250" s="51">
        <f t="shared" si="268"/>
        <v>448880.67188974493</v>
      </c>
      <c r="AW250" s="51">
        <f t="shared" si="268"/>
        <v>434139.22526134935</v>
      </c>
      <c r="AX250" s="51">
        <f t="shared" si="268"/>
        <v>448340.39365037688</v>
      </c>
      <c r="AY250" s="51">
        <f t="shared" si="268"/>
        <v>448070.25453069317</v>
      </c>
      <c r="AZ250" s="51">
        <f t="shared" si="268"/>
        <v>433354.95039775089</v>
      </c>
      <c r="BA250" s="51">
        <f t="shared" si="268"/>
        <v>447529.97629132512</v>
      </c>
      <c r="BB250" s="51">
        <f t="shared" si="268"/>
        <v>432832.10048868519</v>
      </c>
      <c r="BC250" s="51">
        <f t="shared" si="268"/>
        <v>446989.69805195724</v>
      </c>
      <c r="BD250" s="51">
        <f t="shared" si="268"/>
        <v>447433.49430043012</v>
      </c>
      <c r="BE250" s="51">
        <f t="shared" si="268"/>
        <v>403889.09214979544</v>
      </c>
      <c r="BF250" s="51">
        <f t="shared" si="268"/>
        <v>446892.35260268871</v>
      </c>
      <c r="BG250" s="51">
        <f t="shared" si="268"/>
        <v>432214.62750369497</v>
      </c>
      <c r="BH250" s="51">
        <f t="shared" si="268"/>
        <v>446351.21090494737</v>
      </c>
      <c r="BI250" s="51">
        <f t="shared" si="268"/>
        <v>431690.94198975182</v>
      </c>
      <c r="BJ250" s="51">
        <f t="shared" si="268"/>
        <v>445810.06920720602</v>
      </c>
      <c r="BK250" s="51">
        <f t="shared" si="268"/>
        <v>445539.49835833529</v>
      </c>
      <c r="BL250" s="51">
        <f t="shared" si="268"/>
        <v>430905.41371883679</v>
      </c>
      <c r="BM250" s="51">
        <f t="shared" si="268"/>
        <v>444998.356660594</v>
      </c>
      <c r="BN250" s="51">
        <f t="shared" si="268"/>
        <v>430381.72820489382</v>
      </c>
      <c r="BO250" s="51">
        <f t="shared" si="268"/>
        <v>444457.21496285277</v>
      </c>
      <c r="BP250" s="50" t="s">
        <v>205</v>
      </c>
    </row>
    <row r="251" spans="1:68" x14ac:dyDescent="0.25">
      <c r="BP251" s="26" t="s">
        <v>12</v>
      </c>
    </row>
    <row r="252" spans="1:68" s="40" customFormat="1" x14ac:dyDescent="0.25">
      <c r="A252" s="36"/>
      <c r="B252" s="37"/>
      <c r="C252" s="40" t="s">
        <v>206</v>
      </c>
      <c r="D252" s="38"/>
      <c r="E252" s="38"/>
      <c r="F252" s="39"/>
      <c r="G252" s="38"/>
      <c r="Q252" s="45"/>
      <c r="U252" s="46">
        <v>-0.05</v>
      </c>
      <c r="V252" s="36"/>
      <c r="W252" s="36"/>
      <c r="X252" s="36"/>
      <c r="Y252" s="36"/>
      <c r="Z252" s="36"/>
      <c r="AA252" s="36"/>
      <c r="AB252" s="36"/>
      <c r="AC252" s="46">
        <v>-0.05</v>
      </c>
      <c r="AD252" s="36"/>
      <c r="AE252" s="41"/>
      <c r="AF252" s="46">
        <v>-0.05</v>
      </c>
      <c r="AG252" s="36"/>
      <c r="AH252" s="36"/>
      <c r="AI252" s="36"/>
      <c r="AJ252" s="36"/>
      <c r="AK252" s="46"/>
      <c r="AL252" s="36"/>
      <c r="AM252" s="36"/>
      <c r="AN252" s="36"/>
      <c r="AO252" s="46"/>
      <c r="AP252" s="36"/>
      <c r="AQ252" s="52"/>
      <c r="AR252" s="36"/>
      <c r="AS252" s="36"/>
      <c r="AT252" s="36"/>
      <c r="BP252" s="42" t="s">
        <v>12</v>
      </c>
    </row>
    <row r="253" spans="1:68" x14ac:dyDescent="0.25">
      <c r="B253" s="12">
        <v>1</v>
      </c>
      <c r="C253" s="13" t="s">
        <v>18</v>
      </c>
      <c r="N253" s="84">
        <f t="shared" ref="N253:T262" si="269">IF(N6&gt;0,$G6*N$3*(1-N88),0)</f>
        <v>9533.2017418597807</v>
      </c>
      <c r="O253" s="84">
        <f t="shared" si="269"/>
        <v>9527.5534959955858</v>
      </c>
      <c r="P253" s="84">
        <f t="shared" si="269"/>
        <v>9214.747016256184</v>
      </c>
      <c r="Q253" s="84">
        <f t="shared" si="269"/>
        <v>9516.2570042671941</v>
      </c>
      <c r="R253" s="84">
        <f t="shared" si="269"/>
        <v>9203.8149274867719</v>
      </c>
      <c r="S253" s="84">
        <f t="shared" si="269"/>
        <v>9504.9605125388025</v>
      </c>
      <c r="T253" s="84">
        <f t="shared" si="269"/>
        <v>9499.3122666746058</v>
      </c>
      <c r="U253" s="193">
        <f t="shared" ref="U253:U284" si="270">IF(U6&gt;0,$G6*U$3*(1-U88),0)*(1+$U$252)</f>
        <v>8146.1762243082876</v>
      </c>
      <c r="V253" s="84">
        <f t="shared" ref="V253:AB262" si="271">IF(V6&gt;0,$G6*V$3*(1-V88),0)</f>
        <v>9488.0157749462142</v>
      </c>
      <c r="W253" s="84">
        <f t="shared" si="271"/>
        <v>9176.4847055632436</v>
      </c>
      <c r="X253" s="84">
        <f t="shared" si="271"/>
        <v>9476.7192832178225</v>
      </c>
      <c r="Y253" s="84">
        <f t="shared" si="271"/>
        <v>9165.5526167938315</v>
      </c>
      <c r="Z253" s="8">
        <f t="shared" si="271"/>
        <v>9465.4227914894291</v>
      </c>
      <c r="AA253" s="8">
        <f t="shared" si="271"/>
        <v>9459.7745456252342</v>
      </c>
      <c r="AB253" s="8">
        <f t="shared" si="271"/>
        <v>9149.1544836397134</v>
      </c>
      <c r="AC253" s="193">
        <f t="shared" ref="AC253:AC284" si="272">IF(AC6&gt;0,$G6*AC$3*(1-AC88),0)*(1+$AC$252)</f>
        <v>8976.0541512020009</v>
      </c>
      <c r="AD253" s="8">
        <f t="shared" ref="AD253:AE272" si="273">IF(AD6&gt;0,$G6*AD$3*(1-AD88),0)</f>
        <v>9138.2223948703031</v>
      </c>
      <c r="AE253" s="8">
        <f t="shared" si="273"/>
        <v>9437.1815621684509</v>
      </c>
      <c r="AF253" s="193">
        <f t="shared" ref="AF253:AF284" si="274">IF(AF6&gt;0,$G6*AF$3*(1-AF88),0)*(1+$AF$252)</f>
        <v>8959.9566504890408</v>
      </c>
      <c r="AG253" s="8">
        <f t="shared" ref="AG253:BO253" si="275">IF(AG6&gt;0,$G6*AG$3*(1-AG88),0)</f>
        <v>8513.7026442684401</v>
      </c>
      <c r="AH253" s="8">
        <f t="shared" si="275"/>
        <v>9420.2368245758626</v>
      </c>
      <c r="AI253" s="8">
        <f t="shared" si="275"/>
        <v>9110.8921729467729</v>
      </c>
      <c r="AJ253" s="8">
        <f t="shared" si="275"/>
        <v>9408.9403328474709</v>
      </c>
      <c r="AK253" s="8">
        <f t="shared" si="275"/>
        <v>9099.9600841773627</v>
      </c>
      <c r="AL253" s="8">
        <f t="shared" si="275"/>
        <v>9397.6438411190775</v>
      </c>
      <c r="AM253" s="8">
        <f t="shared" si="275"/>
        <v>9391.9955952548826</v>
      </c>
      <c r="AN253" s="8">
        <f t="shared" si="275"/>
        <v>9083.5619510232445</v>
      </c>
      <c r="AO253" s="8">
        <f t="shared" si="275"/>
        <v>9380.6991035264909</v>
      </c>
      <c r="AP253" s="8">
        <f t="shared" si="275"/>
        <v>9072.6298622538325</v>
      </c>
      <c r="AQ253" s="8">
        <f t="shared" si="275"/>
        <v>9369.4026117980993</v>
      </c>
      <c r="AR253" s="8">
        <f t="shared" si="275"/>
        <v>9348.8133400479819</v>
      </c>
      <c r="AS253" s="8">
        <f t="shared" si="275"/>
        <v>8740.3886804212907</v>
      </c>
      <c r="AT253" s="8">
        <f t="shared" si="275"/>
        <v>9337.5348732665007</v>
      </c>
      <c r="AU253" s="8">
        <f t="shared" si="275"/>
        <v>9030.8667482668643</v>
      </c>
      <c r="AV253" s="8">
        <f t="shared" si="275"/>
        <v>9326.2564064850194</v>
      </c>
      <c r="AW253" s="8">
        <f t="shared" si="275"/>
        <v>9019.9521029944644</v>
      </c>
      <c r="AX253" s="8">
        <f t="shared" si="275"/>
        <v>9314.9779397035381</v>
      </c>
      <c r="AY253" s="8">
        <f t="shared" si="275"/>
        <v>9309.3387063127975</v>
      </c>
      <c r="AZ253" s="8">
        <f t="shared" si="275"/>
        <v>9003.5801350858619</v>
      </c>
      <c r="BA253" s="8">
        <f t="shared" si="275"/>
        <v>9298.0602395313181</v>
      </c>
      <c r="BB253" s="8">
        <f t="shared" si="275"/>
        <v>8992.665489813462</v>
      </c>
      <c r="BC253" s="8">
        <f t="shared" si="275"/>
        <v>9286.7817727498368</v>
      </c>
      <c r="BD253" s="8">
        <f t="shared" si="275"/>
        <v>9295.975415563551</v>
      </c>
      <c r="BE253" s="8">
        <f t="shared" si="275"/>
        <v>8391.2632500510317</v>
      </c>
      <c r="BF253" s="8">
        <f t="shared" si="275"/>
        <v>9284.6789238351594</v>
      </c>
      <c r="BG253" s="8">
        <f t="shared" si="275"/>
        <v>8979.7071077138353</v>
      </c>
      <c r="BH253" s="8">
        <f t="shared" si="275"/>
        <v>9273.3824321067677</v>
      </c>
      <c r="BI253" s="8">
        <f t="shared" si="275"/>
        <v>8968.7750189444232</v>
      </c>
      <c r="BJ253" s="8">
        <f t="shared" si="275"/>
        <v>9262.0859403783743</v>
      </c>
      <c r="BK253" s="8">
        <f t="shared" si="275"/>
        <v>9256.4376945141794</v>
      </c>
      <c r="BL253" s="8">
        <f t="shared" si="275"/>
        <v>8952.3768857903069</v>
      </c>
      <c r="BM253" s="8">
        <f t="shared" si="275"/>
        <v>9245.1412027857878</v>
      </c>
      <c r="BN253" s="8">
        <f t="shared" si="275"/>
        <v>8941.4447970208948</v>
      </c>
      <c r="BO253" s="8">
        <f t="shared" si="275"/>
        <v>9233.8447110573961</v>
      </c>
      <c r="BP253" s="26" t="s">
        <v>12</v>
      </c>
    </row>
    <row r="254" spans="1:68" x14ac:dyDescent="0.25">
      <c r="B254" s="12">
        <v>2</v>
      </c>
      <c r="C254" s="13" t="s">
        <v>20</v>
      </c>
      <c r="N254" s="84">
        <f t="shared" si="269"/>
        <v>5923.3826423875753</v>
      </c>
      <c r="O254" s="84">
        <f t="shared" si="269"/>
        <v>5919.8731476325229</v>
      </c>
      <c r="P254" s="84">
        <f t="shared" si="269"/>
        <v>5725.5132124620677</v>
      </c>
      <c r="Q254" s="84">
        <f t="shared" si="269"/>
        <v>5912.8541581224181</v>
      </c>
      <c r="R254" s="84">
        <f t="shared" si="269"/>
        <v>5718.7206419684171</v>
      </c>
      <c r="S254" s="84">
        <f t="shared" si="269"/>
        <v>5905.8351686123124</v>
      </c>
      <c r="T254" s="84">
        <f t="shared" si="269"/>
        <v>5902.32567385726</v>
      </c>
      <c r="U254" s="193">
        <f t="shared" si="270"/>
        <v>5061.5648504554438</v>
      </c>
      <c r="V254" s="84">
        <f t="shared" si="271"/>
        <v>5895.3066843471543</v>
      </c>
      <c r="W254" s="84">
        <f t="shared" si="271"/>
        <v>5701.739215734292</v>
      </c>
      <c r="X254" s="84">
        <f t="shared" si="271"/>
        <v>5888.2876948370495</v>
      </c>
      <c r="Y254" s="84">
        <f t="shared" si="271"/>
        <v>5694.9466452406414</v>
      </c>
      <c r="Z254" s="8">
        <f t="shared" si="271"/>
        <v>5881.2687053269437</v>
      </c>
      <c r="AA254" s="8">
        <f t="shared" si="271"/>
        <v>5877.7592105718913</v>
      </c>
      <c r="AB254" s="8">
        <f t="shared" si="271"/>
        <v>5684.7577895001659</v>
      </c>
      <c r="AC254" s="193">
        <f t="shared" si="272"/>
        <v>5577.2032100086963</v>
      </c>
      <c r="AD254" s="8">
        <f t="shared" si="273"/>
        <v>5677.9652190065153</v>
      </c>
      <c r="AE254" s="8">
        <f t="shared" si="273"/>
        <v>5863.7212315516808</v>
      </c>
      <c r="AF254" s="193">
        <f t="shared" si="274"/>
        <v>5567.2011499567961</v>
      </c>
      <c r="AG254" s="8">
        <f t="shared" ref="AG254:BO254" si="276">IF(AG7&gt;0,$G7*AG$3*(1-AG89),0)</f>
        <v>5289.9246057149721</v>
      </c>
      <c r="AH254" s="8">
        <f t="shared" si="276"/>
        <v>5853.1927472865227</v>
      </c>
      <c r="AI254" s="8">
        <f t="shared" si="276"/>
        <v>5660.9837927723902</v>
      </c>
      <c r="AJ254" s="8">
        <f t="shared" si="276"/>
        <v>5846.173757776417</v>
      </c>
      <c r="AK254" s="8">
        <f t="shared" si="276"/>
        <v>5654.1912222787396</v>
      </c>
      <c r="AL254" s="8">
        <f t="shared" si="276"/>
        <v>5839.1547682663122</v>
      </c>
      <c r="AM254" s="8">
        <f t="shared" si="276"/>
        <v>5835.6452735112589</v>
      </c>
      <c r="AN254" s="8">
        <f t="shared" si="276"/>
        <v>5644.0023665382641</v>
      </c>
      <c r="AO254" s="8">
        <f t="shared" si="276"/>
        <v>5828.6262840011541</v>
      </c>
      <c r="AP254" s="8">
        <f t="shared" si="276"/>
        <v>5637.2097960446135</v>
      </c>
      <c r="AQ254" s="8">
        <f t="shared" si="276"/>
        <v>5821.6072944910484</v>
      </c>
      <c r="AR254" s="8">
        <f t="shared" si="276"/>
        <v>5808.8143065520089</v>
      </c>
      <c r="AS254" s="8">
        <f t="shared" si="276"/>
        <v>5430.7742560400566</v>
      </c>
      <c r="AT254" s="8">
        <f t="shared" si="276"/>
        <v>5801.8065167060413</v>
      </c>
      <c r="AU254" s="8">
        <f t="shared" si="276"/>
        <v>5611.2606017255393</v>
      </c>
      <c r="AV254" s="8">
        <f t="shared" si="276"/>
        <v>5794.7987268600737</v>
      </c>
      <c r="AW254" s="8">
        <f t="shared" si="276"/>
        <v>5604.4788696165378</v>
      </c>
      <c r="AX254" s="8">
        <f t="shared" si="276"/>
        <v>5787.7909370141051</v>
      </c>
      <c r="AY254" s="8">
        <f t="shared" si="276"/>
        <v>5784.2870420911213</v>
      </c>
      <c r="AZ254" s="8">
        <f t="shared" si="276"/>
        <v>5594.3062714530361</v>
      </c>
      <c r="BA254" s="8">
        <f t="shared" si="276"/>
        <v>5777.2792522451537</v>
      </c>
      <c r="BB254" s="8">
        <f t="shared" si="276"/>
        <v>5587.5245393440346</v>
      </c>
      <c r="BC254" s="8">
        <f t="shared" si="276"/>
        <v>5770.271462399186</v>
      </c>
      <c r="BD254" s="8">
        <f t="shared" si="276"/>
        <v>5775.9838626753635</v>
      </c>
      <c r="BE254" s="8">
        <f t="shared" si="276"/>
        <v>5213.8478161860885</v>
      </c>
      <c r="BF254" s="8">
        <f t="shared" si="276"/>
        <v>5768.9648731652587</v>
      </c>
      <c r="BG254" s="8">
        <f t="shared" si="276"/>
        <v>5579.4729468485866</v>
      </c>
      <c r="BH254" s="8">
        <f t="shared" si="276"/>
        <v>5761.945883655153</v>
      </c>
      <c r="BI254" s="8">
        <f t="shared" si="276"/>
        <v>5572.680376354936</v>
      </c>
      <c r="BJ254" s="8">
        <f t="shared" si="276"/>
        <v>5754.9268941450482</v>
      </c>
      <c r="BK254" s="8">
        <f t="shared" si="276"/>
        <v>5751.4173993899949</v>
      </c>
      <c r="BL254" s="8">
        <f t="shared" si="276"/>
        <v>5562.4915206144606</v>
      </c>
      <c r="BM254" s="8">
        <f t="shared" si="276"/>
        <v>5744.3984098798901</v>
      </c>
      <c r="BN254" s="8">
        <f t="shared" si="276"/>
        <v>5555.69895012081</v>
      </c>
      <c r="BO254" s="8">
        <f t="shared" si="276"/>
        <v>5737.3794203697844</v>
      </c>
      <c r="BP254" s="26" t="s">
        <v>12</v>
      </c>
    </row>
    <row r="255" spans="1:68" x14ac:dyDescent="0.25">
      <c r="B255" s="12">
        <v>3</v>
      </c>
      <c r="C255" s="13" t="s">
        <v>22</v>
      </c>
      <c r="N255" s="84">
        <f t="shared" si="269"/>
        <v>9606.3629217215712</v>
      </c>
      <c r="O255" s="84">
        <f t="shared" si="269"/>
        <v>9600.6713292102813</v>
      </c>
      <c r="P255" s="84">
        <f t="shared" si="269"/>
        <v>9285.4642613216056</v>
      </c>
      <c r="Q255" s="84">
        <f t="shared" si="269"/>
        <v>9589.2881441877034</v>
      </c>
      <c r="R255" s="84">
        <f t="shared" si="269"/>
        <v>9274.4482758158847</v>
      </c>
      <c r="S255" s="84">
        <f t="shared" si="269"/>
        <v>9577.9049591651237</v>
      </c>
      <c r="T255" s="84">
        <f t="shared" si="269"/>
        <v>9572.2133666538357</v>
      </c>
      <c r="U255" s="193">
        <f t="shared" si="270"/>
        <v>8208.6928771674757</v>
      </c>
      <c r="V255" s="84">
        <f t="shared" si="271"/>
        <v>9560.830181631256</v>
      </c>
      <c r="W255" s="84">
        <f t="shared" si="271"/>
        <v>9246.9083120515807</v>
      </c>
      <c r="X255" s="84">
        <f t="shared" si="271"/>
        <v>9549.4469966086781</v>
      </c>
      <c r="Y255" s="84">
        <f t="shared" si="271"/>
        <v>9235.8923265458598</v>
      </c>
      <c r="Z255" s="8">
        <f t="shared" si="271"/>
        <v>9538.0638115860984</v>
      </c>
      <c r="AA255" s="8">
        <f t="shared" si="271"/>
        <v>9532.3722190748103</v>
      </c>
      <c r="AB255" s="8">
        <f t="shared" si="271"/>
        <v>9219.3683482872784</v>
      </c>
      <c r="AC255" s="193">
        <f t="shared" si="272"/>
        <v>9044.9395823496179</v>
      </c>
      <c r="AD255" s="8">
        <f t="shared" si="273"/>
        <v>9208.3523627815575</v>
      </c>
      <c r="AE255" s="8">
        <f t="shared" si="273"/>
        <v>9509.6058490296527</v>
      </c>
      <c r="AF255" s="193">
        <f t="shared" si="274"/>
        <v>9028.7185436924447</v>
      </c>
      <c r="AG255" s="8">
        <f t="shared" ref="AG255:BO255" si="277">IF(AG8&gt;0,$G8*AG$3*(1-AG90),0)</f>
        <v>8579.0398255547771</v>
      </c>
      <c r="AH255" s="8">
        <f t="shared" si="277"/>
        <v>9492.531071495785</v>
      </c>
      <c r="AI255" s="8">
        <f t="shared" si="277"/>
        <v>9180.8123990172535</v>
      </c>
      <c r="AJ255" s="8">
        <f t="shared" si="277"/>
        <v>9481.1478864732053</v>
      </c>
      <c r="AK255" s="8">
        <f t="shared" si="277"/>
        <v>9169.7964135115326</v>
      </c>
      <c r="AL255" s="8">
        <f t="shared" si="277"/>
        <v>9469.7647014506274</v>
      </c>
      <c r="AM255" s="8">
        <f t="shared" si="277"/>
        <v>9464.0731089393375</v>
      </c>
      <c r="AN255" s="8">
        <f t="shared" si="277"/>
        <v>9153.2724352529513</v>
      </c>
      <c r="AO255" s="8">
        <f t="shared" si="277"/>
        <v>9452.6899239167597</v>
      </c>
      <c r="AP255" s="8">
        <f t="shared" si="277"/>
        <v>9142.2564497472304</v>
      </c>
      <c r="AQ255" s="8">
        <f t="shared" si="277"/>
        <v>9441.3067388941799</v>
      </c>
      <c r="AR255" s="8">
        <f t="shared" si="277"/>
        <v>9420.5594577517804</v>
      </c>
      <c r="AS255" s="8">
        <f t="shared" si="277"/>
        <v>8807.4655309512036</v>
      </c>
      <c r="AT255" s="8">
        <f t="shared" si="277"/>
        <v>9409.1944360059661</v>
      </c>
      <c r="AU255" s="8">
        <f t="shared" si="277"/>
        <v>9100.1728307739268</v>
      </c>
      <c r="AV255" s="8">
        <f t="shared" si="277"/>
        <v>9397.8294142601499</v>
      </c>
      <c r="AW255" s="8">
        <f t="shared" si="277"/>
        <v>9089.1744226328155</v>
      </c>
      <c r="AX255" s="8">
        <f t="shared" si="277"/>
        <v>9386.4643925143337</v>
      </c>
      <c r="AY255" s="8">
        <f t="shared" si="277"/>
        <v>9380.7818816414256</v>
      </c>
      <c r="AZ255" s="8">
        <f t="shared" si="277"/>
        <v>9072.6768104211478</v>
      </c>
      <c r="BA255" s="8">
        <f t="shared" si="277"/>
        <v>9369.4168598956094</v>
      </c>
      <c r="BB255" s="8">
        <f t="shared" si="277"/>
        <v>9061.6784022800348</v>
      </c>
      <c r="BC255" s="8">
        <f t="shared" si="277"/>
        <v>9358.0518381497932</v>
      </c>
      <c r="BD255" s="8">
        <f t="shared" si="277"/>
        <v>9367.3160362474191</v>
      </c>
      <c r="BE255" s="8">
        <f t="shared" si="277"/>
        <v>8455.6607878906998</v>
      </c>
      <c r="BF255" s="8">
        <f t="shared" si="277"/>
        <v>9355.9328512248412</v>
      </c>
      <c r="BG255" s="8">
        <f t="shared" si="277"/>
        <v>9048.6205729485991</v>
      </c>
      <c r="BH255" s="8">
        <f t="shared" si="277"/>
        <v>9344.5496662022633</v>
      </c>
      <c r="BI255" s="8">
        <f t="shared" si="277"/>
        <v>9037.6045874428783</v>
      </c>
      <c r="BJ255" s="8">
        <f t="shared" si="277"/>
        <v>9333.1664811796836</v>
      </c>
      <c r="BK255" s="8">
        <f t="shared" si="277"/>
        <v>9327.4748886683938</v>
      </c>
      <c r="BL255" s="8">
        <f t="shared" si="277"/>
        <v>9021.0806091842951</v>
      </c>
      <c r="BM255" s="8">
        <f t="shared" si="277"/>
        <v>9316.0917036458159</v>
      </c>
      <c r="BN255" s="8">
        <f t="shared" si="277"/>
        <v>9010.0646236785742</v>
      </c>
      <c r="BO255" s="8">
        <f t="shared" si="277"/>
        <v>9304.708518623238</v>
      </c>
      <c r="BP255" s="26" t="s">
        <v>12</v>
      </c>
    </row>
    <row r="256" spans="1:68" x14ac:dyDescent="0.25">
      <c r="B256" s="12">
        <v>4</v>
      </c>
      <c r="C256" s="13" t="s">
        <v>24</v>
      </c>
      <c r="N256" s="84">
        <f t="shared" si="269"/>
        <v>3088.8757700891438</v>
      </c>
      <c r="O256" s="84">
        <f t="shared" si="269"/>
        <v>3087.0456682759391</v>
      </c>
      <c r="P256" s="84">
        <f t="shared" si="269"/>
        <v>2985.6924836736139</v>
      </c>
      <c r="Q256" s="84">
        <f t="shared" si="269"/>
        <v>3083.3854646495306</v>
      </c>
      <c r="R256" s="84">
        <f t="shared" si="269"/>
        <v>2982.1503511319279</v>
      </c>
      <c r="S256" s="84">
        <f t="shared" si="269"/>
        <v>3079.7252610231217</v>
      </c>
      <c r="T256" s="84">
        <f t="shared" si="269"/>
        <v>3077.895159209917</v>
      </c>
      <c r="U256" s="193">
        <f t="shared" si="270"/>
        <v>2639.4622750565341</v>
      </c>
      <c r="V256" s="84">
        <f t="shared" si="271"/>
        <v>3074.2349555835085</v>
      </c>
      <c r="W256" s="84">
        <f t="shared" si="271"/>
        <v>2973.2950197777132</v>
      </c>
      <c r="X256" s="84">
        <f t="shared" si="271"/>
        <v>3070.5747519570996</v>
      </c>
      <c r="Y256" s="84">
        <f t="shared" si="271"/>
        <v>2969.7528872360272</v>
      </c>
      <c r="Z256" s="8">
        <f t="shared" si="271"/>
        <v>3066.9145483306906</v>
      </c>
      <c r="AA256" s="8">
        <f t="shared" si="271"/>
        <v>3065.084446517486</v>
      </c>
      <c r="AB256" s="8">
        <f t="shared" si="271"/>
        <v>2964.4396884234984</v>
      </c>
      <c r="AC256" s="193">
        <f t="shared" si="272"/>
        <v>2908.3530307465235</v>
      </c>
      <c r="AD256" s="8">
        <f t="shared" si="273"/>
        <v>2960.8975558818124</v>
      </c>
      <c r="AE256" s="8">
        <f t="shared" si="273"/>
        <v>3057.7640392646686</v>
      </c>
      <c r="AF256" s="193">
        <f t="shared" si="274"/>
        <v>2903.1372405788907</v>
      </c>
      <c r="AG256" s="8">
        <f t="shared" ref="AG256:BO256" si="278">IF(AG9&gt;0,$G9*AG$3*(1-AG91),0)</f>
        <v>2758.5453999313313</v>
      </c>
      <c r="AH256" s="8">
        <f t="shared" si="278"/>
        <v>3052.2737338250554</v>
      </c>
      <c r="AI256" s="8">
        <f t="shared" si="278"/>
        <v>2952.0422245275972</v>
      </c>
      <c r="AJ256" s="8">
        <f t="shared" si="278"/>
        <v>3048.6135301986465</v>
      </c>
      <c r="AK256" s="8">
        <f t="shared" si="278"/>
        <v>2948.5000919859112</v>
      </c>
      <c r="AL256" s="8">
        <f t="shared" si="278"/>
        <v>3044.9533265722375</v>
      </c>
      <c r="AM256" s="8">
        <f t="shared" si="278"/>
        <v>3043.1232247590333</v>
      </c>
      <c r="AN256" s="8">
        <f t="shared" si="278"/>
        <v>2943.1868931733825</v>
      </c>
      <c r="AO256" s="8">
        <f t="shared" si="278"/>
        <v>3039.4630211326244</v>
      </c>
      <c r="AP256" s="8">
        <f t="shared" si="278"/>
        <v>2939.6447606316965</v>
      </c>
      <c r="AQ256" s="8">
        <f t="shared" si="278"/>
        <v>3035.8028175062154</v>
      </c>
      <c r="AR256" s="8">
        <f t="shared" si="278"/>
        <v>3029.1316377331636</v>
      </c>
      <c r="AS256" s="8">
        <f t="shared" si="278"/>
        <v>2831.994491165342</v>
      </c>
      <c r="AT256" s="8">
        <f t="shared" si="278"/>
        <v>3025.4772744134302</v>
      </c>
      <c r="AU256" s="8">
        <f t="shared" si="278"/>
        <v>2926.1129929873191</v>
      </c>
      <c r="AV256" s="8">
        <f t="shared" si="278"/>
        <v>3021.8229110936968</v>
      </c>
      <c r="AW256" s="8">
        <f t="shared" si="278"/>
        <v>2922.5765123553192</v>
      </c>
      <c r="AX256" s="8">
        <f t="shared" si="278"/>
        <v>3018.1685477739634</v>
      </c>
      <c r="AY256" s="8">
        <f t="shared" si="278"/>
        <v>3016.3413661140967</v>
      </c>
      <c r="AZ256" s="8">
        <f t="shared" si="278"/>
        <v>2917.2717914073187</v>
      </c>
      <c r="BA256" s="8">
        <f t="shared" si="278"/>
        <v>3012.6870027943633</v>
      </c>
      <c r="BB256" s="8">
        <f t="shared" si="278"/>
        <v>2913.7353107753188</v>
      </c>
      <c r="BC256" s="8">
        <f t="shared" si="278"/>
        <v>3009.0326394746298</v>
      </c>
      <c r="BD256" s="8">
        <f t="shared" si="278"/>
        <v>3012.0114939345581</v>
      </c>
      <c r="BE256" s="8">
        <f t="shared" si="278"/>
        <v>2718.8735154644487</v>
      </c>
      <c r="BF256" s="8">
        <f t="shared" si="278"/>
        <v>3008.3512903081491</v>
      </c>
      <c r="BG256" s="8">
        <f t="shared" si="278"/>
        <v>2909.5366340273654</v>
      </c>
      <c r="BH256" s="8">
        <f t="shared" si="278"/>
        <v>3004.6910866817402</v>
      </c>
      <c r="BI256" s="8">
        <f t="shared" si="278"/>
        <v>2905.9945014856798</v>
      </c>
      <c r="BJ256" s="8">
        <f t="shared" si="278"/>
        <v>3001.0308830553313</v>
      </c>
      <c r="BK256" s="8">
        <f t="shared" si="278"/>
        <v>2999.2007812421271</v>
      </c>
      <c r="BL256" s="8">
        <f t="shared" si="278"/>
        <v>2900.6813026731506</v>
      </c>
      <c r="BM256" s="8">
        <f t="shared" si="278"/>
        <v>2995.5405776157181</v>
      </c>
      <c r="BN256" s="8">
        <f t="shared" si="278"/>
        <v>2897.1391701314647</v>
      </c>
      <c r="BO256" s="8">
        <f t="shared" si="278"/>
        <v>2991.8803739893092</v>
      </c>
      <c r="BP256" s="26" t="s">
        <v>12</v>
      </c>
    </row>
    <row r="257" spans="2:68" x14ac:dyDescent="0.25">
      <c r="B257" s="12">
        <v>5</v>
      </c>
      <c r="C257" s="13" t="s">
        <v>26</v>
      </c>
      <c r="N257" s="84">
        <f t="shared" si="269"/>
        <v>9896.4807799824175</v>
      </c>
      <c r="O257" s="84">
        <f t="shared" si="269"/>
        <v>9890.6172980013143</v>
      </c>
      <c r="P257" s="84">
        <f t="shared" si="269"/>
        <v>9565.8907896969758</v>
      </c>
      <c r="Q257" s="84">
        <f t="shared" si="269"/>
        <v>9878.8903340391043</v>
      </c>
      <c r="R257" s="84">
        <f t="shared" si="269"/>
        <v>9554.542114894839</v>
      </c>
      <c r="S257" s="84">
        <f t="shared" si="269"/>
        <v>9867.1633700768944</v>
      </c>
      <c r="T257" s="84">
        <f t="shared" si="269"/>
        <v>9861.2998880957894</v>
      </c>
      <c r="U257" s="193">
        <f t="shared" si="270"/>
        <v>8456.6002710532448</v>
      </c>
      <c r="V257" s="84">
        <f t="shared" si="271"/>
        <v>9849.5729241335812</v>
      </c>
      <c r="W257" s="84">
        <f t="shared" si="271"/>
        <v>9526.170427889494</v>
      </c>
      <c r="X257" s="84">
        <f t="shared" si="271"/>
        <v>9837.8459601713712</v>
      </c>
      <c r="Y257" s="84">
        <f t="shared" si="271"/>
        <v>9514.8217530873553</v>
      </c>
      <c r="Z257" s="8">
        <f t="shared" si="271"/>
        <v>9826.1189962091612</v>
      </c>
      <c r="AA257" s="8">
        <f t="shared" si="271"/>
        <v>9820.255514228058</v>
      </c>
      <c r="AB257" s="8">
        <f t="shared" si="271"/>
        <v>9497.7987408841473</v>
      </c>
      <c r="AC257" s="193">
        <f t="shared" si="272"/>
        <v>9318.1021227525544</v>
      </c>
      <c r="AD257" s="8">
        <f t="shared" si="273"/>
        <v>9486.4500660820104</v>
      </c>
      <c r="AE257" s="8">
        <f t="shared" si="273"/>
        <v>9796.801586303638</v>
      </c>
      <c r="AF257" s="193">
        <f t="shared" si="274"/>
        <v>9301.3911991064069</v>
      </c>
      <c r="AG257" s="8">
        <f t="shared" ref="AG257:BO257" si="279">IF(AG10&gt;0,$G10*AG$3*(1-AG92),0)</f>
        <v>8838.1319169535491</v>
      </c>
      <c r="AH257" s="8">
        <f t="shared" si="279"/>
        <v>9779.2111403603249</v>
      </c>
      <c r="AI257" s="8">
        <f t="shared" si="279"/>
        <v>9458.0783790766654</v>
      </c>
      <c r="AJ257" s="8">
        <f t="shared" si="279"/>
        <v>9767.4841763981149</v>
      </c>
      <c r="AK257" s="8">
        <f t="shared" si="279"/>
        <v>9446.7297042745267</v>
      </c>
      <c r="AL257" s="8">
        <f t="shared" si="279"/>
        <v>9755.7572124359067</v>
      </c>
      <c r="AM257" s="8">
        <f t="shared" si="279"/>
        <v>9749.8937304548017</v>
      </c>
      <c r="AN257" s="8">
        <f t="shared" si="279"/>
        <v>9429.7066920713187</v>
      </c>
      <c r="AO257" s="8">
        <f t="shared" si="279"/>
        <v>9738.1667664925917</v>
      </c>
      <c r="AP257" s="8">
        <f t="shared" si="279"/>
        <v>9418.3580172691818</v>
      </c>
      <c r="AQ257" s="8">
        <f t="shared" si="279"/>
        <v>9726.4398025303817</v>
      </c>
      <c r="AR257" s="8">
        <f t="shared" si="279"/>
        <v>9705.0659411912111</v>
      </c>
      <c r="AS257" s="8">
        <f t="shared" si="279"/>
        <v>9073.456214143911</v>
      </c>
      <c r="AT257" s="8">
        <f t="shared" si="279"/>
        <v>9693.357689047496</v>
      </c>
      <c r="AU257" s="8">
        <f t="shared" si="279"/>
        <v>9375.0034480409395</v>
      </c>
      <c r="AV257" s="8">
        <f t="shared" si="279"/>
        <v>9681.649436903781</v>
      </c>
      <c r="AW257" s="8">
        <f t="shared" si="279"/>
        <v>9363.6728814502476</v>
      </c>
      <c r="AX257" s="8">
        <f t="shared" si="279"/>
        <v>9669.9411847600659</v>
      </c>
      <c r="AY257" s="8">
        <f t="shared" si="279"/>
        <v>9664.0870586882083</v>
      </c>
      <c r="AZ257" s="8">
        <f t="shared" si="279"/>
        <v>9346.6770315642116</v>
      </c>
      <c r="BA257" s="8">
        <f t="shared" si="279"/>
        <v>9652.3788065444933</v>
      </c>
      <c r="BB257" s="8">
        <f t="shared" si="279"/>
        <v>9335.3464649735197</v>
      </c>
      <c r="BC257" s="8">
        <f t="shared" si="279"/>
        <v>9640.6705544007782</v>
      </c>
      <c r="BD257" s="8">
        <f t="shared" si="279"/>
        <v>9650.2145367760222</v>
      </c>
      <c r="BE257" s="8">
        <f t="shared" si="279"/>
        <v>8711.0267591696029</v>
      </c>
      <c r="BF257" s="8">
        <f t="shared" si="279"/>
        <v>9638.4875728138122</v>
      </c>
      <c r="BG257" s="8">
        <f t="shared" si="279"/>
        <v>9321.8942814510083</v>
      </c>
      <c r="BH257" s="8">
        <f t="shared" si="279"/>
        <v>9626.7606088516022</v>
      </c>
      <c r="BI257" s="8">
        <f t="shared" si="279"/>
        <v>9310.5456066488696</v>
      </c>
      <c r="BJ257" s="8">
        <f t="shared" si="279"/>
        <v>9615.0336448893941</v>
      </c>
      <c r="BK257" s="8">
        <f t="shared" si="279"/>
        <v>9609.1701629082891</v>
      </c>
      <c r="BL257" s="8">
        <f t="shared" si="279"/>
        <v>9293.5225944456633</v>
      </c>
      <c r="BM257" s="8">
        <f t="shared" si="279"/>
        <v>9597.4431989460791</v>
      </c>
      <c r="BN257" s="8">
        <f t="shared" si="279"/>
        <v>9282.1739196435246</v>
      </c>
      <c r="BO257" s="8">
        <f t="shared" si="279"/>
        <v>9585.7162349838709</v>
      </c>
      <c r="BP257" s="26" t="s">
        <v>12</v>
      </c>
    </row>
    <row r="258" spans="2:68" x14ac:dyDescent="0.25">
      <c r="B258" s="12">
        <v>6</v>
      </c>
      <c r="C258" s="13" t="s">
        <v>28</v>
      </c>
      <c r="N258" s="84">
        <f t="shared" si="269"/>
        <v>0</v>
      </c>
      <c r="O258" s="84">
        <f t="shared" si="269"/>
        <v>7565.034679492016</v>
      </c>
      <c r="P258" s="84">
        <f t="shared" si="269"/>
        <v>7316.6637447500561</v>
      </c>
      <c r="Q258" s="84">
        <f t="shared" si="269"/>
        <v>7556.0703929914334</v>
      </c>
      <c r="R258" s="84">
        <f t="shared" si="269"/>
        <v>7307.9886287817508</v>
      </c>
      <c r="S258" s="84">
        <f t="shared" si="269"/>
        <v>7547.1061064908517</v>
      </c>
      <c r="T258" s="84">
        <f t="shared" si="269"/>
        <v>7542.6239632405604</v>
      </c>
      <c r="U258" s="193">
        <f t="shared" si="270"/>
        <v>6468.2120132819737</v>
      </c>
      <c r="V258" s="84">
        <f t="shared" si="271"/>
        <v>7533.6596767399787</v>
      </c>
      <c r="W258" s="84">
        <f t="shared" si="271"/>
        <v>7286.3008388609878</v>
      </c>
      <c r="X258" s="84">
        <f t="shared" si="271"/>
        <v>7524.6953902393961</v>
      </c>
      <c r="Y258" s="84">
        <f t="shared" si="271"/>
        <v>7277.6257228926825</v>
      </c>
      <c r="Z258" s="8">
        <f t="shared" si="271"/>
        <v>7515.7311037388145</v>
      </c>
      <c r="AA258" s="8">
        <f t="shared" si="271"/>
        <v>7511.2489604885232</v>
      </c>
      <c r="AB258" s="8">
        <f t="shared" si="271"/>
        <v>7264.613048940224</v>
      </c>
      <c r="AC258" s="193">
        <f t="shared" si="272"/>
        <v>7127.1704402885443</v>
      </c>
      <c r="AD258" s="8">
        <f t="shared" si="273"/>
        <v>7255.9379329719186</v>
      </c>
      <c r="AE258" s="8">
        <f t="shared" si="273"/>
        <v>7493.3203874873589</v>
      </c>
      <c r="AF258" s="193">
        <f t="shared" si="274"/>
        <v>7114.3963320252142</v>
      </c>
      <c r="AG258" s="8">
        <f t="shared" ref="AG258:BO258" si="280">IF(AG11&gt;0,$G11*AG$3*(1-AG93),0)</f>
        <v>6760.0635750848314</v>
      </c>
      <c r="AH258" s="8">
        <f t="shared" si="280"/>
        <v>7479.8739577364859</v>
      </c>
      <c r="AI258" s="8">
        <f t="shared" si="280"/>
        <v>7234.2501430511556</v>
      </c>
      <c r="AJ258" s="8">
        <f t="shared" si="280"/>
        <v>7470.9096712359033</v>
      </c>
      <c r="AK258" s="8">
        <f t="shared" si="280"/>
        <v>7225.5750270828503</v>
      </c>
      <c r="AL258" s="8">
        <f t="shared" si="280"/>
        <v>7461.9453847353216</v>
      </c>
      <c r="AM258" s="8">
        <f t="shared" si="280"/>
        <v>7457.4632414850303</v>
      </c>
      <c r="AN258" s="8">
        <f t="shared" si="280"/>
        <v>7212.5623531303927</v>
      </c>
      <c r="AO258" s="8">
        <f t="shared" si="280"/>
        <v>7448.4989549844486</v>
      </c>
      <c r="AP258" s="8">
        <f t="shared" si="280"/>
        <v>7203.8872371620873</v>
      </c>
      <c r="AQ258" s="8">
        <f t="shared" si="280"/>
        <v>7439.534668483866</v>
      </c>
      <c r="AR258" s="8">
        <f t="shared" si="280"/>
        <v>7423.1889811996934</v>
      </c>
      <c r="AS258" s="8">
        <f t="shared" si="280"/>
        <v>6940.0872807452861</v>
      </c>
      <c r="AT258" s="8">
        <f t="shared" si="280"/>
        <v>7414.2389983247112</v>
      </c>
      <c r="AU258" s="8">
        <f t="shared" si="280"/>
        <v>7170.7393615037608</v>
      </c>
      <c r="AV258" s="8">
        <f t="shared" si="280"/>
        <v>7405.2890154497281</v>
      </c>
      <c r="AW258" s="8">
        <f t="shared" si="280"/>
        <v>7162.0780877537773</v>
      </c>
      <c r="AX258" s="8">
        <f t="shared" si="280"/>
        <v>7396.339032574745</v>
      </c>
      <c r="AY258" s="8">
        <f t="shared" si="280"/>
        <v>7391.8640411372535</v>
      </c>
      <c r="AZ258" s="8">
        <f t="shared" si="280"/>
        <v>7149.0861771288028</v>
      </c>
      <c r="BA258" s="8">
        <f t="shared" si="280"/>
        <v>7382.9140582622713</v>
      </c>
      <c r="BB258" s="8">
        <f t="shared" si="280"/>
        <v>7140.4249033788192</v>
      </c>
      <c r="BC258" s="8">
        <f t="shared" si="280"/>
        <v>7373.9640753872882</v>
      </c>
      <c r="BD258" s="8">
        <f t="shared" si="280"/>
        <v>7381.2668062300827</v>
      </c>
      <c r="BE258" s="8">
        <f t="shared" si="280"/>
        <v>6662.9022762398117</v>
      </c>
      <c r="BF258" s="8">
        <f t="shared" si="280"/>
        <v>7372.3025197295001</v>
      </c>
      <c r="BG258" s="8">
        <f t="shared" si="280"/>
        <v>7130.1487514314922</v>
      </c>
      <c r="BH258" s="8">
        <f t="shared" si="280"/>
        <v>7363.3382332289184</v>
      </c>
      <c r="BI258" s="8">
        <f t="shared" si="280"/>
        <v>7121.4736354631868</v>
      </c>
      <c r="BJ258" s="8">
        <f t="shared" si="280"/>
        <v>7354.3739467283358</v>
      </c>
      <c r="BK258" s="8">
        <f t="shared" si="280"/>
        <v>7349.8918034780445</v>
      </c>
      <c r="BL258" s="8">
        <f t="shared" si="280"/>
        <v>7108.4609615107292</v>
      </c>
      <c r="BM258" s="8">
        <f t="shared" si="280"/>
        <v>7340.9275169774628</v>
      </c>
      <c r="BN258" s="8">
        <f t="shared" si="280"/>
        <v>7099.7858455424239</v>
      </c>
      <c r="BO258" s="8">
        <f t="shared" si="280"/>
        <v>7331.9632304768802</v>
      </c>
      <c r="BP258" s="26" t="s">
        <v>12</v>
      </c>
    </row>
    <row r="259" spans="2:68" x14ac:dyDescent="0.25">
      <c r="B259" s="12">
        <v>7</v>
      </c>
      <c r="C259" s="13" t="s">
        <v>30</v>
      </c>
      <c r="N259" s="84">
        <f t="shared" si="269"/>
        <v>0</v>
      </c>
      <c r="O259" s="84">
        <f t="shared" si="269"/>
        <v>1658.1163484036199</v>
      </c>
      <c r="P259" s="84">
        <f t="shared" si="269"/>
        <v>1603.6780113950201</v>
      </c>
      <c r="Q259" s="84">
        <f t="shared" si="269"/>
        <v>1656.1515418127549</v>
      </c>
      <c r="R259" s="84">
        <f t="shared" si="269"/>
        <v>1601.7765856619249</v>
      </c>
      <c r="S259" s="84">
        <f t="shared" si="269"/>
        <v>1654.1867352218896</v>
      </c>
      <c r="T259" s="84">
        <f t="shared" si="269"/>
        <v>1653.2043319264571</v>
      </c>
      <c r="U259" s="193">
        <f t="shared" si="270"/>
        <v>1417.7130097285567</v>
      </c>
      <c r="V259" s="84">
        <f t="shared" si="271"/>
        <v>1651.2395253355919</v>
      </c>
      <c r="W259" s="84">
        <f t="shared" si="271"/>
        <v>1597.0230213291866</v>
      </c>
      <c r="X259" s="84">
        <f t="shared" si="271"/>
        <v>1649.2747187447269</v>
      </c>
      <c r="Y259" s="84">
        <f t="shared" si="271"/>
        <v>1595.1215955960913</v>
      </c>
      <c r="Z259" s="8">
        <f t="shared" si="271"/>
        <v>1647.3099121538619</v>
      </c>
      <c r="AA259" s="8">
        <f t="shared" si="271"/>
        <v>1646.3275088584292</v>
      </c>
      <c r="AB259" s="8">
        <f t="shared" si="271"/>
        <v>1592.2694569964485</v>
      </c>
      <c r="AC259" s="193">
        <f t="shared" si="272"/>
        <v>1562.1445671541858</v>
      </c>
      <c r="AD259" s="8">
        <f t="shared" si="273"/>
        <v>1590.368031263353</v>
      </c>
      <c r="AE259" s="8">
        <f t="shared" si="273"/>
        <v>1642.3978956766989</v>
      </c>
      <c r="AF259" s="193">
        <f t="shared" si="274"/>
        <v>1559.3447177622031</v>
      </c>
      <c r="AG259" s="8">
        <f t="shared" ref="AG259:BO259" si="281">IF(AG12&gt;0,$G12*AG$3*(1-AG94),0)</f>
        <v>1481.6814998194629</v>
      </c>
      <c r="AH259" s="8">
        <f t="shared" si="281"/>
        <v>1639.4506857904014</v>
      </c>
      <c r="AI259" s="8">
        <f t="shared" si="281"/>
        <v>1585.614466930615</v>
      </c>
      <c r="AJ259" s="8">
        <f t="shared" si="281"/>
        <v>1637.4858791995362</v>
      </c>
      <c r="AK259" s="8">
        <f t="shared" si="281"/>
        <v>1583.7130411975197</v>
      </c>
      <c r="AL259" s="8">
        <f t="shared" si="281"/>
        <v>1635.5210726086711</v>
      </c>
      <c r="AM259" s="8">
        <f t="shared" si="281"/>
        <v>1634.5386693132384</v>
      </c>
      <c r="AN259" s="8">
        <f t="shared" si="281"/>
        <v>1580.8609025978767</v>
      </c>
      <c r="AO259" s="8">
        <f t="shared" si="281"/>
        <v>1632.5738627223734</v>
      </c>
      <c r="AP259" s="8">
        <f t="shared" si="281"/>
        <v>1578.9594768647814</v>
      </c>
      <c r="AQ259" s="8">
        <f t="shared" si="281"/>
        <v>1630.6090561315082</v>
      </c>
      <c r="AR259" s="8">
        <f t="shared" si="281"/>
        <v>1627.0263823619812</v>
      </c>
      <c r="AS259" s="8">
        <f t="shared" si="281"/>
        <v>1521.1393823147016</v>
      </c>
      <c r="AT259" s="8">
        <f t="shared" si="281"/>
        <v>1625.0647108625535</v>
      </c>
      <c r="AU259" s="8">
        <f t="shared" si="281"/>
        <v>1571.6940726898449</v>
      </c>
      <c r="AV259" s="8">
        <f t="shared" si="281"/>
        <v>1623.1030393631258</v>
      </c>
      <c r="AW259" s="8">
        <f t="shared" si="281"/>
        <v>1569.7956809162054</v>
      </c>
      <c r="AX259" s="8">
        <f t="shared" si="281"/>
        <v>1621.1413678636982</v>
      </c>
      <c r="AY259" s="8">
        <f t="shared" si="281"/>
        <v>1620.1605321139843</v>
      </c>
      <c r="AZ259" s="8">
        <f t="shared" si="281"/>
        <v>1566.9480932557458</v>
      </c>
      <c r="BA259" s="8">
        <f t="shared" si="281"/>
        <v>1618.1988606145567</v>
      </c>
      <c r="BB259" s="8">
        <f t="shared" si="281"/>
        <v>1565.049701482106</v>
      </c>
      <c r="BC259" s="8">
        <f t="shared" si="281"/>
        <v>1616.237189115129</v>
      </c>
      <c r="BD259" s="8">
        <f t="shared" si="281"/>
        <v>1617.8378132908849</v>
      </c>
      <c r="BE259" s="8">
        <f t="shared" si="281"/>
        <v>1460.3855316087959</v>
      </c>
      <c r="BF259" s="8">
        <f t="shared" si="281"/>
        <v>1615.8730067000199</v>
      </c>
      <c r="BG259" s="8">
        <f t="shared" si="281"/>
        <v>1562.7973581334716</v>
      </c>
      <c r="BH259" s="8">
        <f t="shared" si="281"/>
        <v>1613.9082001091547</v>
      </c>
      <c r="BI259" s="8">
        <f t="shared" si="281"/>
        <v>1560.8959324003763</v>
      </c>
      <c r="BJ259" s="8">
        <f t="shared" si="281"/>
        <v>1611.9433935182897</v>
      </c>
      <c r="BK259" s="8">
        <f t="shared" si="281"/>
        <v>1610.9609902228572</v>
      </c>
      <c r="BL259" s="8">
        <f t="shared" si="281"/>
        <v>1558.0437938007335</v>
      </c>
      <c r="BM259" s="8">
        <f t="shared" si="281"/>
        <v>1608.9961836319919</v>
      </c>
      <c r="BN259" s="8">
        <f t="shared" si="281"/>
        <v>1556.1423680676382</v>
      </c>
      <c r="BO259" s="8">
        <f t="shared" si="281"/>
        <v>1607.0313770411269</v>
      </c>
      <c r="BP259" s="26" t="s">
        <v>12</v>
      </c>
    </row>
    <row r="260" spans="2:68" x14ac:dyDescent="0.25">
      <c r="B260" s="12">
        <v>8</v>
      </c>
      <c r="C260" s="13" t="s">
        <v>32</v>
      </c>
      <c r="N260" s="84">
        <f t="shared" si="269"/>
        <v>0</v>
      </c>
      <c r="O260" s="84">
        <f t="shared" si="269"/>
        <v>9928.8177374282077</v>
      </c>
      <c r="P260" s="84">
        <f t="shared" si="269"/>
        <v>9602.840415868437</v>
      </c>
      <c r="Q260" s="84">
        <f t="shared" si="269"/>
        <v>9917.05245536656</v>
      </c>
      <c r="R260" s="84">
        <f t="shared" si="269"/>
        <v>9591.4546590345835</v>
      </c>
      <c r="S260" s="84">
        <f t="shared" si="269"/>
        <v>9905.2871733049124</v>
      </c>
      <c r="T260" s="84">
        <f t="shared" si="269"/>
        <v>9899.4045322740894</v>
      </c>
      <c r="U260" s="193">
        <f t="shared" si="270"/>
        <v>8489.280074421642</v>
      </c>
      <c r="V260" s="84">
        <f t="shared" si="271"/>
        <v>9887.6392502124418</v>
      </c>
      <c r="W260" s="84">
        <f t="shared" si="271"/>
        <v>9562.9902669499534</v>
      </c>
      <c r="X260" s="84">
        <f t="shared" si="271"/>
        <v>9875.8739681507941</v>
      </c>
      <c r="Y260" s="84">
        <f t="shared" si="271"/>
        <v>9551.6045101161017</v>
      </c>
      <c r="Z260" s="8">
        <f t="shared" si="271"/>
        <v>9864.1086860891464</v>
      </c>
      <c r="AA260" s="8">
        <f t="shared" si="271"/>
        <v>9858.2260450583235</v>
      </c>
      <c r="AB260" s="8">
        <f t="shared" si="271"/>
        <v>9534.5258748653232</v>
      </c>
      <c r="AC260" s="193">
        <f t="shared" si="272"/>
        <v>9354.1377248468416</v>
      </c>
      <c r="AD260" s="8">
        <f t="shared" si="273"/>
        <v>9523.1401180314697</v>
      </c>
      <c r="AE260" s="8">
        <f t="shared" si="273"/>
        <v>9834.6954809350282</v>
      </c>
      <c r="AF260" s="193">
        <f t="shared" si="274"/>
        <v>9337.3721979089951</v>
      </c>
      <c r="AG260" s="8">
        <f t="shared" ref="AG260:BO260" si="282">IF(AG13&gt;0,$G13*AG$3*(1-AG95),0)</f>
        <v>8872.3240505953127</v>
      </c>
      <c r="AH260" s="8">
        <f t="shared" si="282"/>
        <v>9817.0475578425576</v>
      </c>
      <c r="AI260" s="8">
        <f t="shared" si="282"/>
        <v>9494.6757259468395</v>
      </c>
      <c r="AJ260" s="8">
        <f t="shared" si="282"/>
        <v>9805.2822757809099</v>
      </c>
      <c r="AK260" s="8">
        <f t="shared" si="282"/>
        <v>9483.2899691129878</v>
      </c>
      <c r="AL260" s="8">
        <f t="shared" si="282"/>
        <v>9793.5169937192622</v>
      </c>
      <c r="AM260" s="8">
        <f t="shared" si="282"/>
        <v>9787.6343526884375</v>
      </c>
      <c r="AN260" s="8">
        <f t="shared" si="282"/>
        <v>9466.2113338622094</v>
      </c>
      <c r="AO260" s="8">
        <f t="shared" si="282"/>
        <v>9775.8690706267917</v>
      </c>
      <c r="AP260" s="8">
        <f t="shared" si="282"/>
        <v>9454.8255770283558</v>
      </c>
      <c r="AQ260" s="8">
        <f t="shared" si="282"/>
        <v>9764.103788565144</v>
      </c>
      <c r="AR260" s="8">
        <f t="shared" si="282"/>
        <v>9742.6507012081893</v>
      </c>
      <c r="AS260" s="8">
        <f t="shared" si="282"/>
        <v>9108.5982565503218</v>
      </c>
      <c r="AT260" s="8">
        <f t="shared" si="282"/>
        <v>9730.9041921062926</v>
      </c>
      <c r="AU260" s="8">
        <f t="shared" si="282"/>
        <v>9411.3202621503351</v>
      </c>
      <c r="AV260" s="8">
        <f t="shared" si="282"/>
        <v>9719.1576830043978</v>
      </c>
      <c r="AW260" s="8">
        <f t="shared" si="282"/>
        <v>9399.952672696887</v>
      </c>
      <c r="AX260" s="8">
        <f t="shared" si="282"/>
        <v>9707.4111739025029</v>
      </c>
      <c r="AY260" s="8">
        <f t="shared" si="282"/>
        <v>9701.5379193515546</v>
      </c>
      <c r="AZ260" s="8">
        <f t="shared" si="282"/>
        <v>9382.9012885167158</v>
      </c>
      <c r="BA260" s="8">
        <f t="shared" si="282"/>
        <v>9689.7914102496579</v>
      </c>
      <c r="BB260" s="8">
        <f t="shared" si="282"/>
        <v>9371.5336990632695</v>
      </c>
      <c r="BC260" s="8">
        <f t="shared" si="282"/>
        <v>9678.0449011477631</v>
      </c>
      <c r="BD260" s="8">
        <f t="shared" si="282"/>
        <v>9687.6294551644351</v>
      </c>
      <c r="BE260" s="8">
        <f t="shared" si="282"/>
        <v>8744.8035740561663</v>
      </c>
      <c r="BF260" s="8">
        <f t="shared" si="282"/>
        <v>9675.8641731027874</v>
      </c>
      <c r="BG260" s="8">
        <f t="shared" si="282"/>
        <v>9358.0466439406118</v>
      </c>
      <c r="BH260" s="8">
        <f t="shared" si="282"/>
        <v>9664.0988910411397</v>
      </c>
      <c r="BI260" s="8">
        <f t="shared" si="282"/>
        <v>9346.6608871067583</v>
      </c>
      <c r="BJ260" s="8">
        <f t="shared" si="282"/>
        <v>9652.3336089794939</v>
      </c>
      <c r="BK260" s="8">
        <f t="shared" si="282"/>
        <v>9646.4509679486691</v>
      </c>
      <c r="BL260" s="8">
        <f t="shared" si="282"/>
        <v>9329.5822518559798</v>
      </c>
      <c r="BM260" s="8">
        <f t="shared" si="282"/>
        <v>9634.6856858870215</v>
      </c>
      <c r="BN260" s="8">
        <f t="shared" si="282"/>
        <v>9318.1964950221281</v>
      </c>
      <c r="BO260" s="8">
        <f t="shared" si="282"/>
        <v>9622.9204038253738</v>
      </c>
      <c r="BP260" s="26" t="s">
        <v>12</v>
      </c>
    </row>
    <row r="261" spans="2:68" x14ac:dyDescent="0.25">
      <c r="B261" s="12">
        <v>9</v>
      </c>
      <c r="C261" s="13" t="s">
        <v>34</v>
      </c>
      <c r="N261" s="84">
        <f t="shared" si="269"/>
        <v>0</v>
      </c>
      <c r="O261" s="84">
        <f t="shared" si="269"/>
        <v>2462.2014067627915</v>
      </c>
      <c r="P261" s="84">
        <f t="shared" si="269"/>
        <v>2381.3638044477016</v>
      </c>
      <c r="Q261" s="84">
        <f t="shared" si="269"/>
        <v>2459.2837890957908</v>
      </c>
      <c r="R261" s="84">
        <f t="shared" si="269"/>
        <v>2378.5403034796363</v>
      </c>
      <c r="S261" s="84">
        <f t="shared" si="269"/>
        <v>2456.3661714287905</v>
      </c>
      <c r="T261" s="84">
        <f t="shared" si="269"/>
        <v>2454.9073625952901</v>
      </c>
      <c r="U261" s="193">
        <f t="shared" si="270"/>
        <v>2105.2171461310845</v>
      </c>
      <c r="V261" s="84">
        <f t="shared" si="271"/>
        <v>2451.9897449282894</v>
      </c>
      <c r="W261" s="84">
        <f t="shared" si="271"/>
        <v>2371.4815510594735</v>
      </c>
      <c r="X261" s="84">
        <f t="shared" si="271"/>
        <v>2449.0721272612891</v>
      </c>
      <c r="Y261" s="84">
        <f t="shared" si="271"/>
        <v>2368.6580500914083</v>
      </c>
      <c r="Z261" s="8">
        <f t="shared" si="271"/>
        <v>2446.1545095942884</v>
      </c>
      <c r="AA261" s="8">
        <f t="shared" si="271"/>
        <v>2444.695700760788</v>
      </c>
      <c r="AB261" s="8">
        <f t="shared" si="271"/>
        <v>2364.4227986393107</v>
      </c>
      <c r="AC261" s="193">
        <f t="shared" si="272"/>
        <v>2319.6891789390979</v>
      </c>
      <c r="AD261" s="8">
        <f t="shared" si="273"/>
        <v>2361.5992976712459</v>
      </c>
      <c r="AE261" s="8">
        <f t="shared" si="273"/>
        <v>2438.860465426787</v>
      </c>
      <c r="AF261" s="193">
        <f t="shared" si="274"/>
        <v>2315.531573763622</v>
      </c>
      <c r="AG261" s="8">
        <f t="shared" ref="AG261:BO261" si="283">IF(AG14&gt;0,$G14*AG$3*(1-AG96),0)</f>
        <v>2200.2064431378717</v>
      </c>
      <c r="AH261" s="8">
        <f t="shared" si="283"/>
        <v>2434.4840389262858</v>
      </c>
      <c r="AI261" s="8">
        <f t="shared" si="283"/>
        <v>2354.5405452510831</v>
      </c>
      <c r="AJ261" s="8">
        <f t="shared" si="283"/>
        <v>2431.5664212592856</v>
      </c>
      <c r="AK261" s="8">
        <f t="shared" si="283"/>
        <v>2351.7170442830179</v>
      </c>
      <c r="AL261" s="8">
        <f t="shared" si="283"/>
        <v>2428.6488035922848</v>
      </c>
      <c r="AM261" s="8">
        <f t="shared" si="283"/>
        <v>2427.1899947587845</v>
      </c>
      <c r="AN261" s="8">
        <f t="shared" si="283"/>
        <v>2347.4817928309203</v>
      </c>
      <c r="AO261" s="8">
        <f t="shared" si="283"/>
        <v>2424.2723770917842</v>
      </c>
      <c r="AP261" s="8">
        <f t="shared" si="283"/>
        <v>2344.6582918628551</v>
      </c>
      <c r="AQ261" s="8">
        <f t="shared" si="283"/>
        <v>2421.3547594247834</v>
      </c>
      <c r="AR261" s="8">
        <f t="shared" si="283"/>
        <v>2416.0347079074127</v>
      </c>
      <c r="AS261" s="8">
        <f t="shared" si="283"/>
        <v>2258.7989863458283</v>
      </c>
      <c r="AT261" s="8">
        <f t="shared" si="283"/>
        <v>2413.12174565953</v>
      </c>
      <c r="AU261" s="8">
        <f t="shared" si="283"/>
        <v>2333.8696108408922</v>
      </c>
      <c r="AV261" s="8">
        <f t="shared" si="283"/>
        <v>2410.2087834116469</v>
      </c>
      <c r="AW261" s="8">
        <f t="shared" si="283"/>
        <v>2331.0506151171344</v>
      </c>
      <c r="AX261" s="8">
        <f t="shared" si="283"/>
        <v>2407.2958211637638</v>
      </c>
      <c r="AY261" s="8">
        <f t="shared" si="283"/>
        <v>2405.8393400398227</v>
      </c>
      <c r="AZ261" s="8">
        <f t="shared" si="283"/>
        <v>2326.8221215314979</v>
      </c>
      <c r="BA261" s="8">
        <f t="shared" si="283"/>
        <v>2402.9263777919396</v>
      </c>
      <c r="BB261" s="8">
        <f t="shared" si="283"/>
        <v>2324.0031258077402</v>
      </c>
      <c r="BC261" s="8">
        <f t="shared" si="283"/>
        <v>2400.0134155440564</v>
      </c>
      <c r="BD261" s="8">
        <f t="shared" si="283"/>
        <v>2402.3902445892795</v>
      </c>
      <c r="BE261" s="8">
        <f t="shared" si="283"/>
        <v>2168.583232295543</v>
      </c>
      <c r="BF261" s="8">
        <f t="shared" si="283"/>
        <v>2399.4726269222788</v>
      </c>
      <c r="BG261" s="8">
        <f t="shared" si="283"/>
        <v>2320.6585336343019</v>
      </c>
      <c r="BH261" s="8">
        <f t="shared" si="283"/>
        <v>2396.5550092552785</v>
      </c>
      <c r="BI261" s="8">
        <f t="shared" si="283"/>
        <v>2317.8350326662371</v>
      </c>
      <c r="BJ261" s="8">
        <f t="shared" si="283"/>
        <v>2393.6373915882778</v>
      </c>
      <c r="BK261" s="8">
        <f t="shared" si="283"/>
        <v>2392.1785827547774</v>
      </c>
      <c r="BL261" s="8">
        <f t="shared" si="283"/>
        <v>2313.5997812141395</v>
      </c>
      <c r="BM261" s="8">
        <f t="shared" si="283"/>
        <v>2389.2609650877771</v>
      </c>
      <c r="BN261" s="8">
        <f t="shared" si="283"/>
        <v>2310.7762802460743</v>
      </c>
      <c r="BO261" s="8">
        <f t="shared" si="283"/>
        <v>2386.3433474207764</v>
      </c>
      <c r="BP261" s="26" t="s">
        <v>12</v>
      </c>
    </row>
    <row r="262" spans="2:68" x14ac:dyDescent="0.25">
      <c r="B262" s="12">
        <v>10</v>
      </c>
      <c r="C262" s="13" t="s">
        <v>36</v>
      </c>
      <c r="N262" s="84">
        <f t="shared" si="269"/>
        <v>0</v>
      </c>
      <c r="O262" s="84">
        <f t="shared" si="269"/>
        <v>5507.9704327836234</v>
      </c>
      <c r="P262" s="84">
        <f t="shared" si="269"/>
        <v>5327.1358665350244</v>
      </c>
      <c r="Q262" s="84">
        <f t="shared" si="269"/>
        <v>5501.4436913887621</v>
      </c>
      <c r="R262" s="84">
        <f t="shared" si="269"/>
        <v>5320.8196651851576</v>
      </c>
      <c r="S262" s="84">
        <f t="shared" si="269"/>
        <v>5494.9169499938998</v>
      </c>
      <c r="T262" s="84">
        <f t="shared" si="269"/>
        <v>5491.6535792964687</v>
      </c>
      <c r="U262" s="193">
        <f t="shared" si="270"/>
        <v>4709.3928886688509</v>
      </c>
      <c r="V262" s="84">
        <f t="shared" si="271"/>
        <v>5485.1268379016065</v>
      </c>
      <c r="W262" s="84">
        <f t="shared" si="271"/>
        <v>5305.029161810492</v>
      </c>
      <c r="X262" s="84">
        <f t="shared" si="271"/>
        <v>5478.6000965067442</v>
      </c>
      <c r="Y262" s="84">
        <f t="shared" si="271"/>
        <v>5298.7129604606253</v>
      </c>
      <c r="Z262" s="8">
        <f t="shared" si="271"/>
        <v>5472.0733551118819</v>
      </c>
      <c r="AA262" s="8">
        <f t="shared" si="271"/>
        <v>5468.8099844144508</v>
      </c>
      <c r="AB262" s="8">
        <f t="shared" si="271"/>
        <v>5289.2386584358255</v>
      </c>
      <c r="AC262" s="193">
        <f t="shared" si="272"/>
        <v>5189.1690808686099</v>
      </c>
      <c r="AD262" s="8">
        <f t="shared" si="273"/>
        <v>5282.9224570859587</v>
      </c>
      <c r="AE262" s="8">
        <f t="shared" si="273"/>
        <v>5455.7565016247272</v>
      </c>
      <c r="AF262" s="193">
        <f t="shared" si="274"/>
        <v>5179.8684743809308</v>
      </c>
      <c r="AG262" s="8">
        <f t="shared" ref="AG262:BO262" si="284">IF(AG15&gt;0,$G15*AG$3*(1-AG97),0)</f>
        <v>4921.884944723749</v>
      </c>
      <c r="AH262" s="8">
        <f t="shared" si="284"/>
        <v>5445.9663895324338</v>
      </c>
      <c r="AI262" s="8">
        <f t="shared" si="284"/>
        <v>5267.1319537112922</v>
      </c>
      <c r="AJ262" s="8">
        <f t="shared" si="284"/>
        <v>5439.4396481375716</v>
      </c>
      <c r="AK262" s="8">
        <f t="shared" si="284"/>
        <v>5260.8157523614263</v>
      </c>
      <c r="AL262" s="8">
        <f t="shared" si="284"/>
        <v>5432.9129067427102</v>
      </c>
      <c r="AM262" s="8">
        <f t="shared" si="284"/>
        <v>5429.6495360452791</v>
      </c>
      <c r="AN262" s="8">
        <f t="shared" si="284"/>
        <v>5251.3414503366266</v>
      </c>
      <c r="AO262" s="8">
        <f t="shared" si="284"/>
        <v>5423.1227946504168</v>
      </c>
      <c r="AP262" s="8">
        <f t="shared" si="284"/>
        <v>5245.0252489867598</v>
      </c>
      <c r="AQ262" s="8">
        <f t="shared" si="284"/>
        <v>5416.5960532555546</v>
      </c>
      <c r="AR262" s="8">
        <f t="shared" si="284"/>
        <v>5404.6950420799139</v>
      </c>
      <c r="AS262" s="8">
        <f t="shared" si="284"/>
        <v>5052.9570798807708</v>
      </c>
      <c r="AT262" s="8">
        <f t="shared" si="284"/>
        <v>5398.1787149065613</v>
      </c>
      <c r="AU262" s="8">
        <f t="shared" si="284"/>
        <v>5220.8908561160179</v>
      </c>
      <c r="AV262" s="8">
        <f t="shared" si="284"/>
        <v>5391.6623877332095</v>
      </c>
      <c r="AW262" s="8">
        <f t="shared" si="284"/>
        <v>5214.5847330450315</v>
      </c>
      <c r="AX262" s="8">
        <f t="shared" si="284"/>
        <v>5385.1460605598568</v>
      </c>
      <c r="AY262" s="8">
        <f t="shared" si="284"/>
        <v>5381.8878969731813</v>
      </c>
      <c r="AZ262" s="8">
        <f t="shared" si="284"/>
        <v>5205.1255484385529</v>
      </c>
      <c r="BA262" s="8">
        <f t="shared" si="284"/>
        <v>5375.3715697998286</v>
      </c>
      <c r="BB262" s="8">
        <f t="shared" si="284"/>
        <v>5198.8194253675665</v>
      </c>
      <c r="BC262" s="8">
        <f t="shared" si="284"/>
        <v>5368.8552426264769</v>
      </c>
      <c r="BD262" s="8">
        <f t="shared" si="284"/>
        <v>5374.1722341889508</v>
      </c>
      <c r="BE262" s="8">
        <f t="shared" si="284"/>
        <v>4851.1434896052442</v>
      </c>
      <c r="BF262" s="8">
        <f t="shared" si="284"/>
        <v>5367.6454927940886</v>
      </c>
      <c r="BG262" s="8">
        <f t="shared" si="284"/>
        <v>5191.3375375128944</v>
      </c>
      <c r="BH262" s="8">
        <f t="shared" si="284"/>
        <v>5361.1187513992272</v>
      </c>
      <c r="BI262" s="8">
        <f t="shared" si="284"/>
        <v>5185.0213361630276</v>
      </c>
      <c r="BJ262" s="8">
        <f t="shared" si="284"/>
        <v>5354.592010004365</v>
      </c>
      <c r="BK262" s="8">
        <f t="shared" si="284"/>
        <v>5351.3286393069338</v>
      </c>
      <c r="BL262" s="8">
        <f t="shared" si="284"/>
        <v>5175.5470341382279</v>
      </c>
      <c r="BM262" s="8">
        <f t="shared" si="284"/>
        <v>5344.8018979120716</v>
      </c>
      <c r="BN262" s="8">
        <f t="shared" si="284"/>
        <v>5169.2308327883611</v>
      </c>
      <c r="BO262" s="8">
        <f t="shared" si="284"/>
        <v>5338.2751565172093</v>
      </c>
      <c r="BP262" s="26" t="s">
        <v>12</v>
      </c>
    </row>
    <row r="263" spans="2:68" x14ac:dyDescent="0.25">
      <c r="B263" s="12">
        <v>11</v>
      </c>
      <c r="C263" s="13" t="s">
        <v>38</v>
      </c>
      <c r="N263" s="84">
        <f t="shared" ref="N263:T272" si="285">IF(N16&gt;0,$G16*N$3*(1-N98),0)</f>
        <v>0</v>
      </c>
      <c r="O263" s="84">
        <f t="shared" si="285"/>
        <v>0</v>
      </c>
      <c r="P263" s="84">
        <f t="shared" si="285"/>
        <v>3797.6525812081632</v>
      </c>
      <c r="Q263" s="84">
        <f t="shared" si="285"/>
        <v>3921.9159603065464</v>
      </c>
      <c r="R263" s="84">
        <f t="shared" si="285"/>
        <v>3793.1525032561199</v>
      </c>
      <c r="S263" s="84">
        <f t="shared" si="285"/>
        <v>3917.2658797561012</v>
      </c>
      <c r="T263" s="84">
        <f t="shared" si="285"/>
        <v>3914.9408394808788</v>
      </c>
      <c r="U263" s="193">
        <f t="shared" si="270"/>
        <v>3357.2767825442088</v>
      </c>
      <c r="V263" s="84">
        <f t="shared" ref="V263:AB272" si="286">IF(V16&gt;0,$G16*V$3*(1-V98),0)</f>
        <v>3910.2907589304341</v>
      </c>
      <c r="W263" s="84">
        <f t="shared" si="286"/>
        <v>3781.9023083760117</v>
      </c>
      <c r="X263" s="84">
        <f t="shared" si="286"/>
        <v>3905.6406783799894</v>
      </c>
      <c r="Y263" s="84">
        <f t="shared" si="286"/>
        <v>3777.4022304239684</v>
      </c>
      <c r="Z263" s="8">
        <f t="shared" si="286"/>
        <v>3900.9905978295446</v>
      </c>
      <c r="AA263" s="8">
        <f t="shared" si="286"/>
        <v>3898.6655575543223</v>
      </c>
      <c r="AB263" s="8">
        <f t="shared" si="286"/>
        <v>3770.6521134959034</v>
      </c>
      <c r="AC263" s="193">
        <f t="shared" si="272"/>
        <v>3699.3147031536837</v>
      </c>
      <c r="AD263" s="8">
        <f t="shared" si="273"/>
        <v>3766.1520355438602</v>
      </c>
      <c r="AE263" s="8">
        <f t="shared" si="273"/>
        <v>3889.3653964534328</v>
      </c>
      <c r="AF263" s="193">
        <f t="shared" si="274"/>
        <v>3692.6883383692998</v>
      </c>
      <c r="AG263" s="8">
        <f t="shared" ref="AG263:BO263" si="287">IF(AG16&gt;0,$G16*AG$3*(1-AG98),0)</f>
        <v>3508.7751240414091</v>
      </c>
      <c r="AH263" s="8">
        <f t="shared" si="287"/>
        <v>3882.3902756277657</v>
      </c>
      <c r="AI263" s="8">
        <f t="shared" si="287"/>
        <v>3754.9018406637515</v>
      </c>
      <c r="AJ263" s="8">
        <f t="shared" si="287"/>
        <v>3877.740195077321</v>
      </c>
      <c r="AK263" s="8">
        <f t="shared" si="287"/>
        <v>3750.4017627117082</v>
      </c>
      <c r="AL263" s="8">
        <f t="shared" si="287"/>
        <v>3873.0901145268758</v>
      </c>
      <c r="AM263" s="8">
        <f t="shared" si="287"/>
        <v>3870.7650742516535</v>
      </c>
      <c r="AN263" s="8">
        <f t="shared" si="287"/>
        <v>3743.6516457836433</v>
      </c>
      <c r="AO263" s="8">
        <f t="shared" si="287"/>
        <v>3866.1149937012087</v>
      </c>
      <c r="AP263" s="8">
        <f t="shared" si="287"/>
        <v>3739.1515678316</v>
      </c>
      <c r="AQ263" s="8">
        <f t="shared" si="287"/>
        <v>3861.464913150764</v>
      </c>
      <c r="AR263" s="8">
        <f t="shared" si="287"/>
        <v>3852.9821388636597</v>
      </c>
      <c r="AS263" s="8">
        <f t="shared" si="287"/>
        <v>3602.2310788980094</v>
      </c>
      <c r="AT263" s="8">
        <f t="shared" si="287"/>
        <v>3848.3394780907056</v>
      </c>
      <c r="AU263" s="8">
        <f t="shared" si="287"/>
        <v>3721.9530461653826</v>
      </c>
      <c r="AV263" s="8">
        <f t="shared" si="287"/>
        <v>3843.696817317752</v>
      </c>
      <c r="AW263" s="8">
        <f t="shared" si="287"/>
        <v>3717.4601486431693</v>
      </c>
      <c r="AX263" s="8">
        <f t="shared" si="287"/>
        <v>3839.0541565447984</v>
      </c>
      <c r="AY263" s="8">
        <f t="shared" si="287"/>
        <v>3836.7328261583216</v>
      </c>
      <c r="AZ263" s="8">
        <f t="shared" si="287"/>
        <v>3710.7208023598491</v>
      </c>
      <c r="BA263" s="8">
        <f t="shared" si="287"/>
        <v>3832.0901653853675</v>
      </c>
      <c r="BB263" s="8">
        <f t="shared" si="287"/>
        <v>3706.2279048376358</v>
      </c>
      <c r="BC263" s="8">
        <f t="shared" si="287"/>
        <v>3827.4475046124139</v>
      </c>
      <c r="BD263" s="8">
        <f t="shared" si="287"/>
        <v>3831.2393895728733</v>
      </c>
      <c r="BE263" s="8">
        <f t="shared" si="287"/>
        <v>3458.3742509785238</v>
      </c>
      <c r="BF263" s="8">
        <f t="shared" si="287"/>
        <v>3826.5893090224281</v>
      </c>
      <c r="BG263" s="8">
        <f t="shared" si="287"/>
        <v>3700.9009052392316</v>
      </c>
      <c r="BH263" s="8">
        <f t="shared" si="287"/>
        <v>3821.9392284719834</v>
      </c>
      <c r="BI263" s="8">
        <f t="shared" si="287"/>
        <v>3696.4008272871883</v>
      </c>
      <c r="BJ263" s="8">
        <f t="shared" si="287"/>
        <v>3817.2891479215386</v>
      </c>
      <c r="BK263" s="8">
        <f t="shared" si="287"/>
        <v>3814.9641076463163</v>
      </c>
      <c r="BL263" s="8">
        <f t="shared" si="287"/>
        <v>3689.6507103591234</v>
      </c>
      <c r="BM263" s="8">
        <f t="shared" si="287"/>
        <v>3810.3140270958716</v>
      </c>
      <c r="BN263" s="8">
        <f t="shared" si="287"/>
        <v>3685.1506324070801</v>
      </c>
      <c r="BO263" s="8">
        <f t="shared" si="287"/>
        <v>3805.6639465454268</v>
      </c>
      <c r="BP263" s="26" t="s">
        <v>12</v>
      </c>
    </row>
    <row r="264" spans="2:68" x14ac:dyDescent="0.25">
      <c r="B264" s="12">
        <v>12</v>
      </c>
      <c r="C264" s="13" t="s">
        <v>40</v>
      </c>
      <c r="N264" s="84">
        <f t="shared" si="285"/>
        <v>0</v>
      </c>
      <c r="O264" s="84">
        <f t="shared" si="285"/>
        <v>0</v>
      </c>
      <c r="P264" s="84">
        <f t="shared" si="285"/>
        <v>9608.533294285362</v>
      </c>
      <c r="Q264" s="84">
        <f t="shared" si="285"/>
        <v>9922.9350963973829</v>
      </c>
      <c r="R264" s="84">
        <f t="shared" si="285"/>
        <v>9597.1475374515103</v>
      </c>
      <c r="S264" s="84">
        <f t="shared" si="285"/>
        <v>9911.1698143357371</v>
      </c>
      <c r="T264" s="84">
        <f t="shared" si="285"/>
        <v>9905.2871733049124</v>
      </c>
      <c r="U264" s="193">
        <f t="shared" si="270"/>
        <v>8494.3277599513149</v>
      </c>
      <c r="V264" s="84">
        <f t="shared" si="286"/>
        <v>9893.5218912432647</v>
      </c>
      <c r="W264" s="84">
        <f t="shared" si="286"/>
        <v>9568.6831453668801</v>
      </c>
      <c r="X264" s="84">
        <f t="shared" si="286"/>
        <v>9881.756609181617</v>
      </c>
      <c r="Y264" s="84">
        <f t="shared" si="286"/>
        <v>9557.2973885330266</v>
      </c>
      <c r="Z264" s="8">
        <f t="shared" si="286"/>
        <v>9869.9913271199712</v>
      </c>
      <c r="AA264" s="8">
        <f t="shared" si="286"/>
        <v>9864.1086860891464</v>
      </c>
      <c r="AB264" s="8">
        <f t="shared" si="286"/>
        <v>9540.2187532822481</v>
      </c>
      <c r="AC264" s="193">
        <f t="shared" si="272"/>
        <v>9359.7262338261226</v>
      </c>
      <c r="AD264" s="8">
        <f t="shared" si="273"/>
        <v>9528.8329964483964</v>
      </c>
      <c r="AE264" s="8">
        <f t="shared" si="273"/>
        <v>9840.5781219658511</v>
      </c>
      <c r="AF264" s="193">
        <f t="shared" si="274"/>
        <v>9342.960706888276</v>
      </c>
      <c r="AG264" s="8">
        <f t="shared" ref="AG264:BO264" si="288">IF(AG17&gt;0,$G17*AG$3*(1-AG99),0)</f>
        <v>8877.6374037844434</v>
      </c>
      <c r="AH264" s="8">
        <f t="shared" si="288"/>
        <v>9822.9301988733805</v>
      </c>
      <c r="AI264" s="8">
        <f t="shared" si="288"/>
        <v>9500.3686043637663</v>
      </c>
      <c r="AJ264" s="8">
        <f t="shared" si="288"/>
        <v>9811.1649168117328</v>
      </c>
      <c r="AK264" s="8">
        <f t="shared" si="288"/>
        <v>9488.9828475299128</v>
      </c>
      <c r="AL264" s="8">
        <f t="shared" si="288"/>
        <v>9799.3996347500852</v>
      </c>
      <c r="AM264" s="8">
        <f t="shared" si="288"/>
        <v>9793.5169937192622</v>
      </c>
      <c r="AN264" s="8">
        <f t="shared" si="288"/>
        <v>9471.9042122791343</v>
      </c>
      <c r="AO264" s="8">
        <f t="shared" si="288"/>
        <v>9781.7517116576146</v>
      </c>
      <c r="AP264" s="8">
        <f t="shared" si="288"/>
        <v>9460.5184554452826</v>
      </c>
      <c r="AQ264" s="8">
        <f t="shared" si="288"/>
        <v>9769.9864295959669</v>
      </c>
      <c r="AR264" s="8">
        <f t="shared" si="288"/>
        <v>9748.5239557591358</v>
      </c>
      <c r="AS264" s="8">
        <f t="shared" si="288"/>
        <v>9114.0925914528216</v>
      </c>
      <c r="AT264" s="8">
        <f t="shared" si="288"/>
        <v>9736.7774466572409</v>
      </c>
      <c r="AU264" s="8">
        <f t="shared" si="288"/>
        <v>9417.0040568770582</v>
      </c>
      <c r="AV264" s="8">
        <f t="shared" si="288"/>
        <v>9725.0309375553461</v>
      </c>
      <c r="AW264" s="8">
        <f t="shared" si="288"/>
        <v>9405.636467423612</v>
      </c>
      <c r="AX264" s="8">
        <f t="shared" si="288"/>
        <v>9713.2844284534494</v>
      </c>
      <c r="AY264" s="8">
        <f t="shared" si="288"/>
        <v>9707.4111739025029</v>
      </c>
      <c r="AZ264" s="8">
        <f t="shared" si="288"/>
        <v>9388.5850832434407</v>
      </c>
      <c r="BA264" s="8">
        <f t="shared" si="288"/>
        <v>9695.6646648006063</v>
      </c>
      <c r="BB264" s="8">
        <f t="shared" si="288"/>
        <v>9377.2174937899927</v>
      </c>
      <c r="BC264" s="8">
        <f t="shared" si="288"/>
        <v>9683.9181556987114</v>
      </c>
      <c r="BD264" s="8">
        <f t="shared" si="288"/>
        <v>9693.5120961952598</v>
      </c>
      <c r="BE264" s="8">
        <f t="shared" si="288"/>
        <v>8750.1169272452971</v>
      </c>
      <c r="BF264" s="8">
        <f t="shared" si="288"/>
        <v>9681.7468141336121</v>
      </c>
      <c r="BG264" s="8">
        <f t="shared" si="288"/>
        <v>9363.7395223575368</v>
      </c>
      <c r="BH264" s="8">
        <f t="shared" si="288"/>
        <v>9669.9815320719645</v>
      </c>
      <c r="BI264" s="8">
        <f t="shared" si="288"/>
        <v>9352.3537655236851</v>
      </c>
      <c r="BJ264" s="8">
        <f t="shared" si="288"/>
        <v>9658.2162500103168</v>
      </c>
      <c r="BK264" s="8">
        <f t="shared" si="288"/>
        <v>9652.3336089794939</v>
      </c>
      <c r="BL264" s="8">
        <f t="shared" si="288"/>
        <v>9335.2751302729066</v>
      </c>
      <c r="BM264" s="8">
        <f t="shared" si="288"/>
        <v>9640.5683269178462</v>
      </c>
      <c r="BN264" s="8">
        <f t="shared" si="288"/>
        <v>9323.8893734390549</v>
      </c>
      <c r="BO264" s="8">
        <f t="shared" si="288"/>
        <v>9628.8030448561985</v>
      </c>
      <c r="BP264" s="26" t="s">
        <v>12</v>
      </c>
    </row>
    <row r="265" spans="2:68" x14ac:dyDescent="0.25">
      <c r="B265" s="12">
        <v>13</v>
      </c>
      <c r="C265" s="13" t="s">
        <v>42</v>
      </c>
      <c r="N265" s="84">
        <f t="shared" si="285"/>
        <v>0</v>
      </c>
      <c r="O265" s="84">
        <f t="shared" si="285"/>
        <v>0</v>
      </c>
      <c r="P265" s="84">
        <f t="shared" si="285"/>
        <v>2319.5384511699654</v>
      </c>
      <c r="Q265" s="84">
        <f t="shared" si="285"/>
        <v>2395.4363064180388</v>
      </c>
      <c r="R265" s="84">
        <f t="shared" si="285"/>
        <v>2316.7898838326905</v>
      </c>
      <c r="S265" s="84">
        <f t="shared" si="285"/>
        <v>2392.5961201695213</v>
      </c>
      <c r="T265" s="84">
        <f t="shared" si="285"/>
        <v>2391.1760270452623</v>
      </c>
      <c r="U265" s="193">
        <f t="shared" si="270"/>
        <v>2050.56476910641</v>
      </c>
      <c r="V265" s="84">
        <f t="shared" si="286"/>
        <v>2388.3358407967453</v>
      </c>
      <c r="W265" s="84">
        <f t="shared" si="286"/>
        <v>2309.9184654895034</v>
      </c>
      <c r="X265" s="84">
        <f t="shared" si="286"/>
        <v>2385.4956545482278</v>
      </c>
      <c r="Y265" s="84">
        <f t="shared" si="286"/>
        <v>2307.1698981522281</v>
      </c>
      <c r="Z265" s="8">
        <f t="shared" si="286"/>
        <v>2382.6554682997103</v>
      </c>
      <c r="AA265" s="8">
        <f t="shared" si="286"/>
        <v>2381.2353751754513</v>
      </c>
      <c r="AB265" s="8">
        <f t="shared" si="286"/>
        <v>2303.0470471463159</v>
      </c>
      <c r="AC265" s="193">
        <f t="shared" si="272"/>
        <v>2259.4754294805871</v>
      </c>
      <c r="AD265" s="8">
        <f t="shared" si="273"/>
        <v>2300.2984798090411</v>
      </c>
      <c r="AE265" s="8">
        <f t="shared" si="273"/>
        <v>2375.5550026784167</v>
      </c>
      <c r="AF265" s="193">
        <f t="shared" si="274"/>
        <v>2255.4281640764498</v>
      </c>
      <c r="AG265" s="8">
        <f t="shared" ref="AG265:BO265" si="289">IF(AG18&gt;0,$G18*AG$3*(1-AG100),0)</f>
        <v>2143.0972535495866</v>
      </c>
      <c r="AH265" s="8">
        <f t="shared" si="289"/>
        <v>2371.2947233056402</v>
      </c>
      <c r="AI265" s="8">
        <f t="shared" si="289"/>
        <v>2293.4270614658535</v>
      </c>
      <c r="AJ265" s="8">
        <f t="shared" si="289"/>
        <v>2368.4545370571227</v>
      </c>
      <c r="AK265" s="8">
        <f t="shared" si="289"/>
        <v>2290.6784941285787</v>
      </c>
      <c r="AL265" s="8">
        <f t="shared" si="289"/>
        <v>2365.6143508086056</v>
      </c>
      <c r="AM265" s="8">
        <f t="shared" si="289"/>
        <v>2364.1942576843467</v>
      </c>
      <c r="AN265" s="8">
        <f t="shared" si="289"/>
        <v>2286.555643122666</v>
      </c>
      <c r="AO265" s="8">
        <f t="shared" si="289"/>
        <v>2361.3540714358292</v>
      </c>
      <c r="AP265" s="8">
        <f t="shared" si="289"/>
        <v>2283.8070757853911</v>
      </c>
      <c r="AQ265" s="8">
        <f t="shared" si="289"/>
        <v>2358.5138851873116</v>
      </c>
      <c r="AR265" s="8">
        <f t="shared" si="289"/>
        <v>2353.3327579749653</v>
      </c>
      <c r="AS265" s="8">
        <f t="shared" si="289"/>
        <v>2200.1784836371808</v>
      </c>
      <c r="AT265" s="8">
        <f t="shared" si="289"/>
        <v>2350.4971035941799</v>
      </c>
      <c r="AU265" s="8">
        <f t="shared" si="289"/>
        <v>2273.302525552052</v>
      </c>
      <c r="AV265" s="8">
        <f t="shared" si="289"/>
        <v>2347.661449213394</v>
      </c>
      <c r="AW265" s="8">
        <f t="shared" si="289"/>
        <v>2270.5583438932272</v>
      </c>
      <c r="AX265" s="8">
        <f t="shared" si="289"/>
        <v>2344.8257948326086</v>
      </c>
      <c r="AY265" s="8">
        <f t="shared" si="289"/>
        <v>2343.4079676422157</v>
      </c>
      <c r="AZ265" s="8">
        <f t="shared" si="289"/>
        <v>2266.4420714049902</v>
      </c>
      <c r="BA265" s="8">
        <f t="shared" si="289"/>
        <v>2340.5723132614303</v>
      </c>
      <c r="BB265" s="8">
        <f t="shared" si="289"/>
        <v>2263.6978897461654</v>
      </c>
      <c r="BC265" s="8">
        <f t="shared" si="289"/>
        <v>2337.7366588806444</v>
      </c>
      <c r="BD265" s="8">
        <f t="shared" si="289"/>
        <v>2340.0526745719485</v>
      </c>
      <c r="BE265" s="8">
        <f t="shared" si="289"/>
        <v>2112.3132993721069</v>
      </c>
      <c r="BF265" s="8">
        <f t="shared" si="289"/>
        <v>2337.212488323431</v>
      </c>
      <c r="BG265" s="8">
        <f t="shared" si="289"/>
        <v>2260.4442534185541</v>
      </c>
      <c r="BH265" s="8">
        <f t="shared" si="289"/>
        <v>2334.3723020749135</v>
      </c>
      <c r="BI265" s="8">
        <f t="shared" si="289"/>
        <v>2257.6956860812788</v>
      </c>
      <c r="BJ265" s="8">
        <f t="shared" si="289"/>
        <v>2331.532115826396</v>
      </c>
      <c r="BK265" s="8">
        <f t="shared" si="289"/>
        <v>2330.112022702137</v>
      </c>
      <c r="BL265" s="8">
        <f t="shared" si="289"/>
        <v>2253.5728350753666</v>
      </c>
      <c r="BM265" s="8">
        <f t="shared" si="289"/>
        <v>2327.2718364536199</v>
      </c>
      <c r="BN265" s="8">
        <f t="shared" si="289"/>
        <v>2250.8242677380917</v>
      </c>
      <c r="BO265" s="8">
        <f t="shared" si="289"/>
        <v>2324.4316502051024</v>
      </c>
      <c r="BP265" s="26" t="s">
        <v>12</v>
      </c>
    </row>
    <row r="266" spans="2:68" x14ac:dyDescent="0.25">
      <c r="B266" s="12">
        <v>14</v>
      </c>
      <c r="C266" s="13" t="s">
        <v>44</v>
      </c>
      <c r="N266" s="84">
        <f t="shared" si="285"/>
        <v>0</v>
      </c>
      <c r="O266" s="84">
        <f t="shared" si="285"/>
        <v>0</v>
      </c>
      <c r="P266" s="84">
        <f t="shared" si="285"/>
        <v>9221.9250961361431</v>
      </c>
      <c r="Q266" s="84">
        <f t="shared" si="285"/>
        <v>9523.6766517967444</v>
      </c>
      <c r="R266" s="84">
        <f t="shared" si="285"/>
        <v>9210.9974557285204</v>
      </c>
      <c r="S266" s="84">
        <f t="shared" si="285"/>
        <v>9512.3847567088687</v>
      </c>
      <c r="T266" s="84">
        <f t="shared" si="285"/>
        <v>9506.7388091649318</v>
      </c>
      <c r="U266" s="193">
        <f t="shared" si="270"/>
        <v>8152.5506490038197</v>
      </c>
      <c r="V266" s="84">
        <f t="shared" si="286"/>
        <v>9495.4469140770561</v>
      </c>
      <c r="W266" s="84">
        <f t="shared" si="286"/>
        <v>9183.6783547094674</v>
      </c>
      <c r="X266" s="84">
        <f t="shared" si="286"/>
        <v>9484.1550189891805</v>
      </c>
      <c r="Y266" s="84">
        <f t="shared" si="286"/>
        <v>9172.7507143018465</v>
      </c>
      <c r="Z266" s="8">
        <f t="shared" si="286"/>
        <v>9472.8631239013048</v>
      </c>
      <c r="AA266" s="8">
        <f t="shared" si="286"/>
        <v>9467.2171763573679</v>
      </c>
      <c r="AB266" s="8">
        <f t="shared" si="286"/>
        <v>9156.3592536904143</v>
      </c>
      <c r="AC266" s="193">
        <f t="shared" si="272"/>
        <v>8983.129017206018</v>
      </c>
      <c r="AD266" s="8">
        <f t="shared" si="273"/>
        <v>9145.4316132827935</v>
      </c>
      <c r="AE266" s="8">
        <f t="shared" si="273"/>
        <v>9444.6333861816165</v>
      </c>
      <c r="AF266" s="193">
        <f t="shared" si="274"/>
        <v>8967.0380667057943</v>
      </c>
      <c r="AG266" s="8">
        <f t="shared" ref="AG266:BO266" si="290">IF(AG19&gt;0,$G19*AG$3*(1-AG101),0)</f>
        <v>8520.4374758266058</v>
      </c>
      <c r="AH266" s="8">
        <f t="shared" si="290"/>
        <v>9427.6955435498039</v>
      </c>
      <c r="AI266" s="8">
        <f t="shared" si="290"/>
        <v>9118.1125122637404</v>
      </c>
      <c r="AJ266" s="8">
        <f t="shared" si="290"/>
        <v>9416.4036484619282</v>
      </c>
      <c r="AK266" s="8">
        <f t="shared" si="290"/>
        <v>9107.1848718561196</v>
      </c>
      <c r="AL266" s="8">
        <f t="shared" si="290"/>
        <v>9405.1117533740544</v>
      </c>
      <c r="AM266" s="8">
        <f t="shared" si="290"/>
        <v>9399.4658058301156</v>
      </c>
      <c r="AN266" s="8">
        <f t="shared" si="290"/>
        <v>9090.7934112446874</v>
      </c>
      <c r="AO266" s="8">
        <f t="shared" si="290"/>
        <v>9388.1739107422418</v>
      </c>
      <c r="AP266" s="8">
        <f t="shared" si="290"/>
        <v>9079.8657708370665</v>
      </c>
      <c r="AQ266" s="8">
        <f t="shared" si="290"/>
        <v>9376.8820156543661</v>
      </c>
      <c r="AR266" s="8">
        <f t="shared" si="290"/>
        <v>9356.2831042451944</v>
      </c>
      <c r="AS266" s="8">
        <f t="shared" si="290"/>
        <v>8747.3786709585911</v>
      </c>
      <c r="AT266" s="8">
        <f t="shared" si="290"/>
        <v>9345.0092267697237</v>
      </c>
      <c r="AU266" s="8">
        <f t="shared" si="290"/>
        <v>9038.1022142245038</v>
      </c>
      <c r="AV266" s="8">
        <f t="shared" si="290"/>
        <v>9333.7353492942511</v>
      </c>
      <c r="AW266" s="8">
        <f t="shared" si="290"/>
        <v>9027.1920102159838</v>
      </c>
      <c r="AX266" s="8">
        <f t="shared" si="290"/>
        <v>9322.4614718187804</v>
      </c>
      <c r="AY266" s="8">
        <f t="shared" si="290"/>
        <v>9316.8245330810441</v>
      </c>
      <c r="AZ266" s="8">
        <f t="shared" si="290"/>
        <v>9010.8267042032021</v>
      </c>
      <c r="BA266" s="8">
        <f t="shared" si="290"/>
        <v>9305.5506556055734</v>
      </c>
      <c r="BB266" s="8">
        <f t="shared" si="290"/>
        <v>8999.9165001946822</v>
      </c>
      <c r="BC266" s="8">
        <f t="shared" si="290"/>
        <v>9294.2767781301009</v>
      </c>
      <c r="BD266" s="8">
        <f t="shared" si="290"/>
        <v>9303.484697583177</v>
      </c>
      <c r="BE266" s="8">
        <f t="shared" si="290"/>
        <v>8398.0479032612475</v>
      </c>
      <c r="BF266" s="8">
        <f t="shared" si="290"/>
        <v>9292.1928024953013</v>
      </c>
      <c r="BG266" s="8">
        <f t="shared" si="290"/>
        <v>8986.9808273722865</v>
      </c>
      <c r="BH266" s="8">
        <f t="shared" si="290"/>
        <v>9280.9009074074256</v>
      </c>
      <c r="BI266" s="8">
        <f t="shared" si="290"/>
        <v>8976.0531869646657</v>
      </c>
      <c r="BJ266" s="8">
        <f t="shared" si="290"/>
        <v>9269.6090123195499</v>
      </c>
      <c r="BK266" s="8">
        <f t="shared" si="290"/>
        <v>9263.963064775613</v>
      </c>
      <c r="BL266" s="8">
        <f t="shared" si="290"/>
        <v>8959.6617263532335</v>
      </c>
      <c r="BM266" s="8">
        <f t="shared" si="290"/>
        <v>9252.6711696877373</v>
      </c>
      <c r="BN266" s="8">
        <f t="shared" si="290"/>
        <v>8948.7340859456126</v>
      </c>
      <c r="BO266" s="8">
        <f t="shared" si="290"/>
        <v>9241.3792745998635</v>
      </c>
      <c r="BP266" s="26" t="s">
        <v>12</v>
      </c>
    </row>
    <row r="267" spans="2:68" x14ac:dyDescent="0.25">
      <c r="B267" s="12">
        <v>15</v>
      </c>
      <c r="C267" s="13" t="s">
        <v>46</v>
      </c>
      <c r="N267" s="84">
        <f t="shared" si="285"/>
        <v>0</v>
      </c>
      <c r="O267" s="84">
        <f t="shared" si="285"/>
        <v>0</v>
      </c>
      <c r="P267" s="84">
        <f t="shared" si="285"/>
        <v>4468.6580570061951</v>
      </c>
      <c r="Q267" s="84">
        <f t="shared" si="285"/>
        <v>4614.877475008394</v>
      </c>
      <c r="R267" s="84">
        <f t="shared" si="285"/>
        <v>4463.3628623648892</v>
      </c>
      <c r="S267" s="84">
        <f t="shared" si="285"/>
        <v>4609.4057738790443</v>
      </c>
      <c r="T267" s="84">
        <f t="shared" si="285"/>
        <v>4606.66992331437</v>
      </c>
      <c r="U267" s="193">
        <f t="shared" si="270"/>
        <v>3950.472462423932</v>
      </c>
      <c r="V267" s="84">
        <f t="shared" si="286"/>
        <v>4601.1982221850203</v>
      </c>
      <c r="W267" s="84">
        <f t="shared" si="286"/>
        <v>4450.1248757616249</v>
      </c>
      <c r="X267" s="84">
        <f t="shared" si="286"/>
        <v>4595.7265210556716</v>
      </c>
      <c r="Y267" s="84">
        <f t="shared" si="286"/>
        <v>4444.829681120319</v>
      </c>
      <c r="Z267" s="8">
        <f t="shared" si="286"/>
        <v>4590.2548199263219</v>
      </c>
      <c r="AA267" s="8">
        <f t="shared" si="286"/>
        <v>4587.5189693616476</v>
      </c>
      <c r="AB267" s="8">
        <f t="shared" si="286"/>
        <v>4436.8868891583606</v>
      </c>
      <c r="AC267" s="193">
        <f t="shared" si="272"/>
        <v>4352.9449048206825</v>
      </c>
      <c r="AD267" s="8">
        <f t="shared" si="273"/>
        <v>4431.5916945170547</v>
      </c>
      <c r="AE267" s="8">
        <f t="shared" si="273"/>
        <v>4576.5755671029483</v>
      </c>
      <c r="AF267" s="193">
        <f t="shared" si="274"/>
        <v>4345.1477307113601</v>
      </c>
      <c r="AG267" s="8">
        <f t="shared" ref="AG267:BO267" si="291">IF(AG20&gt;0,$G20*AG$3*(1-AG102),0)</f>
        <v>4128.7389757180899</v>
      </c>
      <c r="AH267" s="8">
        <f t="shared" si="291"/>
        <v>4568.3680154089252</v>
      </c>
      <c r="AI267" s="8">
        <f t="shared" si="291"/>
        <v>4418.3537079137905</v>
      </c>
      <c r="AJ267" s="8">
        <f t="shared" si="291"/>
        <v>4562.8963142795756</v>
      </c>
      <c r="AK267" s="8">
        <f t="shared" si="291"/>
        <v>4413.0585132724846</v>
      </c>
      <c r="AL267" s="8">
        <f t="shared" si="291"/>
        <v>4557.4246131502259</v>
      </c>
      <c r="AM267" s="8">
        <f t="shared" si="291"/>
        <v>4554.6887625855516</v>
      </c>
      <c r="AN267" s="8">
        <f t="shared" si="291"/>
        <v>4405.1157213105262</v>
      </c>
      <c r="AO267" s="8">
        <f t="shared" si="291"/>
        <v>4549.2170614562028</v>
      </c>
      <c r="AP267" s="8">
        <f t="shared" si="291"/>
        <v>4399.8205266692203</v>
      </c>
      <c r="AQ267" s="8">
        <f t="shared" si="291"/>
        <v>4543.7453603268532</v>
      </c>
      <c r="AR267" s="8">
        <f t="shared" si="291"/>
        <v>4533.763768579518</v>
      </c>
      <c r="AS267" s="8">
        <f t="shared" si="291"/>
        <v>4238.7076199568155</v>
      </c>
      <c r="AT267" s="8">
        <f t="shared" si="291"/>
        <v>4528.3007982247082</v>
      </c>
      <c r="AU267" s="8">
        <f t="shared" si="291"/>
        <v>4379.5832061748088</v>
      </c>
      <c r="AV267" s="8">
        <f t="shared" si="291"/>
        <v>4522.8378278698983</v>
      </c>
      <c r="AW267" s="8">
        <f t="shared" si="291"/>
        <v>4374.2964606701544</v>
      </c>
      <c r="AX267" s="8">
        <f t="shared" si="291"/>
        <v>4517.3748575150885</v>
      </c>
      <c r="AY267" s="8">
        <f t="shared" si="291"/>
        <v>4514.643372337684</v>
      </c>
      <c r="AZ267" s="8">
        <f t="shared" si="291"/>
        <v>4366.3663424131728</v>
      </c>
      <c r="BA267" s="8">
        <f t="shared" si="291"/>
        <v>4509.1804019828742</v>
      </c>
      <c r="BB267" s="8">
        <f t="shared" si="291"/>
        <v>4361.0795969085184</v>
      </c>
      <c r="BC267" s="8">
        <f t="shared" si="291"/>
        <v>4503.7174316280643</v>
      </c>
      <c r="BD267" s="8">
        <f t="shared" si="291"/>
        <v>4508.1793029860828</v>
      </c>
      <c r="BE267" s="8">
        <f t="shared" si="291"/>
        <v>4069.4327957354658</v>
      </c>
      <c r="BF267" s="8">
        <f t="shared" si="291"/>
        <v>4502.7076018567341</v>
      </c>
      <c r="BG267" s="8">
        <f t="shared" si="291"/>
        <v>4354.8113722181215</v>
      </c>
      <c r="BH267" s="8">
        <f t="shared" si="291"/>
        <v>4497.2359007273844</v>
      </c>
      <c r="BI267" s="8">
        <f t="shared" si="291"/>
        <v>4349.5161775768156</v>
      </c>
      <c r="BJ267" s="8">
        <f t="shared" si="291"/>
        <v>4491.7641995980348</v>
      </c>
      <c r="BK267" s="8">
        <f t="shared" si="291"/>
        <v>4489.0283490333604</v>
      </c>
      <c r="BL267" s="8">
        <f t="shared" si="291"/>
        <v>4341.5733856148572</v>
      </c>
      <c r="BM267" s="8">
        <f t="shared" si="291"/>
        <v>4483.5566479040117</v>
      </c>
      <c r="BN267" s="8">
        <f t="shared" si="291"/>
        <v>4336.2781909735513</v>
      </c>
      <c r="BO267" s="8">
        <f t="shared" si="291"/>
        <v>4478.0849467746621</v>
      </c>
      <c r="BP267" s="26" t="s">
        <v>12</v>
      </c>
    </row>
    <row r="268" spans="2:68" x14ac:dyDescent="0.25">
      <c r="B268" s="12">
        <v>16</v>
      </c>
      <c r="C268" s="13" t="s">
        <v>48</v>
      </c>
      <c r="N268" s="84">
        <f t="shared" si="285"/>
        <v>0</v>
      </c>
      <c r="O268" s="84">
        <f t="shared" si="285"/>
        <v>0</v>
      </c>
      <c r="P268" s="84">
        <f t="shared" si="285"/>
        <v>0</v>
      </c>
      <c r="Q268" s="84">
        <f t="shared" si="285"/>
        <v>4589.2147444728053</v>
      </c>
      <c r="R268" s="84">
        <f t="shared" si="285"/>
        <v>4438.544244718687</v>
      </c>
      <c r="S268" s="84">
        <f t="shared" si="285"/>
        <v>4583.7766946124821</v>
      </c>
      <c r="T268" s="84">
        <f t="shared" si="285"/>
        <v>4581.0576696823209</v>
      </c>
      <c r="U268" s="193">
        <f t="shared" si="270"/>
        <v>3928.5099338841105</v>
      </c>
      <c r="V268" s="84">
        <f t="shared" si="286"/>
        <v>4575.6196198219977</v>
      </c>
      <c r="W268" s="84">
        <f t="shared" si="286"/>
        <v>4425.3876724759702</v>
      </c>
      <c r="X268" s="84">
        <f t="shared" si="286"/>
        <v>4570.1815699616745</v>
      </c>
      <c r="Y268" s="84">
        <f t="shared" si="286"/>
        <v>4420.1250435788834</v>
      </c>
      <c r="Z268" s="8">
        <f t="shared" si="286"/>
        <v>4564.7435201013514</v>
      </c>
      <c r="AA268" s="8">
        <f t="shared" si="286"/>
        <v>4562.0244951711902</v>
      </c>
      <c r="AB268" s="8">
        <f t="shared" si="286"/>
        <v>4412.2311002332535</v>
      </c>
      <c r="AC268" s="193">
        <f t="shared" si="272"/>
        <v>4328.7571230453232</v>
      </c>
      <c r="AD268" s="8">
        <f t="shared" si="273"/>
        <v>4406.9684713361667</v>
      </c>
      <c r="AE268" s="8">
        <f t="shared" si="273"/>
        <v>4551.1483954505438</v>
      </c>
      <c r="AF268" s="193">
        <f t="shared" si="274"/>
        <v>4321.0079019943632</v>
      </c>
      <c r="AG268" s="8">
        <f t="shared" ref="AG268:BO268" si="292">IF(AG21&gt;0,$G21*AG$3*(1-AG103),0)</f>
        <v>4105.8028927911682</v>
      </c>
      <c r="AH268" s="8">
        <f t="shared" si="292"/>
        <v>4542.9913206600595</v>
      </c>
      <c r="AI268" s="8">
        <f t="shared" si="292"/>
        <v>4393.8118990934499</v>
      </c>
      <c r="AJ268" s="8">
        <f t="shared" si="292"/>
        <v>4537.5532707997363</v>
      </c>
      <c r="AK268" s="8">
        <f t="shared" si="292"/>
        <v>4388.5492701963631</v>
      </c>
      <c r="AL268" s="8">
        <f t="shared" si="292"/>
        <v>4532.115220939414</v>
      </c>
      <c r="AM268" s="8">
        <f t="shared" si="292"/>
        <v>4529.396196009252</v>
      </c>
      <c r="AN268" s="8">
        <f t="shared" si="292"/>
        <v>4380.6553268507332</v>
      </c>
      <c r="AO268" s="8">
        <f t="shared" si="292"/>
        <v>4523.9581461489297</v>
      </c>
      <c r="AP268" s="8">
        <f t="shared" si="292"/>
        <v>4375.3926979536463</v>
      </c>
      <c r="AQ268" s="8">
        <f t="shared" si="292"/>
        <v>4518.5200962886065</v>
      </c>
      <c r="AR268" s="8">
        <f t="shared" si="292"/>
        <v>4508.5955533508068</v>
      </c>
      <c r="AS268" s="8">
        <f t="shared" si="292"/>
        <v>4215.1788755437301</v>
      </c>
      <c r="AT268" s="8">
        <f t="shared" si="292"/>
        <v>4503.1661805702697</v>
      </c>
      <c r="AU268" s="8">
        <f t="shared" si="292"/>
        <v>4355.2756395290335</v>
      </c>
      <c r="AV268" s="8">
        <f t="shared" si="292"/>
        <v>4497.7368077897336</v>
      </c>
      <c r="AW268" s="8">
        <f t="shared" si="292"/>
        <v>4350.0214078059334</v>
      </c>
      <c r="AX268" s="8">
        <f t="shared" si="292"/>
        <v>4492.3074350091965</v>
      </c>
      <c r="AY268" s="8">
        <f t="shared" si="292"/>
        <v>4489.5927486189285</v>
      </c>
      <c r="AZ268" s="8">
        <f t="shared" si="292"/>
        <v>4342.1400602212834</v>
      </c>
      <c r="BA268" s="8">
        <f t="shared" si="292"/>
        <v>4484.1633758383914</v>
      </c>
      <c r="BB268" s="8">
        <f t="shared" si="292"/>
        <v>4336.8858284981834</v>
      </c>
      <c r="BC268" s="8">
        <f t="shared" si="292"/>
        <v>4478.7340030578553</v>
      </c>
      <c r="BD268" s="8">
        <f t="shared" si="292"/>
        <v>4483.1727721965071</v>
      </c>
      <c r="BE268" s="8">
        <f t="shared" si="292"/>
        <v>4046.8614491437966</v>
      </c>
      <c r="BF268" s="8">
        <f t="shared" si="292"/>
        <v>4477.7347223361839</v>
      </c>
      <c r="BG268" s="8">
        <f t="shared" si="292"/>
        <v>4330.6603523284084</v>
      </c>
      <c r="BH268" s="8">
        <f t="shared" si="292"/>
        <v>4472.2966724758608</v>
      </c>
      <c r="BI268" s="8">
        <f t="shared" si="292"/>
        <v>4325.3977234313224</v>
      </c>
      <c r="BJ268" s="8">
        <f t="shared" si="292"/>
        <v>4466.8586226155385</v>
      </c>
      <c r="BK268" s="8">
        <f t="shared" si="292"/>
        <v>4464.1395976853764</v>
      </c>
      <c r="BL268" s="8">
        <f t="shared" si="292"/>
        <v>4317.5037800856917</v>
      </c>
      <c r="BM268" s="8">
        <f t="shared" si="292"/>
        <v>4458.7015478250532</v>
      </c>
      <c r="BN268" s="8">
        <f t="shared" si="292"/>
        <v>4312.2411511886048</v>
      </c>
      <c r="BO268" s="8">
        <f t="shared" si="292"/>
        <v>4453.263497964731</v>
      </c>
      <c r="BP268" s="26" t="s">
        <v>12</v>
      </c>
    </row>
    <row r="269" spans="2:68" x14ac:dyDescent="0.25">
      <c r="B269" s="12">
        <v>17</v>
      </c>
      <c r="C269" s="13" t="s">
        <v>50</v>
      </c>
      <c r="N269" s="84">
        <f t="shared" si="285"/>
        <v>0</v>
      </c>
      <c r="O269" s="84">
        <f t="shared" si="285"/>
        <v>0</v>
      </c>
      <c r="P269" s="84">
        <f t="shared" si="285"/>
        <v>0</v>
      </c>
      <c r="Q269" s="84">
        <f t="shared" si="285"/>
        <v>2396.1765567617513</v>
      </c>
      <c r="R269" s="84">
        <f t="shared" si="285"/>
        <v>2317.5066449339774</v>
      </c>
      <c r="S269" s="84">
        <f t="shared" si="285"/>
        <v>2393.3371761018025</v>
      </c>
      <c r="T269" s="84">
        <f t="shared" si="285"/>
        <v>2391.9174857718281</v>
      </c>
      <c r="U269" s="193">
        <f t="shared" si="270"/>
        <v>2051.2013341533329</v>
      </c>
      <c r="V269" s="84">
        <f t="shared" si="286"/>
        <v>2389.0781051118793</v>
      </c>
      <c r="W269" s="84">
        <f t="shared" si="286"/>
        <v>2310.6371755953919</v>
      </c>
      <c r="X269" s="84">
        <f t="shared" si="286"/>
        <v>2386.2387244519309</v>
      </c>
      <c r="Y269" s="84">
        <f t="shared" si="286"/>
        <v>2307.8893878599579</v>
      </c>
      <c r="Z269" s="8">
        <f t="shared" si="286"/>
        <v>2383.3993437919821</v>
      </c>
      <c r="AA269" s="8">
        <f t="shared" si="286"/>
        <v>2381.9796534620077</v>
      </c>
      <c r="AB269" s="8">
        <f t="shared" si="286"/>
        <v>2303.7677062568064</v>
      </c>
      <c r="AC269" s="193">
        <f t="shared" si="272"/>
        <v>2260.1832591619559</v>
      </c>
      <c r="AD269" s="8">
        <f t="shared" si="273"/>
        <v>2301.0199185213723</v>
      </c>
      <c r="AE269" s="8">
        <f t="shared" si="273"/>
        <v>2376.3008921421101</v>
      </c>
      <c r="AF269" s="193">
        <f t="shared" si="274"/>
        <v>2256.1371417215291</v>
      </c>
      <c r="AG269" s="8">
        <f t="shared" ref="AG269:BO269" si="293">IF(AG22&gt;0,$G22*AG$3*(1-AG104),0)</f>
        <v>2143.7716877903399</v>
      </c>
      <c r="AH269" s="8">
        <f t="shared" si="293"/>
        <v>2372.0418211521874</v>
      </c>
      <c r="AI269" s="8">
        <f t="shared" si="293"/>
        <v>2294.1504491827868</v>
      </c>
      <c r="AJ269" s="8">
        <f t="shared" si="293"/>
        <v>2369.2024404922386</v>
      </c>
      <c r="AK269" s="8">
        <f t="shared" si="293"/>
        <v>2291.4026614473528</v>
      </c>
      <c r="AL269" s="8">
        <f t="shared" si="293"/>
        <v>2366.3630598322898</v>
      </c>
      <c r="AM269" s="8">
        <f t="shared" si="293"/>
        <v>2364.9433695023154</v>
      </c>
      <c r="AN269" s="8">
        <f t="shared" si="293"/>
        <v>2287.2809798442013</v>
      </c>
      <c r="AO269" s="8">
        <f t="shared" si="293"/>
        <v>2362.103988842367</v>
      </c>
      <c r="AP269" s="8">
        <f t="shared" si="293"/>
        <v>2284.5331921087673</v>
      </c>
      <c r="AQ269" s="8">
        <f t="shared" si="293"/>
        <v>2359.2646081824182</v>
      </c>
      <c r="AR269" s="8">
        <f t="shared" si="293"/>
        <v>2354.0826852504456</v>
      </c>
      <c r="AS269" s="8">
        <f t="shared" si="293"/>
        <v>2200.8804047141048</v>
      </c>
      <c r="AT269" s="8">
        <f t="shared" si="293"/>
        <v>2351.2478351728128</v>
      </c>
      <c r="AU269" s="8">
        <f t="shared" si="293"/>
        <v>2274.0294291619321</v>
      </c>
      <c r="AV269" s="8">
        <f t="shared" si="293"/>
        <v>2348.4129850951799</v>
      </c>
      <c r="AW269" s="8">
        <f t="shared" si="293"/>
        <v>2271.2860258609971</v>
      </c>
      <c r="AX269" s="8">
        <f t="shared" si="293"/>
        <v>2345.5781350175471</v>
      </c>
      <c r="AY269" s="8">
        <f t="shared" si="293"/>
        <v>2344.1607099787307</v>
      </c>
      <c r="AZ269" s="8">
        <f t="shared" si="293"/>
        <v>2267.1709209095943</v>
      </c>
      <c r="BA269" s="8">
        <f t="shared" si="293"/>
        <v>2341.3258599010978</v>
      </c>
      <c r="BB269" s="8">
        <f t="shared" si="293"/>
        <v>2264.4275176086594</v>
      </c>
      <c r="BC269" s="8">
        <f t="shared" si="293"/>
        <v>2338.491009823465</v>
      </c>
      <c r="BD269" s="8">
        <f t="shared" si="293"/>
        <v>2340.8086338927519</v>
      </c>
      <c r="BE269" s="8">
        <f t="shared" si="293"/>
        <v>2112.9964651534765</v>
      </c>
      <c r="BF269" s="8">
        <f t="shared" si="293"/>
        <v>2337.9692532328031</v>
      </c>
      <c r="BG269" s="8">
        <f t="shared" si="293"/>
        <v>2261.1769963575762</v>
      </c>
      <c r="BH269" s="8">
        <f t="shared" si="293"/>
        <v>2335.1298725728543</v>
      </c>
      <c r="BI269" s="8">
        <f t="shared" si="293"/>
        <v>2258.4292086221421</v>
      </c>
      <c r="BJ269" s="8">
        <f t="shared" si="293"/>
        <v>2332.2904919129055</v>
      </c>
      <c r="BK269" s="8">
        <f t="shared" si="293"/>
        <v>2330.8708015829316</v>
      </c>
      <c r="BL269" s="8">
        <f t="shared" si="293"/>
        <v>2254.3075270189906</v>
      </c>
      <c r="BM269" s="8">
        <f t="shared" si="293"/>
        <v>2328.0314209229828</v>
      </c>
      <c r="BN269" s="8">
        <f t="shared" si="293"/>
        <v>2251.5597392835566</v>
      </c>
      <c r="BO269" s="8">
        <f t="shared" si="293"/>
        <v>2325.192040263034</v>
      </c>
      <c r="BP269" s="26" t="s">
        <v>12</v>
      </c>
    </row>
    <row r="270" spans="2:68" x14ac:dyDescent="0.25">
      <c r="B270" s="12">
        <v>18</v>
      </c>
      <c r="C270" s="13" t="s">
        <v>52</v>
      </c>
      <c r="N270" s="84">
        <f t="shared" si="285"/>
        <v>0</v>
      </c>
      <c r="O270" s="84">
        <f t="shared" si="285"/>
        <v>0</v>
      </c>
      <c r="P270" s="84">
        <f t="shared" si="285"/>
        <v>0</v>
      </c>
      <c r="Q270" s="84">
        <f t="shared" si="285"/>
        <v>2542.2468361671968</v>
      </c>
      <c r="R270" s="84">
        <f t="shared" si="285"/>
        <v>2458.7812276412569</v>
      </c>
      <c r="S270" s="84">
        <f t="shared" si="285"/>
        <v>2539.2343676247351</v>
      </c>
      <c r="T270" s="84">
        <f t="shared" si="285"/>
        <v>2537.7281333535043</v>
      </c>
      <c r="U270" s="193">
        <f t="shared" si="270"/>
        <v>2176.2420166318866</v>
      </c>
      <c r="V270" s="84">
        <f t="shared" si="286"/>
        <v>2534.7156648110426</v>
      </c>
      <c r="W270" s="84">
        <f t="shared" si="286"/>
        <v>2451.492997296592</v>
      </c>
      <c r="X270" s="84">
        <f t="shared" si="286"/>
        <v>2531.703196268581</v>
      </c>
      <c r="Y270" s="84">
        <f t="shared" si="286"/>
        <v>2448.5777051587256</v>
      </c>
      <c r="Z270" s="8">
        <f t="shared" si="286"/>
        <v>2528.6907277261193</v>
      </c>
      <c r="AA270" s="8">
        <f t="shared" si="286"/>
        <v>2527.1844934548885</v>
      </c>
      <c r="AB270" s="8">
        <f t="shared" si="286"/>
        <v>2444.2047669519266</v>
      </c>
      <c r="AC270" s="193">
        <f t="shared" si="272"/>
        <v>2397.9634236668053</v>
      </c>
      <c r="AD270" s="8">
        <f t="shared" si="273"/>
        <v>2441.2894748140602</v>
      </c>
      <c r="AE270" s="8">
        <f t="shared" si="273"/>
        <v>2521.1595563699652</v>
      </c>
      <c r="AF270" s="193">
        <f t="shared" si="274"/>
        <v>2393.6706559937975</v>
      </c>
      <c r="AG270" s="8">
        <f t="shared" ref="AG270:BO270" si="294">IF(AG23&gt;0,$G23*AG$3*(1-AG105),0)</f>
        <v>2274.4554341667776</v>
      </c>
      <c r="AH270" s="8">
        <f t="shared" si="294"/>
        <v>2516.6408535562728</v>
      </c>
      <c r="AI270" s="8">
        <f t="shared" si="294"/>
        <v>2434.0012444693948</v>
      </c>
      <c r="AJ270" s="8">
        <f t="shared" si="294"/>
        <v>2513.6283850138111</v>
      </c>
      <c r="AK270" s="8">
        <f t="shared" si="294"/>
        <v>2431.0859523315289</v>
      </c>
      <c r="AL270" s="8">
        <f t="shared" si="294"/>
        <v>2510.6159164713495</v>
      </c>
      <c r="AM270" s="8">
        <f t="shared" si="294"/>
        <v>2509.1096822001186</v>
      </c>
      <c r="AN270" s="8">
        <f t="shared" si="294"/>
        <v>2426.7130141247299</v>
      </c>
      <c r="AO270" s="8">
        <f t="shared" si="294"/>
        <v>2506.097213657657</v>
      </c>
      <c r="AP270" s="8">
        <f t="shared" si="294"/>
        <v>2423.7977219868635</v>
      </c>
      <c r="AQ270" s="8">
        <f t="shared" si="294"/>
        <v>2503.0847451151953</v>
      </c>
      <c r="AR270" s="8">
        <f t="shared" si="294"/>
        <v>2497.5869335528978</v>
      </c>
      <c r="AS270" s="8">
        <f t="shared" si="294"/>
        <v>2335.0454831376323</v>
      </c>
      <c r="AT270" s="8">
        <f t="shared" si="294"/>
        <v>2494.5792717758331</v>
      </c>
      <c r="AU270" s="8">
        <f t="shared" si="294"/>
        <v>2412.6536524715816</v>
      </c>
      <c r="AV270" s="8">
        <f t="shared" si="294"/>
        <v>2491.571609998769</v>
      </c>
      <c r="AW270" s="8">
        <f t="shared" si="294"/>
        <v>2409.7430120421645</v>
      </c>
      <c r="AX270" s="8">
        <f t="shared" si="294"/>
        <v>2488.5639482217043</v>
      </c>
      <c r="AY270" s="8">
        <f t="shared" si="294"/>
        <v>2487.060117333172</v>
      </c>
      <c r="AZ270" s="8">
        <f t="shared" si="294"/>
        <v>2405.3770513980385</v>
      </c>
      <c r="BA270" s="8">
        <f t="shared" si="294"/>
        <v>2484.0524555561074</v>
      </c>
      <c r="BB270" s="8">
        <f t="shared" si="294"/>
        <v>2402.4664109686214</v>
      </c>
      <c r="BC270" s="8">
        <f t="shared" si="294"/>
        <v>2481.0447937790432</v>
      </c>
      <c r="BD270" s="8">
        <f t="shared" si="294"/>
        <v>2483.5036995891946</v>
      </c>
      <c r="BE270" s="8">
        <f t="shared" si="294"/>
        <v>2241.804162222677</v>
      </c>
      <c r="BF270" s="8">
        <f t="shared" si="294"/>
        <v>2480.491231046733</v>
      </c>
      <c r="BG270" s="8">
        <f t="shared" si="294"/>
        <v>2399.0177388150014</v>
      </c>
      <c r="BH270" s="8">
        <f t="shared" si="294"/>
        <v>2477.4787625042713</v>
      </c>
      <c r="BI270" s="8">
        <f t="shared" si="294"/>
        <v>2396.1024466771355</v>
      </c>
      <c r="BJ270" s="8">
        <f t="shared" si="294"/>
        <v>2474.4662939618097</v>
      </c>
      <c r="BK270" s="8">
        <f t="shared" si="294"/>
        <v>2472.9600596905789</v>
      </c>
      <c r="BL270" s="8">
        <f t="shared" si="294"/>
        <v>2391.7295084703364</v>
      </c>
      <c r="BM270" s="8">
        <f t="shared" si="294"/>
        <v>2469.9475911481172</v>
      </c>
      <c r="BN270" s="8">
        <f t="shared" si="294"/>
        <v>2388.8142163324701</v>
      </c>
      <c r="BO270" s="8">
        <f t="shared" si="294"/>
        <v>2466.9351226056556</v>
      </c>
      <c r="BP270" s="26" t="s">
        <v>12</v>
      </c>
    </row>
    <row r="271" spans="2:68" x14ac:dyDescent="0.25">
      <c r="B271" s="12">
        <v>19</v>
      </c>
      <c r="C271" s="13" t="s">
        <v>54</v>
      </c>
      <c r="N271" s="84">
        <f t="shared" si="285"/>
        <v>0</v>
      </c>
      <c r="O271" s="84">
        <f t="shared" si="285"/>
        <v>0</v>
      </c>
      <c r="P271" s="84">
        <f t="shared" si="285"/>
        <v>0</v>
      </c>
      <c r="Q271" s="84">
        <f t="shared" si="285"/>
        <v>9928.8177374282077</v>
      </c>
      <c r="R271" s="84">
        <f t="shared" si="285"/>
        <v>9602.840415868437</v>
      </c>
      <c r="S271" s="84">
        <f t="shared" si="285"/>
        <v>9917.05245536656</v>
      </c>
      <c r="T271" s="84">
        <f t="shared" si="285"/>
        <v>9911.1698143357371</v>
      </c>
      <c r="U271" s="193">
        <f t="shared" si="270"/>
        <v>8499.3754454809896</v>
      </c>
      <c r="V271" s="84">
        <f t="shared" si="286"/>
        <v>9899.4045322740894</v>
      </c>
      <c r="W271" s="84">
        <f t="shared" si="286"/>
        <v>9574.3760237838051</v>
      </c>
      <c r="X271" s="84">
        <f t="shared" si="286"/>
        <v>9887.6392502124418</v>
      </c>
      <c r="Y271" s="84">
        <f t="shared" si="286"/>
        <v>9562.9902669499534</v>
      </c>
      <c r="Z271" s="8">
        <f t="shared" si="286"/>
        <v>9875.8739681507941</v>
      </c>
      <c r="AA271" s="8">
        <f t="shared" si="286"/>
        <v>9869.9913271199712</v>
      </c>
      <c r="AB271" s="8">
        <f t="shared" si="286"/>
        <v>9545.9116316991749</v>
      </c>
      <c r="AC271" s="193">
        <f t="shared" si="272"/>
        <v>9365.3147428054071</v>
      </c>
      <c r="AD271" s="8">
        <f t="shared" si="273"/>
        <v>9534.5258748653232</v>
      </c>
      <c r="AE271" s="8">
        <f t="shared" si="273"/>
        <v>9846.4607629966758</v>
      </c>
      <c r="AF271" s="193">
        <f t="shared" si="274"/>
        <v>9348.5492158675588</v>
      </c>
      <c r="AG271" s="8">
        <f t="shared" ref="AG271:BO271" si="295">IF(AG24&gt;0,$G24*AG$3*(1-AG106),0)</f>
        <v>8882.9507569735742</v>
      </c>
      <c r="AH271" s="8">
        <f t="shared" si="295"/>
        <v>9828.8128399042052</v>
      </c>
      <c r="AI271" s="8">
        <f t="shared" si="295"/>
        <v>9506.0614827806912</v>
      </c>
      <c r="AJ271" s="8">
        <f t="shared" si="295"/>
        <v>9817.0475578425576</v>
      </c>
      <c r="AK271" s="8">
        <f t="shared" si="295"/>
        <v>9494.6757259468395</v>
      </c>
      <c r="AL271" s="8">
        <f t="shared" si="295"/>
        <v>9805.2822757809099</v>
      </c>
      <c r="AM271" s="8">
        <f t="shared" si="295"/>
        <v>9799.3996347500852</v>
      </c>
      <c r="AN271" s="8">
        <f t="shared" si="295"/>
        <v>9477.5970906960611</v>
      </c>
      <c r="AO271" s="8">
        <f t="shared" si="295"/>
        <v>9787.6343526884375</v>
      </c>
      <c r="AP271" s="8">
        <f t="shared" si="295"/>
        <v>9466.2113338622094</v>
      </c>
      <c r="AQ271" s="8">
        <f t="shared" si="295"/>
        <v>9775.8690706267917</v>
      </c>
      <c r="AR271" s="8">
        <f t="shared" si="295"/>
        <v>9754.3972103100841</v>
      </c>
      <c r="AS271" s="8">
        <f t="shared" si="295"/>
        <v>9119.5869263553213</v>
      </c>
      <c r="AT271" s="8">
        <f t="shared" si="295"/>
        <v>9742.6507012081893</v>
      </c>
      <c r="AU271" s="8">
        <f t="shared" si="295"/>
        <v>9422.6878516037814</v>
      </c>
      <c r="AV271" s="8">
        <f t="shared" si="295"/>
        <v>9730.9041921062926</v>
      </c>
      <c r="AW271" s="8">
        <f t="shared" si="295"/>
        <v>9411.3202621503351</v>
      </c>
      <c r="AX271" s="8">
        <f t="shared" si="295"/>
        <v>9719.1576830043978</v>
      </c>
      <c r="AY271" s="8">
        <f t="shared" si="295"/>
        <v>9713.2844284534494</v>
      </c>
      <c r="AZ271" s="8">
        <f t="shared" si="295"/>
        <v>9394.2688779701639</v>
      </c>
      <c r="BA271" s="8">
        <f t="shared" si="295"/>
        <v>9701.5379193515546</v>
      </c>
      <c r="BB271" s="8">
        <f t="shared" si="295"/>
        <v>9382.9012885167158</v>
      </c>
      <c r="BC271" s="8">
        <f t="shared" si="295"/>
        <v>9689.7914102496579</v>
      </c>
      <c r="BD271" s="8">
        <f t="shared" si="295"/>
        <v>9699.3947372260827</v>
      </c>
      <c r="BE271" s="8">
        <f t="shared" si="295"/>
        <v>8755.4302804344279</v>
      </c>
      <c r="BF271" s="8">
        <f t="shared" si="295"/>
        <v>9687.6294551644351</v>
      </c>
      <c r="BG271" s="8">
        <f t="shared" si="295"/>
        <v>9369.4324007744635</v>
      </c>
      <c r="BH271" s="8">
        <f t="shared" si="295"/>
        <v>9675.8641731027874</v>
      </c>
      <c r="BI271" s="8">
        <f t="shared" si="295"/>
        <v>9358.0466439406118</v>
      </c>
      <c r="BJ271" s="8">
        <f t="shared" si="295"/>
        <v>9664.0988910411397</v>
      </c>
      <c r="BK271" s="8">
        <f t="shared" si="295"/>
        <v>9658.2162500103168</v>
      </c>
      <c r="BL271" s="8">
        <f t="shared" si="295"/>
        <v>9340.9680086898334</v>
      </c>
      <c r="BM271" s="8">
        <f t="shared" si="295"/>
        <v>9646.4509679486691</v>
      </c>
      <c r="BN271" s="8">
        <f t="shared" si="295"/>
        <v>9329.5822518559798</v>
      </c>
      <c r="BO271" s="8">
        <f t="shared" si="295"/>
        <v>9634.6856858870215</v>
      </c>
      <c r="BP271" s="26" t="s">
        <v>12</v>
      </c>
    </row>
    <row r="272" spans="2:68" x14ac:dyDescent="0.25">
      <c r="B272" s="12">
        <v>20</v>
      </c>
      <c r="C272" s="13" t="s">
        <v>56</v>
      </c>
      <c r="N272" s="84">
        <f t="shared" si="285"/>
        <v>0</v>
      </c>
      <c r="O272" s="84">
        <f t="shared" si="285"/>
        <v>0</v>
      </c>
      <c r="P272" s="84">
        <f t="shared" si="285"/>
        <v>0</v>
      </c>
      <c r="Q272" s="84">
        <f t="shared" si="285"/>
        <v>0</v>
      </c>
      <c r="R272" s="84">
        <f t="shared" si="285"/>
        <v>3747.7437397901517</v>
      </c>
      <c r="S272" s="84">
        <f t="shared" si="285"/>
        <v>3870.3740465763976</v>
      </c>
      <c r="T272" s="84">
        <f t="shared" si="285"/>
        <v>3868.0795620363051</v>
      </c>
      <c r="U272" s="193">
        <f t="shared" si="270"/>
        <v>3317.093001980621</v>
      </c>
      <c r="V272" s="84">
        <f t="shared" si="286"/>
        <v>3863.4905929561201</v>
      </c>
      <c r="W272" s="84">
        <f t="shared" si="286"/>
        <v>3736.6413952413168</v>
      </c>
      <c r="X272" s="84">
        <f t="shared" si="286"/>
        <v>3858.901623875935</v>
      </c>
      <c r="Y272" s="84">
        <f t="shared" si="286"/>
        <v>3732.2004574217831</v>
      </c>
      <c r="Z272" s="8">
        <f t="shared" si="286"/>
        <v>3854.3126547957499</v>
      </c>
      <c r="AA272" s="8">
        <f t="shared" si="286"/>
        <v>3852.0181702556574</v>
      </c>
      <c r="AB272" s="8">
        <f t="shared" si="286"/>
        <v>3725.5390506924819</v>
      </c>
      <c r="AC272" s="193">
        <f t="shared" si="272"/>
        <v>3655.0577411166987</v>
      </c>
      <c r="AD272" s="8">
        <f t="shared" si="273"/>
        <v>3721.0981128729481</v>
      </c>
      <c r="AE272" s="8">
        <f t="shared" si="273"/>
        <v>3842.8402320952873</v>
      </c>
      <c r="AF272" s="193">
        <f t="shared" si="274"/>
        <v>3648.5184601774349</v>
      </c>
      <c r="AG272" s="8">
        <f t="shared" ref="AG272:BO272" si="296">IF(AG25&gt;0,$G25*AG$3*(1-AG107),0)</f>
        <v>3466.8075924007376</v>
      </c>
      <c r="AH272" s="8">
        <f t="shared" si="296"/>
        <v>3835.9567784750097</v>
      </c>
      <c r="AI272" s="8">
        <f t="shared" si="296"/>
        <v>3709.9957683241132</v>
      </c>
      <c r="AJ272" s="8">
        <f t="shared" si="296"/>
        <v>3831.3678093948247</v>
      </c>
      <c r="AK272" s="8">
        <f t="shared" si="296"/>
        <v>3705.5548305045791</v>
      </c>
      <c r="AL272" s="8">
        <f t="shared" si="296"/>
        <v>3826.7788403146396</v>
      </c>
      <c r="AM272" s="8">
        <f t="shared" si="296"/>
        <v>3824.4843557745471</v>
      </c>
      <c r="AN272" s="8">
        <f t="shared" si="296"/>
        <v>3698.8934237752783</v>
      </c>
      <c r="AO272" s="8">
        <f t="shared" si="296"/>
        <v>3819.8953866943621</v>
      </c>
      <c r="AP272" s="8">
        <f t="shared" si="296"/>
        <v>3694.4524859557441</v>
      </c>
      <c r="AQ272" s="8">
        <f t="shared" si="296"/>
        <v>3815.3064176141766</v>
      </c>
      <c r="AR272" s="8">
        <f t="shared" si="296"/>
        <v>3806.9278018838586</v>
      </c>
      <c r="AS272" s="8">
        <f t="shared" si="296"/>
        <v>3559.1765282527381</v>
      </c>
      <c r="AT272" s="8">
        <f t="shared" si="296"/>
        <v>3802.3461550702705</v>
      </c>
      <c r="AU272" s="8">
        <f t="shared" si="296"/>
        <v>3677.4729016098163</v>
      </c>
      <c r="AV272" s="8">
        <f t="shared" si="296"/>
        <v>3797.7645082566828</v>
      </c>
      <c r="AW272" s="8">
        <f t="shared" si="296"/>
        <v>3673.0390498547313</v>
      </c>
      <c r="AX272" s="8">
        <f t="shared" si="296"/>
        <v>3793.1828614430947</v>
      </c>
      <c r="AY272" s="8">
        <f t="shared" si="296"/>
        <v>3790.8920380363006</v>
      </c>
      <c r="AZ272" s="8">
        <f t="shared" si="296"/>
        <v>3666.3882722221033</v>
      </c>
      <c r="BA272" s="8">
        <f t="shared" si="296"/>
        <v>3786.3103912227125</v>
      </c>
      <c r="BB272" s="8">
        <f t="shared" si="296"/>
        <v>3661.9544204670183</v>
      </c>
      <c r="BC272" s="8">
        <f t="shared" si="296"/>
        <v>3781.7287444091244</v>
      </c>
      <c r="BD272" s="8">
        <f t="shared" si="296"/>
        <v>3785.4781185929737</v>
      </c>
      <c r="BE272" s="8">
        <f t="shared" si="296"/>
        <v>3417.0690888219574</v>
      </c>
      <c r="BF272" s="8">
        <f t="shared" si="296"/>
        <v>3780.8891495127887</v>
      </c>
      <c r="BG272" s="8">
        <f t="shared" si="296"/>
        <v>3656.7045144897056</v>
      </c>
      <c r="BH272" s="8">
        <f t="shared" si="296"/>
        <v>3776.3001804326036</v>
      </c>
      <c r="BI272" s="8">
        <f t="shared" si="296"/>
        <v>3652.2635766701715</v>
      </c>
      <c r="BJ272" s="8">
        <f t="shared" si="296"/>
        <v>3771.7112113524186</v>
      </c>
      <c r="BK272" s="8">
        <f t="shared" si="296"/>
        <v>3769.416726812326</v>
      </c>
      <c r="BL272" s="8">
        <f t="shared" si="296"/>
        <v>3645.6021699408707</v>
      </c>
      <c r="BM272" s="8">
        <f t="shared" si="296"/>
        <v>3764.827757732141</v>
      </c>
      <c r="BN272" s="8">
        <f t="shared" si="296"/>
        <v>3641.161232121337</v>
      </c>
      <c r="BO272" s="8">
        <f t="shared" si="296"/>
        <v>3760.2387886519555</v>
      </c>
      <c r="BP272" s="26" t="s">
        <v>12</v>
      </c>
    </row>
    <row r="273" spans="2:68" x14ac:dyDescent="0.25">
      <c r="B273" s="12">
        <v>21</v>
      </c>
      <c r="C273" s="13" t="s">
        <v>58</v>
      </c>
      <c r="N273" s="84">
        <f t="shared" ref="N273:T282" si="297">IF(N26&gt;0,$G26*N$3*(1-N108),0)</f>
        <v>0</v>
      </c>
      <c r="O273" s="84">
        <f t="shared" si="297"/>
        <v>0</v>
      </c>
      <c r="P273" s="84">
        <f t="shared" si="297"/>
        <v>0</v>
      </c>
      <c r="Q273" s="84">
        <f t="shared" si="297"/>
        <v>0</v>
      </c>
      <c r="R273" s="84">
        <f t="shared" si="297"/>
        <v>2553.0460117134971</v>
      </c>
      <c r="S273" s="84">
        <f t="shared" si="297"/>
        <v>2636.5844917679947</v>
      </c>
      <c r="T273" s="84">
        <f t="shared" si="297"/>
        <v>2635.021438098709</v>
      </c>
      <c r="U273" s="193">
        <f t="shared" si="270"/>
        <v>2259.677194381376</v>
      </c>
      <c r="V273" s="84">
        <f t="shared" ref="V273:AB282" si="298">IF(V26&gt;0,$G26*V$3*(1-V108),0)</f>
        <v>2631.8953307601373</v>
      </c>
      <c r="W273" s="84">
        <f t="shared" si="298"/>
        <v>2545.4828487975988</v>
      </c>
      <c r="X273" s="84">
        <f t="shared" si="298"/>
        <v>2628.769223421566</v>
      </c>
      <c r="Y273" s="84">
        <f t="shared" si="298"/>
        <v>2542.4575836312392</v>
      </c>
      <c r="Z273" s="8">
        <f t="shared" si="298"/>
        <v>2625.6431160829948</v>
      </c>
      <c r="AA273" s="8">
        <f t="shared" si="298"/>
        <v>2624.0800624137091</v>
      </c>
      <c r="AB273" s="8">
        <f t="shared" si="298"/>
        <v>2537.9196858816999</v>
      </c>
      <c r="AC273" s="193">
        <f t="shared" si="272"/>
        <v>2489.9062573213805</v>
      </c>
      <c r="AD273" s="8">
        <f t="shared" ref="AD273:AE292" si="299">IF(AD26&gt;0,$G26*AD$3*(1-AD108),0)</f>
        <v>2534.8944207153409</v>
      </c>
      <c r="AE273" s="8">
        <f t="shared" si="299"/>
        <v>2617.8278477365661</v>
      </c>
      <c r="AF273" s="193">
        <f t="shared" si="274"/>
        <v>2485.4515543639163</v>
      </c>
      <c r="AG273" s="8">
        <f t="shared" ref="AG273:BO273" si="300">IF(AG26&gt;0,$G26*AG$3*(1-AG108),0)</f>
        <v>2361.666088101415</v>
      </c>
      <c r="AH273" s="8">
        <f t="shared" si="300"/>
        <v>2613.1386867287088</v>
      </c>
      <c r="AI273" s="8">
        <f t="shared" si="300"/>
        <v>2527.331257799442</v>
      </c>
      <c r="AJ273" s="8">
        <f t="shared" si="300"/>
        <v>2610.0125793901375</v>
      </c>
      <c r="AK273" s="8">
        <f t="shared" si="300"/>
        <v>2524.3059926330825</v>
      </c>
      <c r="AL273" s="8">
        <f t="shared" si="300"/>
        <v>2606.8864720515662</v>
      </c>
      <c r="AM273" s="8">
        <f t="shared" si="300"/>
        <v>2605.3234183822806</v>
      </c>
      <c r="AN273" s="8">
        <f t="shared" si="300"/>
        <v>2519.7680948835437</v>
      </c>
      <c r="AO273" s="8">
        <f t="shared" si="300"/>
        <v>2602.1973110437089</v>
      </c>
      <c r="AP273" s="8">
        <f t="shared" si="300"/>
        <v>2516.7428297171841</v>
      </c>
      <c r="AQ273" s="8">
        <f t="shared" si="300"/>
        <v>2599.0712037051376</v>
      </c>
      <c r="AR273" s="8">
        <f t="shared" si="300"/>
        <v>2593.3635051645847</v>
      </c>
      <c r="AS273" s="8">
        <f t="shared" si="300"/>
        <v>2424.589852279692</v>
      </c>
      <c r="AT273" s="8">
        <f t="shared" si="300"/>
        <v>2590.2423859161363</v>
      </c>
      <c r="AU273" s="8">
        <f t="shared" si="300"/>
        <v>2505.1759609276569</v>
      </c>
      <c r="AV273" s="8">
        <f t="shared" si="300"/>
        <v>2587.1212666676879</v>
      </c>
      <c r="AW273" s="8">
        <f t="shared" si="300"/>
        <v>2502.1555229452874</v>
      </c>
      <c r="AX273" s="8">
        <f t="shared" si="300"/>
        <v>2584.0001474192395</v>
      </c>
      <c r="AY273" s="8">
        <f t="shared" si="300"/>
        <v>2582.4395877950155</v>
      </c>
      <c r="AZ273" s="8">
        <f t="shared" si="300"/>
        <v>2497.6248659717335</v>
      </c>
      <c r="BA273" s="8">
        <f t="shared" si="300"/>
        <v>2579.3184685465671</v>
      </c>
      <c r="BB273" s="8">
        <f t="shared" si="300"/>
        <v>2494.604427989364</v>
      </c>
      <c r="BC273" s="8">
        <f t="shared" si="300"/>
        <v>2576.1973492981188</v>
      </c>
      <c r="BD273" s="8">
        <f t="shared" si="300"/>
        <v>2578.7515060044234</v>
      </c>
      <c r="BE273" s="8">
        <f t="shared" si="300"/>
        <v>2327.7831182381892</v>
      </c>
      <c r="BF273" s="8">
        <f t="shared" si="300"/>
        <v>2575.6253986658521</v>
      </c>
      <c r="BG273" s="8">
        <f t="shared" si="300"/>
        <v>2491.028075803129</v>
      </c>
      <c r="BH273" s="8">
        <f t="shared" si="300"/>
        <v>2572.4992913272804</v>
      </c>
      <c r="BI273" s="8">
        <f t="shared" si="300"/>
        <v>2488.0028106367695</v>
      </c>
      <c r="BJ273" s="8">
        <f t="shared" si="300"/>
        <v>2569.3731839887091</v>
      </c>
      <c r="BK273" s="8">
        <f t="shared" si="300"/>
        <v>2567.8101303194235</v>
      </c>
      <c r="BL273" s="8">
        <f t="shared" si="300"/>
        <v>2483.4649128872302</v>
      </c>
      <c r="BM273" s="8">
        <f t="shared" si="300"/>
        <v>2564.6840229808518</v>
      </c>
      <c r="BN273" s="8">
        <f t="shared" si="300"/>
        <v>2480.4396477208707</v>
      </c>
      <c r="BO273" s="8">
        <f t="shared" si="300"/>
        <v>2561.5579156422805</v>
      </c>
      <c r="BP273" s="26" t="s">
        <v>12</v>
      </c>
    </row>
    <row r="274" spans="2:68" x14ac:dyDescent="0.25">
      <c r="B274" s="12">
        <v>22</v>
      </c>
      <c r="C274" s="13" t="s">
        <v>60</v>
      </c>
      <c r="N274" s="84">
        <f t="shared" si="297"/>
        <v>0</v>
      </c>
      <c r="O274" s="84">
        <f t="shared" si="297"/>
        <v>0</v>
      </c>
      <c r="P274" s="84">
        <f t="shared" si="297"/>
        <v>0</v>
      </c>
      <c r="Q274" s="84">
        <f t="shared" si="297"/>
        <v>0</v>
      </c>
      <c r="R274" s="84">
        <f t="shared" si="297"/>
        <v>7504.7933569002244</v>
      </c>
      <c r="S274" s="84">
        <f t="shared" si="297"/>
        <v>7750.3584690376902</v>
      </c>
      <c r="T274" s="84">
        <f t="shared" si="297"/>
        <v>7745.7638026118148</v>
      </c>
      <c r="U274" s="193">
        <f t="shared" si="270"/>
        <v>6642.4225491143879</v>
      </c>
      <c r="V274" s="84">
        <f t="shared" si="298"/>
        <v>7736.5744697600649</v>
      </c>
      <c r="W274" s="84">
        <f t="shared" si="298"/>
        <v>7482.5611000008294</v>
      </c>
      <c r="X274" s="84">
        <f t="shared" si="298"/>
        <v>7727.385136908315</v>
      </c>
      <c r="Y274" s="84">
        <f t="shared" si="298"/>
        <v>7473.6681972410715</v>
      </c>
      <c r="Z274" s="8">
        <f t="shared" si="298"/>
        <v>7718.1958040565651</v>
      </c>
      <c r="AA274" s="8">
        <f t="shared" si="298"/>
        <v>7713.6011376306906</v>
      </c>
      <c r="AB274" s="8">
        <f t="shared" si="298"/>
        <v>7460.3288431014344</v>
      </c>
      <c r="AC274" s="193">
        <f t="shared" si="272"/>
        <v>7319.1912145399929</v>
      </c>
      <c r="AD274" s="8">
        <f t="shared" si="299"/>
        <v>7451.4359403416765</v>
      </c>
      <c r="AE274" s="8">
        <f t="shared" si="299"/>
        <v>7695.2224719271908</v>
      </c>
      <c r="AF274" s="193">
        <f t="shared" si="274"/>
        <v>7306.0964152262495</v>
      </c>
      <c r="AG274" s="8">
        <f t="shared" ref="AG274:BO274" si="301">IF(AG27&gt;0,$G27*AG$3*(1-AG109),0)</f>
        <v>6942.2234804552372</v>
      </c>
      <c r="AH274" s="8">
        <f t="shared" si="301"/>
        <v>7681.4384726495655</v>
      </c>
      <c r="AI274" s="8">
        <f t="shared" si="301"/>
        <v>7429.2036834422815</v>
      </c>
      <c r="AJ274" s="8">
        <f t="shared" si="301"/>
        <v>7672.2491397978156</v>
      </c>
      <c r="AK274" s="8">
        <f t="shared" si="301"/>
        <v>7420.3107806825237</v>
      </c>
      <c r="AL274" s="8">
        <f t="shared" si="301"/>
        <v>7663.0598069460657</v>
      </c>
      <c r="AM274" s="8">
        <f t="shared" si="301"/>
        <v>7658.4651405201912</v>
      </c>
      <c r="AN274" s="8">
        <f t="shared" si="301"/>
        <v>7406.9714265428865</v>
      </c>
      <c r="AO274" s="8">
        <f t="shared" si="301"/>
        <v>7649.2758076684413</v>
      </c>
      <c r="AP274" s="8">
        <f t="shared" si="301"/>
        <v>7398.0785237831287</v>
      </c>
      <c r="AQ274" s="8">
        <f t="shared" si="301"/>
        <v>7640.0864748166914</v>
      </c>
      <c r="AR274" s="8">
        <f t="shared" si="301"/>
        <v>7623.3084387398621</v>
      </c>
      <c r="AS274" s="8">
        <f t="shared" si="301"/>
        <v>7127.1907098861511</v>
      </c>
      <c r="AT274" s="8">
        <f t="shared" si="301"/>
        <v>7614.1337686029437</v>
      </c>
      <c r="AU274" s="8">
        <f t="shared" si="301"/>
        <v>7364.0771937430491</v>
      </c>
      <c r="AV274" s="8">
        <f t="shared" si="301"/>
        <v>7604.9590984660244</v>
      </c>
      <c r="AW274" s="8">
        <f t="shared" si="301"/>
        <v>7355.1984807073204</v>
      </c>
      <c r="AX274" s="8">
        <f t="shared" si="301"/>
        <v>7595.7844283291051</v>
      </c>
      <c r="AY274" s="8">
        <f t="shared" si="301"/>
        <v>7591.1970932606455</v>
      </c>
      <c r="AZ274" s="8">
        <f t="shared" si="301"/>
        <v>7341.8804111537283</v>
      </c>
      <c r="BA274" s="8">
        <f t="shared" si="301"/>
        <v>7582.0224231237262</v>
      </c>
      <c r="BB274" s="8">
        <f t="shared" si="301"/>
        <v>7333.0016981179997</v>
      </c>
      <c r="BC274" s="8">
        <f t="shared" si="301"/>
        <v>7572.8477529868069</v>
      </c>
      <c r="BD274" s="8">
        <f t="shared" si="301"/>
        <v>7580.3558112803175</v>
      </c>
      <c r="BE274" s="8">
        <f t="shared" si="301"/>
        <v>6842.6229695459479</v>
      </c>
      <c r="BF274" s="8">
        <f t="shared" si="301"/>
        <v>7571.1664784285676</v>
      </c>
      <c r="BG274" s="8">
        <f t="shared" si="301"/>
        <v>7322.4888503251859</v>
      </c>
      <c r="BH274" s="8">
        <f t="shared" si="301"/>
        <v>7561.9771455768177</v>
      </c>
      <c r="BI274" s="8">
        <f t="shared" si="301"/>
        <v>7313.5959475654281</v>
      </c>
      <c r="BJ274" s="8">
        <f t="shared" si="301"/>
        <v>7552.7878127250679</v>
      </c>
      <c r="BK274" s="8">
        <f t="shared" si="301"/>
        <v>7548.1931462991924</v>
      </c>
      <c r="BL274" s="8">
        <f t="shared" si="301"/>
        <v>7300.2565934257918</v>
      </c>
      <c r="BM274" s="8">
        <f t="shared" si="301"/>
        <v>7539.0038134474426</v>
      </c>
      <c r="BN274" s="8">
        <f t="shared" si="301"/>
        <v>7291.3636906660331</v>
      </c>
      <c r="BO274" s="8">
        <f t="shared" si="301"/>
        <v>7529.8144805956927</v>
      </c>
      <c r="BP274" s="26" t="s">
        <v>12</v>
      </c>
    </row>
    <row r="275" spans="2:68" x14ac:dyDescent="0.25">
      <c r="B275" s="12">
        <v>23</v>
      </c>
      <c r="C275" s="13" t="s">
        <v>62</v>
      </c>
      <c r="N275" s="84">
        <f t="shared" si="297"/>
        <v>0</v>
      </c>
      <c r="O275" s="84">
        <f t="shared" si="297"/>
        <v>0</v>
      </c>
      <c r="P275" s="84">
        <f t="shared" si="297"/>
        <v>0</v>
      </c>
      <c r="Q275" s="84">
        <f t="shared" si="297"/>
        <v>0</v>
      </c>
      <c r="R275" s="84">
        <f t="shared" si="297"/>
        <v>7770.7801620099826</v>
      </c>
      <c r="S275" s="84">
        <f t="shared" si="297"/>
        <v>8025.048655642132</v>
      </c>
      <c r="T275" s="84">
        <f t="shared" si="297"/>
        <v>8020.2911438739475</v>
      </c>
      <c r="U275" s="193">
        <f t="shared" si="270"/>
        <v>6877.8449875488159</v>
      </c>
      <c r="V275" s="84">
        <f t="shared" si="298"/>
        <v>8010.7761203375794</v>
      </c>
      <c r="W275" s="84">
        <f t="shared" si="298"/>
        <v>7747.759943776834</v>
      </c>
      <c r="X275" s="84">
        <f t="shared" si="298"/>
        <v>8001.2610968012114</v>
      </c>
      <c r="Y275" s="84">
        <f t="shared" si="298"/>
        <v>7738.5518564835747</v>
      </c>
      <c r="Z275" s="8">
        <f t="shared" si="298"/>
        <v>7991.7460732648433</v>
      </c>
      <c r="AA275" s="8">
        <f t="shared" si="298"/>
        <v>7986.9885614966588</v>
      </c>
      <c r="AB275" s="8">
        <f t="shared" si="298"/>
        <v>7724.7397255436854</v>
      </c>
      <c r="AC275" s="193">
        <f t="shared" si="272"/>
        <v>7578.5998610622755</v>
      </c>
      <c r="AD275" s="8">
        <f t="shared" si="299"/>
        <v>7715.5316382504261</v>
      </c>
      <c r="AE275" s="8">
        <f t="shared" si="299"/>
        <v>7967.9585144239227</v>
      </c>
      <c r="AF275" s="193">
        <f t="shared" si="274"/>
        <v>7565.0409525229516</v>
      </c>
      <c r="AG275" s="8">
        <f t="shared" ref="AG275:BO275" si="302">IF(AG28&gt;0,$G28*AG$3*(1-AG110),0)</f>
        <v>7188.271540156501</v>
      </c>
      <c r="AH275" s="8">
        <f t="shared" si="302"/>
        <v>7953.685979119371</v>
      </c>
      <c r="AI275" s="8">
        <f t="shared" si="302"/>
        <v>7692.5114200172775</v>
      </c>
      <c r="AJ275" s="8">
        <f t="shared" si="302"/>
        <v>7944.170955583003</v>
      </c>
      <c r="AK275" s="8">
        <f t="shared" si="302"/>
        <v>7683.3033327240182</v>
      </c>
      <c r="AL275" s="8">
        <f t="shared" si="302"/>
        <v>7934.6559320466349</v>
      </c>
      <c r="AM275" s="8">
        <f t="shared" si="302"/>
        <v>7929.8984202784504</v>
      </c>
      <c r="AN275" s="8">
        <f t="shared" si="302"/>
        <v>7669.4912017841289</v>
      </c>
      <c r="AO275" s="8">
        <f t="shared" si="302"/>
        <v>7920.3833967420824</v>
      </c>
      <c r="AP275" s="8">
        <f t="shared" si="302"/>
        <v>7660.2831144908696</v>
      </c>
      <c r="AQ275" s="8">
        <f t="shared" si="302"/>
        <v>7910.8683732057143</v>
      </c>
      <c r="AR275" s="8">
        <f t="shared" si="302"/>
        <v>7893.4956856841536</v>
      </c>
      <c r="AS275" s="8">
        <f t="shared" si="302"/>
        <v>7379.7944254285048</v>
      </c>
      <c r="AT275" s="8">
        <f t="shared" si="302"/>
        <v>7883.9958445423044</v>
      </c>
      <c r="AU275" s="8">
        <f t="shared" si="302"/>
        <v>7625.0767006174647</v>
      </c>
      <c r="AV275" s="8">
        <f t="shared" si="302"/>
        <v>7874.4960034004553</v>
      </c>
      <c r="AW275" s="8">
        <f t="shared" si="302"/>
        <v>7615.8833059640619</v>
      </c>
      <c r="AX275" s="8">
        <f t="shared" si="302"/>
        <v>7864.9961622586061</v>
      </c>
      <c r="AY275" s="8">
        <f t="shared" si="302"/>
        <v>7860.2462416876815</v>
      </c>
      <c r="AZ275" s="8">
        <f t="shared" si="302"/>
        <v>7602.0932139839588</v>
      </c>
      <c r="BA275" s="8">
        <f t="shared" si="302"/>
        <v>7850.7464005458323</v>
      </c>
      <c r="BB275" s="8">
        <f t="shared" si="302"/>
        <v>7592.8998193305561</v>
      </c>
      <c r="BC275" s="8">
        <f t="shared" si="302"/>
        <v>7841.2465594039832</v>
      </c>
      <c r="BD275" s="8">
        <f t="shared" si="302"/>
        <v>7849.0207202193214</v>
      </c>
      <c r="BE275" s="8">
        <f t="shared" si="302"/>
        <v>7085.1409624719954</v>
      </c>
      <c r="BF275" s="8">
        <f t="shared" si="302"/>
        <v>7839.5056966829534</v>
      </c>
      <c r="BG275" s="8">
        <f t="shared" si="302"/>
        <v>7582.0143724981635</v>
      </c>
      <c r="BH275" s="8">
        <f t="shared" si="302"/>
        <v>7829.9906731465853</v>
      </c>
      <c r="BI275" s="8">
        <f t="shared" si="302"/>
        <v>7572.8062852049043</v>
      </c>
      <c r="BJ275" s="8">
        <f t="shared" si="302"/>
        <v>7820.4756496102173</v>
      </c>
      <c r="BK275" s="8">
        <f t="shared" si="302"/>
        <v>7815.7181378420337</v>
      </c>
      <c r="BL275" s="8">
        <f t="shared" si="302"/>
        <v>7558.9941542650149</v>
      </c>
      <c r="BM275" s="8">
        <f t="shared" si="302"/>
        <v>7806.2031143056656</v>
      </c>
      <c r="BN275" s="8">
        <f t="shared" si="302"/>
        <v>7549.7860669717556</v>
      </c>
      <c r="BO275" s="8">
        <f t="shared" si="302"/>
        <v>7796.6880907692976</v>
      </c>
      <c r="BP275" s="26" t="s">
        <v>12</v>
      </c>
    </row>
    <row r="276" spans="2:68" x14ac:dyDescent="0.25">
      <c r="B276" s="12">
        <v>24</v>
      </c>
      <c r="C276" s="13" t="s">
        <v>64</v>
      </c>
      <c r="N276" s="84">
        <f t="shared" si="297"/>
        <v>0</v>
      </c>
      <c r="O276" s="84">
        <f t="shared" si="297"/>
        <v>0</v>
      </c>
      <c r="P276" s="84">
        <f t="shared" si="297"/>
        <v>0</v>
      </c>
      <c r="Q276" s="84">
        <f t="shared" si="297"/>
        <v>0</v>
      </c>
      <c r="R276" s="84">
        <f t="shared" si="297"/>
        <v>0</v>
      </c>
      <c r="S276" s="84">
        <f t="shared" si="297"/>
        <v>3424.1863454647546</v>
      </c>
      <c r="T276" s="84">
        <f t="shared" si="297"/>
        <v>3422.1575783319786</v>
      </c>
      <c r="U276" s="193">
        <f t="shared" si="270"/>
        <v>2934.6911734806063</v>
      </c>
      <c r="V276" s="84">
        <f t="shared" si="298"/>
        <v>3418.1000440664266</v>
      </c>
      <c r="W276" s="84">
        <f t="shared" si="298"/>
        <v>3305.8754292906301</v>
      </c>
      <c r="X276" s="84">
        <f t="shared" si="298"/>
        <v>3414.042509800875</v>
      </c>
      <c r="Y276" s="84">
        <f t="shared" si="298"/>
        <v>3301.9487832271925</v>
      </c>
      <c r="Z276" s="8">
        <f t="shared" si="298"/>
        <v>3409.984975535323</v>
      </c>
      <c r="AA276" s="8">
        <f t="shared" si="298"/>
        <v>3407.956208402547</v>
      </c>
      <c r="AB276" s="8">
        <f t="shared" si="298"/>
        <v>3296.0588141320368</v>
      </c>
      <c r="AC276" s="193">
        <f t="shared" si="272"/>
        <v>3233.703740430145</v>
      </c>
      <c r="AD276" s="8">
        <f t="shared" si="299"/>
        <v>3292.1321680685992</v>
      </c>
      <c r="AE276" s="8">
        <f t="shared" si="299"/>
        <v>3399.8411398714429</v>
      </c>
      <c r="AF276" s="193">
        <f t="shared" si="274"/>
        <v>3227.9217541017338</v>
      </c>
      <c r="AG276" s="8">
        <f t="shared" ref="AG276:BO276" si="303">IF(AG29&gt;0,$G29*AG$3*(1-AG111),0)</f>
        <v>3067.1593857085472</v>
      </c>
      <c r="AH276" s="8">
        <f t="shared" si="303"/>
        <v>3393.7548384731153</v>
      </c>
      <c r="AI276" s="8">
        <f t="shared" si="303"/>
        <v>3282.3155529100059</v>
      </c>
      <c r="AJ276" s="8">
        <f t="shared" si="303"/>
        <v>3389.6973042075633</v>
      </c>
      <c r="AK276" s="8">
        <f t="shared" si="303"/>
        <v>3278.3889068465687</v>
      </c>
      <c r="AL276" s="8">
        <f t="shared" si="303"/>
        <v>3385.6397699420113</v>
      </c>
      <c r="AM276" s="8">
        <f t="shared" si="303"/>
        <v>3383.6110028092353</v>
      </c>
      <c r="AN276" s="8">
        <f t="shared" si="303"/>
        <v>3272.4989377514125</v>
      </c>
      <c r="AO276" s="8">
        <f t="shared" si="303"/>
        <v>3379.5534685436837</v>
      </c>
      <c r="AP276" s="8">
        <f t="shared" si="303"/>
        <v>3268.5722916879754</v>
      </c>
      <c r="AQ276" s="8">
        <f t="shared" si="303"/>
        <v>3375.4959342781317</v>
      </c>
      <c r="AR276" s="8">
        <f t="shared" si="303"/>
        <v>3368.0843838834417</v>
      </c>
      <c r="AS276" s="8">
        <f t="shared" si="303"/>
        <v>3148.8937665507174</v>
      </c>
      <c r="AT276" s="8">
        <f t="shared" si="303"/>
        <v>3364.0333239146435</v>
      </c>
      <c r="AU276" s="8">
        <f t="shared" si="303"/>
        <v>3253.5559296099141</v>
      </c>
      <c r="AV276" s="8">
        <f t="shared" si="303"/>
        <v>3359.9822639458453</v>
      </c>
      <c r="AW276" s="8">
        <f t="shared" si="303"/>
        <v>3249.6355489949483</v>
      </c>
      <c r="AX276" s="8">
        <f t="shared" si="303"/>
        <v>3355.9312039770471</v>
      </c>
      <c r="AY276" s="8">
        <f t="shared" si="303"/>
        <v>3353.9056739926482</v>
      </c>
      <c r="AZ276" s="8">
        <f t="shared" si="303"/>
        <v>3243.7549780724994</v>
      </c>
      <c r="BA276" s="8">
        <f t="shared" si="303"/>
        <v>3349.85461402385</v>
      </c>
      <c r="BB276" s="8">
        <f t="shared" si="303"/>
        <v>3239.8345974575336</v>
      </c>
      <c r="BC276" s="8">
        <f t="shared" si="303"/>
        <v>3345.8035540550518</v>
      </c>
      <c r="BD276" s="8">
        <f t="shared" si="303"/>
        <v>3349.1219615520445</v>
      </c>
      <c r="BE276" s="8">
        <f t="shared" si="303"/>
        <v>3023.1809497980489</v>
      </c>
      <c r="BF276" s="8">
        <f t="shared" si="303"/>
        <v>3345.0644272864924</v>
      </c>
      <c r="BG276" s="8">
        <f t="shared" si="303"/>
        <v>3235.1958001487583</v>
      </c>
      <c r="BH276" s="8">
        <f t="shared" si="303"/>
        <v>3341.0068930209404</v>
      </c>
      <c r="BI276" s="8">
        <f t="shared" si="303"/>
        <v>3231.2691540853207</v>
      </c>
      <c r="BJ276" s="8">
        <f t="shared" si="303"/>
        <v>3336.9493587553884</v>
      </c>
      <c r="BK276" s="8">
        <f t="shared" si="303"/>
        <v>3334.9205916226124</v>
      </c>
      <c r="BL276" s="8">
        <f t="shared" si="303"/>
        <v>3225.379184990165</v>
      </c>
      <c r="BM276" s="8">
        <f t="shared" si="303"/>
        <v>3330.8630573570608</v>
      </c>
      <c r="BN276" s="8">
        <f t="shared" si="303"/>
        <v>3221.4525389267274</v>
      </c>
      <c r="BO276" s="8">
        <f t="shared" si="303"/>
        <v>3326.8055230915088</v>
      </c>
      <c r="BP276" s="26" t="s">
        <v>12</v>
      </c>
    </row>
    <row r="277" spans="2:68" x14ac:dyDescent="0.25">
      <c r="B277" s="12">
        <v>25</v>
      </c>
      <c r="C277" s="13" t="s">
        <v>66</v>
      </c>
      <c r="N277" s="84">
        <f t="shared" si="297"/>
        <v>0</v>
      </c>
      <c r="O277" s="84">
        <f t="shared" si="297"/>
        <v>0</v>
      </c>
      <c r="P277" s="84">
        <f t="shared" si="297"/>
        <v>0</v>
      </c>
      <c r="Q277" s="84">
        <f t="shared" si="297"/>
        <v>0</v>
      </c>
      <c r="R277" s="84">
        <f t="shared" si="297"/>
        <v>0</v>
      </c>
      <c r="S277" s="84">
        <f t="shared" si="297"/>
        <v>1542.7046225100098</v>
      </c>
      <c r="T277" s="84">
        <f t="shared" si="297"/>
        <v>1541.7905985294296</v>
      </c>
      <c r="U277" s="193">
        <f t="shared" si="270"/>
        <v>1322.1715123548192</v>
      </c>
      <c r="V277" s="84">
        <f t="shared" si="298"/>
        <v>1539.9625505682695</v>
      </c>
      <c r="W277" s="84">
        <f t="shared" si="298"/>
        <v>1489.4017999235703</v>
      </c>
      <c r="X277" s="84">
        <f t="shared" si="298"/>
        <v>1538.1345026071092</v>
      </c>
      <c r="Y277" s="84">
        <f t="shared" si="298"/>
        <v>1487.6327212514796</v>
      </c>
      <c r="Z277" s="8">
        <f t="shared" si="298"/>
        <v>1536.3064546459489</v>
      </c>
      <c r="AA277" s="8">
        <f t="shared" si="298"/>
        <v>1535.3924306653687</v>
      </c>
      <c r="AB277" s="8">
        <f t="shared" si="298"/>
        <v>1484.9791032433438</v>
      </c>
      <c r="AC277" s="193">
        <f t="shared" si="272"/>
        <v>1456.8861635689982</v>
      </c>
      <c r="AD277" s="8">
        <f t="shared" si="299"/>
        <v>1483.2100245712531</v>
      </c>
      <c r="AE277" s="8">
        <f t="shared" si="299"/>
        <v>1531.7363347430482</v>
      </c>
      <c r="AF277" s="193">
        <f t="shared" si="274"/>
        <v>1454.2811952243446</v>
      </c>
      <c r="AG277" s="8">
        <f t="shared" ref="AG277:BO277" si="304">IF(AG30&gt;0,$G30*AG$3*(1-AG112),0)</f>
        <v>1381.8526461255763</v>
      </c>
      <c r="AH277" s="8">
        <f t="shared" si="304"/>
        <v>1528.9942628013077</v>
      </c>
      <c r="AI277" s="8">
        <f t="shared" si="304"/>
        <v>1478.7873278910267</v>
      </c>
      <c r="AJ277" s="8">
        <f t="shared" si="304"/>
        <v>1527.1662148401476</v>
      </c>
      <c r="AK277" s="8">
        <f t="shared" si="304"/>
        <v>1477.018249218936</v>
      </c>
      <c r="AL277" s="8">
        <f t="shared" si="304"/>
        <v>1525.3381668789873</v>
      </c>
      <c r="AM277" s="8">
        <f t="shared" si="304"/>
        <v>1524.4241428984071</v>
      </c>
      <c r="AN277" s="8">
        <f t="shared" si="304"/>
        <v>1474.3646312108003</v>
      </c>
      <c r="AO277" s="8">
        <f t="shared" si="304"/>
        <v>1522.5960949372468</v>
      </c>
      <c r="AP277" s="8">
        <f t="shared" si="304"/>
        <v>1472.5955525387096</v>
      </c>
      <c r="AQ277" s="8">
        <f t="shared" si="304"/>
        <v>1520.7680469760867</v>
      </c>
      <c r="AR277" s="8">
        <f t="shared" si="304"/>
        <v>1517.4289083018732</v>
      </c>
      <c r="AS277" s="8">
        <f t="shared" si="304"/>
        <v>1418.6765787103827</v>
      </c>
      <c r="AT277" s="8">
        <f t="shared" si="304"/>
        <v>1515.6037772168763</v>
      </c>
      <c r="AU277" s="8">
        <f t="shared" si="304"/>
        <v>1465.8302048461719</v>
      </c>
      <c r="AV277" s="8">
        <f t="shared" si="304"/>
        <v>1513.7786461318792</v>
      </c>
      <c r="AW277" s="8">
        <f t="shared" si="304"/>
        <v>1464.0639489574651</v>
      </c>
      <c r="AX277" s="8">
        <f t="shared" si="304"/>
        <v>1511.9535150468821</v>
      </c>
      <c r="AY277" s="8">
        <f t="shared" si="304"/>
        <v>1511.0409495043837</v>
      </c>
      <c r="AZ277" s="8">
        <f t="shared" si="304"/>
        <v>1461.4145651244048</v>
      </c>
      <c r="BA277" s="8">
        <f t="shared" si="304"/>
        <v>1509.2158184193866</v>
      </c>
      <c r="BB277" s="8">
        <f t="shared" si="304"/>
        <v>1459.6483092356982</v>
      </c>
      <c r="BC277" s="8">
        <f t="shared" si="304"/>
        <v>1507.3906873343897</v>
      </c>
      <c r="BD277" s="8">
        <f t="shared" si="304"/>
        <v>1508.8857352285447</v>
      </c>
      <c r="BE277" s="8">
        <f t="shared" si="304"/>
        <v>1362.0389649981616</v>
      </c>
      <c r="BF277" s="8">
        <f t="shared" si="304"/>
        <v>1507.0576872673846</v>
      </c>
      <c r="BG277" s="8">
        <f t="shared" si="304"/>
        <v>1457.5583838259397</v>
      </c>
      <c r="BH277" s="8">
        <f t="shared" si="304"/>
        <v>1505.2296393062243</v>
      </c>
      <c r="BI277" s="8">
        <f t="shared" si="304"/>
        <v>1455.789305153849</v>
      </c>
      <c r="BJ277" s="8">
        <f t="shared" si="304"/>
        <v>1503.4015913450639</v>
      </c>
      <c r="BK277" s="8">
        <f t="shared" si="304"/>
        <v>1502.4875673644838</v>
      </c>
      <c r="BL277" s="8">
        <f t="shared" si="304"/>
        <v>1453.1356871457133</v>
      </c>
      <c r="BM277" s="8">
        <f t="shared" si="304"/>
        <v>1500.6595194033237</v>
      </c>
      <c r="BN277" s="8">
        <f t="shared" si="304"/>
        <v>1451.3666084736226</v>
      </c>
      <c r="BO277" s="8">
        <f t="shared" si="304"/>
        <v>1498.8314714421633</v>
      </c>
      <c r="BP277" s="26" t="s">
        <v>12</v>
      </c>
    </row>
    <row r="278" spans="2:68" x14ac:dyDescent="0.25">
      <c r="B278" s="12">
        <v>26</v>
      </c>
      <c r="C278" s="13" t="s">
        <v>68</v>
      </c>
      <c r="N278" s="84">
        <f t="shared" si="297"/>
        <v>0</v>
      </c>
      <c r="O278" s="84">
        <f t="shared" si="297"/>
        <v>0</v>
      </c>
      <c r="P278" s="84">
        <f t="shared" si="297"/>
        <v>0</v>
      </c>
      <c r="Q278" s="84">
        <f t="shared" si="297"/>
        <v>0</v>
      </c>
      <c r="R278" s="84">
        <f t="shared" si="297"/>
        <v>0</v>
      </c>
      <c r="S278" s="84">
        <f t="shared" si="297"/>
        <v>1272.06325024433</v>
      </c>
      <c r="T278" s="84">
        <f t="shared" si="297"/>
        <v>1271.309576275527</v>
      </c>
      <c r="U278" s="193">
        <f t="shared" si="270"/>
        <v>1090.2189355277048</v>
      </c>
      <c r="V278" s="84">
        <f t="shared" si="298"/>
        <v>1269.8022283379207</v>
      </c>
      <c r="W278" s="84">
        <f t="shared" si="298"/>
        <v>1228.1115042281783</v>
      </c>
      <c r="X278" s="84">
        <f t="shared" si="298"/>
        <v>1268.2948804003145</v>
      </c>
      <c r="Y278" s="84">
        <f t="shared" si="298"/>
        <v>1226.6527804175917</v>
      </c>
      <c r="Z278" s="8">
        <f t="shared" si="298"/>
        <v>1266.7875324627082</v>
      </c>
      <c r="AA278" s="8">
        <f t="shared" si="298"/>
        <v>1266.0338584939052</v>
      </c>
      <c r="AB278" s="8">
        <f t="shared" si="298"/>
        <v>1224.4646947017116</v>
      </c>
      <c r="AC278" s="193">
        <f t="shared" si="272"/>
        <v>1201.3001850284838</v>
      </c>
      <c r="AD278" s="8">
        <f t="shared" si="299"/>
        <v>1223.0059708911249</v>
      </c>
      <c r="AE278" s="8">
        <f t="shared" si="299"/>
        <v>1263.0191626186927</v>
      </c>
      <c r="AF278" s="193">
        <f t="shared" si="274"/>
        <v>1199.1522142173951</v>
      </c>
      <c r="AG278" s="8">
        <f t="shared" ref="AG278:BO278" si="305">IF(AG31&gt;0,$G31*AG$3*(1-AG113),0)</f>
        <v>1139.4300261635619</v>
      </c>
      <c r="AH278" s="8">
        <f t="shared" si="305"/>
        <v>1260.7581407122834</v>
      </c>
      <c r="AI278" s="8">
        <f t="shared" si="305"/>
        <v>1219.3591613646583</v>
      </c>
      <c r="AJ278" s="8">
        <f t="shared" si="305"/>
        <v>1259.2507927746772</v>
      </c>
      <c r="AK278" s="8">
        <f t="shared" si="305"/>
        <v>1217.9004375540717</v>
      </c>
      <c r="AL278" s="8">
        <f t="shared" si="305"/>
        <v>1257.7434448370709</v>
      </c>
      <c r="AM278" s="8">
        <f t="shared" si="305"/>
        <v>1256.9897708682679</v>
      </c>
      <c r="AN278" s="8">
        <f t="shared" si="305"/>
        <v>1215.7123518381916</v>
      </c>
      <c r="AO278" s="8">
        <f t="shared" si="305"/>
        <v>1255.4824229306616</v>
      </c>
      <c r="AP278" s="8">
        <f t="shared" si="305"/>
        <v>1214.2536280276049</v>
      </c>
      <c r="AQ278" s="8">
        <f t="shared" si="305"/>
        <v>1253.9750749930554</v>
      </c>
      <c r="AR278" s="8">
        <f t="shared" si="305"/>
        <v>1251.2217315902039</v>
      </c>
      <c r="AS278" s="8">
        <f t="shared" si="305"/>
        <v>1169.7938240592302</v>
      </c>
      <c r="AT278" s="8">
        <f t="shared" si="305"/>
        <v>1249.7167888122885</v>
      </c>
      <c r="AU278" s="8">
        <f t="shared" si="305"/>
        <v>1208.6751458935457</v>
      </c>
      <c r="AV278" s="8">
        <f t="shared" si="305"/>
        <v>1248.2118460343729</v>
      </c>
      <c r="AW278" s="8">
        <f t="shared" si="305"/>
        <v>1207.2187496568533</v>
      </c>
      <c r="AX278" s="8">
        <f t="shared" si="305"/>
        <v>1246.7069032564575</v>
      </c>
      <c r="AY278" s="8">
        <f t="shared" si="305"/>
        <v>1245.9544318674998</v>
      </c>
      <c r="AZ278" s="8">
        <f t="shared" si="305"/>
        <v>1205.0341553018147</v>
      </c>
      <c r="BA278" s="8">
        <f t="shared" si="305"/>
        <v>1244.4494890895842</v>
      </c>
      <c r="BB278" s="8">
        <f t="shared" si="305"/>
        <v>1203.5777590651223</v>
      </c>
      <c r="BC278" s="8">
        <f t="shared" si="305"/>
        <v>1242.9445463116688</v>
      </c>
      <c r="BD278" s="8">
        <f t="shared" si="305"/>
        <v>1244.1773133986148</v>
      </c>
      <c r="BE278" s="8">
        <f t="shared" si="305"/>
        <v>1123.0923194849911</v>
      </c>
      <c r="BF278" s="8">
        <f t="shared" si="305"/>
        <v>1242.6699654610086</v>
      </c>
      <c r="BG278" s="8">
        <f t="shared" si="305"/>
        <v>1201.8544756376182</v>
      </c>
      <c r="BH278" s="8">
        <f t="shared" si="305"/>
        <v>1241.1626175234023</v>
      </c>
      <c r="BI278" s="8">
        <f t="shared" si="305"/>
        <v>1200.3957518270315</v>
      </c>
      <c r="BJ278" s="8">
        <f t="shared" si="305"/>
        <v>1239.6552695857961</v>
      </c>
      <c r="BK278" s="8">
        <f t="shared" si="305"/>
        <v>1238.9015956169931</v>
      </c>
      <c r="BL278" s="8">
        <f t="shared" si="305"/>
        <v>1198.2076661111516</v>
      </c>
      <c r="BM278" s="8">
        <f t="shared" si="305"/>
        <v>1237.3942476793868</v>
      </c>
      <c r="BN278" s="8">
        <f t="shared" si="305"/>
        <v>1196.748942300565</v>
      </c>
      <c r="BO278" s="8">
        <f t="shared" si="305"/>
        <v>1235.8868997417806</v>
      </c>
      <c r="BP278" s="26" t="s">
        <v>12</v>
      </c>
    </row>
    <row r="279" spans="2:68" x14ac:dyDescent="0.25">
      <c r="B279" s="12">
        <v>27</v>
      </c>
      <c r="C279" s="13" t="s">
        <v>70</v>
      </c>
      <c r="N279" s="84">
        <f t="shared" si="297"/>
        <v>0</v>
      </c>
      <c r="O279" s="84">
        <f t="shared" si="297"/>
        <v>0</v>
      </c>
      <c r="P279" s="84">
        <f t="shared" si="297"/>
        <v>0</v>
      </c>
      <c r="Q279" s="84">
        <f t="shared" si="297"/>
        <v>0</v>
      </c>
      <c r="R279" s="84">
        <f t="shared" si="297"/>
        <v>0</v>
      </c>
      <c r="S279" s="84">
        <f t="shared" si="297"/>
        <v>1237.0883681876865</v>
      </c>
      <c r="T279" s="84">
        <f t="shared" si="297"/>
        <v>1236.355416190187</v>
      </c>
      <c r="U279" s="193">
        <f t="shared" si="270"/>
        <v>1060.2437918556611</v>
      </c>
      <c r="V279" s="84">
        <f t="shared" si="298"/>
        <v>1234.8895121951882</v>
      </c>
      <c r="W279" s="84">
        <f t="shared" si="298"/>
        <v>1194.345058255828</v>
      </c>
      <c r="X279" s="84">
        <f t="shared" si="298"/>
        <v>1233.4236082001894</v>
      </c>
      <c r="Y279" s="84">
        <f t="shared" si="298"/>
        <v>1192.9264414864742</v>
      </c>
      <c r="Z279" s="8">
        <f t="shared" si="298"/>
        <v>1231.9577042051906</v>
      </c>
      <c r="AA279" s="8">
        <f t="shared" si="298"/>
        <v>1231.2247522076912</v>
      </c>
      <c r="AB279" s="8">
        <f t="shared" si="298"/>
        <v>1190.7985163324438</v>
      </c>
      <c r="AC279" s="193">
        <f t="shared" si="272"/>
        <v>1168.2709058020578</v>
      </c>
      <c r="AD279" s="8">
        <f t="shared" si="299"/>
        <v>1189.37989956309</v>
      </c>
      <c r="AE279" s="8">
        <f t="shared" si="299"/>
        <v>1228.2929442176935</v>
      </c>
      <c r="AF279" s="193">
        <f t="shared" si="274"/>
        <v>1166.1819926091844</v>
      </c>
      <c r="AG279" s="8">
        <f t="shared" ref="AG279:BO279" si="306">IF(AG32&gt;0,$G32*AG$3*(1-AG114),0)</f>
        <v>1108.1018427817889</v>
      </c>
      <c r="AH279" s="8">
        <f t="shared" si="306"/>
        <v>1226.0940882251953</v>
      </c>
      <c r="AI279" s="8">
        <f t="shared" si="306"/>
        <v>1185.8333576397058</v>
      </c>
      <c r="AJ279" s="8">
        <f t="shared" si="306"/>
        <v>1224.6281842301964</v>
      </c>
      <c r="AK279" s="8">
        <f t="shared" si="306"/>
        <v>1184.414740870352</v>
      </c>
      <c r="AL279" s="8">
        <f t="shared" si="306"/>
        <v>1223.1622802351976</v>
      </c>
      <c r="AM279" s="8">
        <f t="shared" si="306"/>
        <v>1222.4293282376982</v>
      </c>
      <c r="AN279" s="8">
        <f t="shared" si="306"/>
        <v>1182.2868157163214</v>
      </c>
      <c r="AO279" s="8">
        <f t="shared" si="306"/>
        <v>1220.9634242426994</v>
      </c>
      <c r="AP279" s="8">
        <f t="shared" si="306"/>
        <v>1180.8681989469678</v>
      </c>
      <c r="AQ279" s="8">
        <f t="shared" si="306"/>
        <v>1219.4975202477005</v>
      </c>
      <c r="AR279" s="8">
        <f t="shared" si="306"/>
        <v>1216.8198789459495</v>
      </c>
      <c r="AS279" s="8">
        <f t="shared" si="306"/>
        <v>1137.6307999177789</v>
      </c>
      <c r="AT279" s="8">
        <f t="shared" si="306"/>
        <v>1215.3563139817154</v>
      </c>
      <c r="AU279" s="8">
        <f t="shared" si="306"/>
        <v>1175.4430949996113</v>
      </c>
      <c r="AV279" s="8">
        <f t="shared" si="306"/>
        <v>1213.8927490174815</v>
      </c>
      <c r="AW279" s="8">
        <f t="shared" si="306"/>
        <v>1174.026741808417</v>
      </c>
      <c r="AX279" s="8">
        <f t="shared" si="306"/>
        <v>1212.4291840532474</v>
      </c>
      <c r="AY279" s="8">
        <f t="shared" si="306"/>
        <v>1211.6974015711303</v>
      </c>
      <c r="AZ279" s="8">
        <f t="shared" si="306"/>
        <v>1171.9022120216257</v>
      </c>
      <c r="BA279" s="8">
        <f t="shared" si="306"/>
        <v>1210.2338366068961</v>
      </c>
      <c r="BB279" s="8">
        <f t="shared" si="306"/>
        <v>1170.4858588304314</v>
      </c>
      <c r="BC279" s="8">
        <f t="shared" si="306"/>
        <v>1208.7702716426622</v>
      </c>
      <c r="BD279" s="8">
        <f t="shared" si="306"/>
        <v>1209.9691442802082</v>
      </c>
      <c r="BE279" s="8">
        <f t="shared" si="306"/>
        <v>1092.2133349650273</v>
      </c>
      <c r="BF279" s="8">
        <f t="shared" si="306"/>
        <v>1208.5032402852094</v>
      </c>
      <c r="BG279" s="8">
        <f t="shared" si="306"/>
        <v>1168.8099564074612</v>
      </c>
      <c r="BH279" s="8">
        <f t="shared" si="306"/>
        <v>1207.0373362902105</v>
      </c>
      <c r="BI279" s="8">
        <f t="shared" si="306"/>
        <v>1167.3913396381076</v>
      </c>
      <c r="BJ279" s="8">
        <f t="shared" si="306"/>
        <v>1205.5714322952117</v>
      </c>
      <c r="BK279" s="8">
        <f t="shared" si="306"/>
        <v>1204.8384802977123</v>
      </c>
      <c r="BL279" s="8">
        <f t="shared" si="306"/>
        <v>1165.263414484077</v>
      </c>
      <c r="BM279" s="8">
        <f t="shared" si="306"/>
        <v>1203.3725763027135</v>
      </c>
      <c r="BN279" s="8">
        <f t="shared" si="306"/>
        <v>1163.8447977147232</v>
      </c>
      <c r="BO279" s="8">
        <f t="shared" si="306"/>
        <v>1201.9066723077146</v>
      </c>
      <c r="BP279" s="26" t="s">
        <v>12</v>
      </c>
    </row>
    <row r="280" spans="2:68" x14ac:dyDescent="0.25">
      <c r="B280" s="12">
        <v>28</v>
      </c>
      <c r="C280" s="13" t="s">
        <v>72</v>
      </c>
      <c r="N280" s="84">
        <f t="shared" si="297"/>
        <v>0</v>
      </c>
      <c r="O280" s="84">
        <f t="shared" si="297"/>
        <v>0</v>
      </c>
      <c r="P280" s="84">
        <f t="shared" si="297"/>
        <v>0</v>
      </c>
      <c r="Q280" s="84">
        <f t="shared" si="297"/>
        <v>0</v>
      </c>
      <c r="R280" s="84">
        <f t="shared" si="297"/>
        <v>0</v>
      </c>
      <c r="S280" s="84">
        <f t="shared" si="297"/>
        <v>0</v>
      </c>
      <c r="T280" s="84">
        <f t="shared" si="297"/>
        <v>9928.8177374282077</v>
      </c>
      <c r="U280" s="193">
        <f t="shared" si="270"/>
        <v>8514.5185020700137</v>
      </c>
      <c r="V280" s="84">
        <f t="shared" si="298"/>
        <v>9917.05245536656</v>
      </c>
      <c r="W280" s="84">
        <f t="shared" si="298"/>
        <v>9591.4546590345835</v>
      </c>
      <c r="X280" s="84">
        <f t="shared" si="298"/>
        <v>9905.2871733049124</v>
      </c>
      <c r="Y280" s="84">
        <f t="shared" si="298"/>
        <v>9580.0689022007318</v>
      </c>
      <c r="Z280" s="8">
        <f t="shared" si="298"/>
        <v>9893.5218912432647</v>
      </c>
      <c r="AA280" s="8">
        <f t="shared" si="298"/>
        <v>9887.6392502124418</v>
      </c>
      <c r="AB280" s="8">
        <f t="shared" si="298"/>
        <v>9562.9902669499534</v>
      </c>
      <c r="AC280" s="193">
        <f t="shared" si="272"/>
        <v>9382.0802697432537</v>
      </c>
      <c r="AD280" s="8">
        <f t="shared" si="299"/>
        <v>9551.6045101161017</v>
      </c>
      <c r="AE280" s="8">
        <f t="shared" si="299"/>
        <v>9864.1086860891464</v>
      </c>
      <c r="AF280" s="193">
        <f t="shared" si="274"/>
        <v>9365.3147428054071</v>
      </c>
      <c r="AG280" s="8">
        <f t="shared" ref="AG280:BO280" si="307">IF(AG33&gt;0,$G33*AG$3*(1-AG115),0)</f>
        <v>8898.8908165409684</v>
      </c>
      <c r="AH280" s="8">
        <f t="shared" si="307"/>
        <v>9846.4607629966758</v>
      </c>
      <c r="AI280" s="8">
        <f t="shared" si="307"/>
        <v>9523.1401180314697</v>
      </c>
      <c r="AJ280" s="8">
        <f t="shared" si="307"/>
        <v>9834.6954809350282</v>
      </c>
      <c r="AK280" s="8">
        <f t="shared" si="307"/>
        <v>9511.754361197618</v>
      </c>
      <c r="AL280" s="8">
        <f t="shared" si="307"/>
        <v>9822.9301988733805</v>
      </c>
      <c r="AM280" s="8">
        <f t="shared" si="307"/>
        <v>9817.0475578425576</v>
      </c>
      <c r="AN280" s="8">
        <f t="shared" si="307"/>
        <v>9494.6757259468395</v>
      </c>
      <c r="AO280" s="8">
        <f t="shared" si="307"/>
        <v>9805.2822757809099</v>
      </c>
      <c r="AP280" s="8">
        <f t="shared" si="307"/>
        <v>9483.2899691129878</v>
      </c>
      <c r="AQ280" s="8">
        <f t="shared" si="307"/>
        <v>9793.5169937192622</v>
      </c>
      <c r="AR280" s="8">
        <f t="shared" si="307"/>
        <v>9772.0169739629273</v>
      </c>
      <c r="AS280" s="8">
        <f t="shared" si="307"/>
        <v>9136.0699310628188</v>
      </c>
      <c r="AT280" s="8">
        <f t="shared" si="307"/>
        <v>9760.2704648610325</v>
      </c>
      <c r="AU280" s="8">
        <f t="shared" si="307"/>
        <v>9439.7392357839526</v>
      </c>
      <c r="AV280" s="8">
        <f t="shared" si="307"/>
        <v>9748.5239557591358</v>
      </c>
      <c r="AW280" s="8">
        <f t="shared" si="307"/>
        <v>9428.3716463305063</v>
      </c>
      <c r="AX280" s="8">
        <f t="shared" si="307"/>
        <v>9736.7774466572409</v>
      </c>
      <c r="AY280" s="8">
        <f t="shared" si="307"/>
        <v>9730.9041921062926</v>
      </c>
      <c r="AZ280" s="8">
        <f t="shared" si="307"/>
        <v>9411.3202621503351</v>
      </c>
      <c r="BA280" s="8">
        <f t="shared" si="307"/>
        <v>9719.1576830043978</v>
      </c>
      <c r="BB280" s="8">
        <f t="shared" si="307"/>
        <v>9399.952672696887</v>
      </c>
      <c r="BC280" s="8">
        <f t="shared" si="307"/>
        <v>9707.4111739025029</v>
      </c>
      <c r="BD280" s="8">
        <f t="shared" si="307"/>
        <v>9717.0426603185533</v>
      </c>
      <c r="BE280" s="8">
        <f t="shared" si="307"/>
        <v>8771.3703400018221</v>
      </c>
      <c r="BF280" s="8">
        <f t="shared" si="307"/>
        <v>9705.2773782569056</v>
      </c>
      <c r="BG280" s="8">
        <f t="shared" si="307"/>
        <v>9386.511036025242</v>
      </c>
      <c r="BH280" s="8">
        <f t="shared" si="307"/>
        <v>9693.5120961952598</v>
      </c>
      <c r="BI280" s="8">
        <f t="shared" si="307"/>
        <v>9375.1252791913903</v>
      </c>
      <c r="BJ280" s="8">
        <f t="shared" si="307"/>
        <v>9681.7468141336121</v>
      </c>
      <c r="BK280" s="8">
        <f t="shared" si="307"/>
        <v>9675.8641731027874</v>
      </c>
      <c r="BL280" s="8">
        <f t="shared" si="307"/>
        <v>9358.0466439406118</v>
      </c>
      <c r="BM280" s="8">
        <f t="shared" si="307"/>
        <v>9664.0988910411397</v>
      </c>
      <c r="BN280" s="8">
        <f t="shared" si="307"/>
        <v>9346.6608871067583</v>
      </c>
      <c r="BO280" s="8">
        <f t="shared" si="307"/>
        <v>9652.3336089794939</v>
      </c>
      <c r="BP280" s="26" t="s">
        <v>12</v>
      </c>
    </row>
    <row r="281" spans="2:68" x14ac:dyDescent="0.25">
      <c r="B281" s="12">
        <v>29</v>
      </c>
      <c r="C281" s="13" t="s">
        <v>74</v>
      </c>
      <c r="N281" s="84">
        <f t="shared" si="297"/>
        <v>0</v>
      </c>
      <c r="O281" s="84">
        <f t="shared" si="297"/>
        <v>0</v>
      </c>
      <c r="P281" s="84">
        <f t="shared" si="297"/>
        <v>0</v>
      </c>
      <c r="Q281" s="84">
        <f t="shared" si="297"/>
        <v>0</v>
      </c>
      <c r="R281" s="84">
        <f t="shared" si="297"/>
        <v>0</v>
      </c>
      <c r="S281" s="84">
        <f t="shared" si="297"/>
        <v>0</v>
      </c>
      <c r="T281" s="84">
        <f t="shared" si="297"/>
        <v>7733.9621482246057</v>
      </c>
      <c r="U281" s="193">
        <f t="shared" si="270"/>
        <v>6632.3066398058863</v>
      </c>
      <c r="V281" s="84">
        <f t="shared" si="298"/>
        <v>7724.7976889169322</v>
      </c>
      <c r="W281" s="84">
        <f t="shared" si="298"/>
        <v>7471.176250899769</v>
      </c>
      <c r="X281" s="84">
        <f t="shared" si="298"/>
        <v>7715.6332296092587</v>
      </c>
      <c r="Y281" s="84">
        <f t="shared" si="298"/>
        <v>7462.3074193116981</v>
      </c>
      <c r="Z281" s="8">
        <f t="shared" si="298"/>
        <v>7706.4687703015852</v>
      </c>
      <c r="AA281" s="8">
        <f t="shared" si="298"/>
        <v>7701.8865406477489</v>
      </c>
      <c r="AB281" s="8">
        <f t="shared" si="298"/>
        <v>7449.0041719295914</v>
      </c>
      <c r="AC281" s="193">
        <f t="shared" si="272"/>
        <v>7308.085977273071</v>
      </c>
      <c r="AD281" s="8">
        <f t="shared" si="299"/>
        <v>7440.1353403415205</v>
      </c>
      <c r="AE281" s="8">
        <f t="shared" si="299"/>
        <v>7683.5576220324019</v>
      </c>
      <c r="AF281" s="193">
        <f t="shared" si="274"/>
        <v>7295.0266227596358</v>
      </c>
      <c r="AG281" s="8">
        <f t="shared" ref="AG281:BO281" si="308">IF(AG34&gt;0,$G34*AG$3*(1-AG116),0)</f>
        <v>6931.7099534287881</v>
      </c>
      <c r="AH281" s="8">
        <f t="shared" si="308"/>
        <v>7669.8109330708921</v>
      </c>
      <c r="AI281" s="8">
        <f t="shared" si="308"/>
        <v>7417.9632613713429</v>
      </c>
      <c r="AJ281" s="8">
        <f t="shared" si="308"/>
        <v>7660.6464737632186</v>
      </c>
      <c r="AK281" s="8">
        <f t="shared" si="308"/>
        <v>7409.0944297832721</v>
      </c>
      <c r="AL281" s="8">
        <f t="shared" si="308"/>
        <v>7651.4820144555451</v>
      </c>
      <c r="AM281" s="8">
        <f t="shared" si="308"/>
        <v>7646.8997848017079</v>
      </c>
      <c r="AN281" s="8">
        <f t="shared" si="308"/>
        <v>7395.7911824011653</v>
      </c>
      <c r="AO281" s="8">
        <f t="shared" si="308"/>
        <v>7637.7353254940344</v>
      </c>
      <c r="AP281" s="8">
        <f t="shared" si="308"/>
        <v>7386.9223508130945</v>
      </c>
      <c r="AQ281" s="8">
        <f t="shared" si="308"/>
        <v>7628.5708661863609</v>
      </c>
      <c r="AR281" s="8">
        <f t="shared" si="308"/>
        <v>7611.8236216121404</v>
      </c>
      <c r="AS281" s="8">
        <f t="shared" si="308"/>
        <v>7116.4584645376799</v>
      </c>
      <c r="AT281" s="8">
        <f t="shared" si="308"/>
        <v>7602.6737853304876</v>
      </c>
      <c r="AU281" s="8">
        <f t="shared" si="308"/>
        <v>7352.9989037319301</v>
      </c>
      <c r="AV281" s="8">
        <f t="shared" si="308"/>
        <v>7593.5239490488348</v>
      </c>
      <c r="AW281" s="8">
        <f t="shared" si="308"/>
        <v>7344.1442234593633</v>
      </c>
      <c r="AX281" s="8">
        <f t="shared" si="308"/>
        <v>7584.3741127671829</v>
      </c>
      <c r="AY281" s="8">
        <f t="shared" si="308"/>
        <v>7579.7991946263564</v>
      </c>
      <c r="AZ281" s="8">
        <f t="shared" si="308"/>
        <v>7330.862203050513</v>
      </c>
      <c r="BA281" s="8">
        <f t="shared" si="308"/>
        <v>7570.6493583447036</v>
      </c>
      <c r="BB281" s="8">
        <f t="shared" si="308"/>
        <v>7322.0075227779462</v>
      </c>
      <c r="BC281" s="8">
        <f t="shared" si="308"/>
        <v>7561.4995220630508</v>
      </c>
      <c r="BD281" s="8">
        <f t="shared" si="308"/>
        <v>7569.0018806864837</v>
      </c>
      <c r="BE281" s="8">
        <f t="shared" si="308"/>
        <v>6832.3790396423919</v>
      </c>
      <c r="BF281" s="8">
        <f t="shared" si="308"/>
        <v>7559.8374213788102</v>
      </c>
      <c r="BG281" s="8">
        <f t="shared" si="308"/>
        <v>7311.5372823144899</v>
      </c>
      <c r="BH281" s="8">
        <f t="shared" si="308"/>
        <v>7550.6729620711367</v>
      </c>
      <c r="BI281" s="8">
        <f t="shared" si="308"/>
        <v>7302.668450726419</v>
      </c>
      <c r="BJ281" s="8">
        <f t="shared" si="308"/>
        <v>7541.5085027634632</v>
      </c>
      <c r="BK281" s="8">
        <f t="shared" si="308"/>
        <v>7536.9262731096269</v>
      </c>
      <c r="BL281" s="8">
        <f t="shared" si="308"/>
        <v>7289.3652033443122</v>
      </c>
      <c r="BM281" s="8">
        <f t="shared" si="308"/>
        <v>7527.7618138019534</v>
      </c>
      <c r="BN281" s="8">
        <f t="shared" si="308"/>
        <v>7280.4963717562414</v>
      </c>
      <c r="BO281" s="8">
        <f t="shared" si="308"/>
        <v>7518.5973544942799</v>
      </c>
      <c r="BP281" s="26" t="s">
        <v>12</v>
      </c>
    </row>
    <row r="282" spans="2:68" x14ac:dyDescent="0.25">
      <c r="B282" s="12">
        <v>30</v>
      </c>
      <c r="C282" s="13" t="s">
        <v>76</v>
      </c>
      <c r="N282" s="84">
        <f t="shared" si="297"/>
        <v>0</v>
      </c>
      <c r="O282" s="84">
        <f t="shared" si="297"/>
        <v>0</v>
      </c>
      <c r="P282" s="84">
        <f t="shared" si="297"/>
        <v>0</v>
      </c>
      <c r="Q282" s="84">
        <f t="shared" si="297"/>
        <v>0</v>
      </c>
      <c r="R282" s="84">
        <f t="shared" si="297"/>
        <v>0</v>
      </c>
      <c r="S282" s="84">
        <f t="shared" si="297"/>
        <v>0</v>
      </c>
      <c r="T282" s="84">
        <f t="shared" si="297"/>
        <v>2081.3117481773365</v>
      </c>
      <c r="U282" s="193">
        <f t="shared" si="270"/>
        <v>1784.8416455091319</v>
      </c>
      <c r="V282" s="84">
        <f t="shared" si="298"/>
        <v>2078.8454706785342</v>
      </c>
      <c r="W282" s="84">
        <f t="shared" si="298"/>
        <v>2010.5925792862579</v>
      </c>
      <c r="X282" s="84">
        <f t="shared" si="298"/>
        <v>2076.3791931797318</v>
      </c>
      <c r="Y282" s="84">
        <f t="shared" si="298"/>
        <v>2008.2058591261266</v>
      </c>
      <c r="Z282" s="8">
        <f t="shared" si="298"/>
        <v>2073.9129156809299</v>
      </c>
      <c r="AA282" s="8">
        <f t="shared" si="298"/>
        <v>2072.679776931529</v>
      </c>
      <c r="AB282" s="8">
        <f t="shared" si="298"/>
        <v>2004.62577888593</v>
      </c>
      <c r="AC282" s="193">
        <f t="shared" si="272"/>
        <v>1966.7028244610901</v>
      </c>
      <c r="AD282" s="8">
        <f t="shared" si="299"/>
        <v>2002.2390587257989</v>
      </c>
      <c r="AE282" s="8">
        <f t="shared" si="299"/>
        <v>2067.7472219339247</v>
      </c>
      <c r="AF282" s="193">
        <f t="shared" si="274"/>
        <v>1963.1883790252971</v>
      </c>
      <c r="AG282" s="8">
        <f t="shared" ref="AG282:BO282" si="309">IF(AG35&gt;0,$G35*AG$3*(1-AG117),0)</f>
        <v>1865.4150465865625</v>
      </c>
      <c r="AH282" s="8">
        <f t="shared" si="309"/>
        <v>2064.0478056857214</v>
      </c>
      <c r="AI282" s="8">
        <f t="shared" si="309"/>
        <v>1996.2722583254711</v>
      </c>
      <c r="AJ282" s="8">
        <f t="shared" si="309"/>
        <v>2061.5815281869191</v>
      </c>
      <c r="AK282" s="8">
        <f t="shared" si="309"/>
        <v>1993.88553816534</v>
      </c>
      <c r="AL282" s="8">
        <f t="shared" si="309"/>
        <v>2059.1152506881172</v>
      </c>
      <c r="AM282" s="8">
        <f t="shared" si="309"/>
        <v>2057.8821119387158</v>
      </c>
      <c r="AN282" s="8">
        <f t="shared" si="309"/>
        <v>1990.3054579251434</v>
      </c>
      <c r="AO282" s="8">
        <f t="shared" si="309"/>
        <v>2055.4158344399139</v>
      </c>
      <c r="AP282" s="8">
        <f t="shared" si="309"/>
        <v>1987.9187377650123</v>
      </c>
      <c r="AQ282" s="8">
        <f t="shared" si="309"/>
        <v>2052.9495569411115</v>
      </c>
      <c r="AR282" s="8">
        <f t="shared" si="309"/>
        <v>2048.4426513972403</v>
      </c>
      <c r="AS282" s="8">
        <f t="shared" si="309"/>
        <v>1915.1333202553158</v>
      </c>
      <c r="AT282" s="8">
        <f t="shared" si="309"/>
        <v>2045.9803091486074</v>
      </c>
      <c r="AU282" s="8">
        <f t="shared" si="309"/>
        <v>1978.7894884106038</v>
      </c>
      <c r="AV282" s="8">
        <f t="shared" si="309"/>
        <v>2043.5179668999742</v>
      </c>
      <c r="AW282" s="8">
        <f t="shared" si="309"/>
        <v>1976.4065765570879</v>
      </c>
      <c r="AX282" s="8">
        <f t="shared" si="309"/>
        <v>2041.0556246513411</v>
      </c>
      <c r="AY282" s="8">
        <f t="shared" si="309"/>
        <v>2039.8244535270246</v>
      </c>
      <c r="AZ282" s="8">
        <f t="shared" si="309"/>
        <v>1972.832208776814</v>
      </c>
      <c r="BA282" s="8">
        <f t="shared" si="309"/>
        <v>2037.3621112783915</v>
      </c>
      <c r="BB282" s="8">
        <f t="shared" si="309"/>
        <v>1970.4492969232981</v>
      </c>
      <c r="BC282" s="8">
        <f t="shared" si="309"/>
        <v>2034.8997690297583</v>
      </c>
      <c r="BD282" s="8">
        <f t="shared" si="309"/>
        <v>2036.9187531988975</v>
      </c>
      <c r="BE282" s="8">
        <f t="shared" si="309"/>
        <v>1838.683780793094</v>
      </c>
      <c r="BF282" s="8">
        <f t="shared" si="309"/>
        <v>2034.4524757000954</v>
      </c>
      <c r="BG282" s="8">
        <f t="shared" si="309"/>
        <v>1967.6316164038979</v>
      </c>
      <c r="BH282" s="8">
        <f t="shared" si="309"/>
        <v>2031.9861982012933</v>
      </c>
      <c r="BI282" s="8">
        <f t="shared" si="309"/>
        <v>1965.2448962437668</v>
      </c>
      <c r="BJ282" s="8">
        <f t="shared" si="309"/>
        <v>2029.5199207024912</v>
      </c>
      <c r="BK282" s="8">
        <f t="shared" si="309"/>
        <v>2028.2867819530902</v>
      </c>
      <c r="BL282" s="8">
        <f t="shared" si="309"/>
        <v>1961.66481600357</v>
      </c>
      <c r="BM282" s="8">
        <f t="shared" si="309"/>
        <v>2025.8205044542881</v>
      </c>
      <c r="BN282" s="8">
        <f t="shared" si="309"/>
        <v>1959.2780958434389</v>
      </c>
      <c r="BO282" s="8">
        <f t="shared" si="309"/>
        <v>2023.3542269554857</v>
      </c>
      <c r="BP282" s="26" t="s">
        <v>12</v>
      </c>
    </row>
    <row r="283" spans="2:68" x14ac:dyDescent="0.25">
      <c r="B283" s="12">
        <v>31</v>
      </c>
      <c r="C283" s="13" t="s">
        <v>78</v>
      </c>
      <c r="N283" s="84">
        <f t="shared" ref="N283:T292" si="310">IF(N36&gt;0,$G36*N$3*(1-N118),0)</f>
        <v>0</v>
      </c>
      <c r="O283" s="84">
        <f t="shared" si="310"/>
        <v>0</v>
      </c>
      <c r="P283" s="84">
        <f t="shared" si="310"/>
        <v>0</v>
      </c>
      <c r="Q283" s="84">
        <f t="shared" si="310"/>
        <v>0</v>
      </c>
      <c r="R283" s="84">
        <f t="shared" si="310"/>
        <v>0</v>
      </c>
      <c r="S283" s="84">
        <f t="shared" si="310"/>
        <v>0</v>
      </c>
      <c r="T283" s="84">
        <f t="shared" si="310"/>
        <v>9928.8177374282077</v>
      </c>
      <c r="U283" s="193">
        <f t="shared" si="270"/>
        <v>8514.5185020700137</v>
      </c>
      <c r="V283" s="84">
        <f t="shared" ref="V283:AB292" si="311">IF(V36&gt;0,$G36*V$3*(1-V118),0)</f>
        <v>9917.05245536656</v>
      </c>
      <c r="W283" s="84">
        <f t="shared" si="311"/>
        <v>9591.4546590345835</v>
      </c>
      <c r="X283" s="84">
        <f t="shared" si="311"/>
        <v>9905.2871733049124</v>
      </c>
      <c r="Y283" s="84">
        <f t="shared" si="311"/>
        <v>9580.0689022007318</v>
      </c>
      <c r="Z283" s="8">
        <f t="shared" si="311"/>
        <v>9893.5218912432647</v>
      </c>
      <c r="AA283" s="8">
        <f t="shared" si="311"/>
        <v>9887.6392502124418</v>
      </c>
      <c r="AB283" s="8">
        <f t="shared" si="311"/>
        <v>9562.9902669499534</v>
      </c>
      <c r="AC283" s="193">
        <f t="shared" si="272"/>
        <v>9382.0802697432537</v>
      </c>
      <c r="AD283" s="8">
        <f t="shared" si="299"/>
        <v>9551.6045101161017</v>
      </c>
      <c r="AE283" s="8">
        <f t="shared" si="299"/>
        <v>9864.1086860891464</v>
      </c>
      <c r="AF283" s="193">
        <f t="shared" si="274"/>
        <v>9365.3147428054071</v>
      </c>
      <c r="AG283" s="8">
        <f t="shared" ref="AG283:BO283" si="312">IF(AG36&gt;0,$G36*AG$3*(1-AG118),0)</f>
        <v>8898.8908165409684</v>
      </c>
      <c r="AH283" s="8">
        <f t="shared" si="312"/>
        <v>9846.4607629966758</v>
      </c>
      <c r="AI283" s="8">
        <f t="shared" si="312"/>
        <v>9523.1401180314697</v>
      </c>
      <c r="AJ283" s="8">
        <f t="shared" si="312"/>
        <v>9834.6954809350282</v>
      </c>
      <c r="AK283" s="8">
        <f t="shared" si="312"/>
        <v>9511.754361197618</v>
      </c>
      <c r="AL283" s="8">
        <f t="shared" si="312"/>
        <v>9822.9301988733805</v>
      </c>
      <c r="AM283" s="8">
        <f t="shared" si="312"/>
        <v>9817.0475578425576</v>
      </c>
      <c r="AN283" s="8">
        <f t="shared" si="312"/>
        <v>9494.6757259468395</v>
      </c>
      <c r="AO283" s="8">
        <f t="shared" si="312"/>
        <v>9805.2822757809099</v>
      </c>
      <c r="AP283" s="8">
        <f t="shared" si="312"/>
        <v>9483.2899691129878</v>
      </c>
      <c r="AQ283" s="8">
        <f t="shared" si="312"/>
        <v>9793.5169937192622</v>
      </c>
      <c r="AR283" s="8">
        <f t="shared" si="312"/>
        <v>9772.0169739629273</v>
      </c>
      <c r="AS283" s="8">
        <f t="shared" si="312"/>
        <v>9136.0699310628188</v>
      </c>
      <c r="AT283" s="8">
        <f t="shared" si="312"/>
        <v>9760.2704648610325</v>
      </c>
      <c r="AU283" s="8">
        <f t="shared" si="312"/>
        <v>9439.7392357839526</v>
      </c>
      <c r="AV283" s="8">
        <f t="shared" si="312"/>
        <v>9748.5239557591358</v>
      </c>
      <c r="AW283" s="8">
        <f t="shared" si="312"/>
        <v>9428.3716463305063</v>
      </c>
      <c r="AX283" s="8">
        <f t="shared" si="312"/>
        <v>9736.7774466572409</v>
      </c>
      <c r="AY283" s="8">
        <f t="shared" si="312"/>
        <v>9730.9041921062926</v>
      </c>
      <c r="AZ283" s="8">
        <f t="shared" si="312"/>
        <v>9411.3202621503351</v>
      </c>
      <c r="BA283" s="8">
        <f t="shared" si="312"/>
        <v>9719.1576830043978</v>
      </c>
      <c r="BB283" s="8">
        <f t="shared" si="312"/>
        <v>9399.952672696887</v>
      </c>
      <c r="BC283" s="8">
        <f t="shared" si="312"/>
        <v>9707.4111739025029</v>
      </c>
      <c r="BD283" s="8">
        <f t="shared" si="312"/>
        <v>9717.0426603185533</v>
      </c>
      <c r="BE283" s="8">
        <f t="shared" si="312"/>
        <v>8771.3703400018221</v>
      </c>
      <c r="BF283" s="8">
        <f t="shared" si="312"/>
        <v>9705.2773782569056</v>
      </c>
      <c r="BG283" s="8">
        <f t="shared" si="312"/>
        <v>9386.511036025242</v>
      </c>
      <c r="BH283" s="8">
        <f t="shared" si="312"/>
        <v>9693.5120961952598</v>
      </c>
      <c r="BI283" s="8">
        <f t="shared" si="312"/>
        <v>9375.1252791913903</v>
      </c>
      <c r="BJ283" s="8">
        <f t="shared" si="312"/>
        <v>9681.7468141336121</v>
      </c>
      <c r="BK283" s="8">
        <f t="shared" si="312"/>
        <v>9675.8641731027874</v>
      </c>
      <c r="BL283" s="8">
        <f t="shared" si="312"/>
        <v>9358.0466439406118</v>
      </c>
      <c r="BM283" s="8">
        <f t="shared" si="312"/>
        <v>9664.0988910411397</v>
      </c>
      <c r="BN283" s="8">
        <f t="shared" si="312"/>
        <v>9346.6608871067583</v>
      </c>
      <c r="BO283" s="8">
        <f t="shared" si="312"/>
        <v>9652.3336089794939</v>
      </c>
      <c r="BP283" s="26" t="s">
        <v>12</v>
      </c>
    </row>
    <row r="284" spans="2:68" x14ac:dyDescent="0.25">
      <c r="B284" s="12">
        <v>32</v>
      </c>
      <c r="C284" s="13" t="s">
        <v>80</v>
      </c>
      <c r="N284" s="84">
        <f t="shared" si="310"/>
        <v>0</v>
      </c>
      <c r="O284" s="84">
        <f t="shared" si="310"/>
        <v>0</v>
      </c>
      <c r="P284" s="84">
        <f t="shared" si="310"/>
        <v>0</v>
      </c>
      <c r="Q284" s="84">
        <f t="shared" si="310"/>
        <v>0</v>
      </c>
      <c r="R284" s="84">
        <f t="shared" si="310"/>
        <v>0</v>
      </c>
      <c r="S284" s="84">
        <f t="shared" si="310"/>
        <v>0</v>
      </c>
      <c r="T284" s="84">
        <f t="shared" si="310"/>
        <v>3799.0738673431438</v>
      </c>
      <c r="U284" s="193">
        <f t="shared" si="270"/>
        <v>3257.9190785510955</v>
      </c>
      <c r="V284" s="84">
        <f t="shared" si="311"/>
        <v>3794.5721052195595</v>
      </c>
      <c r="W284" s="84">
        <f t="shared" si="311"/>
        <v>3669.9882814430011</v>
      </c>
      <c r="X284" s="84">
        <f t="shared" si="311"/>
        <v>3790.0703430959752</v>
      </c>
      <c r="Y284" s="84">
        <f t="shared" si="311"/>
        <v>3665.6317374524356</v>
      </c>
      <c r="Z284" s="8">
        <f t="shared" si="311"/>
        <v>3785.5685809723909</v>
      </c>
      <c r="AA284" s="8">
        <f t="shared" si="311"/>
        <v>3783.317699910599</v>
      </c>
      <c r="AB284" s="8">
        <f t="shared" si="311"/>
        <v>3659.0969214665874</v>
      </c>
      <c r="AC284" s="193">
        <f t="shared" si="272"/>
        <v>3589.8751408976636</v>
      </c>
      <c r="AD284" s="8">
        <f t="shared" si="299"/>
        <v>3654.7403774760219</v>
      </c>
      <c r="AE284" s="8">
        <f t="shared" si="299"/>
        <v>3774.3141756634304</v>
      </c>
      <c r="AF284" s="193">
        <f t="shared" si="274"/>
        <v>3583.4601298715561</v>
      </c>
      <c r="AG284" s="8">
        <f t="shared" ref="AG284:BO284" si="313">IF(AG37&gt;0,$G37*AG$3*(1-AG119),0)</f>
        <v>3404.991857390829</v>
      </c>
      <c r="AH284" s="8">
        <f t="shared" si="313"/>
        <v>3767.5615324780538</v>
      </c>
      <c r="AI284" s="8">
        <f t="shared" si="313"/>
        <v>3643.8490174996086</v>
      </c>
      <c r="AJ284" s="8">
        <f t="shared" si="313"/>
        <v>3763.0597703544699</v>
      </c>
      <c r="AK284" s="8">
        <f t="shared" si="313"/>
        <v>3639.4924735090431</v>
      </c>
      <c r="AL284" s="8">
        <f t="shared" si="313"/>
        <v>3758.5580082308857</v>
      </c>
      <c r="AM284" s="8">
        <f t="shared" si="313"/>
        <v>3756.3071271690933</v>
      </c>
      <c r="AN284" s="8">
        <f t="shared" si="313"/>
        <v>3632.9576575231949</v>
      </c>
      <c r="AO284" s="8">
        <f t="shared" si="313"/>
        <v>3751.805365045509</v>
      </c>
      <c r="AP284" s="8">
        <f t="shared" si="313"/>
        <v>3628.6011135326298</v>
      </c>
      <c r="AQ284" s="8">
        <f t="shared" si="313"/>
        <v>3747.3036029219247</v>
      </c>
      <c r="AR284" s="8">
        <f t="shared" si="313"/>
        <v>3739.0770279798003</v>
      </c>
      <c r="AS284" s="8">
        <f t="shared" si="313"/>
        <v>3495.743948897441</v>
      </c>
      <c r="AT284" s="8">
        <f t="shared" si="313"/>
        <v>3734.5824489733495</v>
      </c>
      <c r="AU284" s="8">
        <f t="shared" si="313"/>
        <v>3611.9372511001202</v>
      </c>
      <c r="AV284" s="8">
        <f t="shared" si="313"/>
        <v>3730.0878699668988</v>
      </c>
      <c r="AW284" s="8">
        <f t="shared" si="313"/>
        <v>3607.5876585132323</v>
      </c>
      <c r="AX284" s="8">
        <f t="shared" si="313"/>
        <v>3725.593290960448</v>
      </c>
      <c r="AY284" s="8">
        <f t="shared" si="313"/>
        <v>3723.3460014572229</v>
      </c>
      <c r="AZ284" s="8">
        <f t="shared" si="313"/>
        <v>3601.0632696329008</v>
      </c>
      <c r="BA284" s="8">
        <f t="shared" si="313"/>
        <v>3718.8514224507721</v>
      </c>
      <c r="BB284" s="8">
        <f t="shared" si="313"/>
        <v>3596.7136770460129</v>
      </c>
      <c r="BC284" s="8">
        <f t="shared" si="313"/>
        <v>3714.3568434443214</v>
      </c>
      <c r="BD284" s="8">
        <f t="shared" si="313"/>
        <v>3718.0421491186271</v>
      </c>
      <c r="BE284" s="8">
        <f t="shared" si="313"/>
        <v>3356.1985646964968</v>
      </c>
      <c r="BF284" s="8">
        <f t="shared" si="313"/>
        <v>3713.5403869950428</v>
      </c>
      <c r="BG284" s="8">
        <f t="shared" si="313"/>
        <v>3591.5704896128236</v>
      </c>
      <c r="BH284" s="8">
        <f t="shared" si="313"/>
        <v>3709.0386248714585</v>
      </c>
      <c r="BI284" s="8">
        <f t="shared" si="313"/>
        <v>3587.2139456222581</v>
      </c>
      <c r="BJ284" s="8">
        <f t="shared" si="313"/>
        <v>3704.5368627478747</v>
      </c>
      <c r="BK284" s="8">
        <f t="shared" si="313"/>
        <v>3702.2859816860823</v>
      </c>
      <c r="BL284" s="8">
        <f t="shared" si="313"/>
        <v>3580.6791296364104</v>
      </c>
      <c r="BM284" s="8">
        <f t="shared" si="313"/>
        <v>3697.784219562498</v>
      </c>
      <c r="BN284" s="8">
        <f t="shared" si="313"/>
        <v>3576.3225856458448</v>
      </c>
      <c r="BO284" s="8">
        <f t="shared" si="313"/>
        <v>3693.2824574389138</v>
      </c>
      <c r="BP284" s="26" t="s">
        <v>12</v>
      </c>
    </row>
    <row r="285" spans="2:68" x14ac:dyDescent="0.25">
      <c r="B285" s="12">
        <v>33</v>
      </c>
      <c r="C285" s="13" t="s">
        <v>82</v>
      </c>
      <c r="N285" s="84">
        <f t="shared" si="310"/>
        <v>0</v>
      </c>
      <c r="O285" s="84">
        <f t="shared" si="310"/>
        <v>0</v>
      </c>
      <c r="P285" s="84">
        <f t="shared" si="310"/>
        <v>0</v>
      </c>
      <c r="Q285" s="84">
        <f t="shared" si="310"/>
        <v>0</v>
      </c>
      <c r="R285" s="84">
        <f t="shared" si="310"/>
        <v>0</v>
      </c>
      <c r="S285" s="84">
        <f t="shared" si="310"/>
        <v>0</v>
      </c>
      <c r="T285" s="84">
        <f t="shared" si="310"/>
        <v>0</v>
      </c>
      <c r="U285" s="193">
        <f t="shared" ref="U285:U316" si="314">IF(U38&gt;0,$G38*U$3*(1-U120),0)*(1+$U$252)</f>
        <v>5982.301409126183</v>
      </c>
      <c r="V285" s="84">
        <f t="shared" si="311"/>
        <v>6967.7243304063622</v>
      </c>
      <c r="W285" s="84">
        <f t="shared" si="311"/>
        <v>6738.9615823929234</v>
      </c>
      <c r="X285" s="84">
        <f t="shared" si="311"/>
        <v>6959.4629398723464</v>
      </c>
      <c r="Y285" s="84">
        <f t="shared" si="311"/>
        <v>6730.9666883277469</v>
      </c>
      <c r="Z285" s="8">
        <f t="shared" si="311"/>
        <v>6951.2015493383306</v>
      </c>
      <c r="AA285" s="8">
        <f t="shared" si="311"/>
        <v>6947.0708540713222</v>
      </c>
      <c r="AB285" s="8">
        <f t="shared" si="311"/>
        <v>6718.9743472299815</v>
      </c>
      <c r="AC285" s="193">
        <f t="shared" ref="AC285:AC316" si="315">IF(AC38&gt;0,$G38*AC$3*(1-AC120),0)*(1+$AC$252)</f>
        <v>6591.8689903604409</v>
      </c>
      <c r="AD285" s="8">
        <f t="shared" si="299"/>
        <v>6710.979453164804</v>
      </c>
      <c r="AE285" s="8">
        <f t="shared" si="299"/>
        <v>6930.5480730032896</v>
      </c>
      <c r="AF285" s="193">
        <f t="shared" ref="AF285:AF316" si="316">IF(AF38&gt;0,$G38*AF$3*(1-AF120),0)*(1+$AF$252)</f>
        <v>6580.0965088494668</v>
      </c>
      <c r="AG285" s="8">
        <f t="shared" ref="AG285:BO285" si="317">IF(AG38&gt;0,$G38*AG$3*(1-AG120),0)</f>
        <v>6252.3879712625703</v>
      </c>
      <c r="AH285" s="8">
        <f t="shared" si="317"/>
        <v>6918.1559872022654</v>
      </c>
      <c r="AI285" s="8">
        <f t="shared" si="317"/>
        <v>6690.9922180018621</v>
      </c>
      <c r="AJ285" s="8">
        <f t="shared" si="317"/>
        <v>6909.8945966682495</v>
      </c>
      <c r="AK285" s="8">
        <f t="shared" si="317"/>
        <v>6682.9973239366846</v>
      </c>
      <c r="AL285" s="8">
        <f t="shared" si="317"/>
        <v>6901.6332061342328</v>
      </c>
      <c r="AM285" s="8">
        <f t="shared" si="317"/>
        <v>6897.5025108672253</v>
      </c>
      <c r="AN285" s="8">
        <f t="shared" si="317"/>
        <v>6671.0049828389192</v>
      </c>
      <c r="AO285" s="8">
        <f t="shared" si="317"/>
        <v>6889.2411203332085</v>
      </c>
      <c r="AP285" s="8">
        <f t="shared" si="317"/>
        <v>6663.0100887737426</v>
      </c>
      <c r="AQ285" s="8">
        <f t="shared" si="317"/>
        <v>6880.9797297991927</v>
      </c>
      <c r="AR285" s="8">
        <f t="shared" si="317"/>
        <v>6865.8761730683773</v>
      </c>
      <c r="AS285" s="8">
        <f t="shared" si="317"/>
        <v>6419.0583869751745</v>
      </c>
      <c r="AT285" s="8">
        <f t="shared" si="317"/>
        <v>6857.6279646026851</v>
      </c>
      <c r="AU285" s="8">
        <f t="shared" si="317"/>
        <v>6632.4230906804887</v>
      </c>
      <c r="AV285" s="8">
        <f t="shared" si="317"/>
        <v>6849.3797561369929</v>
      </c>
      <c r="AW285" s="8">
        <f t="shared" si="317"/>
        <v>6624.4409534556262</v>
      </c>
      <c r="AX285" s="8">
        <f t="shared" si="317"/>
        <v>6841.1315476713007</v>
      </c>
      <c r="AY285" s="8">
        <f t="shared" si="317"/>
        <v>6837.0074434384551</v>
      </c>
      <c r="AZ285" s="8">
        <f t="shared" si="317"/>
        <v>6612.4677476183306</v>
      </c>
      <c r="BA285" s="8">
        <f t="shared" si="317"/>
        <v>6828.7592349727629</v>
      </c>
      <c r="BB285" s="8">
        <f t="shared" si="317"/>
        <v>6604.4856103934681</v>
      </c>
      <c r="BC285" s="8">
        <f t="shared" si="317"/>
        <v>6820.5110265070707</v>
      </c>
      <c r="BD285" s="8">
        <f t="shared" si="317"/>
        <v>6827.2806913280874</v>
      </c>
      <c r="BE285" s="8">
        <f t="shared" si="317"/>
        <v>6162.8451577325886</v>
      </c>
      <c r="BF285" s="8">
        <f t="shared" si="317"/>
        <v>6819.0193007940716</v>
      </c>
      <c r="BG285" s="8">
        <f t="shared" si="317"/>
        <v>6595.0534892197384</v>
      </c>
      <c r="BH285" s="8">
        <f t="shared" si="317"/>
        <v>6810.7579102600548</v>
      </c>
      <c r="BI285" s="8">
        <f t="shared" si="317"/>
        <v>6587.0585951545618</v>
      </c>
      <c r="BJ285" s="8">
        <f t="shared" si="317"/>
        <v>6802.496519726039</v>
      </c>
      <c r="BK285" s="8">
        <f t="shared" si="317"/>
        <v>6798.3658244590306</v>
      </c>
      <c r="BL285" s="8">
        <f t="shared" si="317"/>
        <v>6575.0662540567964</v>
      </c>
      <c r="BM285" s="8">
        <f t="shared" si="317"/>
        <v>6790.1044339250147</v>
      </c>
      <c r="BN285" s="8">
        <f t="shared" si="317"/>
        <v>6567.0713599916189</v>
      </c>
      <c r="BO285" s="8">
        <f t="shared" si="317"/>
        <v>6781.8430433909989</v>
      </c>
      <c r="BP285" s="26" t="s">
        <v>12</v>
      </c>
    </row>
    <row r="286" spans="2:68" x14ac:dyDescent="0.25">
      <c r="B286" s="12">
        <v>34</v>
      </c>
      <c r="C286" s="13" t="s">
        <v>84</v>
      </c>
      <c r="N286" s="84">
        <f t="shared" si="310"/>
        <v>0</v>
      </c>
      <c r="O286" s="84">
        <f t="shared" si="310"/>
        <v>0</v>
      </c>
      <c r="P286" s="84">
        <f t="shared" si="310"/>
        <v>0</v>
      </c>
      <c r="Q286" s="84">
        <f t="shared" si="310"/>
        <v>0</v>
      </c>
      <c r="R286" s="84">
        <f t="shared" si="310"/>
        <v>0</v>
      </c>
      <c r="S286" s="84">
        <f t="shared" si="310"/>
        <v>0</v>
      </c>
      <c r="T286" s="84">
        <f t="shared" si="310"/>
        <v>0</v>
      </c>
      <c r="U286" s="193">
        <f t="shared" si="314"/>
        <v>8519.5661875996884</v>
      </c>
      <c r="V286" s="84">
        <f t="shared" si="311"/>
        <v>9922.9350963973829</v>
      </c>
      <c r="W286" s="84">
        <f t="shared" si="311"/>
        <v>9597.1475374515103</v>
      </c>
      <c r="X286" s="84">
        <f t="shared" si="311"/>
        <v>9911.1698143357371</v>
      </c>
      <c r="Y286" s="84">
        <f t="shared" si="311"/>
        <v>9585.7617806176586</v>
      </c>
      <c r="Z286" s="8">
        <f t="shared" si="311"/>
        <v>9899.4045322740894</v>
      </c>
      <c r="AA286" s="8">
        <f t="shared" si="311"/>
        <v>9893.5218912432647</v>
      </c>
      <c r="AB286" s="8">
        <f t="shared" si="311"/>
        <v>9568.6831453668801</v>
      </c>
      <c r="AC286" s="193">
        <f t="shared" si="315"/>
        <v>9387.6687787225364</v>
      </c>
      <c r="AD286" s="8">
        <f t="shared" si="299"/>
        <v>9557.2973885330266</v>
      </c>
      <c r="AE286" s="8">
        <f t="shared" si="299"/>
        <v>9869.9913271199712</v>
      </c>
      <c r="AF286" s="193">
        <f t="shared" si="316"/>
        <v>9370.9032517846881</v>
      </c>
      <c r="AG286" s="8">
        <f t="shared" ref="AG286:BO286" si="318">IF(AG39&gt;0,$G39*AG$3*(1-AG121),0)</f>
        <v>8904.2041697300992</v>
      </c>
      <c r="AH286" s="8">
        <f t="shared" si="318"/>
        <v>9852.3434040274988</v>
      </c>
      <c r="AI286" s="8">
        <f t="shared" si="318"/>
        <v>9528.8329964483964</v>
      </c>
      <c r="AJ286" s="8">
        <f t="shared" si="318"/>
        <v>9840.5781219658511</v>
      </c>
      <c r="AK286" s="8">
        <f t="shared" si="318"/>
        <v>9517.4472396145447</v>
      </c>
      <c r="AL286" s="8">
        <f t="shared" si="318"/>
        <v>9828.8128399042052</v>
      </c>
      <c r="AM286" s="8">
        <f t="shared" si="318"/>
        <v>9822.9301988733805</v>
      </c>
      <c r="AN286" s="8">
        <f t="shared" si="318"/>
        <v>9500.3686043637663</v>
      </c>
      <c r="AO286" s="8">
        <f t="shared" si="318"/>
        <v>9811.1649168117328</v>
      </c>
      <c r="AP286" s="8">
        <f t="shared" si="318"/>
        <v>9488.9828475299128</v>
      </c>
      <c r="AQ286" s="8">
        <f t="shared" si="318"/>
        <v>9799.3996347500852</v>
      </c>
      <c r="AR286" s="8">
        <f t="shared" si="318"/>
        <v>9777.8902285138756</v>
      </c>
      <c r="AS286" s="8">
        <f t="shared" si="318"/>
        <v>9141.5642659653186</v>
      </c>
      <c r="AT286" s="8">
        <f t="shared" si="318"/>
        <v>9766.143719411979</v>
      </c>
      <c r="AU286" s="8">
        <f t="shared" si="318"/>
        <v>9445.4230305106757</v>
      </c>
      <c r="AV286" s="8">
        <f t="shared" si="318"/>
        <v>9754.3972103100841</v>
      </c>
      <c r="AW286" s="8">
        <f t="shared" si="318"/>
        <v>9434.0554410572295</v>
      </c>
      <c r="AX286" s="8">
        <f t="shared" si="318"/>
        <v>9742.6507012081893</v>
      </c>
      <c r="AY286" s="8">
        <f t="shared" si="318"/>
        <v>9736.7774466572409</v>
      </c>
      <c r="AZ286" s="8">
        <f t="shared" si="318"/>
        <v>9417.0040568770582</v>
      </c>
      <c r="BA286" s="8">
        <f t="shared" si="318"/>
        <v>9725.0309375553461</v>
      </c>
      <c r="BB286" s="8">
        <f t="shared" si="318"/>
        <v>9405.636467423612</v>
      </c>
      <c r="BC286" s="8">
        <f t="shared" si="318"/>
        <v>9713.2844284534494</v>
      </c>
      <c r="BD286" s="8">
        <f t="shared" si="318"/>
        <v>9722.9253013493781</v>
      </c>
      <c r="BE286" s="8">
        <f t="shared" si="318"/>
        <v>8776.6836931909529</v>
      </c>
      <c r="BF286" s="8">
        <f t="shared" si="318"/>
        <v>9711.1600192877304</v>
      </c>
      <c r="BG286" s="8">
        <f t="shared" si="318"/>
        <v>9392.2039144421688</v>
      </c>
      <c r="BH286" s="8">
        <f t="shared" si="318"/>
        <v>9699.3947372260827</v>
      </c>
      <c r="BI286" s="8">
        <f t="shared" si="318"/>
        <v>9380.8181576083152</v>
      </c>
      <c r="BJ286" s="8">
        <f t="shared" si="318"/>
        <v>9687.6294551644351</v>
      </c>
      <c r="BK286" s="8">
        <f t="shared" si="318"/>
        <v>9681.7468141336121</v>
      </c>
      <c r="BL286" s="8">
        <f t="shared" si="318"/>
        <v>9363.7395223575368</v>
      </c>
      <c r="BM286" s="8">
        <f t="shared" si="318"/>
        <v>9669.9815320719645</v>
      </c>
      <c r="BN286" s="8">
        <f t="shared" si="318"/>
        <v>9352.3537655236851</v>
      </c>
      <c r="BO286" s="8">
        <f t="shared" si="318"/>
        <v>9658.2162500103168</v>
      </c>
      <c r="BP286" s="26" t="s">
        <v>12</v>
      </c>
    </row>
    <row r="287" spans="2:68" x14ac:dyDescent="0.25">
      <c r="B287" s="12">
        <v>35</v>
      </c>
      <c r="C287" s="13" t="s">
        <v>86</v>
      </c>
      <c r="N287" s="84">
        <f t="shared" si="310"/>
        <v>0</v>
      </c>
      <c r="O287" s="84">
        <f t="shared" si="310"/>
        <v>0</v>
      </c>
      <c r="P287" s="84">
        <f t="shared" si="310"/>
        <v>0</v>
      </c>
      <c r="Q287" s="84">
        <f t="shared" si="310"/>
        <v>0</v>
      </c>
      <c r="R287" s="84">
        <f t="shared" si="310"/>
        <v>0</v>
      </c>
      <c r="S287" s="84">
        <f t="shared" si="310"/>
        <v>0</v>
      </c>
      <c r="T287" s="84">
        <f t="shared" si="310"/>
        <v>0</v>
      </c>
      <c r="U287" s="193">
        <f t="shared" si="314"/>
        <v>6690.608344877237</v>
      </c>
      <c r="V287" s="84">
        <f t="shared" si="311"/>
        <v>7792.7057434289936</v>
      </c>
      <c r="W287" s="84">
        <f t="shared" si="311"/>
        <v>7536.8573924046123</v>
      </c>
      <c r="X287" s="84">
        <f t="shared" si="311"/>
        <v>7783.4662008738733</v>
      </c>
      <c r="Y287" s="84">
        <f t="shared" si="311"/>
        <v>7527.9158996093347</v>
      </c>
      <c r="Z287" s="8">
        <f t="shared" si="311"/>
        <v>7774.2266583187529</v>
      </c>
      <c r="AA287" s="8">
        <f t="shared" si="311"/>
        <v>7769.6068870411927</v>
      </c>
      <c r="AB287" s="8">
        <f t="shared" si="311"/>
        <v>7514.5036604164179</v>
      </c>
      <c r="AC287" s="193">
        <f t="shared" si="315"/>
        <v>7372.3489772617677</v>
      </c>
      <c r="AD287" s="8">
        <f t="shared" si="299"/>
        <v>7505.5621676211404</v>
      </c>
      <c r="AE287" s="8">
        <f t="shared" si="299"/>
        <v>7751.1278019309511</v>
      </c>
      <c r="AF287" s="193">
        <f t="shared" si="316"/>
        <v>7359.1826291207208</v>
      </c>
      <c r="AG287" s="8">
        <f t="shared" ref="AG287:BO287" si="319">IF(AG40&gt;0,$G40*AG$3*(1-AG122),0)</f>
        <v>6992.6732665330092</v>
      </c>
      <c r="AH287" s="8">
        <f t="shared" si="319"/>
        <v>7737.2684880982706</v>
      </c>
      <c r="AI287" s="8">
        <f t="shared" si="319"/>
        <v>7483.2084356329451</v>
      </c>
      <c r="AJ287" s="8">
        <f t="shared" si="319"/>
        <v>7728.0289455431503</v>
      </c>
      <c r="AK287" s="8">
        <f t="shared" si="319"/>
        <v>7474.2669428376676</v>
      </c>
      <c r="AL287" s="8">
        <f t="shared" si="319"/>
        <v>7718.7894029880299</v>
      </c>
      <c r="AM287" s="8">
        <f t="shared" si="319"/>
        <v>7714.1696317104697</v>
      </c>
      <c r="AN287" s="8">
        <f t="shared" si="319"/>
        <v>7460.8547036447508</v>
      </c>
      <c r="AO287" s="8">
        <f t="shared" si="319"/>
        <v>7704.9300891553494</v>
      </c>
      <c r="AP287" s="8">
        <f t="shared" si="319"/>
        <v>7451.9132108494732</v>
      </c>
      <c r="AQ287" s="8">
        <f t="shared" si="319"/>
        <v>7695.690546600229</v>
      </c>
      <c r="AR287" s="8">
        <f t="shared" si="319"/>
        <v>7678.7987225697034</v>
      </c>
      <c r="AS287" s="8">
        <f t="shared" si="319"/>
        <v>7179.0775276940649</v>
      </c>
      <c r="AT287" s="8">
        <f t="shared" si="319"/>
        <v>7669.573922845193</v>
      </c>
      <c r="AU287" s="8">
        <f t="shared" si="319"/>
        <v>7417.704699660907</v>
      </c>
      <c r="AV287" s="8">
        <f t="shared" si="319"/>
        <v>7660.3491231206826</v>
      </c>
      <c r="AW287" s="8">
        <f t="shared" si="319"/>
        <v>7408.7774741210578</v>
      </c>
      <c r="AX287" s="8">
        <f t="shared" si="319"/>
        <v>7651.1243233961713</v>
      </c>
      <c r="AY287" s="8">
        <f t="shared" si="319"/>
        <v>7646.5119235339162</v>
      </c>
      <c r="AZ287" s="8">
        <f t="shared" si="319"/>
        <v>7395.3866358112846</v>
      </c>
      <c r="BA287" s="8">
        <f t="shared" si="319"/>
        <v>7637.2871238094058</v>
      </c>
      <c r="BB287" s="8">
        <f t="shared" si="319"/>
        <v>7386.4594102714354</v>
      </c>
      <c r="BC287" s="8">
        <f t="shared" si="319"/>
        <v>7628.0623240848954</v>
      </c>
      <c r="BD287" s="8">
        <f t="shared" si="319"/>
        <v>7635.6335199919458</v>
      </c>
      <c r="BE287" s="8">
        <f t="shared" si="319"/>
        <v>6892.5285472258975</v>
      </c>
      <c r="BF287" s="8">
        <f t="shared" si="319"/>
        <v>7626.3939774368255</v>
      </c>
      <c r="BG287" s="8">
        <f t="shared" si="319"/>
        <v>7375.9105220896108</v>
      </c>
      <c r="BH287" s="8">
        <f t="shared" si="319"/>
        <v>7617.1544348817051</v>
      </c>
      <c r="BI287" s="8">
        <f t="shared" si="319"/>
        <v>7366.9690292943333</v>
      </c>
      <c r="BJ287" s="8">
        <f t="shared" si="319"/>
        <v>7607.9148923265839</v>
      </c>
      <c r="BK287" s="8">
        <f t="shared" si="319"/>
        <v>7603.2951210490237</v>
      </c>
      <c r="BL287" s="8">
        <f t="shared" si="319"/>
        <v>7353.5567901014165</v>
      </c>
      <c r="BM287" s="8">
        <f t="shared" si="319"/>
        <v>7594.0555784939033</v>
      </c>
      <c r="BN287" s="8">
        <f t="shared" si="319"/>
        <v>7344.615297306138</v>
      </c>
      <c r="BO287" s="8">
        <f t="shared" si="319"/>
        <v>7584.816035938783</v>
      </c>
      <c r="BP287" s="26" t="s">
        <v>12</v>
      </c>
    </row>
    <row r="288" spans="2:68" x14ac:dyDescent="0.25">
      <c r="B288" s="12">
        <v>36</v>
      </c>
      <c r="C288" s="13" t="s">
        <v>88</v>
      </c>
      <c r="N288" s="84">
        <f t="shared" si="310"/>
        <v>0</v>
      </c>
      <c r="O288" s="84">
        <f t="shared" si="310"/>
        <v>0</v>
      </c>
      <c r="P288" s="84">
        <f t="shared" si="310"/>
        <v>0</v>
      </c>
      <c r="Q288" s="84">
        <f t="shared" si="310"/>
        <v>0</v>
      </c>
      <c r="R288" s="84">
        <f t="shared" si="310"/>
        <v>0</v>
      </c>
      <c r="S288" s="84">
        <f t="shared" si="310"/>
        <v>0</v>
      </c>
      <c r="T288" s="84">
        <f t="shared" si="310"/>
        <v>0</v>
      </c>
      <c r="U288" s="193">
        <f t="shared" si="314"/>
        <v>7352.5072712609826</v>
      </c>
      <c r="V288" s="84">
        <f t="shared" si="311"/>
        <v>8563.6346783365934</v>
      </c>
      <c r="W288" s="84">
        <f t="shared" si="311"/>
        <v>8282.4753630275136</v>
      </c>
      <c r="X288" s="84">
        <f t="shared" si="311"/>
        <v>8553.4810719202706</v>
      </c>
      <c r="Y288" s="84">
        <f t="shared" si="311"/>
        <v>8272.6492923020396</v>
      </c>
      <c r="Z288" s="8">
        <f t="shared" si="311"/>
        <v>8543.3274655039477</v>
      </c>
      <c r="AA288" s="8">
        <f t="shared" si="311"/>
        <v>8538.2506622957862</v>
      </c>
      <c r="AB288" s="8">
        <f t="shared" si="311"/>
        <v>8257.9101862138305</v>
      </c>
      <c r="AC288" s="193">
        <f t="shared" si="315"/>
        <v>8101.6922030854894</v>
      </c>
      <c r="AD288" s="8">
        <f t="shared" si="299"/>
        <v>8248.0841154883565</v>
      </c>
      <c r="AE288" s="8">
        <f t="shared" si="299"/>
        <v>8517.9434494631405</v>
      </c>
      <c r="AF288" s="193">
        <f t="shared" si="316"/>
        <v>8087.2233139422297</v>
      </c>
      <c r="AG288" s="8">
        <f t="shared" ref="AG288:BO288" si="320">IF(AG41&gt;0,$G41*AG$3*(1-AG123),0)</f>
        <v>7684.4553421068031</v>
      </c>
      <c r="AH288" s="8">
        <f t="shared" si="320"/>
        <v>8502.7130398386562</v>
      </c>
      <c r="AI288" s="8">
        <f t="shared" si="320"/>
        <v>8223.5189386746715</v>
      </c>
      <c r="AJ288" s="8">
        <f t="shared" si="320"/>
        <v>8492.5594334223333</v>
      </c>
      <c r="AK288" s="8">
        <f t="shared" si="320"/>
        <v>8213.6928679491975</v>
      </c>
      <c r="AL288" s="8">
        <f t="shared" si="320"/>
        <v>8482.4058270060123</v>
      </c>
      <c r="AM288" s="8">
        <f t="shared" si="320"/>
        <v>8477.3290237978508</v>
      </c>
      <c r="AN288" s="8">
        <f t="shared" si="320"/>
        <v>8198.9537618609884</v>
      </c>
      <c r="AO288" s="8">
        <f t="shared" si="320"/>
        <v>8467.175417381528</v>
      </c>
      <c r="AP288" s="8">
        <f t="shared" si="320"/>
        <v>8189.1276911355144</v>
      </c>
      <c r="AQ288" s="8">
        <f t="shared" si="320"/>
        <v>8457.0218109652051</v>
      </c>
      <c r="AR288" s="8">
        <f t="shared" si="320"/>
        <v>8438.4588862493383</v>
      </c>
      <c r="AS288" s="8">
        <f t="shared" si="320"/>
        <v>7889.3004944358981</v>
      </c>
      <c r="AT288" s="8">
        <f t="shared" si="320"/>
        <v>8428.3214811653415</v>
      </c>
      <c r="AU288" s="8">
        <f t="shared" si="320"/>
        <v>8151.5349470548472</v>
      </c>
      <c r="AV288" s="8">
        <f t="shared" si="320"/>
        <v>8418.1840760813448</v>
      </c>
      <c r="AW288" s="8">
        <f t="shared" si="320"/>
        <v>8141.7245550380758</v>
      </c>
      <c r="AX288" s="8">
        <f t="shared" si="320"/>
        <v>8408.046670997348</v>
      </c>
      <c r="AY288" s="8">
        <f t="shared" si="320"/>
        <v>8402.9779684553487</v>
      </c>
      <c r="AZ288" s="8">
        <f t="shared" si="320"/>
        <v>8127.0089670129191</v>
      </c>
      <c r="BA288" s="8">
        <f t="shared" si="320"/>
        <v>8392.8405633713519</v>
      </c>
      <c r="BB288" s="8">
        <f t="shared" si="320"/>
        <v>8117.1985749961486</v>
      </c>
      <c r="BC288" s="8">
        <f t="shared" si="320"/>
        <v>8382.7031582873551</v>
      </c>
      <c r="BD288" s="8">
        <f t="shared" si="320"/>
        <v>8391.0233692591064</v>
      </c>
      <c r="BE288" s="8">
        <f t="shared" si="320"/>
        <v>7574.4033499814977</v>
      </c>
      <c r="BF288" s="8">
        <f t="shared" si="320"/>
        <v>8380.8697628427835</v>
      </c>
      <c r="BG288" s="8">
        <f t="shared" si="320"/>
        <v>8105.6060899689874</v>
      </c>
      <c r="BH288" s="8">
        <f t="shared" si="320"/>
        <v>8370.7161564264607</v>
      </c>
      <c r="BI288" s="8">
        <f t="shared" si="320"/>
        <v>8095.7800192435143</v>
      </c>
      <c r="BJ288" s="8">
        <f t="shared" si="320"/>
        <v>8360.5625500101378</v>
      </c>
      <c r="BK288" s="8">
        <f t="shared" si="320"/>
        <v>8355.4857468019763</v>
      </c>
      <c r="BL288" s="8">
        <f t="shared" si="320"/>
        <v>8081.0409131553033</v>
      </c>
      <c r="BM288" s="8">
        <f t="shared" si="320"/>
        <v>8345.3321403856535</v>
      </c>
      <c r="BN288" s="8">
        <f t="shared" si="320"/>
        <v>8071.2148424298293</v>
      </c>
      <c r="BO288" s="8">
        <f t="shared" si="320"/>
        <v>8335.1785339693306</v>
      </c>
      <c r="BP288" s="26" t="s">
        <v>12</v>
      </c>
    </row>
    <row r="289" spans="2:68" x14ac:dyDescent="0.25">
      <c r="B289" s="12">
        <v>37</v>
      </c>
      <c r="C289" s="13" t="s">
        <v>90</v>
      </c>
      <c r="N289" s="84">
        <f t="shared" si="310"/>
        <v>0</v>
      </c>
      <c r="O289" s="84">
        <f t="shared" si="310"/>
        <v>0</v>
      </c>
      <c r="P289" s="84">
        <f t="shared" si="310"/>
        <v>0</v>
      </c>
      <c r="Q289" s="84">
        <f t="shared" si="310"/>
        <v>0</v>
      </c>
      <c r="R289" s="84">
        <f t="shared" si="310"/>
        <v>0</v>
      </c>
      <c r="S289" s="84">
        <f t="shared" si="310"/>
        <v>0</v>
      </c>
      <c r="T289" s="84">
        <f t="shared" si="310"/>
        <v>0</v>
      </c>
      <c r="U289" s="193">
        <f t="shared" si="314"/>
        <v>8476.871974128233</v>
      </c>
      <c r="V289" s="84">
        <f t="shared" si="311"/>
        <v>9873.2081619572709</v>
      </c>
      <c r="W289" s="84">
        <f t="shared" si="311"/>
        <v>9549.0532264668273</v>
      </c>
      <c r="X289" s="84">
        <f t="shared" si="311"/>
        <v>9861.5018394075087</v>
      </c>
      <c r="Y289" s="84">
        <f t="shared" si="311"/>
        <v>9537.7245272251221</v>
      </c>
      <c r="Z289" s="8">
        <f t="shared" si="311"/>
        <v>9849.7955168577464</v>
      </c>
      <c r="AA289" s="8">
        <f t="shared" si="311"/>
        <v>9843.9423555828653</v>
      </c>
      <c r="AB289" s="8">
        <f t="shared" si="311"/>
        <v>9520.7314783625625</v>
      </c>
      <c r="AC289" s="193">
        <f t="shared" si="315"/>
        <v>9340.6242313814473</v>
      </c>
      <c r="AD289" s="8">
        <f t="shared" si="299"/>
        <v>9509.4027791208573</v>
      </c>
      <c r="AE289" s="8">
        <f t="shared" si="299"/>
        <v>9820.5297104833408</v>
      </c>
      <c r="AF289" s="193">
        <f t="shared" si="316"/>
        <v>9323.9427217480352</v>
      </c>
      <c r="AG289" s="8">
        <f t="shared" ref="AG289:BO289" si="321">IF(AG42&gt;0,$G42*AG$3*(1-AG124),0)</f>
        <v>8859.5824149077471</v>
      </c>
      <c r="AH289" s="8">
        <f t="shared" si="321"/>
        <v>9802.9702266586955</v>
      </c>
      <c r="AI289" s="8">
        <f t="shared" si="321"/>
        <v>9481.0810310165925</v>
      </c>
      <c r="AJ289" s="8">
        <f t="shared" si="321"/>
        <v>9791.2639041089333</v>
      </c>
      <c r="AK289" s="8">
        <f t="shared" si="321"/>
        <v>9469.7523317748874</v>
      </c>
      <c r="AL289" s="8">
        <f t="shared" si="321"/>
        <v>9779.557581559171</v>
      </c>
      <c r="AM289" s="8">
        <f t="shared" si="321"/>
        <v>9773.7044202842899</v>
      </c>
      <c r="AN289" s="8">
        <f t="shared" si="321"/>
        <v>9452.7592829123296</v>
      </c>
      <c r="AO289" s="8">
        <f t="shared" si="321"/>
        <v>9761.9980977345276</v>
      </c>
      <c r="AP289" s="8">
        <f t="shared" si="321"/>
        <v>9441.4305836706226</v>
      </c>
      <c r="AQ289" s="8">
        <f t="shared" si="321"/>
        <v>9750.2917751847654</v>
      </c>
      <c r="AR289" s="8">
        <f t="shared" si="321"/>
        <v>9728.8901593173669</v>
      </c>
      <c r="AS289" s="8">
        <f t="shared" si="321"/>
        <v>9095.753025388045</v>
      </c>
      <c r="AT289" s="8">
        <f t="shared" si="321"/>
        <v>9717.2025156501768</v>
      </c>
      <c r="AU289" s="8">
        <f t="shared" si="321"/>
        <v>9398.0890585321758</v>
      </c>
      <c r="AV289" s="8">
        <f t="shared" si="321"/>
        <v>9705.5148719829886</v>
      </c>
      <c r="AW289" s="8">
        <f t="shared" si="321"/>
        <v>9386.7784356284446</v>
      </c>
      <c r="AX289" s="8">
        <f t="shared" si="321"/>
        <v>9693.8272283157985</v>
      </c>
      <c r="AY289" s="8">
        <f t="shared" si="321"/>
        <v>9687.9834064822044</v>
      </c>
      <c r="AZ289" s="8">
        <f t="shared" si="321"/>
        <v>9369.8125012728469</v>
      </c>
      <c r="BA289" s="8">
        <f t="shared" si="321"/>
        <v>9676.2957628150143</v>
      </c>
      <c r="BB289" s="8">
        <f t="shared" si="321"/>
        <v>9358.5018783691157</v>
      </c>
      <c r="BC289" s="8">
        <f t="shared" si="321"/>
        <v>9664.6081191478243</v>
      </c>
      <c r="BD289" s="8">
        <f t="shared" si="321"/>
        <v>9674.2006786113088</v>
      </c>
      <c r="BE289" s="8">
        <f t="shared" si="321"/>
        <v>8732.700983400644</v>
      </c>
      <c r="BF289" s="8">
        <f t="shared" si="321"/>
        <v>9662.4943560615447</v>
      </c>
      <c r="BG289" s="8">
        <f t="shared" si="321"/>
        <v>9345.1366401161249</v>
      </c>
      <c r="BH289" s="8">
        <f t="shared" si="321"/>
        <v>9650.7880335117825</v>
      </c>
      <c r="BI289" s="8">
        <f t="shared" si="321"/>
        <v>9333.8079408744197</v>
      </c>
      <c r="BJ289" s="8">
        <f t="shared" si="321"/>
        <v>9639.0817109620202</v>
      </c>
      <c r="BK289" s="8">
        <f t="shared" si="321"/>
        <v>9633.2285496871391</v>
      </c>
      <c r="BL289" s="8">
        <f t="shared" si="321"/>
        <v>9316.8148920118601</v>
      </c>
      <c r="BM289" s="8">
        <f t="shared" si="321"/>
        <v>9621.5222271373768</v>
      </c>
      <c r="BN289" s="8">
        <f t="shared" si="321"/>
        <v>9305.486192770155</v>
      </c>
      <c r="BO289" s="8">
        <f t="shared" si="321"/>
        <v>9609.8159045876146</v>
      </c>
      <c r="BP289" s="26" t="s">
        <v>12</v>
      </c>
    </row>
    <row r="290" spans="2:68" x14ac:dyDescent="0.25">
      <c r="B290" s="12">
        <v>38</v>
      </c>
      <c r="C290" s="13" t="s">
        <v>92</v>
      </c>
      <c r="N290" s="84">
        <f t="shared" si="310"/>
        <v>0</v>
      </c>
      <c r="O290" s="84">
        <f t="shared" si="310"/>
        <v>0</v>
      </c>
      <c r="P290" s="84">
        <f t="shared" si="310"/>
        <v>0</v>
      </c>
      <c r="Q290" s="84">
        <f t="shared" si="310"/>
        <v>0</v>
      </c>
      <c r="R290" s="84">
        <f t="shared" si="310"/>
        <v>0</v>
      </c>
      <c r="S290" s="84">
        <f t="shared" si="310"/>
        <v>0</v>
      </c>
      <c r="T290" s="84">
        <f t="shared" si="310"/>
        <v>0</v>
      </c>
      <c r="U290" s="193">
        <f t="shared" si="314"/>
        <v>0</v>
      </c>
      <c r="V290" s="84">
        <f t="shared" si="311"/>
        <v>9928.8177374282077</v>
      </c>
      <c r="W290" s="84">
        <f t="shared" si="311"/>
        <v>9602.840415868437</v>
      </c>
      <c r="X290" s="84">
        <f t="shared" si="311"/>
        <v>9917.05245536656</v>
      </c>
      <c r="Y290" s="84">
        <f t="shared" si="311"/>
        <v>9591.4546590345835</v>
      </c>
      <c r="Z290" s="8">
        <f t="shared" si="311"/>
        <v>9905.2871733049124</v>
      </c>
      <c r="AA290" s="8">
        <f t="shared" si="311"/>
        <v>9899.4045322740894</v>
      </c>
      <c r="AB290" s="8">
        <f t="shared" si="311"/>
        <v>9574.3760237838051</v>
      </c>
      <c r="AC290" s="193">
        <f t="shared" si="315"/>
        <v>9393.2572877018192</v>
      </c>
      <c r="AD290" s="8">
        <f t="shared" si="299"/>
        <v>9562.9902669499534</v>
      </c>
      <c r="AE290" s="8">
        <f t="shared" si="299"/>
        <v>9875.8739681507941</v>
      </c>
      <c r="AF290" s="193">
        <f t="shared" si="316"/>
        <v>9376.4917607639727</v>
      </c>
      <c r="AG290" s="8">
        <f t="shared" ref="AG290:BO290" si="322">IF(AG43&gt;0,$G43*AG$3*(1-AG125),0)</f>
        <v>8909.51752291923</v>
      </c>
      <c r="AH290" s="8">
        <f t="shared" si="322"/>
        <v>9858.2260450583235</v>
      </c>
      <c r="AI290" s="8">
        <f t="shared" si="322"/>
        <v>9534.5258748653232</v>
      </c>
      <c r="AJ290" s="8">
        <f t="shared" si="322"/>
        <v>9846.4607629966758</v>
      </c>
      <c r="AK290" s="8">
        <f t="shared" si="322"/>
        <v>9523.1401180314697</v>
      </c>
      <c r="AL290" s="8">
        <f t="shared" si="322"/>
        <v>9834.6954809350282</v>
      </c>
      <c r="AM290" s="8">
        <f t="shared" si="322"/>
        <v>9828.8128399042052</v>
      </c>
      <c r="AN290" s="8">
        <f t="shared" si="322"/>
        <v>9506.0614827806912</v>
      </c>
      <c r="AO290" s="8">
        <f t="shared" si="322"/>
        <v>9817.0475578425576</v>
      </c>
      <c r="AP290" s="8">
        <f t="shared" si="322"/>
        <v>9494.6757259468395</v>
      </c>
      <c r="AQ290" s="8">
        <f t="shared" si="322"/>
        <v>9805.2822757809099</v>
      </c>
      <c r="AR290" s="8">
        <f t="shared" si="322"/>
        <v>9783.763483064824</v>
      </c>
      <c r="AS290" s="8">
        <f t="shared" si="322"/>
        <v>9147.0586008678183</v>
      </c>
      <c r="AT290" s="8">
        <f t="shared" si="322"/>
        <v>9772.0169739629273</v>
      </c>
      <c r="AU290" s="8">
        <f t="shared" si="322"/>
        <v>9451.1068252374007</v>
      </c>
      <c r="AV290" s="8">
        <f t="shared" si="322"/>
        <v>9760.2704648610325</v>
      </c>
      <c r="AW290" s="8">
        <f t="shared" si="322"/>
        <v>9439.7392357839526</v>
      </c>
      <c r="AX290" s="8">
        <f t="shared" si="322"/>
        <v>9748.5239557591358</v>
      </c>
      <c r="AY290" s="8">
        <f t="shared" si="322"/>
        <v>9742.6507012081893</v>
      </c>
      <c r="AZ290" s="8">
        <f t="shared" si="322"/>
        <v>9422.6878516037814</v>
      </c>
      <c r="BA290" s="8">
        <f t="shared" si="322"/>
        <v>9730.9041921062926</v>
      </c>
      <c r="BB290" s="8">
        <f t="shared" si="322"/>
        <v>9411.3202621503351</v>
      </c>
      <c r="BC290" s="8">
        <f t="shared" si="322"/>
        <v>9719.1576830043978</v>
      </c>
      <c r="BD290" s="8">
        <f t="shared" si="322"/>
        <v>9728.807942380201</v>
      </c>
      <c r="BE290" s="8">
        <f t="shared" si="322"/>
        <v>8781.9970463800837</v>
      </c>
      <c r="BF290" s="8">
        <f t="shared" si="322"/>
        <v>9717.0426603185533</v>
      </c>
      <c r="BG290" s="8">
        <f t="shared" si="322"/>
        <v>9397.8967928590937</v>
      </c>
      <c r="BH290" s="8">
        <f t="shared" si="322"/>
        <v>9705.2773782569056</v>
      </c>
      <c r="BI290" s="8">
        <f t="shared" si="322"/>
        <v>9386.511036025242</v>
      </c>
      <c r="BJ290" s="8">
        <f t="shared" si="322"/>
        <v>9693.5120961952598</v>
      </c>
      <c r="BK290" s="8">
        <f t="shared" si="322"/>
        <v>9687.6294551644351</v>
      </c>
      <c r="BL290" s="8">
        <f t="shared" si="322"/>
        <v>9369.4324007744635</v>
      </c>
      <c r="BM290" s="8">
        <f t="shared" si="322"/>
        <v>9675.8641731027874</v>
      </c>
      <c r="BN290" s="8">
        <f t="shared" si="322"/>
        <v>9358.0466439406118</v>
      </c>
      <c r="BO290" s="8">
        <f t="shared" si="322"/>
        <v>9664.0988910411397</v>
      </c>
      <c r="BP290" s="26" t="s">
        <v>12</v>
      </c>
    </row>
    <row r="291" spans="2:68" x14ac:dyDescent="0.25">
      <c r="B291" s="12">
        <v>39</v>
      </c>
      <c r="C291" s="13" t="s">
        <v>94</v>
      </c>
      <c r="N291" s="84">
        <f t="shared" si="310"/>
        <v>0</v>
      </c>
      <c r="O291" s="84">
        <f t="shared" si="310"/>
        <v>0</v>
      </c>
      <c r="P291" s="84">
        <f t="shared" si="310"/>
        <v>0</v>
      </c>
      <c r="Q291" s="84">
        <f t="shared" si="310"/>
        <v>0</v>
      </c>
      <c r="R291" s="84">
        <f t="shared" si="310"/>
        <v>0</v>
      </c>
      <c r="S291" s="84">
        <f t="shared" si="310"/>
        <v>0</v>
      </c>
      <c r="T291" s="84">
        <f t="shared" si="310"/>
        <v>0</v>
      </c>
      <c r="U291" s="193">
        <f t="shared" si="314"/>
        <v>0</v>
      </c>
      <c r="V291" s="84">
        <f t="shared" si="311"/>
        <v>9896.7607944346037</v>
      </c>
      <c r="W291" s="84">
        <f t="shared" si="311"/>
        <v>9571.8359482742999</v>
      </c>
      <c r="X291" s="84">
        <f t="shared" si="311"/>
        <v>9885.033498665618</v>
      </c>
      <c r="Y291" s="84">
        <f t="shared" si="311"/>
        <v>9560.4869523688285</v>
      </c>
      <c r="Z291" s="8">
        <f t="shared" si="311"/>
        <v>9873.3062028966306</v>
      </c>
      <c r="AA291" s="8">
        <f t="shared" si="311"/>
        <v>9867.4425550121377</v>
      </c>
      <c r="AB291" s="8">
        <f t="shared" si="311"/>
        <v>9543.4634585106232</v>
      </c>
      <c r="AC291" s="193">
        <f t="shared" si="315"/>
        <v>9362.9294962809945</v>
      </c>
      <c r="AD291" s="8">
        <f t="shared" si="299"/>
        <v>9532.1144626051537</v>
      </c>
      <c r="AE291" s="8">
        <f t="shared" si="299"/>
        <v>9843.9879634741646</v>
      </c>
      <c r="AF291" s="193">
        <f t="shared" si="316"/>
        <v>9346.2180998101885</v>
      </c>
      <c r="AG291" s="8">
        <f t="shared" ref="AG291:BO291" si="323">IF(AG44&gt;0,$G44*AG$3*(1-AG126),0)</f>
        <v>8880.7515708304854</v>
      </c>
      <c r="AH291" s="8">
        <f t="shared" si="323"/>
        <v>9826.3970198206862</v>
      </c>
      <c r="AI291" s="8">
        <f t="shared" si="323"/>
        <v>9503.741972841477</v>
      </c>
      <c r="AJ291" s="8">
        <f t="shared" si="323"/>
        <v>9814.6697240517005</v>
      </c>
      <c r="AK291" s="8">
        <f t="shared" si="323"/>
        <v>9492.3929769360057</v>
      </c>
      <c r="AL291" s="8">
        <f t="shared" si="323"/>
        <v>9802.9424282827131</v>
      </c>
      <c r="AM291" s="8">
        <f t="shared" si="323"/>
        <v>9797.0787803982203</v>
      </c>
      <c r="AN291" s="8">
        <f t="shared" si="323"/>
        <v>9475.3694830778004</v>
      </c>
      <c r="AO291" s="8">
        <f t="shared" si="323"/>
        <v>9785.3514846292346</v>
      </c>
      <c r="AP291" s="8">
        <f t="shared" si="323"/>
        <v>9464.0204871723308</v>
      </c>
      <c r="AQ291" s="8">
        <f t="shared" si="323"/>
        <v>9773.624188860249</v>
      </c>
      <c r="AR291" s="8">
        <f t="shared" si="323"/>
        <v>9752.1748733699133</v>
      </c>
      <c r="AS291" s="8">
        <f t="shared" si="323"/>
        <v>9117.5257054232989</v>
      </c>
      <c r="AT291" s="8">
        <f t="shared" si="323"/>
        <v>9740.4662899488594</v>
      </c>
      <c r="AU291" s="8">
        <f t="shared" si="323"/>
        <v>9420.5922563596778</v>
      </c>
      <c r="AV291" s="8">
        <f t="shared" si="323"/>
        <v>9728.7577065278074</v>
      </c>
      <c r="AW291" s="8">
        <f t="shared" si="323"/>
        <v>9409.2613691780134</v>
      </c>
      <c r="AX291" s="8">
        <f t="shared" si="323"/>
        <v>9717.0491231067535</v>
      </c>
      <c r="AY291" s="8">
        <f t="shared" si="323"/>
        <v>9711.1948313962275</v>
      </c>
      <c r="AZ291" s="8">
        <f t="shared" si="323"/>
        <v>9392.2650384055178</v>
      </c>
      <c r="BA291" s="8">
        <f t="shared" si="323"/>
        <v>9699.4862479751737</v>
      </c>
      <c r="BB291" s="8">
        <f t="shared" si="323"/>
        <v>9380.9341512238534</v>
      </c>
      <c r="BC291" s="8">
        <f t="shared" si="323"/>
        <v>9687.7776645541217</v>
      </c>
      <c r="BD291" s="8">
        <f t="shared" si="323"/>
        <v>9697.3967663618387</v>
      </c>
      <c r="BE291" s="8">
        <f t="shared" si="323"/>
        <v>8753.6428166892147</v>
      </c>
      <c r="BF291" s="8">
        <f t="shared" si="323"/>
        <v>9685.6694705928512</v>
      </c>
      <c r="BG291" s="8">
        <f t="shared" si="323"/>
        <v>9367.5540219758313</v>
      </c>
      <c r="BH291" s="8">
        <f t="shared" si="323"/>
        <v>9673.9421748238656</v>
      </c>
      <c r="BI291" s="8">
        <f t="shared" si="323"/>
        <v>9356.20502607036</v>
      </c>
      <c r="BJ291" s="8">
        <f t="shared" si="323"/>
        <v>9662.2148790548799</v>
      </c>
      <c r="BK291" s="8">
        <f t="shared" si="323"/>
        <v>9656.3512311703871</v>
      </c>
      <c r="BL291" s="8">
        <f t="shared" si="323"/>
        <v>9339.1815322121547</v>
      </c>
      <c r="BM291" s="8">
        <f t="shared" si="323"/>
        <v>9644.6239354013996</v>
      </c>
      <c r="BN291" s="8">
        <f t="shared" si="323"/>
        <v>9327.8325363066833</v>
      </c>
      <c r="BO291" s="8">
        <f t="shared" si="323"/>
        <v>9632.896639632414</v>
      </c>
      <c r="BP291" s="26" t="s">
        <v>12</v>
      </c>
    </row>
    <row r="292" spans="2:68" x14ac:dyDescent="0.25">
      <c r="B292" s="12">
        <v>40</v>
      </c>
      <c r="C292" s="13" t="s">
        <v>96</v>
      </c>
      <c r="N292" s="84">
        <f t="shared" si="310"/>
        <v>0</v>
      </c>
      <c r="O292" s="84">
        <f t="shared" si="310"/>
        <v>0</v>
      </c>
      <c r="P292" s="84">
        <f t="shared" si="310"/>
        <v>0</v>
      </c>
      <c r="Q292" s="84">
        <f t="shared" si="310"/>
        <v>0</v>
      </c>
      <c r="R292" s="84">
        <f t="shared" si="310"/>
        <v>0</v>
      </c>
      <c r="S292" s="84">
        <f t="shared" si="310"/>
        <v>0</v>
      </c>
      <c r="T292" s="84">
        <f t="shared" si="310"/>
        <v>0</v>
      </c>
      <c r="U292" s="193">
        <f t="shared" si="314"/>
        <v>0</v>
      </c>
      <c r="V292" s="84">
        <f t="shared" si="311"/>
        <v>2719.2428944150492</v>
      </c>
      <c r="W292" s="84">
        <f t="shared" si="311"/>
        <v>2629.9662515323425</v>
      </c>
      <c r="X292" s="84">
        <f t="shared" si="311"/>
        <v>2716.020692085126</v>
      </c>
      <c r="Y292" s="84">
        <f t="shared" si="311"/>
        <v>2626.847991213062</v>
      </c>
      <c r="Z292" s="8">
        <f t="shared" si="311"/>
        <v>2712.7984897552028</v>
      </c>
      <c r="AA292" s="8">
        <f t="shared" si="311"/>
        <v>2711.187388590241</v>
      </c>
      <c r="AB292" s="8">
        <f t="shared" si="311"/>
        <v>2622.1706007341413</v>
      </c>
      <c r="AC292" s="193">
        <f t="shared" si="315"/>
        <v>2572.5669269473024</v>
      </c>
      <c r="AD292" s="8">
        <f t="shared" si="299"/>
        <v>2619.0523404148607</v>
      </c>
      <c r="AE292" s="8">
        <f t="shared" si="299"/>
        <v>2704.742983930395</v>
      </c>
      <c r="AF292" s="193">
        <f t="shared" si="316"/>
        <v>2567.9752886271613</v>
      </c>
      <c r="AG292" s="8">
        <f t="shared" ref="AG292:BO292" si="324">IF(AG45&gt;0,$G45*AG$3*(1-AG127),0)</f>
        <v>2440.0832866068777</v>
      </c>
      <c r="AH292" s="8">
        <f t="shared" si="324"/>
        <v>2699.9096804355099</v>
      </c>
      <c r="AI292" s="8">
        <f t="shared" si="324"/>
        <v>2611.2566896166595</v>
      </c>
      <c r="AJ292" s="8">
        <f t="shared" si="324"/>
        <v>2696.6874781055872</v>
      </c>
      <c r="AK292" s="8">
        <f t="shared" si="324"/>
        <v>2608.1384292973794</v>
      </c>
      <c r="AL292" s="8">
        <f t="shared" si="324"/>
        <v>2693.4652757756639</v>
      </c>
      <c r="AM292" s="8">
        <f t="shared" si="324"/>
        <v>2691.8541746107021</v>
      </c>
      <c r="AN292" s="8">
        <f t="shared" si="324"/>
        <v>2603.4610388184583</v>
      </c>
      <c r="AO292" s="8">
        <f t="shared" si="324"/>
        <v>2688.6319722807789</v>
      </c>
      <c r="AP292" s="8">
        <f t="shared" si="324"/>
        <v>2600.3427784991782</v>
      </c>
      <c r="AQ292" s="8">
        <f t="shared" si="324"/>
        <v>2685.4097699508557</v>
      </c>
      <c r="AR292" s="8">
        <f t="shared" si="324"/>
        <v>2679.5163367408745</v>
      </c>
      <c r="AS292" s="8">
        <f t="shared" si="324"/>
        <v>2505.1395607198015</v>
      </c>
      <c r="AT292" s="8">
        <f t="shared" si="324"/>
        <v>2676.2992758324945</v>
      </c>
      <c r="AU292" s="8">
        <f t="shared" si="324"/>
        <v>2588.4103987531976</v>
      </c>
      <c r="AV292" s="8">
        <f t="shared" si="324"/>
        <v>2673.0822149241144</v>
      </c>
      <c r="AW292" s="8">
        <f t="shared" si="324"/>
        <v>2585.2971140031523</v>
      </c>
      <c r="AX292" s="8">
        <f t="shared" si="324"/>
        <v>2669.8651540157343</v>
      </c>
      <c r="AY292" s="8">
        <f t="shared" si="324"/>
        <v>2668.2566235615441</v>
      </c>
      <c r="AZ292" s="8">
        <f t="shared" si="324"/>
        <v>2580.6271868780846</v>
      </c>
      <c r="BA292" s="8">
        <f t="shared" si="324"/>
        <v>2665.039562653164</v>
      </c>
      <c r="BB292" s="8">
        <f t="shared" si="324"/>
        <v>2577.5139021280393</v>
      </c>
      <c r="BC292" s="8">
        <f t="shared" si="324"/>
        <v>2661.8225017447839</v>
      </c>
      <c r="BD292" s="8">
        <f t="shared" si="324"/>
        <v>2664.4654548063554</v>
      </c>
      <c r="BE292" s="8">
        <f t="shared" si="324"/>
        <v>2405.1587710309364</v>
      </c>
      <c r="BF292" s="8">
        <f t="shared" si="324"/>
        <v>2661.2432524764322</v>
      </c>
      <c r="BG292" s="8">
        <f t="shared" si="324"/>
        <v>2573.8375657852939</v>
      </c>
      <c r="BH292" s="8">
        <f t="shared" si="324"/>
        <v>2658.021050146509</v>
      </c>
      <c r="BI292" s="8">
        <f t="shared" si="324"/>
        <v>2570.7193054660133</v>
      </c>
      <c r="BJ292" s="8">
        <f t="shared" si="324"/>
        <v>2654.7988478165857</v>
      </c>
      <c r="BK292" s="8">
        <f t="shared" si="324"/>
        <v>2653.1877466516244</v>
      </c>
      <c r="BL292" s="8">
        <f t="shared" si="324"/>
        <v>2566.0419149870927</v>
      </c>
      <c r="BM292" s="8">
        <f t="shared" si="324"/>
        <v>2649.9655443217011</v>
      </c>
      <c r="BN292" s="8">
        <f t="shared" si="324"/>
        <v>2562.9236546678121</v>
      </c>
      <c r="BO292" s="8">
        <f t="shared" si="324"/>
        <v>2646.7433419917779</v>
      </c>
      <c r="BP292" s="26" t="s">
        <v>12</v>
      </c>
    </row>
    <row r="293" spans="2:68" x14ac:dyDescent="0.25">
      <c r="B293" s="12">
        <v>41</v>
      </c>
      <c r="C293" s="13" t="s">
        <v>98</v>
      </c>
      <c r="N293" s="84">
        <f t="shared" ref="N293:T302" si="325">IF(N46&gt;0,$G46*N$3*(1-N128),0)</f>
        <v>0</v>
      </c>
      <c r="O293" s="84">
        <f t="shared" si="325"/>
        <v>0</v>
      </c>
      <c r="P293" s="84">
        <f t="shared" si="325"/>
        <v>0</v>
      </c>
      <c r="Q293" s="84">
        <f t="shared" si="325"/>
        <v>0</v>
      </c>
      <c r="R293" s="84">
        <f t="shared" si="325"/>
        <v>0</v>
      </c>
      <c r="S293" s="84">
        <f t="shared" si="325"/>
        <v>0</v>
      </c>
      <c r="T293" s="84">
        <f t="shared" si="325"/>
        <v>0</v>
      </c>
      <c r="U293" s="193">
        <f t="shared" si="314"/>
        <v>0</v>
      </c>
      <c r="V293" s="84">
        <f t="shared" ref="V293:AB302" si="326">IF(V46&gt;0,$G46*V$3*(1-V128),0)</f>
        <v>9928.8177374282077</v>
      </c>
      <c r="W293" s="84">
        <f t="shared" si="326"/>
        <v>9602.840415868437</v>
      </c>
      <c r="X293" s="84">
        <f t="shared" si="326"/>
        <v>9917.05245536656</v>
      </c>
      <c r="Y293" s="84">
        <f t="shared" si="326"/>
        <v>9591.4546590345835</v>
      </c>
      <c r="Z293" s="8">
        <f t="shared" si="326"/>
        <v>9905.2871733049124</v>
      </c>
      <c r="AA293" s="8">
        <f t="shared" si="326"/>
        <v>9899.4045322740894</v>
      </c>
      <c r="AB293" s="8">
        <f t="shared" si="326"/>
        <v>9574.3760237838051</v>
      </c>
      <c r="AC293" s="193">
        <f t="shared" si="315"/>
        <v>9393.2572877018192</v>
      </c>
      <c r="AD293" s="8">
        <f t="shared" ref="AD293:AE312" si="327">IF(AD46&gt;0,$G46*AD$3*(1-AD128),0)</f>
        <v>9562.9902669499534</v>
      </c>
      <c r="AE293" s="8">
        <f t="shared" si="327"/>
        <v>9875.8739681507941</v>
      </c>
      <c r="AF293" s="193">
        <f t="shared" si="316"/>
        <v>9376.4917607639727</v>
      </c>
      <c r="AG293" s="8">
        <f t="shared" ref="AG293:BO293" si="328">IF(AG46&gt;0,$G46*AG$3*(1-AG128),0)</f>
        <v>8909.51752291923</v>
      </c>
      <c r="AH293" s="8">
        <f t="shared" si="328"/>
        <v>9858.2260450583235</v>
      </c>
      <c r="AI293" s="8">
        <f t="shared" si="328"/>
        <v>9534.5258748653232</v>
      </c>
      <c r="AJ293" s="8">
        <f t="shared" si="328"/>
        <v>9846.4607629966758</v>
      </c>
      <c r="AK293" s="8">
        <f t="shared" si="328"/>
        <v>9523.1401180314697</v>
      </c>
      <c r="AL293" s="8">
        <f t="shared" si="328"/>
        <v>9834.6954809350282</v>
      </c>
      <c r="AM293" s="8">
        <f t="shared" si="328"/>
        <v>9828.8128399042052</v>
      </c>
      <c r="AN293" s="8">
        <f t="shared" si="328"/>
        <v>9506.0614827806912</v>
      </c>
      <c r="AO293" s="8">
        <f t="shared" si="328"/>
        <v>9817.0475578425576</v>
      </c>
      <c r="AP293" s="8">
        <f t="shared" si="328"/>
        <v>9494.6757259468395</v>
      </c>
      <c r="AQ293" s="8">
        <f t="shared" si="328"/>
        <v>9805.2822757809099</v>
      </c>
      <c r="AR293" s="8">
        <f t="shared" si="328"/>
        <v>9783.763483064824</v>
      </c>
      <c r="AS293" s="8">
        <f t="shared" si="328"/>
        <v>9147.0586008678183</v>
      </c>
      <c r="AT293" s="8">
        <f t="shared" si="328"/>
        <v>9772.0169739629273</v>
      </c>
      <c r="AU293" s="8">
        <f t="shared" si="328"/>
        <v>9451.1068252374007</v>
      </c>
      <c r="AV293" s="8">
        <f t="shared" si="328"/>
        <v>9760.2704648610325</v>
      </c>
      <c r="AW293" s="8">
        <f t="shared" si="328"/>
        <v>9439.7392357839526</v>
      </c>
      <c r="AX293" s="8">
        <f t="shared" si="328"/>
        <v>9748.5239557591358</v>
      </c>
      <c r="AY293" s="8">
        <f t="shared" si="328"/>
        <v>9742.6507012081893</v>
      </c>
      <c r="AZ293" s="8">
        <f t="shared" si="328"/>
        <v>9422.6878516037814</v>
      </c>
      <c r="BA293" s="8">
        <f t="shared" si="328"/>
        <v>9730.9041921062926</v>
      </c>
      <c r="BB293" s="8">
        <f t="shared" si="328"/>
        <v>9411.3202621503351</v>
      </c>
      <c r="BC293" s="8">
        <f t="shared" si="328"/>
        <v>9719.1576830043978</v>
      </c>
      <c r="BD293" s="8">
        <f t="shared" si="328"/>
        <v>9728.807942380201</v>
      </c>
      <c r="BE293" s="8">
        <f t="shared" si="328"/>
        <v>8781.9970463800837</v>
      </c>
      <c r="BF293" s="8">
        <f t="shared" si="328"/>
        <v>9717.0426603185533</v>
      </c>
      <c r="BG293" s="8">
        <f t="shared" si="328"/>
        <v>9397.8967928590937</v>
      </c>
      <c r="BH293" s="8">
        <f t="shared" si="328"/>
        <v>9705.2773782569056</v>
      </c>
      <c r="BI293" s="8">
        <f t="shared" si="328"/>
        <v>9386.511036025242</v>
      </c>
      <c r="BJ293" s="8">
        <f t="shared" si="328"/>
        <v>9693.5120961952598</v>
      </c>
      <c r="BK293" s="8">
        <f t="shared" si="328"/>
        <v>9687.6294551644351</v>
      </c>
      <c r="BL293" s="8">
        <f t="shared" si="328"/>
        <v>9369.4324007744635</v>
      </c>
      <c r="BM293" s="8">
        <f t="shared" si="328"/>
        <v>9675.8641731027874</v>
      </c>
      <c r="BN293" s="8">
        <f t="shared" si="328"/>
        <v>9358.0466439406118</v>
      </c>
      <c r="BO293" s="8">
        <f t="shared" si="328"/>
        <v>9664.0988910411397</v>
      </c>
      <c r="BP293" s="26" t="s">
        <v>12</v>
      </c>
    </row>
    <row r="294" spans="2:68" x14ac:dyDescent="0.25">
      <c r="B294" s="12">
        <v>42</v>
      </c>
      <c r="C294" s="13" t="s">
        <v>100</v>
      </c>
      <c r="N294" s="84">
        <f t="shared" si="325"/>
        <v>0</v>
      </c>
      <c r="O294" s="84">
        <f t="shared" si="325"/>
        <v>0</v>
      </c>
      <c r="P294" s="84">
        <f t="shared" si="325"/>
        <v>0</v>
      </c>
      <c r="Q294" s="84">
        <f t="shared" si="325"/>
        <v>0</v>
      </c>
      <c r="R294" s="84">
        <f t="shared" si="325"/>
        <v>0</v>
      </c>
      <c r="S294" s="84">
        <f t="shared" si="325"/>
        <v>0</v>
      </c>
      <c r="T294" s="84">
        <f t="shared" si="325"/>
        <v>0</v>
      </c>
      <c r="U294" s="193">
        <f t="shared" si="314"/>
        <v>0</v>
      </c>
      <c r="V294" s="84">
        <f t="shared" si="326"/>
        <v>4793.0879831825732</v>
      </c>
      <c r="W294" s="84">
        <f t="shared" si="326"/>
        <v>4635.7240327025147</v>
      </c>
      <c r="X294" s="84">
        <f t="shared" si="326"/>
        <v>4787.4083510692899</v>
      </c>
      <c r="Y294" s="84">
        <f t="shared" si="326"/>
        <v>4630.2276145283695</v>
      </c>
      <c r="Z294" s="8">
        <f t="shared" si="326"/>
        <v>4781.7287189560057</v>
      </c>
      <c r="AA294" s="8">
        <f t="shared" si="326"/>
        <v>4778.8889028993644</v>
      </c>
      <c r="AB294" s="8">
        <f t="shared" si="326"/>
        <v>4621.9829872671517</v>
      </c>
      <c r="AC294" s="193">
        <f t="shared" si="315"/>
        <v>4534.548807246777</v>
      </c>
      <c r="AD294" s="8">
        <f t="shared" si="327"/>
        <v>4616.4865690930064</v>
      </c>
      <c r="AE294" s="8">
        <f t="shared" si="327"/>
        <v>4767.5296386727978</v>
      </c>
      <c r="AF294" s="193">
        <f t="shared" si="316"/>
        <v>4526.4553314853474</v>
      </c>
      <c r="AG294" s="8">
        <f t="shared" ref="AG294:BO294" si="329">IF(AG47&gt;0,$G47*AG$3*(1-AG129),0)</f>
        <v>4301.0258123763351</v>
      </c>
      <c r="AH294" s="8">
        <f t="shared" si="329"/>
        <v>4759.0101905028723</v>
      </c>
      <c r="AI294" s="8">
        <f t="shared" si="329"/>
        <v>4602.7455236576425</v>
      </c>
      <c r="AJ294" s="8">
        <f t="shared" si="329"/>
        <v>4753.330558389589</v>
      </c>
      <c r="AK294" s="8">
        <f t="shared" si="329"/>
        <v>4597.2491054834973</v>
      </c>
      <c r="AL294" s="8">
        <f t="shared" si="329"/>
        <v>4747.6509262763057</v>
      </c>
      <c r="AM294" s="8">
        <f t="shared" si="329"/>
        <v>4744.8111102196635</v>
      </c>
      <c r="AN294" s="8">
        <f t="shared" si="329"/>
        <v>4589.0044782222794</v>
      </c>
      <c r="AO294" s="8">
        <f t="shared" si="329"/>
        <v>4739.1314781063802</v>
      </c>
      <c r="AP294" s="8">
        <f t="shared" si="329"/>
        <v>4583.5080600481342</v>
      </c>
      <c r="AQ294" s="8">
        <f t="shared" si="329"/>
        <v>4733.4518459930969</v>
      </c>
      <c r="AR294" s="8">
        <f t="shared" si="329"/>
        <v>4723.0637545296731</v>
      </c>
      <c r="AS294" s="8">
        <f t="shared" si="329"/>
        <v>4415.6976007339417</v>
      </c>
      <c r="AT294" s="8">
        <f t="shared" si="329"/>
        <v>4717.3931849704795</v>
      </c>
      <c r="AU294" s="8">
        <f t="shared" si="329"/>
        <v>4562.4753872814999</v>
      </c>
      <c r="AV294" s="8">
        <f t="shared" si="329"/>
        <v>4711.7226154112859</v>
      </c>
      <c r="AW294" s="8">
        <f t="shared" si="329"/>
        <v>4556.9877393209899</v>
      </c>
      <c r="AX294" s="8">
        <f t="shared" si="329"/>
        <v>4706.0520458520923</v>
      </c>
      <c r="AY294" s="8">
        <f t="shared" si="329"/>
        <v>4703.2167610724955</v>
      </c>
      <c r="AZ294" s="8">
        <f t="shared" si="329"/>
        <v>4548.7562673802249</v>
      </c>
      <c r="BA294" s="8">
        <f t="shared" si="329"/>
        <v>4697.5461915133019</v>
      </c>
      <c r="BB294" s="8">
        <f t="shared" si="329"/>
        <v>4543.2686194197149</v>
      </c>
      <c r="BC294" s="8">
        <f t="shared" si="329"/>
        <v>4691.8756219541092</v>
      </c>
      <c r="BD294" s="8">
        <f t="shared" si="329"/>
        <v>4696.5342372567538</v>
      </c>
      <c r="BE294" s="8">
        <f t="shared" si="329"/>
        <v>4239.4659288259081</v>
      </c>
      <c r="BF294" s="8">
        <f t="shared" si="329"/>
        <v>4690.8546051434705</v>
      </c>
      <c r="BG294" s="8">
        <f t="shared" si="329"/>
        <v>4536.7885055678989</v>
      </c>
      <c r="BH294" s="8">
        <f t="shared" si="329"/>
        <v>4685.1749730301872</v>
      </c>
      <c r="BI294" s="8">
        <f t="shared" si="329"/>
        <v>4531.2920873937537</v>
      </c>
      <c r="BJ294" s="8">
        <f t="shared" si="329"/>
        <v>4679.4953409169038</v>
      </c>
      <c r="BK294" s="8">
        <f t="shared" si="329"/>
        <v>4676.6555248602617</v>
      </c>
      <c r="BL294" s="8">
        <f t="shared" si="329"/>
        <v>4523.0474601325359</v>
      </c>
      <c r="BM294" s="8">
        <f t="shared" si="329"/>
        <v>4670.9758927469784</v>
      </c>
      <c r="BN294" s="8">
        <f t="shared" si="329"/>
        <v>4517.5510419583907</v>
      </c>
      <c r="BO294" s="8">
        <f t="shared" si="329"/>
        <v>4665.2962606336951</v>
      </c>
      <c r="BP294" s="26" t="s">
        <v>12</v>
      </c>
    </row>
    <row r="295" spans="2:68" x14ac:dyDescent="0.25">
      <c r="B295" s="12">
        <v>43</v>
      </c>
      <c r="C295" s="13" t="s">
        <v>102</v>
      </c>
      <c r="N295" s="84">
        <f t="shared" si="325"/>
        <v>0</v>
      </c>
      <c r="O295" s="84">
        <f t="shared" si="325"/>
        <v>0</v>
      </c>
      <c r="P295" s="84">
        <f t="shared" si="325"/>
        <v>0</v>
      </c>
      <c r="Q295" s="84">
        <f t="shared" si="325"/>
        <v>0</v>
      </c>
      <c r="R295" s="84">
        <f t="shared" si="325"/>
        <v>0</v>
      </c>
      <c r="S295" s="84">
        <f t="shared" si="325"/>
        <v>0</v>
      </c>
      <c r="T295" s="84">
        <f t="shared" si="325"/>
        <v>0</v>
      </c>
      <c r="U295" s="193">
        <f t="shared" si="314"/>
        <v>0</v>
      </c>
      <c r="V295" s="84">
        <f t="shared" si="326"/>
        <v>0</v>
      </c>
      <c r="W295" s="84">
        <f t="shared" si="326"/>
        <v>1201.9576933507685</v>
      </c>
      <c r="X295" s="84">
        <f t="shared" si="326"/>
        <v>1241.28707414988</v>
      </c>
      <c r="Y295" s="84">
        <f t="shared" si="326"/>
        <v>1200.5334179070637</v>
      </c>
      <c r="Z295" s="8">
        <f t="shared" si="326"/>
        <v>1239.8153228580518</v>
      </c>
      <c r="AA295" s="8">
        <f t="shared" si="326"/>
        <v>1239.0794472121377</v>
      </c>
      <c r="AB295" s="8">
        <f t="shared" si="326"/>
        <v>1198.3970047415066</v>
      </c>
      <c r="AC295" s="193">
        <f t="shared" si="315"/>
        <v>1175.7273111242939</v>
      </c>
      <c r="AD295" s="8">
        <f t="shared" si="327"/>
        <v>1196.9727292978018</v>
      </c>
      <c r="AE295" s="8">
        <f t="shared" si="327"/>
        <v>1236.1359446284812</v>
      </c>
      <c r="AF295" s="193">
        <f t="shared" si="316"/>
        <v>1173.6300655334387</v>
      </c>
      <c r="AG295" s="8">
        <f t="shared" ref="AG295:BO295" si="330">IF(AG48&gt;0,$G48*AG$3*(1-AG130),0)</f>
        <v>1115.1805617234286</v>
      </c>
      <c r="AH295" s="8">
        <f t="shared" si="330"/>
        <v>1233.928317690739</v>
      </c>
      <c r="AI295" s="8">
        <f t="shared" si="330"/>
        <v>1193.4120406885402</v>
      </c>
      <c r="AJ295" s="8">
        <f t="shared" si="330"/>
        <v>1232.4565663989108</v>
      </c>
      <c r="AK295" s="8">
        <f t="shared" si="330"/>
        <v>1191.9877652448354</v>
      </c>
      <c r="AL295" s="8">
        <f t="shared" si="330"/>
        <v>1230.9848151070826</v>
      </c>
      <c r="AM295" s="8">
        <f t="shared" si="330"/>
        <v>1230.2489394611684</v>
      </c>
      <c r="AN295" s="8">
        <f t="shared" si="330"/>
        <v>1189.8513520792783</v>
      </c>
      <c r="AO295" s="8">
        <f t="shared" si="330"/>
        <v>1228.7771881693402</v>
      </c>
      <c r="AP295" s="8">
        <f t="shared" si="330"/>
        <v>1188.4270766355735</v>
      </c>
      <c r="AQ295" s="8">
        <f t="shared" si="330"/>
        <v>1227.305436877512</v>
      </c>
      <c r="AR295" s="8">
        <f t="shared" si="330"/>
        <v>1224.6124180976517</v>
      </c>
      <c r="AS295" s="8">
        <f t="shared" si="330"/>
        <v>1144.9178639462161</v>
      </c>
      <c r="AT295" s="8">
        <f t="shared" si="330"/>
        <v>1223.1430151666721</v>
      </c>
      <c r="AU295" s="8">
        <f t="shared" si="330"/>
        <v>1182.975787452757</v>
      </c>
      <c r="AV295" s="8">
        <f t="shared" si="330"/>
        <v>1221.6736122356924</v>
      </c>
      <c r="AW295" s="8">
        <f t="shared" si="330"/>
        <v>1181.5537846163252</v>
      </c>
      <c r="AX295" s="8">
        <f t="shared" si="330"/>
        <v>1220.2042093047128</v>
      </c>
      <c r="AY295" s="8">
        <f t="shared" si="330"/>
        <v>1219.4695078392231</v>
      </c>
      <c r="AZ295" s="8">
        <f t="shared" si="330"/>
        <v>1179.4207803616773</v>
      </c>
      <c r="BA295" s="8">
        <f t="shared" si="330"/>
        <v>1218.0001049082434</v>
      </c>
      <c r="BB295" s="8">
        <f t="shared" si="330"/>
        <v>1177.9987775252455</v>
      </c>
      <c r="BC295" s="8">
        <f t="shared" si="330"/>
        <v>1216.5307019772638</v>
      </c>
      <c r="BD295" s="8">
        <f t="shared" si="330"/>
        <v>1217.7390534806286</v>
      </c>
      <c r="BE295" s="8">
        <f t="shared" si="330"/>
        <v>1099.2286767539356</v>
      </c>
      <c r="BF295" s="8">
        <f t="shared" si="330"/>
        <v>1216.2673021888004</v>
      </c>
      <c r="BG295" s="8">
        <f t="shared" si="330"/>
        <v>1176.3207353640835</v>
      </c>
      <c r="BH295" s="8">
        <f t="shared" si="330"/>
        <v>1214.7955508969721</v>
      </c>
      <c r="BI295" s="8">
        <f t="shared" si="330"/>
        <v>1174.8964599203787</v>
      </c>
      <c r="BJ295" s="8">
        <f t="shared" si="330"/>
        <v>1213.3237996051439</v>
      </c>
      <c r="BK295" s="8">
        <f t="shared" si="330"/>
        <v>1212.5879239592298</v>
      </c>
      <c r="BL295" s="8">
        <f t="shared" si="330"/>
        <v>1172.7600467548216</v>
      </c>
      <c r="BM295" s="8">
        <f t="shared" si="330"/>
        <v>1211.1161726674015</v>
      </c>
      <c r="BN295" s="8">
        <f t="shared" si="330"/>
        <v>1171.3357713111168</v>
      </c>
      <c r="BO295" s="8">
        <f t="shared" si="330"/>
        <v>1209.6444213755733</v>
      </c>
      <c r="BP295" s="26" t="s">
        <v>12</v>
      </c>
    </row>
    <row r="296" spans="2:68" x14ac:dyDescent="0.25">
      <c r="B296" s="12">
        <v>44</v>
      </c>
      <c r="C296" s="13" t="s">
        <v>104</v>
      </c>
      <c r="N296" s="84">
        <f t="shared" si="325"/>
        <v>0</v>
      </c>
      <c r="O296" s="84">
        <f t="shared" si="325"/>
        <v>0</v>
      </c>
      <c r="P296" s="84">
        <f t="shared" si="325"/>
        <v>0</v>
      </c>
      <c r="Q296" s="84">
        <f t="shared" si="325"/>
        <v>0</v>
      </c>
      <c r="R296" s="84">
        <f t="shared" si="325"/>
        <v>0</v>
      </c>
      <c r="S296" s="84">
        <f t="shared" si="325"/>
        <v>0</v>
      </c>
      <c r="T296" s="84">
        <f t="shared" si="325"/>
        <v>0</v>
      </c>
      <c r="U296" s="193">
        <f t="shared" si="314"/>
        <v>0</v>
      </c>
      <c r="V296" s="84">
        <f t="shared" si="326"/>
        <v>0</v>
      </c>
      <c r="W296" s="84">
        <f t="shared" si="326"/>
        <v>8204.2623365041709</v>
      </c>
      <c r="X296" s="84">
        <f t="shared" si="326"/>
        <v>8472.7148447689651</v>
      </c>
      <c r="Y296" s="84">
        <f t="shared" si="326"/>
        <v>8194.5405888551177</v>
      </c>
      <c r="Z296" s="8">
        <f t="shared" si="326"/>
        <v>8462.669038864944</v>
      </c>
      <c r="AA296" s="8">
        <f t="shared" si="326"/>
        <v>8457.6461359129335</v>
      </c>
      <c r="AB296" s="8">
        <f t="shared" si="326"/>
        <v>8179.9579673815369</v>
      </c>
      <c r="AC296" s="193">
        <f t="shared" si="315"/>
        <v>8025.2203135084646</v>
      </c>
      <c r="AD296" s="8">
        <f t="shared" si="327"/>
        <v>8170.2362197324837</v>
      </c>
      <c r="AE296" s="8">
        <f t="shared" si="327"/>
        <v>8437.5545241048894</v>
      </c>
      <c r="AF296" s="193">
        <f t="shared" si="316"/>
        <v>8010.9050400952347</v>
      </c>
      <c r="AG296" s="8">
        <f t="shared" ref="AG296:BO296" si="331">IF(AG49&gt;0,$G49*AG$3*(1-AG131),0)</f>
        <v>7611.9433583749778</v>
      </c>
      <c r="AH296" s="8">
        <f t="shared" si="331"/>
        <v>8422.4858152488559</v>
      </c>
      <c r="AI296" s="8">
        <f t="shared" si="331"/>
        <v>8145.9318506098507</v>
      </c>
      <c r="AJ296" s="8">
        <f t="shared" si="331"/>
        <v>8412.4400093448348</v>
      </c>
      <c r="AK296" s="8">
        <f t="shared" si="331"/>
        <v>8136.2101029607975</v>
      </c>
      <c r="AL296" s="8">
        <f t="shared" si="331"/>
        <v>8402.3942034408119</v>
      </c>
      <c r="AM296" s="8">
        <f t="shared" si="331"/>
        <v>8397.3713004888014</v>
      </c>
      <c r="AN296" s="8">
        <f t="shared" si="331"/>
        <v>8121.6274814872168</v>
      </c>
      <c r="AO296" s="8">
        <f t="shared" si="331"/>
        <v>8387.3254945847802</v>
      </c>
      <c r="AP296" s="8">
        <f t="shared" si="331"/>
        <v>8111.9057338381635</v>
      </c>
      <c r="AQ296" s="8">
        <f t="shared" si="331"/>
        <v>8377.2796886807573</v>
      </c>
      <c r="AR296" s="8">
        <f t="shared" si="331"/>
        <v>8358.8978166154338</v>
      </c>
      <c r="AS296" s="8">
        <f t="shared" si="331"/>
        <v>7814.9227394008767</v>
      </c>
      <c r="AT296" s="8">
        <f t="shared" si="331"/>
        <v>8348.8680400347148</v>
      </c>
      <c r="AU296" s="8">
        <f t="shared" si="331"/>
        <v>8074.6965984622793</v>
      </c>
      <c r="AV296" s="8">
        <f t="shared" si="331"/>
        <v>8338.8382634539958</v>
      </c>
      <c r="AW296" s="8">
        <f t="shared" si="331"/>
        <v>8064.9903630615836</v>
      </c>
      <c r="AX296" s="8">
        <f t="shared" si="331"/>
        <v>8328.8084868732767</v>
      </c>
      <c r="AY296" s="8">
        <f t="shared" si="331"/>
        <v>8323.7935985829172</v>
      </c>
      <c r="AZ296" s="8">
        <f t="shared" si="331"/>
        <v>8050.4310099605391</v>
      </c>
      <c r="BA296" s="8">
        <f t="shared" si="331"/>
        <v>8313.7638220021981</v>
      </c>
      <c r="BB296" s="8">
        <f t="shared" si="331"/>
        <v>8040.7247745598434</v>
      </c>
      <c r="BC296" s="8">
        <f t="shared" si="331"/>
        <v>8303.7340454214791</v>
      </c>
      <c r="BD296" s="8">
        <f t="shared" si="331"/>
        <v>8311.9819503046165</v>
      </c>
      <c r="BE296" s="8">
        <f t="shared" si="331"/>
        <v>7503.0597847055797</v>
      </c>
      <c r="BF296" s="8">
        <f t="shared" si="331"/>
        <v>8301.9361444005954</v>
      </c>
      <c r="BG296" s="8">
        <f t="shared" si="331"/>
        <v>8029.2708788212103</v>
      </c>
      <c r="BH296" s="8">
        <f t="shared" si="331"/>
        <v>8291.8903384965724</v>
      </c>
      <c r="BI296" s="8">
        <f t="shared" si="331"/>
        <v>8019.5491311721571</v>
      </c>
      <c r="BJ296" s="8">
        <f t="shared" si="331"/>
        <v>8281.8445325925513</v>
      </c>
      <c r="BK296" s="8">
        <f t="shared" si="331"/>
        <v>8276.8216296405408</v>
      </c>
      <c r="BL296" s="8">
        <f t="shared" si="331"/>
        <v>8004.9665096985764</v>
      </c>
      <c r="BM296" s="8">
        <f t="shared" si="331"/>
        <v>8266.7758237365179</v>
      </c>
      <c r="BN296" s="8">
        <f t="shared" si="331"/>
        <v>7995.2447620495232</v>
      </c>
      <c r="BO296" s="8">
        <f t="shared" si="331"/>
        <v>8256.7300178324967</v>
      </c>
      <c r="BP296" s="26" t="s">
        <v>12</v>
      </c>
    </row>
    <row r="297" spans="2:68" x14ac:dyDescent="0.25">
      <c r="B297" s="12">
        <v>45</v>
      </c>
      <c r="C297" s="13" t="s">
        <v>106</v>
      </c>
      <c r="N297" s="84">
        <f t="shared" si="325"/>
        <v>0</v>
      </c>
      <c r="O297" s="84">
        <f t="shared" si="325"/>
        <v>0</v>
      </c>
      <c r="P297" s="84">
        <f t="shared" si="325"/>
        <v>0</v>
      </c>
      <c r="Q297" s="84">
        <f t="shared" si="325"/>
        <v>0</v>
      </c>
      <c r="R297" s="84">
        <f t="shared" si="325"/>
        <v>0</v>
      </c>
      <c r="S297" s="84">
        <f t="shared" si="325"/>
        <v>0</v>
      </c>
      <c r="T297" s="84">
        <f t="shared" si="325"/>
        <v>0</v>
      </c>
      <c r="U297" s="193">
        <f t="shared" si="314"/>
        <v>0</v>
      </c>
      <c r="V297" s="84">
        <f t="shared" si="326"/>
        <v>0</v>
      </c>
      <c r="W297" s="84">
        <f t="shared" si="326"/>
        <v>6627.6658903180241</v>
      </c>
      <c r="X297" s="84">
        <f t="shared" si="326"/>
        <v>6844.5304247784152</v>
      </c>
      <c r="Y297" s="84">
        <f t="shared" si="326"/>
        <v>6619.812351188586</v>
      </c>
      <c r="Z297" s="8">
        <f t="shared" si="326"/>
        <v>6836.4151010113292</v>
      </c>
      <c r="AA297" s="8">
        <f t="shared" si="326"/>
        <v>6832.3574391277862</v>
      </c>
      <c r="AB297" s="8">
        <f t="shared" si="326"/>
        <v>6608.0320424944293</v>
      </c>
      <c r="AC297" s="193">
        <f t="shared" si="315"/>
        <v>6483.030009592665</v>
      </c>
      <c r="AD297" s="8">
        <f t="shared" si="327"/>
        <v>6600.1785033649912</v>
      </c>
      <c r="AE297" s="8">
        <f t="shared" si="327"/>
        <v>6816.1267915936141</v>
      </c>
      <c r="AF297" s="193">
        <f t="shared" si="316"/>
        <v>6471.4656732245676</v>
      </c>
      <c r="AG297" s="8">
        <f t="shared" ref="AG297:BO297" si="332">IF(AG50&gt;0,$G50*AG$3*(1-AG132),0)</f>
        <v>6149.1716483594455</v>
      </c>
      <c r="AH297" s="8">
        <f t="shared" si="332"/>
        <v>6803.9538059429851</v>
      </c>
      <c r="AI297" s="8">
        <f t="shared" si="332"/>
        <v>6580.5446555413955</v>
      </c>
      <c r="AJ297" s="8">
        <f t="shared" si="332"/>
        <v>6795.8384821758991</v>
      </c>
      <c r="AK297" s="8">
        <f t="shared" si="332"/>
        <v>6572.6911164119574</v>
      </c>
      <c r="AL297" s="8">
        <f t="shared" si="332"/>
        <v>6787.7231584088131</v>
      </c>
      <c r="AM297" s="8">
        <f t="shared" si="332"/>
        <v>6783.6654965252701</v>
      </c>
      <c r="AN297" s="8">
        <f t="shared" si="332"/>
        <v>6560.9108077178007</v>
      </c>
      <c r="AO297" s="8">
        <f t="shared" si="332"/>
        <v>6775.5501727581841</v>
      </c>
      <c r="AP297" s="8">
        <f t="shared" si="332"/>
        <v>6553.0572685883626</v>
      </c>
      <c r="AQ297" s="8">
        <f t="shared" si="332"/>
        <v>6767.4348489910981</v>
      </c>
      <c r="AR297" s="8">
        <f t="shared" si="332"/>
        <v>6752.5853839824695</v>
      </c>
      <c r="AS297" s="8">
        <f t="shared" si="332"/>
        <v>6313.1448935929038</v>
      </c>
      <c r="AT297" s="8">
        <f t="shared" si="332"/>
        <v>6744.4830092161519</v>
      </c>
      <c r="AU297" s="8">
        <f t="shared" si="332"/>
        <v>6522.9985372577348</v>
      </c>
      <c r="AV297" s="8">
        <f t="shared" si="332"/>
        <v>6736.3806344498335</v>
      </c>
      <c r="AW297" s="8">
        <f t="shared" si="332"/>
        <v>6515.1575294193626</v>
      </c>
      <c r="AX297" s="8">
        <f t="shared" si="332"/>
        <v>6728.2782596835159</v>
      </c>
      <c r="AY297" s="8">
        <f t="shared" si="332"/>
        <v>6724.2270723003567</v>
      </c>
      <c r="AZ297" s="8">
        <f t="shared" si="332"/>
        <v>6503.3960176618039</v>
      </c>
      <c r="BA297" s="8">
        <f t="shared" si="332"/>
        <v>6716.1246975340391</v>
      </c>
      <c r="BB297" s="8">
        <f t="shared" si="332"/>
        <v>6495.5550098234316</v>
      </c>
      <c r="BC297" s="8">
        <f t="shared" si="332"/>
        <v>6708.0223227677207</v>
      </c>
      <c r="BD297" s="8">
        <f t="shared" si="332"/>
        <v>6714.685244505039</v>
      </c>
      <c r="BE297" s="8">
        <f t="shared" si="332"/>
        <v>6061.2120101097398</v>
      </c>
      <c r="BF297" s="8">
        <f t="shared" si="332"/>
        <v>6706.569920737953</v>
      </c>
      <c r="BG297" s="8">
        <f t="shared" si="332"/>
        <v>6486.3021859881392</v>
      </c>
      <c r="BH297" s="8">
        <f t="shared" si="332"/>
        <v>6698.454596970867</v>
      </c>
      <c r="BI297" s="8">
        <f t="shared" si="332"/>
        <v>6478.4486468587011</v>
      </c>
      <c r="BJ297" s="8">
        <f t="shared" si="332"/>
        <v>6690.339273203781</v>
      </c>
      <c r="BK297" s="8">
        <f t="shared" si="332"/>
        <v>6686.281611320238</v>
      </c>
      <c r="BL297" s="8">
        <f t="shared" si="332"/>
        <v>6466.6683381645444</v>
      </c>
      <c r="BM297" s="8">
        <f t="shared" si="332"/>
        <v>6678.166287553152</v>
      </c>
      <c r="BN297" s="8">
        <f t="shared" si="332"/>
        <v>6458.8147990351063</v>
      </c>
      <c r="BO297" s="8">
        <f t="shared" si="332"/>
        <v>6670.0509637860659</v>
      </c>
      <c r="BP297" s="26" t="s">
        <v>12</v>
      </c>
    </row>
    <row r="298" spans="2:68" x14ac:dyDescent="0.25">
      <c r="B298" s="12">
        <v>46</v>
      </c>
      <c r="C298" s="13" t="s">
        <v>108</v>
      </c>
      <c r="N298" s="84">
        <f t="shared" si="325"/>
        <v>0</v>
      </c>
      <c r="O298" s="84">
        <f t="shared" si="325"/>
        <v>0</v>
      </c>
      <c r="P298" s="84">
        <f t="shared" si="325"/>
        <v>0</v>
      </c>
      <c r="Q298" s="84">
        <f t="shared" si="325"/>
        <v>0</v>
      </c>
      <c r="R298" s="84">
        <f t="shared" si="325"/>
        <v>0</v>
      </c>
      <c r="S298" s="84">
        <f t="shared" si="325"/>
        <v>0</v>
      </c>
      <c r="T298" s="84">
        <f t="shared" si="325"/>
        <v>0</v>
      </c>
      <c r="U298" s="193">
        <f t="shared" si="314"/>
        <v>0</v>
      </c>
      <c r="V298" s="84">
        <f t="shared" si="326"/>
        <v>0</v>
      </c>
      <c r="W298" s="84">
        <f t="shared" si="326"/>
        <v>6732.0557384143403</v>
      </c>
      <c r="X298" s="84">
        <f t="shared" si="326"/>
        <v>6952.3360237868083</v>
      </c>
      <c r="Y298" s="84">
        <f t="shared" si="326"/>
        <v>6724.0785011730313</v>
      </c>
      <c r="Z298" s="8">
        <f t="shared" si="326"/>
        <v>6944.0928786374561</v>
      </c>
      <c r="AA298" s="8">
        <f t="shared" si="326"/>
        <v>6939.9713060627801</v>
      </c>
      <c r="AB298" s="8">
        <f t="shared" si="326"/>
        <v>6712.1126453110692</v>
      </c>
      <c r="AC298" s="193">
        <f t="shared" si="315"/>
        <v>6585.1417528677566</v>
      </c>
      <c r="AD298" s="8">
        <f t="shared" si="327"/>
        <v>6704.1354080697602</v>
      </c>
      <c r="AE298" s="8">
        <f t="shared" si="327"/>
        <v>6923.4850157640758</v>
      </c>
      <c r="AF298" s="193">
        <f t="shared" si="316"/>
        <v>6573.3952710299291</v>
      </c>
      <c r="AG298" s="8">
        <f t="shared" ref="AG298:BO298" si="333">IF(AG51&gt;0,$G51*AG$3*(1-AG133),0)</f>
        <v>6246.0249153939449</v>
      </c>
      <c r="AH298" s="8">
        <f t="shared" si="333"/>
        <v>6911.1202980400476</v>
      </c>
      <c r="AI298" s="8">
        <f t="shared" si="333"/>
        <v>6684.192314966489</v>
      </c>
      <c r="AJ298" s="8">
        <f t="shared" si="333"/>
        <v>6902.8771528906955</v>
      </c>
      <c r="AK298" s="8">
        <f t="shared" si="333"/>
        <v>6676.2150777251809</v>
      </c>
      <c r="AL298" s="8">
        <f t="shared" si="333"/>
        <v>6894.6340077413433</v>
      </c>
      <c r="AM298" s="8">
        <f t="shared" si="333"/>
        <v>6890.5124351666673</v>
      </c>
      <c r="AN298" s="8">
        <f t="shared" si="333"/>
        <v>6664.2492218632178</v>
      </c>
      <c r="AO298" s="8">
        <f t="shared" si="333"/>
        <v>6882.2692900173151</v>
      </c>
      <c r="AP298" s="8">
        <f t="shared" si="333"/>
        <v>6656.2719846219088</v>
      </c>
      <c r="AQ298" s="8">
        <f t="shared" si="333"/>
        <v>6874.026144867963</v>
      </c>
      <c r="AR298" s="8">
        <f t="shared" si="333"/>
        <v>6858.9427915761562</v>
      </c>
      <c r="AS298" s="8">
        <f t="shared" si="333"/>
        <v>6412.5808409322117</v>
      </c>
      <c r="AT298" s="8">
        <f t="shared" si="333"/>
        <v>6850.7127993823651</v>
      </c>
      <c r="AU298" s="8">
        <f t="shared" si="333"/>
        <v>6625.7398096310999</v>
      </c>
      <c r="AV298" s="8">
        <f t="shared" si="333"/>
        <v>6842.482807188574</v>
      </c>
      <c r="AW298" s="8">
        <f t="shared" si="333"/>
        <v>6617.7753010564629</v>
      </c>
      <c r="AX298" s="8">
        <f t="shared" si="333"/>
        <v>6834.2528149947821</v>
      </c>
      <c r="AY298" s="8">
        <f t="shared" si="333"/>
        <v>6830.137818897887</v>
      </c>
      <c r="AZ298" s="8">
        <f t="shared" si="333"/>
        <v>6605.8285381945079</v>
      </c>
      <c r="BA298" s="8">
        <f t="shared" si="333"/>
        <v>6821.9078267040959</v>
      </c>
      <c r="BB298" s="8">
        <f t="shared" si="333"/>
        <v>6597.864029619871</v>
      </c>
      <c r="BC298" s="8">
        <f t="shared" si="333"/>
        <v>6813.6778345103039</v>
      </c>
      <c r="BD298" s="8">
        <f t="shared" si="333"/>
        <v>6820.4457013971742</v>
      </c>
      <c r="BE298" s="8">
        <f t="shared" si="333"/>
        <v>6156.6798582912888</v>
      </c>
      <c r="BF298" s="8">
        <f t="shared" si="333"/>
        <v>6812.202556247822</v>
      </c>
      <c r="BG298" s="8">
        <f t="shared" si="333"/>
        <v>6588.4654680707872</v>
      </c>
      <c r="BH298" s="8">
        <f t="shared" si="333"/>
        <v>6803.9594110984699</v>
      </c>
      <c r="BI298" s="8">
        <f t="shared" si="333"/>
        <v>6580.4882308294782</v>
      </c>
      <c r="BJ298" s="8">
        <f t="shared" si="333"/>
        <v>6795.7162659491178</v>
      </c>
      <c r="BK298" s="8">
        <f t="shared" si="333"/>
        <v>6791.5946933744417</v>
      </c>
      <c r="BL298" s="8">
        <f t="shared" si="333"/>
        <v>6568.522374967516</v>
      </c>
      <c r="BM298" s="8">
        <f t="shared" si="333"/>
        <v>6783.3515482250896</v>
      </c>
      <c r="BN298" s="8">
        <f t="shared" si="333"/>
        <v>6560.545137726207</v>
      </c>
      <c r="BO298" s="8">
        <f t="shared" si="333"/>
        <v>6775.1084030757374</v>
      </c>
      <c r="BP298" s="26" t="s">
        <v>12</v>
      </c>
    </row>
    <row r="299" spans="2:68" x14ac:dyDescent="0.25">
      <c r="B299" s="12">
        <v>47</v>
      </c>
      <c r="C299" s="13" t="s">
        <v>110</v>
      </c>
      <c r="N299" s="84">
        <f t="shared" si="325"/>
        <v>0</v>
      </c>
      <c r="O299" s="84">
        <f t="shared" si="325"/>
        <v>0</v>
      </c>
      <c r="P299" s="84">
        <f t="shared" si="325"/>
        <v>0</v>
      </c>
      <c r="Q299" s="84">
        <f t="shared" si="325"/>
        <v>0</v>
      </c>
      <c r="R299" s="84">
        <f t="shared" si="325"/>
        <v>0</v>
      </c>
      <c r="S299" s="84">
        <f t="shared" si="325"/>
        <v>0</v>
      </c>
      <c r="T299" s="84">
        <f t="shared" si="325"/>
        <v>0</v>
      </c>
      <c r="U299" s="193">
        <f t="shared" si="314"/>
        <v>0</v>
      </c>
      <c r="V299" s="84">
        <f t="shared" si="326"/>
        <v>0</v>
      </c>
      <c r="W299" s="84">
        <f t="shared" si="326"/>
        <v>0</v>
      </c>
      <c r="X299" s="84">
        <f t="shared" si="326"/>
        <v>6530.32742973313</v>
      </c>
      <c r="Y299" s="84">
        <f t="shared" si="326"/>
        <v>6315.9274174911789</v>
      </c>
      <c r="Z299" s="8">
        <f t="shared" si="326"/>
        <v>6522.5892330819725</v>
      </c>
      <c r="AA299" s="8">
        <f t="shared" si="326"/>
        <v>6518.7201347563941</v>
      </c>
      <c r="AB299" s="8">
        <f t="shared" si="326"/>
        <v>6304.6945513846595</v>
      </c>
      <c r="AC299" s="193">
        <f t="shared" si="315"/>
        <v>6185.4328411999741</v>
      </c>
      <c r="AD299" s="8">
        <f t="shared" si="327"/>
        <v>6297.2059739803126</v>
      </c>
      <c r="AE299" s="8">
        <f t="shared" si="327"/>
        <v>6503.2437414540782</v>
      </c>
      <c r="AF299" s="193">
        <f t="shared" si="316"/>
        <v>6174.4059109720738</v>
      </c>
      <c r="AG299" s="8">
        <f t="shared" ref="AG299:BO299" si="334">IF(AG52&gt;0,$G52*AG$3*(1-AG134),0)</f>
        <v>5866.9082340155419</v>
      </c>
      <c r="AH299" s="8">
        <f t="shared" si="334"/>
        <v>6491.6364464773415</v>
      </c>
      <c r="AI299" s="8">
        <f t="shared" si="334"/>
        <v>6278.4845304694472</v>
      </c>
      <c r="AJ299" s="8">
        <f t="shared" si="334"/>
        <v>6483.8982498261839</v>
      </c>
      <c r="AK299" s="8">
        <f t="shared" si="334"/>
        <v>6270.9959530651013</v>
      </c>
      <c r="AL299" s="8">
        <f t="shared" si="334"/>
        <v>6476.1600531750255</v>
      </c>
      <c r="AM299" s="8">
        <f t="shared" si="334"/>
        <v>6472.2909548494472</v>
      </c>
      <c r="AN299" s="8">
        <f t="shared" si="334"/>
        <v>6259.7630869585819</v>
      </c>
      <c r="AO299" s="8">
        <f t="shared" si="334"/>
        <v>6464.5527581982888</v>
      </c>
      <c r="AP299" s="8">
        <f t="shared" si="334"/>
        <v>6252.274509554235</v>
      </c>
      <c r="AQ299" s="8">
        <f t="shared" si="334"/>
        <v>6456.8145615471312</v>
      </c>
      <c r="AR299" s="8">
        <f t="shared" si="334"/>
        <v>6442.6489922294049</v>
      </c>
      <c r="AS299" s="8">
        <f t="shared" si="334"/>
        <v>6023.3805147840512</v>
      </c>
      <c r="AT299" s="8">
        <f t="shared" si="334"/>
        <v>6434.9231428261519</v>
      </c>
      <c r="AU299" s="8">
        <f t="shared" si="334"/>
        <v>6223.6066627011533</v>
      </c>
      <c r="AV299" s="8">
        <f t="shared" si="334"/>
        <v>6427.1972934228988</v>
      </c>
      <c r="AW299" s="8">
        <f t="shared" si="334"/>
        <v>6216.1300342463919</v>
      </c>
      <c r="AX299" s="8">
        <f t="shared" si="334"/>
        <v>6419.4714440196458</v>
      </c>
      <c r="AY299" s="8">
        <f t="shared" si="334"/>
        <v>6415.6085193180197</v>
      </c>
      <c r="AZ299" s="8">
        <f t="shared" si="334"/>
        <v>6204.9150915642504</v>
      </c>
      <c r="BA299" s="8">
        <f t="shared" si="334"/>
        <v>6407.8826699147667</v>
      </c>
      <c r="BB299" s="8">
        <f t="shared" si="334"/>
        <v>6197.4384631094899</v>
      </c>
      <c r="BC299" s="8">
        <f t="shared" si="334"/>
        <v>6400.1568205115136</v>
      </c>
      <c r="BD299" s="8">
        <f t="shared" si="334"/>
        <v>6406.5162833146051</v>
      </c>
      <c r="BE299" s="8">
        <f t="shared" si="334"/>
        <v>5783.0361670868633</v>
      </c>
      <c r="BF299" s="8">
        <f t="shared" si="334"/>
        <v>6398.7780866634475</v>
      </c>
      <c r="BG299" s="8">
        <f t="shared" si="334"/>
        <v>6188.6216016172921</v>
      </c>
      <c r="BH299" s="8">
        <f t="shared" si="334"/>
        <v>6391.03989001229</v>
      </c>
      <c r="BI299" s="8">
        <f t="shared" si="334"/>
        <v>6181.1330242129452</v>
      </c>
      <c r="BJ299" s="8">
        <f t="shared" si="334"/>
        <v>6383.3016933611316</v>
      </c>
      <c r="BK299" s="8">
        <f t="shared" si="334"/>
        <v>6379.4325950355533</v>
      </c>
      <c r="BL299" s="8">
        <f t="shared" si="334"/>
        <v>6169.9001581064258</v>
      </c>
      <c r="BM299" s="8">
        <f t="shared" si="334"/>
        <v>6371.6943983843948</v>
      </c>
      <c r="BN299" s="8">
        <f t="shared" si="334"/>
        <v>6162.4115807020798</v>
      </c>
      <c r="BO299" s="8">
        <f t="shared" si="334"/>
        <v>6363.9562017332373</v>
      </c>
      <c r="BP299" s="26" t="s">
        <v>12</v>
      </c>
    </row>
    <row r="300" spans="2:68" x14ac:dyDescent="0.25">
      <c r="B300" s="12">
        <v>48</v>
      </c>
      <c r="C300" s="13" t="s">
        <v>112</v>
      </c>
      <c r="N300" s="84">
        <f t="shared" si="325"/>
        <v>0</v>
      </c>
      <c r="O300" s="84">
        <f t="shared" si="325"/>
        <v>0</v>
      </c>
      <c r="P300" s="84">
        <f t="shared" si="325"/>
        <v>0</v>
      </c>
      <c r="Q300" s="84">
        <f t="shared" si="325"/>
        <v>0</v>
      </c>
      <c r="R300" s="84">
        <f t="shared" si="325"/>
        <v>0</v>
      </c>
      <c r="S300" s="84">
        <f t="shared" si="325"/>
        <v>0</v>
      </c>
      <c r="T300" s="84">
        <f t="shared" si="325"/>
        <v>0</v>
      </c>
      <c r="U300" s="193">
        <f t="shared" si="314"/>
        <v>0</v>
      </c>
      <c r="V300" s="84">
        <f t="shared" si="326"/>
        <v>0</v>
      </c>
      <c r="W300" s="84">
        <f t="shared" si="326"/>
        <v>0</v>
      </c>
      <c r="X300" s="84">
        <f t="shared" si="326"/>
        <v>3613.1287895236401</v>
      </c>
      <c r="Y300" s="84">
        <f t="shared" si="326"/>
        <v>3494.5045911138404</v>
      </c>
      <c r="Z300" s="8">
        <f t="shared" si="326"/>
        <v>3608.8473654449649</v>
      </c>
      <c r="AA300" s="8">
        <f t="shared" si="326"/>
        <v>3606.7066534056271</v>
      </c>
      <c r="AB300" s="8">
        <f t="shared" si="326"/>
        <v>3488.2896206770538</v>
      </c>
      <c r="AC300" s="193">
        <f t="shared" si="315"/>
        <v>3422.3039678606037</v>
      </c>
      <c r="AD300" s="8">
        <f t="shared" si="327"/>
        <v>3484.1463070525292</v>
      </c>
      <c r="AE300" s="8">
        <f t="shared" si="327"/>
        <v>3598.1438052482763</v>
      </c>
      <c r="AF300" s="193">
        <f t="shared" si="316"/>
        <v>3416.2029385484916</v>
      </c>
      <c r="AG300" s="8">
        <f t="shared" ref="AG300:BO300" si="335">IF(AG53&gt;0,$G53*AG$3*(1-AG135),0)</f>
        <v>3246.0692475080268</v>
      </c>
      <c r="AH300" s="8">
        <f t="shared" si="335"/>
        <v>3591.7216691302633</v>
      </c>
      <c r="AI300" s="8">
        <f t="shared" si="335"/>
        <v>3473.788022991218</v>
      </c>
      <c r="AJ300" s="8">
        <f t="shared" si="335"/>
        <v>3587.4402450515877</v>
      </c>
      <c r="AK300" s="8">
        <f t="shared" si="335"/>
        <v>3469.6447093666934</v>
      </c>
      <c r="AL300" s="8">
        <f t="shared" si="335"/>
        <v>3583.1588209729125</v>
      </c>
      <c r="AM300" s="8">
        <f t="shared" si="335"/>
        <v>3581.0181089335747</v>
      </c>
      <c r="AN300" s="8">
        <f t="shared" si="335"/>
        <v>3463.4297389299063</v>
      </c>
      <c r="AO300" s="8">
        <f t="shared" si="335"/>
        <v>3576.7366848548995</v>
      </c>
      <c r="AP300" s="8">
        <f t="shared" si="335"/>
        <v>3459.2864253053817</v>
      </c>
      <c r="AQ300" s="8">
        <f t="shared" si="335"/>
        <v>3572.4552607762239</v>
      </c>
      <c r="AR300" s="8">
        <f t="shared" si="335"/>
        <v>3564.6176711802054</v>
      </c>
      <c r="AS300" s="8">
        <f t="shared" si="335"/>
        <v>3332.6429313685048</v>
      </c>
      <c r="AT300" s="8">
        <f t="shared" si="335"/>
        <v>3560.3430786421163</v>
      </c>
      <c r="AU300" s="8">
        <f t="shared" si="335"/>
        <v>3443.4249506836177</v>
      </c>
      <c r="AV300" s="8">
        <f t="shared" si="335"/>
        <v>3556.0684861040268</v>
      </c>
      <c r="AW300" s="8">
        <f t="shared" si="335"/>
        <v>3439.2882482274022</v>
      </c>
      <c r="AX300" s="8">
        <f t="shared" si="335"/>
        <v>3551.7938935659372</v>
      </c>
      <c r="AY300" s="8">
        <f t="shared" si="335"/>
        <v>3549.6565972968924</v>
      </c>
      <c r="AZ300" s="8">
        <f t="shared" si="335"/>
        <v>3433.0831945430787</v>
      </c>
      <c r="BA300" s="8">
        <f t="shared" si="335"/>
        <v>3545.3820047588033</v>
      </c>
      <c r="BB300" s="8">
        <f t="shared" si="335"/>
        <v>3428.9464920868631</v>
      </c>
      <c r="BC300" s="8">
        <f t="shared" si="335"/>
        <v>3541.1074122207137</v>
      </c>
      <c r="BD300" s="8">
        <f t="shared" si="335"/>
        <v>3544.6260042648341</v>
      </c>
      <c r="BE300" s="8">
        <f t="shared" si="335"/>
        <v>3199.6641349133515</v>
      </c>
      <c r="BF300" s="8">
        <f t="shared" si="335"/>
        <v>3540.3445801861585</v>
      </c>
      <c r="BG300" s="8">
        <f t="shared" si="335"/>
        <v>3424.068259496923</v>
      </c>
      <c r="BH300" s="8">
        <f t="shared" si="335"/>
        <v>3536.0631561074833</v>
      </c>
      <c r="BI300" s="8">
        <f t="shared" si="335"/>
        <v>3419.9249458723984</v>
      </c>
      <c r="BJ300" s="8">
        <f t="shared" si="335"/>
        <v>3531.7817320288077</v>
      </c>
      <c r="BK300" s="8">
        <f t="shared" si="335"/>
        <v>3529.6410199894704</v>
      </c>
      <c r="BL300" s="8">
        <f t="shared" si="335"/>
        <v>3413.7099754356118</v>
      </c>
      <c r="BM300" s="8">
        <f t="shared" si="335"/>
        <v>3525.3595959107947</v>
      </c>
      <c r="BN300" s="8">
        <f t="shared" si="335"/>
        <v>3409.5666618110872</v>
      </c>
      <c r="BO300" s="8">
        <f t="shared" si="335"/>
        <v>3521.0781718321196</v>
      </c>
      <c r="BP300" s="26" t="s">
        <v>12</v>
      </c>
    </row>
    <row r="301" spans="2:68" x14ac:dyDescent="0.25">
      <c r="B301" s="12">
        <v>49</v>
      </c>
      <c r="C301" s="13" t="s">
        <v>114</v>
      </c>
      <c r="N301" s="84">
        <f t="shared" si="325"/>
        <v>0</v>
      </c>
      <c r="O301" s="84">
        <f t="shared" si="325"/>
        <v>0</v>
      </c>
      <c r="P301" s="84">
        <f t="shared" si="325"/>
        <v>0</v>
      </c>
      <c r="Q301" s="84">
        <f t="shared" si="325"/>
        <v>0</v>
      </c>
      <c r="R301" s="84">
        <f t="shared" si="325"/>
        <v>0</v>
      </c>
      <c r="S301" s="84">
        <f t="shared" si="325"/>
        <v>0</v>
      </c>
      <c r="T301" s="84">
        <f t="shared" si="325"/>
        <v>0</v>
      </c>
      <c r="U301" s="193">
        <f t="shared" si="314"/>
        <v>0</v>
      </c>
      <c r="V301" s="84">
        <f t="shared" si="326"/>
        <v>0</v>
      </c>
      <c r="W301" s="84">
        <f t="shared" si="326"/>
        <v>0</v>
      </c>
      <c r="X301" s="84">
        <f t="shared" si="326"/>
        <v>6615.6079851035784</v>
      </c>
      <c r="Y301" s="84">
        <f t="shared" si="326"/>
        <v>6398.4080899595574</v>
      </c>
      <c r="Z301" s="8">
        <f t="shared" si="326"/>
        <v>6607.7687341461733</v>
      </c>
      <c r="AA301" s="8">
        <f t="shared" si="326"/>
        <v>6603.8491086674712</v>
      </c>
      <c r="AB301" s="8">
        <f t="shared" si="326"/>
        <v>6387.0285321181636</v>
      </c>
      <c r="AC301" s="193">
        <f t="shared" si="315"/>
        <v>6266.2093648245627</v>
      </c>
      <c r="AD301" s="8">
        <f t="shared" si="327"/>
        <v>6379.4421602239008</v>
      </c>
      <c r="AE301" s="8">
        <f t="shared" si="327"/>
        <v>6588.170606752662</v>
      </c>
      <c r="AF301" s="193">
        <f t="shared" si="316"/>
        <v>6255.0384322102618</v>
      </c>
      <c r="AG301" s="8">
        <f t="shared" ref="AG301:BO301" si="336">IF(AG54&gt;0,$G54*AG$3*(1-AG136),0)</f>
        <v>5943.5250955570073</v>
      </c>
      <c r="AH301" s="8">
        <f t="shared" si="336"/>
        <v>6576.4117303165549</v>
      </c>
      <c r="AI301" s="8">
        <f t="shared" si="336"/>
        <v>6360.4762304882443</v>
      </c>
      <c r="AJ301" s="8">
        <f t="shared" si="336"/>
        <v>6568.5724793591498</v>
      </c>
      <c r="AK301" s="8">
        <f t="shared" si="336"/>
        <v>6352.8898585939814</v>
      </c>
      <c r="AL301" s="8">
        <f t="shared" si="336"/>
        <v>6560.7332284017457</v>
      </c>
      <c r="AM301" s="8">
        <f t="shared" si="336"/>
        <v>6556.8136029230427</v>
      </c>
      <c r="AN301" s="8">
        <f t="shared" si="336"/>
        <v>6341.5103007525877</v>
      </c>
      <c r="AO301" s="8">
        <f t="shared" si="336"/>
        <v>6548.9743519656386</v>
      </c>
      <c r="AP301" s="8">
        <f t="shared" si="336"/>
        <v>6333.9239288583249</v>
      </c>
      <c r="AQ301" s="8">
        <f t="shared" si="336"/>
        <v>6541.1351010082335</v>
      </c>
      <c r="AR301" s="8">
        <f t="shared" si="336"/>
        <v>6526.784541331057</v>
      </c>
      <c r="AS301" s="8">
        <f t="shared" si="336"/>
        <v>6102.040772027739</v>
      </c>
      <c r="AT301" s="8">
        <f t="shared" si="336"/>
        <v>6518.9577988661767</v>
      </c>
      <c r="AU301" s="8">
        <f t="shared" si="336"/>
        <v>6304.8817041616794</v>
      </c>
      <c r="AV301" s="8">
        <f t="shared" si="336"/>
        <v>6511.1310564012956</v>
      </c>
      <c r="AW301" s="8">
        <f t="shared" si="336"/>
        <v>6297.3074372601823</v>
      </c>
      <c r="AX301" s="8">
        <f t="shared" si="336"/>
        <v>6503.3043139364145</v>
      </c>
      <c r="AY301" s="8">
        <f t="shared" si="336"/>
        <v>6499.3909427039744</v>
      </c>
      <c r="AZ301" s="8">
        <f t="shared" si="336"/>
        <v>6285.9460369079352</v>
      </c>
      <c r="BA301" s="8">
        <f t="shared" si="336"/>
        <v>6491.5642002390932</v>
      </c>
      <c r="BB301" s="8">
        <f t="shared" si="336"/>
        <v>6278.3717700064381</v>
      </c>
      <c r="BC301" s="8">
        <f t="shared" si="336"/>
        <v>6483.7374577742121</v>
      </c>
      <c r="BD301" s="8">
        <f t="shared" si="336"/>
        <v>6490.1799697851038</v>
      </c>
      <c r="BE301" s="8">
        <f t="shared" si="336"/>
        <v>5858.5577303412665</v>
      </c>
      <c r="BF301" s="8">
        <f t="shared" si="336"/>
        <v>6482.3407188276988</v>
      </c>
      <c r="BG301" s="8">
        <f t="shared" si="336"/>
        <v>6269.4397677570933</v>
      </c>
      <c r="BH301" s="8">
        <f t="shared" si="336"/>
        <v>6474.5014678702937</v>
      </c>
      <c r="BI301" s="8">
        <f t="shared" si="336"/>
        <v>6261.8533958628304</v>
      </c>
      <c r="BJ301" s="8">
        <f t="shared" si="336"/>
        <v>6466.6622169128896</v>
      </c>
      <c r="BK301" s="8">
        <f t="shared" si="336"/>
        <v>6462.7425914341875</v>
      </c>
      <c r="BL301" s="8">
        <f t="shared" si="336"/>
        <v>6250.4738380214367</v>
      </c>
      <c r="BM301" s="8">
        <f t="shared" si="336"/>
        <v>6454.9033404767824</v>
      </c>
      <c r="BN301" s="8">
        <f t="shared" si="336"/>
        <v>6242.8874661271739</v>
      </c>
      <c r="BO301" s="8">
        <f t="shared" si="336"/>
        <v>6447.0640895193774</v>
      </c>
      <c r="BP301" s="26" t="s">
        <v>12</v>
      </c>
    </row>
    <row r="302" spans="2:68" x14ac:dyDescent="0.25">
      <c r="B302" s="12">
        <v>50</v>
      </c>
      <c r="C302" s="13" t="s">
        <v>116</v>
      </c>
      <c r="N302" s="84">
        <f t="shared" si="325"/>
        <v>0</v>
      </c>
      <c r="O302" s="84">
        <f t="shared" si="325"/>
        <v>0</v>
      </c>
      <c r="P302" s="84">
        <f t="shared" si="325"/>
        <v>0</v>
      </c>
      <c r="Q302" s="84">
        <f t="shared" si="325"/>
        <v>0</v>
      </c>
      <c r="R302" s="84">
        <f t="shared" si="325"/>
        <v>0</v>
      </c>
      <c r="S302" s="84">
        <f t="shared" si="325"/>
        <v>0</v>
      </c>
      <c r="T302" s="84">
        <f t="shared" si="325"/>
        <v>0</v>
      </c>
      <c r="U302" s="193">
        <f t="shared" si="314"/>
        <v>0</v>
      </c>
      <c r="V302" s="84">
        <f t="shared" si="326"/>
        <v>0</v>
      </c>
      <c r="W302" s="84">
        <f t="shared" si="326"/>
        <v>0</v>
      </c>
      <c r="X302" s="84">
        <f t="shared" si="326"/>
        <v>7467.096932393446</v>
      </c>
      <c r="Y302" s="84">
        <f t="shared" si="326"/>
        <v>7221.9414343049812</v>
      </c>
      <c r="Z302" s="8">
        <f t="shared" si="326"/>
        <v>7458.2486985035139</v>
      </c>
      <c r="AA302" s="8">
        <f t="shared" si="326"/>
        <v>7453.8245815585478</v>
      </c>
      <c r="AB302" s="8">
        <f t="shared" si="326"/>
        <v>7209.0972238195955</v>
      </c>
      <c r="AC302" s="193">
        <f t="shared" si="315"/>
        <v>7072.7275302851849</v>
      </c>
      <c r="AD302" s="8">
        <f t="shared" si="327"/>
        <v>7200.5344168293386</v>
      </c>
      <c r="AE302" s="8">
        <f t="shared" si="327"/>
        <v>7436.1281137786837</v>
      </c>
      <c r="AF302" s="193">
        <f t="shared" si="316"/>
        <v>7060.1187969920311</v>
      </c>
      <c r="AG302" s="8">
        <f t="shared" ref="AG302:BO302" si="337">IF(AG55&gt;0,$G55*AG$3*(1-AG137),0)</f>
        <v>6708.5108592543575</v>
      </c>
      <c r="AH302" s="8">
        <f t="shared" si="337"/>
        <v>7422.8557629437855</v>
      </c>
      <c r="AI302" s="8">
        <f t="shared" si="337"/>
        <v>7179.127399353697</v>
      </c>
      <c r="AJ302" s="8">
        <f t="shared" si="337"/>
        <v>7414.0075290538534</v>
      </c>
      <c r="AK302" s="8">
        <f t="shared" si="337"/>
        <v>7170.5645923634402</v>
      </c>
      <c r="AL302" s="8">
        <f t="shared" si="337"/>
        <v>7405.1592951639213</v>
      </c>
      <c r="AM302" s="8">
        <f t="shared" si="337"/>
        <v>7400.7351782189553</v>
      </c>
      <c r="AN302" s="8">
        <f t="shared" si="337"/>
        <v>7157.7203818780545</v>
      </c>
      <c r="AO302" s="8">
        <f t="shared" si="337"/>
        <v>7391.8869443290232</v>
      </c>
      <c r="AP302" s="8">
        <f t="shared" si="337"/>
        <v>7149.1575748877976</v>
      </c>
      <c r="AQ302" s="8">
        <f t="shared" si="337"/>
        <v>7383.0387104390911</v>
      </c>
      <c r="AR302" s="8">
        <f t="shared" si="337"/>
        <v>7366.8411031466303</v>
      </c>
      <c r="AS302" s="8">
        <f t="shared" si="337"/>
        <v>6887.4289457214072</v>
      </c>
      <c r="AT302" s="8">
        <f t="shared" si="337"/>
        <v>7358.0069877060332</v>
      </c>
      <c r="AU302" s="8">
        <f t="shared" si="337"/>
        <v>7116.3773515990979</v>
      </c>
      <c r="AV302" s="8">
        <f t="shared" si="337"/>
        <v>7349.1728722654352</v>
      </c>
      <c r="AW302" s="8">
        <f t="shared" si="337"/>
        <v>7107.8282076243258</v>
      </c>
      <c r="AX302" s="8">
        <f t="shared" si="337"/>
        <v>7340.3387568248372</v>
      </c>
      <c r="AY302" s="8">
        <f t="shared" si="337"/>
        <v>7335.9216991045387</v>
      </c>
      <c r="AZ302" s="8">
        <f t="shared" si="337"/>
        <v>7095.0044916621673</v>
      </c>
      <c r="BA302" s="8">
        <f t="shared" si="337"/>
        <v>7327.0875836639407</v>
      </c>
      <c r="BB302" s="8">
        <f t="shared" si="337"/>
        <v>7086.4553476873953</v>
      </c>
      <c r="BC302" s="8">
        <f t="shared" si="337"/>
        <v>7318.2534682233427</v>
      </c>
      <c r="BD302" s="8">
        <f t="shared" si="337"/>
        <v>7325.5251901545325</v>
      </c>
      <c r="BE302" s="8">
        <f t="shared" si="337"/>
        <v>6612.6074209634808</v>
      </c>
      <c r="BF302" s="8">
        <f t="shared" si="337"/>
        <v>7316.6769562646004</v>
      </c>
      <c r="BG302" s="8">
        <f t="shared" si="337"/>
        <v>7076.3737154706141</v>
      </c>
      <c r="BH302" s="8">
        <f t="shared" si="337"/>
        <v>7307.8287223746684</v>
      </c>
      <c r="BI302" s="8">
        <f t="shared" si="337"/>
        <v>7067.8109084803573</v>
      </c>
      <c r="BJ302" s="8">
        <f t="shared" si="337"/>
        <v>7298.9804884847363</v>
      </c>
      <c r="BK302" s="8">
        <f t="shared" si="337"/>
        <v>7294.5563715397702</v>
      </c>
      <c r="BL302" s="8">
        <f t="shared" si="337"/>
        <v>7054.9666979949725</v>
      </c>
      <c r="BM302" s="8">
        <f t="shared" si="337"/>
        <v>7285.7081376498381</v>
      </c>
      <c r="BN302" s="8">
        <f t="shared" si="337"/>
        <v>7046.4038910047157</v>
      </c>
      <c r="BO302" s="8">
        <f t="shared" si="337"/>
        <v>7276.859903759906</v>
      </c>
      <c r="BP302" s="26" t="s">
        <v>12</v>
      </c>
    </row>
    <row r="303" spans="2:68" x14ac:dyDescent="0.25">
      <c r="B303" s="12">
        <v>51</v>
      </c>
      <c r="C303" s="13" t="s">
        <v>118</v>
      </c>
      <c r="N303" s="84">
        <f t="shared" ref="N303:T312" si="338">IF(N56&gt;0,$G56*N$3*(1-N138),0)</f>
        <v>0</v>
      </c>
      <c r="O303" s="84">
        <f t="shared" si="338"/>
        <v>0</v>
      </c>
      <c r="P303" s="84">
        <f t="shared" si="338"/>
        <v>0</v>
      </c>
      <c r="Q303" s="84">
        <f t="shared" si="338"/>
        <v>0</v>
      </c>
      <c r="R303" s="84">
        <f t="shared" si="338"/>
        <v>0</v>
      </c>
      <c r="S303" s="84">
        <f t="shared" si="338"/>
        <v>0</v>
      </c>
      <c r="T303" s="84">
        <f t="shared" si="338"/>
        <v>0</v>
      </c>
      <c r="U303" s="193">
        <f t="shared" si="314"/>
        <v>0</v>
      </c>
      <c r="V303" s="84">
        <f t="shared" ref="V303:AB312" si="339">IF(V56&gt;0,$G56*V$3*(1-V138),0)</f>
        <v>0</v>
      </c>
      <c r="W303" s="84">
        <f t="shared" si="339"/>
        <v>0</v>
      </c>
      <c r="X303" s="84">
        <f t="shared" si="339"/>
        <v>0</v>
      </c>
      <c r="Y303" s="84">
        <f t="shared" si="339"/>
        <v>6710.828619261024</v>
      </c>
      <c r="Z303" s="8">
        <f t="shared" si="339"/>
        <v>6930.4143298934114</v>
      </c>
      <c r="AA303" s="8">
        <f t="shared" si="339"/>
        <v>6926.3057532170969</v>
      </c>
      <c r="AB303" s="8">
        <f t="shared" si="339"/>
        <v>6698.9004934265631</v>
      </c>
      <c r="AC303" s="193">
        <f t="shared" si="315"/>
        <v>6572.1841698712442</v>
      </c>
      <c r="AD303" s="8">
        <f t="shared" si="327"/>
        <v>6690.9484095369216</v>
      </c>
      <c r="AE303" s="8">
        <f t="shared" si="327"/>
        <v>6909.8714465118392</v>
      </c>
      <c r="AF303" s="193">
        <f t="shared" si="316"/>
        <v>6560.4747263437484</v>
      </c>
      <c r="AG303" s="8">
        <f t="shared" ref="AG303:BO303" si="340">IF(AG56&gt;0,$G56*AG$3*(1-AG138),0)</f>
        <v>6233.7522647889646</v>
      </c>
      <c r="AH303" s="8">
        <f t="shared" si="340"/>
        <v>6897.5457164828958</v>
      </c>
      <c r="AI303" s="8">
        <f t="shared" si="340"/>
        <v>6671.0681998128202</v>
      </c>
      <c r="AJ303" s="8">
        <f t="shared" si="340"/>
        <v>6889.3285631302679</v>
      </c>
      <c r="AK303" s="8">
        <f t="shared" si="340"/>
        <v>6663.1161159231797</v>
      </c>
      <c r="AL303" s="8">
        <f t="shared" si="340"/>
        <v>6881.111409777639</v>
      </c>
      <c r="AM303" s="8">
        <f t="shared" si="340"/>
        <v>6877.0028331013245</v>
      </c>
      <c r="AN303" s="8">
        <f t="shared" si="340"/>
        <v>6651.1879900887188</v>
      </c>
      <c r="AO303" s="8">
        <f t="shared" si="340"/>
        <v>6868.7856797486957</v>
      </c>
      <c r="AP303" s="8">
        <f t="shared" si="340"/>
        <v>6643.2359061990774</v>
      </c>
      <c r="AQ303" s="8">
        <f t="shared" si="340"/>
        <v>6860.5685263960668</v>
      </c>
      <c r="AR303" s="8">
        <f t="shared" si="340"/>
        <v>6845.519621557446</v>
      </c>
      <c r="AS303" s="8">
        <f t="shared" si="340"/>
        <v>6400.0358199370394</v>
      </c>
      <c r="AT303" s="8">
        <f t="shared" si="340"/>
        <v>6837.3155796872579</v>
      </c>
      <c r="AU303" s="8">
        <f t="shared" si="340"/>
        <v>6612.7873149214493</v>
      </c>
      <c r="AV303" s="8">
        <f t="shared" si="340"/>
        <v>6829.1115378170698</v>
      </c>
      <c r="AW303" s="8">
        <f t="shared" si="340"/>
        <v>6604.8479195632026</v>
      </c>
      <c r="AX303" s="8">
        <f t="shared" si="340"/>
        <v>6820.9074959468826</v>
      </c>
      <c r="AY303" s="8">
        <f t="shared" si="340"/>
        <v>6816.8054750117881</v>
      </c>
      <c r="AZ303" s="8">
        <f t="shared" si="340"/>
        <v>6592.938826525834</v>
      </c>
      <c r="BA303" s="8">
        <f t="shared" si="340"/>
        <v>6808.6014331416009</v>
      </c>
      <c r="BB303" s="8">
        <f t="shared" si="340"/>
        <v>6584.9994311675873</v>
      </c>
      <c r="BC303" s="8">
        <f t="shared" si="340"/>
        <v>6800.3973912714127</v>
      </c>
      <c r="BD303" s="8">
        <f t="shared" si="340"/>
        <v>6807.1570296039799</v>
      </c>
      <c r="BE303" s="8">
        <f t="shared" si="340"/>
        <v>6144.6889252249885</v>
      </c>
      <c r="BF303" s="8">
        <f t="shared" si="340"/>
        <v>6798.9398762513511</v>
      </c>
      <c r="BG303" s="8">
        <f t="shared" si="340"/>
        <v>6575.6431931371317</v>
      </c>
      <c r="BH303" s="8">
        <f t="shared" si="340"/>
        <v>6790.7227228987222</v>
      </c>
      <c r="BI303" s="8">
        <f t="shared" si="340"/>
        <v>6567.6911092474911</v>
      </c>
      <c r="BJ303" s="8">
        <f t="shared" si="340"/>
        <v>6782.5055695460942</v>
      </c>
      <c r="BK303" s="8">
        <f t="shared" si="340"/>
        <v>6778.3969928697798</v>
      </c>
      <c r="BL303" s="8">
        <f t="shared" si="340"/>
        <v>6555.7629834130303</v>
      </c>
      <c r="BM303" s="8">
        <f t="shared" si="340"/>
        <v>6770.1798395171509</v>
      </c>
      <c r="BN303" s="8">
        <f t="shared" si="340"/>
        <v>6547.8108995233888</v>
      </c>
      <c r="BO303" s="8">
        <f t="shared" si="340"/>
        <v>6761.962686164522</v>
      </c>
      <c r="BP303" s="26" t="s">
        <v>12</v>
      </c>
    </row>
    <row r="304" spans="2:68" x14ac:dyDescent="0.25">
      <c r="B304" s="12">
        <v>52</v>
      </c>
      <c r="C304" s="13" t="s">
        <v>120</v>
      </c>
      <c r="N304" s="84">
        <f t="shared" si="338"/>
        <v>0</v>
      </c>
      <c r="O304" s="84">
        <f t="shared" si="338"/>
        <v>0</v>
      </c>
      <c r="P304" s="84">
        <f t="shared" si="338"/>
        <v>0</v>
      </c>
      <c r="Q304" s="84">
        <f t="shared" si="338"/>
        <v>0</v>
      </c>
      <c r="R304" s="84">
        <f t="shared" si="338"/>
        <v>0</v>
      </c>
      <c r="S304" s="84">
        <f t="shared" si="338"/>
        <v>0</v>
      </c>
      <c r="T304" s="84">
        <f t="shared" si="338"/>
        <v>0</v>
      </c>
      <c r="U304" s="193">
        <f t="shared" si="314"/>
        <v>0</v>
      </c>
      <c r="V304" s="84">
        <f t="shared" si="339"/>
        <v>0</v>
      </c>
      <c r="W304" s="84">
        <f t="shared" si="339"/>
        <v>0</v>
      </c>
      <c r="X304" s="84">
        <f t="shared" si="339"/>
        <v>0</v>
      </c>
      <c r="Y304" s="84">
        <f t="shared" si="339"/>
        <v>5013.8296498925838</v>
      </c>
      <c r="Z304" s="8">
        <f t="shared" si="339"/>
        <v>5177.8876834268431</v>
      </c>
      <c r="AA304" s="8">
        <f t="shared" si="339"/>
        <v>5174.8180619646828</v>
      </c>
      <c r="AB304" s="8">
        <f t="shared" si="339"/>
        <v>5004.9178456476029</v>
      </c>
      <c r="AC304" s="193">
        <f t="shared" si="315"/>
        <v>4910.2448780883442</v>
      </c>
      <c r="AD304" s="8">
        <f t="shared" si="327"/>
        <v>4998.9766428176154</v>
      </c>
      <c r="AE304" s="8">
        <f t="shared" si="327"/>
        <v>5162.5395761160426</v>
      </c>
      <c r="AF304" s="193">
        <f t="shared" si="316"/>
        <v>4901.4964569211879</v>
      </c>
      <c r="AG304" s="8">
        <f t="shared" ref="AG304:BO304" si="341">IF(AG57&gt;0,$G57*AG$3*(1-AG139),0)</f>
        <v>4657.3938493344585</v>
      </c>
      <c r="AH304" s="8">
        <f t="shared" si="341"/>
        <v>5153.3307117295617</v>
      </c>
      <c r="AI304" s="8">
        <f t="shared" si="341"/>
        <v>4984.1236357426469</v>
      </c>
      <c r="AJ304" s="8">
        <f t="shared" si="341"/>
        <v>5147.191468805242</v>
      </c>
      <c r="AK304" s="8">
        <f t="shared" si="341"/>
        <v>4978.1824329126594</v>
      </c>
      <c r="AL304" s="8">
        <f t="shared" si="341"/>
        <v>5141.0522258809215</v>
      </c>
      <c r="AM304" s="8">
        <f t="shared" si="341"/>
        <v>5137.9826044187612</v>
      </c>
      <c r="AN304" s="8">
        <f t="shared" si="341"/>
        <v>4969.2706286676785</v>
      </c>
      <c r="AO304" s="8">
        <f t="shared" si="341"/>
        <v>5131.8433614944406</v>
      </c>
      <c r="AP304" s="8">
        <f t="shared" si="341"/>
        <v>4963.3294258376909</v>
      </c>
      <c r="AQ304" s="8">
        <f t="shared" si="341"/>
        <v>5125.704118570121</v>
      </c>
      <c r="AR304" s="8">
        <f t="shared" si="341"/>
        <v>5114.4607014663479</v>
      </c>
      <c r="AS304" s="8">
        <f t="shared" si="341"/>
        <v>4781.6284955148249</v>
      </c>
      <c r="AT304" s="8">
        <f t="shared" si="341"/>
        <v>5108.3312544618975</v>
      </c>
      <c r="AU304" s="8">
        <f t="shared" si="341"/>
        <v>4940.580513831942</v>
      </c>
      <c r="AV304" s="8">
        <f t="shared" si="341"/>
        <v>5102.201807457448</v>
      </c>
      <c r="AW304" s="8">
        <f t="shared" si="341"/>
        <v>4934.6487909244097</v>
      </c>
      <c r="AX304" s="8">
        <f t="shared" si="341"/>
        <v>5096.0723604529976</v>
      </c>
      <c r="AY304" s="8">
        <f t="shared" si="341"/>
        <v>5093.0076369507724</v>
      </c>
      <c r="AZ304" s="8">
        <f t="shared" si="341"/>
        <v>4925.7512065631108</v>
      </c>
      <c r="BA304" s="8">
        <f t="shared" si="341"/>
        <v>5086.878189946322</v>
      </c>
      <c r="BB304" s="8">
        <f t="shared" si="341"/>
        <v>4919.8194836555786</v>
      </c>
      <c r="BC304" s="8">
        <f t="shared" si="341"/>
        <v>5080.7487429418725</v>
      </c>
      <c r="BD304" s="8">
        <f t="shared" si="341"/>
        <v>5085.7990395620391</v>
      </c>
      <c r="BE304" s="8">
        <f t="shared" si="341"/>
        <v>4590.8523776386</v>
      </c>
      <c r="BF304" s="8">
        <f t="shared" si="341"/>
        <v>5079.6597966377185</v>
      </c>
      <c r="BG304" s="8">
        <f t="shared" si="341"/>
        <v>4912.8292017827989</v>
      </c>
      <c r="BH304" s="8">
        <f t="shared" si="341"/>
        <v>5073.5205537133979</v>
      </c>
      <c r="BI304" s="8">
        <f t="shared" si="341"/>
        <v>4906.8879989528114</v>
      </c>
      <c r="BJ304" s="8">
        <f t="shared" si="341"/>
        <v>5067.3813107890783</v>
      </c>
      <c r="BK304" s="8">
        <f t="shared" si="341"/>
        <v>5064.311689326918</v>
      </c>
      <c r="BL304" s="8">
        <f t="shared" si="341"/>
        <v>4897.9761947078305</v>
      </c>
      <c r="BM304" s="8">
        <f t="shared" si="341"/>
        <v>5058.1724464025974</v>
      </c>
      <c r="BN304" s="8">
        <f t="shared" si="341"/>
        <v>4892.0349918778429</v>
      </c>
      <c r="BO304" s="8">
        <f t="shared" si="341"/>
        <v>5052.0332034782778</v>
      </c>
      <c r="BP304" s="26" t="s">
        <v>12</v>
      </c>
    </row>
    <row r="305" spans="2:68" x14ac:dyDescent="0.25">
      <c r="B305" s="12">
        <v>53</v>
      </c>
      <c r="C305" s="13" t="s">
        <v>122</v>
      </c>
      <c r="N305" s="84">
        <f t="shared" si="338"/>
        <v>0</v>
      </c>
      <c r="O305" s="84">
        <f t="shared" si="338"/>
        <v>0</v>
      </c>
      <c r="P305" s="84">
        <f t="shared" si="338"/>
        <v>0</v>
      </c>
      <c r="Q305" s="84">
        <f t="shared" si="338"/>
        <v>0</v>
      </c>
      <c r="R305" s="84">
        <f t="shared" si="338"/>
        <v>0</v>
      </c>
      <c r="S305" s="84">
        <f t="shared" si="338"/>
        <v>0</v>
      </c>
      <c r="T305" s="84">
        <f t="shared" si="338"/>
        <v>0</v>
      </c>
      <c r="U305" s="193">
        <f t="shared" si="314"/>
        <v>0</v>
      </c>
      <c r="V305" s="84">
        <f t="shared" si="339"/>
        <v>0</v>
      </c>
      <c r="W305" s="84">
        <f t="shared" si="339"/>
        <v>0</v>
      </c>
      <c r="X305" s="84">
        <f t="shared" si="339"/>
        <v>0</v>
      </c>
      <c r="Y305" s="84">
        <f t="shared" si="339"/>
        <v>3837.5487780591498</v>
      </c>
      <c r="Z305" s="8">
        <f t="shared" si="339"/>
        <v>3963.1176047012104</v>
      </c>
      <c r="AA305" s="8">
        <f t="shared" si="339"/>
        <v>3960.768138741299</v>
      </c>
      <c r="AB305" s="8">
        <f t="shared" si="339"/>
        <v>3830.7277478529554</v>
      </c>
      <c r="AC305" s="193">
        <f t="shared" si="315"/>
        <v>3758.2657464804024</v>
      </c>
      <c r="AD305" s="8">
        <f t="shared" si="327"/>
        <v>3826.1803943821592</v>
      </c>
      <c r="AE305" s="8">
        <f t="shared" si="327"/>
        <v>3951.3702749016538</v>
      </c>
      <c r="AF305" s="193">
        <f t="shared" si="316"/>
        <v>3751.5697684946549</v>
      </c>
      <c r="AG305" s="8">
        <f t="shared" ref="AG305:BO305" si="342">IF(AG58&gt;0,$G58*AG$3*(1-AG140),0)</f>
        <v>3564.7354065642348</v>
      </c>
      <c r="AH305" s="8">
        <f t="shared" si="342"/>
        <v>3944.3218770219196</v>
      </c>
      <c r="AI305" s="8">
        <f t="shared" si="342"/>
        <v>3814.8120107051691</v>
      </c>
      <c r="AJ305" s="8">
        <f t="shared" si="342"/>
        <v>3939.6229451020972</v>
      </c>
      <c r="AK305" s="8">
        <f t="shared" si="342"/>
        <v>3810.2646572343729</v>
      </c>
      <c r="AL305" s="8">
        <f t="shared" si="342"/>
        <v>3934.9240131822744</v>
      </c>
      <c r="AM305" s="8">
        <f t="shared" si="342"/>
        <v>3932.574547222363</v>
      </c>
      <c r="AN305" s="8">
        <f t="shared" si="342"/>
        <v>3803.443627028179</v>
      </c>
      <c r="AO305" s="8">
        <f t="shared" si="342"/>
        <v>3927.8756153025406</v>
      </c>
      <c r="AP305" s="8">
        <f t="shared" si="342"/>
        <v>3798.8962735573828</v>
      </c>
      <c r="AQ305" s="8">
        <f t="shared" si="342"/>
        <v>3923.1766833827178</v>
      </c>
      <c r="AR305" s="8">
        <f t="shared" si="342"/>
        <v>3914.5710536384527</v>
      </c>
      <c r="AS305" s="8">
        <f t="shared" si="342"/>
        <v>3659.8237019259022</v>
      </c>
      <c r="AT305" s="8">
        <f t="shared" si="342"/>
        <v>3909.8796194445104</v>
      </c>
      <c r="AU305" s="8">
        <f t="shared" si="342"/>
        <v>3781.4844216266515</v>
      </c>
      <c r="AV305" s="8">
        <f t="shared" si="342"/>
        <v>3905.1881852505685</v>
      </c>
      <c r="AW305" s="8">
        <f t="shared" si="342"/>
        <v>3776.944324019611</v>
      </c>
      <c r="AX305" s="8">
        <f t="shared" si="342"/>
        <v>3900.4967510566266</v>
      </c>
      <c r="AY305" s="8">
        <f t="shared" si="342"/>
        <v>3898.1510339596557</v>
      </c>
      <c r="AZ305" s="8">
        <f t="shared" si="342"/>
        <v>3770.1341776090499</v>
      </c>
      <c r="BA305" s="8">
        <f t="shared" si="342"/>
        <v>3893.4595997657138</v>
      </c>
      <c r="BB305" s="8">
        <f t="shared" si="342"/>
        <v>3765.5940800020094</v>
      </c>
      <c r="BC305" s="8">
        <f t="shared" si="342"/>
        <v>3888.768165571772</v>
      </c>
      <c r="BD305" s="8">
        <f t="shared" si="342"/>
        <v>3892.6336259038703</v>
      </c>
      <c r="BE305" s="8">
        <f t="shared" si="342"/>
        <v>3513.8050476913181</v>
      </c>
      <c r="BF305" s="8">
        <f t="shared" si="342"/>
        <v>3887.934693984048</v>
      </c>
      <c r="BG305" s="8">
        <f t="shared" si="342"/>
        <v>3760.2437690556158</v>
      </c>
      <c r="BH305" s="8">
        <f t="shared" si="342"/>
        <v>3883.2357620642251</v>
      </c>
      <c r="BI305" s="8">
        <f t="shared" si="342"/>
        <v>3755.6964155848195</v>
      </c>
      <c r="BJ305" s="8">
        <f t="shared" si="342"/>
        <v>3878.5368301444023</v>
      </c>
      <c r="BK305" s="8">
        <f t="shared" si="342"/>
        <v>3876.1873641844913</v>
      </c>
      <c r="BL305" s="8">
        <f t="shared" si="342"/>
        <v>3748.8753853786252</v>
      </c>
      <c r="BM305" s="8">
        <f t="shared" si="342"/>
        <v>3871.4884322646685</v>
      </c>
      <c r="BN305" s="8">
        <f t="shared" si="342"/>
        <v>3744.328031907829</v>
      </c>
      <c r="BO305" s="8">
        <f t="shared" si="342"/>
        <v>3866.7895003448457</v>
      </c>
      <c r="BP305" s="26" t="s">
        <v>12</v>
      </c>
    </row>
    <row r="306" spans="2:68" x14ac:dyDescent="0.25">
      <c r="B306" s="12">
        <v>54</v>
      </c>
      <c r="C306" s="13" t="s">
        <v>124</v>
      </c>
      <c r="N306" s="84">
        <f t="shared" si="338"/>
        <v>0</v>
      </c>
      <c r="O306" s="84">
        <f t="shared" si="338"/>
        <v>0</v>
      </c>
      <c r="P306" s="84">
        <f t="shared" si="338"/>
        <v>0</v>
      </c>
      <c r="Q306" s="84">
        <f t="shared" si="338"/>
        <v>0</v>
      </c>
      <c r="R306" s="84">
        <f t="shared" si="338"/>
        <v>0</v>
      </c>
      <c r="S306" s="84">
        <f t="shared" si="338"/>
        <v>0</v>
      </c>
      <c r="T306" s="84">
        <f t="shared" si="338"/>
        <v>0</v>
      </c>
      <c r="U306" s="193">
        <f t="shared" si="314"/>
        <v>0</v>
      </c>
      <c r="V306" s="84">
        <f t="shared" si="339"/>
        <v>0</v>
      </c>
      <c r="W306" s="84">
        <f t="shared" si="339"/>
        <v>0</v>
      </c>
      <c r="X306" s="84">
        <f t="shared" si="339"/>
        <v>0</v>
      </c>
      <c r="Y306" s="84">
        <f t="shared" si="339"/>
        <v>7687.412893974275</v>
      </c>
      <c r="Z306" s="8">
        <f t="shared" si="339"/>
        <v>7938.9535186898256</v>
      </c>
      <c r="AA306" s="8">
        <f t="shared" si="339"/>
        <v>7934.2470469395666</v>
      </c>
      <c r="AB306" s="8">
        <f t="shared" si="339"/>
        <v>7673.748943731588</v>
      </c>
      <c r="AC306" s="193">
        <f t="shared" si="315"/>
        <v>7528.5923982670956</v>
      </c>
      <c r="AD306" s="8">
        <f t="shared" si="327"/>
        <v>7664.6396435697961</v>
      </c>
      <c r="AE306" s="8">
        <f t="shared" si="327"/>
        <v>7915.4211599385317</v>
      </c>
      <c r="AF306" s="193">
        <f t="shared" si="316"/>
        <v>7515.1789537788591</v>
      </c>
      <c r="AG306" s="8">
        <f t="shared" ref="AG306:BO306" si="343">IF(AG59&gt;0,$G59*AG$3*(1-AG141),0)</f>
        <v>7140.9106471053028</v>
      </c>
      <c r="AH306" s="8">
        <f t="shared" si="343"/>
        <v>7901.3017446877548</v>
      </c>
      <c r="AI306" s="8">
        <f t="shared" si="343"/>
        <v>7641.8663931653182</v>
      </c>
      <c r="AJ306" s="8">
        <f t="shared" si="343"/>
        <v>7891.8888011872368</v>
      </c>
      <c r="AK306" s="8">
        <f t="shared" si="343"/>
        <v>7632.7570930035263</v>
      </c>
      <c r="AL306" s="8">
        <f t="shared" si="343"/>
        <v>7882.4758576867189</v>
      </c>
      <c r="AM306" s="8">
        <f t="shared" si="343"/>
        <v>7877.7693859364599</v>
      </c>
      <c r="AN306" s="8">
        <f t="shared" si="343"/>
        <v>7619.0931427608393</v>
      </c>
      <c r="AO306" s="8">
        <f t="shared" si="343"/>
        <v>7868.356442435942</v>
      </c>
      <c r="AP306" s="8">
        <f t="shared" si="343"/>
        <v>7609.9838425990474</v>
      </c>
      <c r="AQ306" s="8">
        <f t="shared" si="343"/>
        <v>7858.943498935424</v>
      </c>
      <c r="AR306" s="8">
        <f t="shared" si="343"/>
        <v>7841.7046225372751</v>
      </c>
      <c r="AS306" s="8">
        <f t="shared" si="343"/>
        <v>7331.3923921214573</v>
      </c>
      <c r="AT306" s="8">
        <f t="shared" si="343"/>
        <v>7832.306698549979</v>
      </c>
      <c r="AU306" s="8">
        <f t="shared" si="343"/>
        <v>7575.1042611835464</v>
      </c>
      <c r="AV306" s="8">
        <f t="shared" si="343"/>
        <v>7822.908774562683</v>
      </c>
      <c r="AW306" s="8">
        <f t="shared" si="343"/>
        <v>7566.0094960345496</v>
      </c>
      <c r="AX306" s="8">
        <f t="shared" si="343"/>
        <v>7813.5108505753869</v>
      </c>
      <c r="AY306" s="8">
        <f t="shared" si="343"/>
        <v>7808.8118885817394</v>
      </c>
      <c r="AZ306" s="8">
        <f t="shared" si="343"/>
        <v>7552.367348311056</v>
      </c>
      <c r="BA306" s="8">
        <f t="shared" si="343"/>
        <v>7799.4139645944433</v>
      </c>
      <c r="BB306" s="8">
        <f t="shared" si="343"/>
        <v>7543.2725831620592</v>
      </c>
      <c r="BC306" s="8">
        <f t="shared" si="343"/>
        <v>7790.0160406071464</v>
      </c>
      <c r="BD306" s="8">
        <f t="shared" si="343"/>
        <v>7797.7593661820583</v>
      </c>
      <c r="BE306" s="8">
        <f t="shared" si="343"/>
        <v>7038.8864852932384</v>
      </c>
      <c r="BF306" s="8">
        <f t="shared" si="343"/>
        <v>7788.3464226815404</v>
      </c>
      <c r="BG306" s="8">
        <f t="shared" si="343"/>
        <v>7532.5547912238208</v>
      </c>
      <c r="BH306" s="8">
        <f t="shared" si="343"/>
        <v>7778.9334791810224</v>
      </c>
      <c r="BI306" s="8">
        <f t="shared" si="343"/>
        <v>7523.4454910620289</v>
      </c>
      <c r="BJ306" s="8">
        <f t="shared" si="343"/>
        <v>7769.5205356805045</v>
      </c>
      <c r="BK306" s="8">
        <f t="shared" si="343"/>
        <v>7764.8140639302455</v>
      </c>
      <c r="BL306" s="8">
        <f t="shared" si="343"/>
        <v>7509.7815408193419</v>
      </c>
      <c r="BM306" s="8">
        <f t="shared" si="343"/>
        <v>7755.4011204297285</v>
      </c>
      <c r="BN306" s="8">
        <f t="shared" si="343"/>
        <v>7500.67224065755</v>
      </c>
      <c r="BO306" s="8">
        <f t="shared" si="343"/>
        <v>7745.9881769292106</v>
      </c>
      <c r="BP306" s="26" t="s">
        <v>12</v>
      </c>
    </row>
    <row r="307" spans="2:68" x14ac:dyDescent="0.25">
      <c r="B307" s="12">
        <v>55</v>
      </c>
      <c r="C307" s="13" t="s">
        <v>126</v>
      </c>
      <c r="N307" s="84">
        <f t="shared" si="338"/>
        <v>0</v>
      </c>
      <c r="O307" s="84">
        <f t="shared" si="338"/>
        <v>0</v>
      </c>
      <c r="P307" s="84">
        <f t="shared" si="338"/>
        <v>0</v>
      </c>
      <c r="Q307" s="84">
        <f t="shared" si="338"/>
        <v>0</v>
      </c>
      <c r="R307" s="84">
        <f t="shared" si="338"/>
        <v>0</v>
      </c>
      <c r="S307" s="84">
        <f t="shared" si="338"/>
        <v>0</v>
      </c>
      <c r="T307" s="84">
        <f t="shared" si="338"/>
        <v>0</v>
      </c>
      <c r="U307" s="193">
        <f t="shared" si="314"/>
        <v>0</v>
      </c>
      <c r="V307" s="84">
        <f t="shared" si="339"/>
        <v>0</v>
      </c>
      <c r="W307" s="84">
        <f t="shared" si="339"/>
        <v>0</v>
      </c>
      <c r="X307" s="84">
        <f t="shared" si="339"/>
        <v>0</v>
      </c>
      <c r="Y307" s="84">
        <f t="shared" si="339"/>
        <v>0</v>
      </c>
      <c r="Z307" s="8">
        <f t="shared" si="339"/>
        <v>8312.592493427881</v>
      </c>
      <c r="AA307" s="8">
        <f t="shared" si="339"/>
        <v>8307.6674359872541</v>
      </c>
      <c r="AB307" s="8">
        <f t="shared" si="339"/>
        <v>8034.9119792386709</v>
      </c>
      <c r="AC307" s="193">
        <f t="shared" si="315"/>
        <v>7882.9264550506978</v>
      </c>
      <c r="AD307" s="8">
        <f t="shared" si="327"/>
        <v>8025.3796099987467</v>
      </c>
      <c r="AE307" s="8">
        <f t="shared" si="327"/>
        <v>8287.9672062247446</v>
      </c>
      <c r="AF307" s="193">
        <f t="shared" si="316"/>
        <v>7868.8900413449101</v>
      </c>
      <c r="AG307" s="8">
        <f t="shared" ref="AG307:BO307" si="344">IF(AG60&gt;0,$G60*AG$3*(1-AG142),0)</f>
        <v>7477.0089857296034</v>
      </c>
      <c r="AH307" s="8">
        <f t="shared" si="344"/>
        <v>8273.1920339028602</v>
      </c>
      <c r="AI307" s="8">
        <f t="shared" si="344"/>
        <v>8001.5486868989356</v>
      </c>
      <c r="AJ307" s="8">
        <f t="shared" si="344"/>
        <v>8263.3419190216064</v>
      </c>
      <c r="AK307" s="8">
        <f t="shared" si="344"/>
        <v>7992.0163176590113</v>
      </c>
      <c r="AL307" s="8">
        <f t="shared" si="344"/>
        <v>8253.4918041403507</v>
      </c>
      <c r="AM307" s="8">
        <f t="shared" si="344"/>
        <v>8248.5667466997238</v>
      </c>
      <c r="AN307" s="8">
        <f t="shared" si="344"/>
        <v>7977.7177637991244</v>
      </c>
      <c r="AO307" s="8">
        <f t="shared" si="344"/>
        <v>8238.7166318184682</v>
      </c>
      <c r="AP307" s="8">
        <f t="shared" si="344"/>
        <v>7968.1853945592002</v>
      </c>
      <c r="AQ307" s="8">
        <f t="shared" si="344"/>
        <v>8228.8665169372125</v>
      </c>
      <c r="AR307" s="8">
        <f t="shared" si="344"/>
        <v>8210.8191457932644</v>
      </c>
      <c r="AS307" s="8">
        <f t="shared" si="344"/>
        <v>7676.4889180581022</v>
      </c>
      <c r="AT307" s="8">
        <f t="shared" si="344"/>
        <v>8200.9847479861292</v>
      </c>
      <c r="AU307" s="8">
        <f t="shared" si="344"/>
        <v>7931.6782733057044</v>
      </c>
      <c r="AV307" s="8">
        <f t="shared" si="344"/>
        <v>8191.1503501789957</v>
      </c>
      <c r="AW307" s="8">
        <f t="shared" si="344"/>
        <v>7922.1611141375106</v>
      </c>
      <c r="AX307" s="8">
        <f t="shared" si="344"/>
        <v>8181.3159523718614</v>
      </c>
      <c r="AY307" s="8">
        <f t="shared" si="344"/>
        <v>8176.3987534682938</v>
      </c>
      <c r="AZ307" s="8">
        <f t="shared" si="344"/>
        <v>7907.885375385219</v>
      </c>
      <c r="BA307" s="8">
        <f t="shared" si="344"/>
        <v>8166.5643556611594</v>
      </c>
      <c r="BB307" s="8">
        <f t="shared" si="344"/>
        <v>7898.3682162170244</v>
      </c>
      <c r="BC307" s="8">
        <f t="shared" si="344"/>
        <v>8156.729957854026</v>
      </c>
      <c r="BD307" s="8">
        <f t="shared" si="344"/>
        <v>8164.8407702090535</v>
      </c>
      <c r="BE307" s="8">
        <f t="shared" si="344"/>
        <v>7370.2464502424509</v>
      </c>
      <c r="BF307" s="8">
        <f t="shared" si="344"/>
        <v>8154.9906553277988</v>
      </c>
      <c r="BG307" s="8">
        <f t="shared" si="344"/>
        <v>7887.1602560198426</v>
      </c>
      <c r="BH307" s="8">
        <f t="shared" si="344"/>
        <v>8145.140540446544</v>
      </c>
      <c r="BI307" s="8">
        <f t="shared" si="344"/>
        <v>7877.6278867799183</v>
      </c>
      <c r="BJ307" s="8">
        <f t="shared" si="344"/>
        <v>8135.2904255652884</v>
      </c>
      <c r="BK307" s="8">
        <f t="shared" si="344"/>
        <v>8130.3653681246606</v>
      </c>
      <c r="BL307" s="8">
        <f t="shared" si="344"/>
        <v>7863.3293329200314</v>
      </c>
      <c r="BM307" s="8">
        <f t="shared" si="344"/>
        <v>8120.5152532434058</v>
      </c>
      <c r="BN307" s="8">
        <f t="shared" si="344"/>
        <v>7853.7969636801072</v>
      </c>
      <c r="BO307" s="8">
        <f t="shared" si="344"/>
        <v>8110.6651383621502</v>
      </c>
      <c r="BP307" s="26" t="s">
        <v>12</v>
      </c>
    </row>
    <row r="308" spans="2:68" x14ac:dyDescent="0.25">
      <c r="B308" s="12">
        <v>56</v>
      </c>
      <c r="C308" s="13" t="s">
        <v>128</v>
      </c>
      <c r="N308" s="84">
        <f t="shared" si="338"/>
        <v>0</v>
      </c>
      <c r="O308" s="84">
        <f t="shared" si="338"/>
        <v>0</v>
      </c>
      <c r="P308" s="84">
        <f t="shared" si="338"/>
        <v>0</v>
      </c>
      <c r="Q308" s="84">
        <f t="shared" si="338"/>
        <v>0</v>
      </c>
      <c r="R308" s="84">
        <f t="shared" si="338"/>
        <v>0</v>
      </c>
      <c r="S308" s="84">
        <f t="shared" si="338"/>
        <v>0</v>
      </c>
      <c r="T308" s="84">
        <f t="shared" si="338"/>
        <v>0</v>
      </c>
      <c r="U308" s="193">
        <f t="shared" si="314"/>
        <v>0</v>
      </c>
      <c r="V308" s="84">
        <f t="shared" si="339"/>
        <v>0</v>
      </c>
      <c r="W308" s="84">
        <f t="shared" si="339"/>
        <v>0</v>
      </c>
      <c r="X308" s="84">
        <f t="shared" si="339"/>
        <v>0</v>
      </c>
      <c r="Y308" s="84">
        <f t="shared" si="339"/>
        <v>0</v>
      </c>
      <c r="Z308" s="8">
        <f t="shared" si="339"/>
        <v>7543.0239280822334</v>
      </c>
      <c r="AA308" s="8">
        <f t="shared" si="339"/>
        <v>7538.5548257954069</v>
      </c>
      <c r="AB308" s="8">
        <f t="shared" si="339"/>
        <v>7291.0507001695933</v>
      </c>
      <c r="AC308" s="193">
        <f t="shared" si="315"/>
        <v>7153.1357901606671</v>
      </c>
      <c r="AD308" s="8">
        <f t="shared" si="327"/>
        <v>7282.4008247757356</v>
      </c>
      <c r="AE308" s="8">
        <f t="shared" si="327"/>
        <v>7520.678416648102</v>
      </c>
      <c r="AF308" s="193">
        <f t="shared" si="316"/>
        <v>7140.3988486432117</v>
      </c>
      <c r="AG308" s="8">
        <f t="shared" ref="AG308:BO308" si="345">IF(AG61&gt;0,$G61*AG$3*(1-AG143),0)</f>
        <v>6784.7976109059546</v>
      </c>
      <c r="AH308" s="8">
        <f t="shared" si="345"/>
        <v>7507.2711097876236</v>
      </c>
      <c r="AI308" s="8">
        <f t="shared" si="345"/>
        <v>7260.7761362910924</v>
      </c>
      <c r="AJ308" s="8">
        <f t="shared" si="345"/>
        <v>7498.3329052139707</v>
      </c>
      <c r="AK308" s="8">
        <f t="shared" si="345"/>
        <v>7252.1262608972356</v>
      </c>
      <c r="AL308" s="8">
        <f t="shared" si="345"/>
        <v>7489.3947006403178</v>
      </c>
      <c r="AM308" s="8">
        <f t="shared" si="345"/>
        <v>7484.9255983534922</v>
      </c>
      <c r="AN308" s="8">
        <f t="shared" si="345"/>
        <v>7239.1514478064491</v>
      </c>
      <c r="AO308" s="8">
        <f t="shared" si="345"/>
        <v>7475.9873937798393</v>
      </c>
      <c r="AP308" s="8">
        <f t="shared" si="345"/>
        <v>7230.5015724125924</v>
      </c>
      <c r="AQ308" s="8">
        <f t="shared" si="345"/>
        <v>7467.0491892061873</v>
      </c>
      <c r="AR308" s="8">
        <f t="shared" si="345"/>
        <v>7450.672619263004</v>
      </c>
      <c r="AS308" s="8">
        <f t="shared" si="345"/>
        <v>6965.8099610140252</v>
      </c>
      <c r="AT308" s="8">
        <f t="shared" si="345"/>
        <v>7441.7486766980164</v>
      </c>
      <c r="AU308" s="8">
        <f t="shared" si="345"/>
        <v>7197.3742310472799</v>
      </c>
      <c r="AV308" s="8">
        <f t="shared" si="345"/>
        <v>7432.8247341330298</v>
      </c>
      <c r="AW308" s="8">
        <f t="shared" si="345"/>
        <v>7188.7381575972931</v>
      </c>
      <c r="AX308" s="8">
        <f t="shared" si="345"/>
        <v>7423.9007915680422</v>
      </c>
      <c r="AY308" s="8">
        <f t="shared" si="345"/>
        <v>7419.4388202855489</v>
      </c>
      <c r="AZ308" s="8">
        <f t="shared" si="345"/>
        <v>7175.7840474223112</v>
      </c>
      <c r="BA308" s="8">
        <f t="shared" si="345"/>
        <v>7410.5148777205623</v>
      </c>
      <c r="BB308" s="8">
        <f t="shared" si="345"/>
        <v>7167.1479739723245</v>
      </c>
      <c r="BC308" s="8">
        <f t="shared" si="345"/>
        <v>7401.5909351555747</v>
      </c>
      <c r="BD308" s="8">
        <f t="shared" si="345"/>
        <v>7408.9508594774452</v>
      </c>
      <c r="BE308" s="8">
        <f t="shared" si="345"/>
        <v>6687.9190064947534</v>
      </c>
      <c r="BF308" s="8">
        <f t="shared" si="345"/>
        <v>7400.0126549037932</v>
      </c>
      <c r="BG308" s="8">
        <f t="shared" si="345"/>
        <v>7156.9776315648051</v>
      </c>
      <c r="BH308" s="8">
        <f t="shared" si="345"/>
        <v>7391.0744503301403</v>
      </c>
      <c r="BI308" s="8">
        <f t="shared" si="345"/>
        <v>7148.3277561709483</v>
      </c>
      <c r="BJ308" s="8">
        <f t="shared" si="345"/>
        <v>7382.1362457564874</v>
      </c>
      <c r="BK308" s="8">
        <f t="shared" si="345"/>
        <v>7377.6671434696618</v>
      </c>
      <c r="BL308" s="8">
        <f t="shared" si="345"/>
        <v>7135.3529430801618</v>
      </c>
      <c r="BM308" s="8">
        <f t="shared" si="345"/>
        <v>7368.7289388960089</v>
      </c>
      <c r="BN308" s="8">
        <f t="shared" si="345"/>
        <v>7126.7030676863051</v>
      </c>
      <c r="BO308" s="8">
        <f t="shared" si="345"/>
        <v>7359.7907343223569</v>
      </c>
      <c r="BP308" s="26" t="s">
        <v>12</v>
      </c>
    </row>
    <row r="309" spans="2:68" x14ac:dyDescent="0.25">
      <c r="B309" s="12">
        <v>57</v>
      </c>
      <c r="C309" s="13" t="s">
        <v>130</v>
      </c>
      <c r="N309" s="84">
        <f t="shared" si="338"/>
        <v>0</v>
      </c>
      <c r="O309" s="84">
        <f t="shared" si="338"/>
        <v>0</v>
      </c>
      <c r="P309" s="84">
        <f t="shared" si="338"/>
        <v>0</v>
      </c>
      <c r="Q309" s="84">
        <f t="shared" si="338"/>
        <v>0</v>
      </c>
      <c r="R309" s="84">
        <f t="shared" si="338"/>
        <v>0</v>
      </c>
      <c r="S309" s="84">
        <f t="shared" si="338"/>
        <v>0</v>
      </c>
      <c r="T309" s="84">
        <f t="shared" si="338"/>
        <v>0</v>
      </c>
      <c r="U309" s="193">
        <f t="shared" si="314"/>
        <v>0</v>
      </c>
      <c r="V309" s="84">
        <f t="shared" si="339"/>
        <v>0</v>
      </c>
      <c r="W309" s="84">
        <f t="shared" si="339"/>
        <v>0</v>
      </c>
      <c r="X309" s="84">
        <f t="shared" si="339"/>
        <v>0</v>
      </c>
      <c r="Y309" s="84">
        <f t="shared" si="339"/>
        <v>0</v>
      </c>
      <c r="Z309" s="8">
        <f t="shared" si="339"/>
        <v>4236.5486579549988</v>
      </c>
      <c r="AA309" s="8">
        <f t="shared" si="339"/>
        <v>4234.0385811640417</v>
      </c>
      <c r="AB309" s="8">
        <f t="shared" si="339"/>
        <v>4095.027584877178</v>
      </c>
      <c r="AC309" s="193">
        <f t="shared" si="315"/>
        <v>4017.5675062030191</v>
      </c>
      <c r="AD309" s="8">
        <f t="shared" si="327"/>
        <v>4090.1693717333892</v>
      </c>
      <c r="AE309" s="8">
        <f t="shared" si="327"/>
        <v>4223.9982740002106</v>
      </c>
      <c r="AF309" s="193">
        <f t="shared" si="316"/>
        <v>4010.4137873487907</v>
      </c>
      <c r="AG309" s="8">
        <f t="shared" ref="AG309:BO309" si="346">IF(AG62&gt;0,$G62*AG$3*(1-AG144),0)</f>
        <v>3810.6899152165256</v>
      </c>
      <c r="AH309" s="8">
        <f t="shared" si="346"/>
        <v>4216.4680436273375</v>
      </c>
      <c r="AI309" s="8">
        <f t="shared" si="346"/>
        <v>4078.0238388739167</v>
      </c>
      <c r="AJ309" s="8">
        <f t="shared" si="346"/>
        <v>4211.4478900454224</v>
      </c>
      <c r="AK309" s="8">
        <f t="shared" si="346"/>
        <v>4073.1656257301274</v>
      </c>
      <c r="AL309" s="8">
        <f t="shared" si="346"/>
        <v>4206.4277364635072</v>
      </c>
      <c r="AM309" s="8">
        <f t="shared" si="346"/>
        <v>4203.9176596725492</v>
      </c>
      <c r="AN309" s="8">
        <f t="shared" si="346"/>
        <v>4065.8783060144442</v>
      </c>
      <c r="AO309" s="8">
        <f t="shared" si="346"/>
        <v>4198.8975060906341</v>
      </c>
      <c r="AP309" s="8">
        <f t="shared" si="346"/>
        <v>4061.0200928706549</v>
      </c>
      <c r="AQ309" s="8">
        <f t="shared" si="346"/>
        <v>4193.877352508719</v>
      </c>
      <c r="AR309" s="8">
        <f t="shared" si="346"/>
        <v>4184.6794318768625</v>
      </c>
      <c r="AS309" s="8">
        <f t="shared" si="346"/>
        <v>3912.355724079815</v>
      </c>
      <c r="AT309" s="8">
        <f t="shared" si="346"/>
        <v>4179.6672885696389</v>
      </c>
      <c r="AU309" s="8">
        <f t="shared" si="346"/>
        <v>4042.4140808864777</v>
      </c>
      <c r="AV309" s="8">
        <f t="shared" si="346"/>
        <v>4174.6551452624162</v>
      </c>
      <c r="AW309" s="8">
        <f t="shared" si="346"/>
        <v>4037.5636196214227</v>
      </c>
      <c r="AX309" s="8">
        <f t="shared" si="346"/>
        <v>4169.6430019551926</v>
      </c>
      <c r="AY309" s="8">
        <f t="shared" si="346"/>
        <v>4167.1369303015808</v>
      </c>
      <c r="AZ309" s="8">
        <f t="shared" si="346"/>
        <v>4030.2879277238408</v>
      </c>
      <c r="BA309" s="8">
        <f t="shared" si="346"/>
        <v>4162.1247869943572</v>
      </c>
      <c r="BB309" s="8">
        <f t="shared" si="346"/>
        <v>4025.4374664587858</v>
      </c>
      <c r="BC309" s="8">
        <f t="shared" si="346"/>
        <v>4157.1126436871336</v>
      </c>
      <c r="BD309" s="8">
        <f t="shared" si="346"/>
        <v>4161.2463542262694</v>
      </c>
      <c r="BE309" s="8">
        <f t="shared" si="346"/>
        <v>3756.2779280060886</v>
      </c>
      <c r="BF309" s="8">
        <f t="shared" si="346"/>
        <v>4156.2262006443543</v>
      </c>
      <c r="BG309" s="8">
        <f t="shared" si="346"/>
        <v>4019.7252811484486</v>
      </c>
      <c r="BH309" s="8">
        <f t="shared" si="346"/>
        <v>4151.2060470624392</v>
      </c>
      <c r="BI309" s="8">
        <f t="shared" si="346"/>
        <v>4014.8670680046594</v>
      </c>
      <c r="BJ309" s="8">
        <f t="shared" si="346"/>
        <v>4146.1858934805232</v>
      </c>
      <c r="BK309" s="8">
        <f t="shared" si="346"/>
        <v>4143.6758166895661</v>
      </c>
      <c r="BL309" s="8">
        <f t="shared" si="346"/>
        <v>4007.5797482889761</v>
      </c>
      <c r="BM309" s="8">
        <f t="shared" si="346"/>
        <v>4138.655663107651</v>
      </c>
      <c r="BN309" s="8">
        <f t="shared" si="346"/>
        <v>4002.7215351451869</v>
      </c>
      <c r="BO309" s="8">
        <f t="shared" si="346"/>
        <v>4133.635509525735</v>
      </c>
      <c r="BP309" s="26" t="s">
        <v>12</v>
      </c>
    </row>
    <row r="310" spans="2:68" x14ac:dyDescent="0.25">
      <c r="B310" s="12">
        <v>58</v>
      </c>
      <c r="C310" s="13" t="s">
        <v>132</v>
      </c>
      <c r="N310" s="84">
        <f t="shared" si="338"/>
        <v>0</v>
      </c>
      <c r="O310" s="84">
        <f t="shared" si="338"/>
        <v>0</v>
      </c>
      <c r="P310" s="84">
        <f t="shared" si="338"/>
        <v>0</v>
      </c>
      <c r="Q310" s="84">
        <f t="shared" si="338"/>
        <v>0</v>
      </c>
      <c r="R310" s="84">
        <f t="shared" si="338"/>
        <v>0</v>
      </c>
      <c r="S310" s="84">
        <f t="shared" si="338"/>
        <v>0</v>
      </c>
      <c r="T310" s="84">
        <f t="shared" si="338"/>
        <v>0</v>
      </c>
      <c r="U310" s="193">
        <f t="shared" si="314"/>
        <v>0</v>
      </c>
      <c r="V310" s="84">
        <f t="shared" si="339"/>
        <v>0</v>
      </c>
      <c r="W310" s="84">
        <f t="shared" si="339"/>
        <v>0</v>
      </c>
      <c r="X310" s="84">
        <f t="shared" si="339"/>
        <v>0</v>
      </c>
      <c r="Y310" s="84">
        <f t="shared" si="339"/>
        <v>0</v>
      </c>
      <c r="Z310" s="8">
        <f t="shared" si="339"/>
        <v>4038.9455553612788</v>
      </c>
      <c r="AA310" s="8">
        <f t="shared" si="339"/>
        <v>4036.552554757021</v>
      </c>
      <c r="AB310" s="8">
        <f t="shared" si="339"/>
        <v>3904.0253749865446</v>
      </c>
      <c r="AC310" s="193">
        <f t="shared" si="315"/>
        <v>3830.17822587108</v>
      </c>
      <c r="AD310" s="8">
        <f t="shared" si="327"/>
        <v>3899.3937609137879</v>
      </c>
      <c r="AE310" s="8">
        <f t="shared" si="327"/>
        <v>4026.9805523399896</v>
      </c>
      <c r="AF310" s="193">
        <f t="shared" si="316"/>
        <v>3823.3581741489452</v>
      </c>
      <c r="AG310" s="8">
        <f t="shared" ref="AG310:BO310" si="347">IF(AG63&gt;0,$G63*AG$3*(1-AG145),0)</f>
        <v>3632.9499171510092</v>
      </c>
      <c r="AH310" s="8">
        <f t="shared" si="347"/>
        <v>4019.8015505272165</v>
      </c>
      <c r="AI310" s="8">
        <f t="shared" si="347"/>
        <v>3887.8147257318951</v>
      </c>
      <c r="AJ310" s="8">
        <f t="shared" si="347"/>
        <v>4015.0155493187008</v>
      </c>
      <c r="AK310" s="8">
        <f t="shared" si="347"/>
        <v>3883.1831116591379</v>
      </c>
      <c r="AL310" s="8">
        <f t="shared" si="347"/>
        <v>4010.2295481101851</v>
      </c>
      <c r="AM310" s="8">
        <f t="shared" si="347"/>
        <v>4007.8365475059272</v>
      </c>
      <c r="AN310" s="8">
        <f t="shared" si="347"/>
        <v>3876.2356905500023</v>
      </c>
      <c r="AO310" s="8">
        <f t="shared" si="347"/>
        <v>4003.0505462974115</v>
      </c>
      <c r="AP310" s="8">
        <f t="shared" si="347"/>
        <v>3871.6040764772456</v>
      </c>
      <c r="AQ310" s="8">
        <f t="shared" si="347"/>
        <v>3998.2645450888958</v>
      </c>
      <c r="AR310" s="8">
        <f t="shared" si="347"/>
        <v>3989.495638213521</v>
      </c>
      <c r="AS310" s="8">
        <f t="shared" si="347"/>
        <v>3729.8737813605144</v>
      </c>
      <c r="AT310" s="8">
        <f t="shared" si="347"/>
        <v>3984.7172736606835</v>
      </c>
      <c r="AU310" s="8">
        <f t="shared" si="347"/>
        <v>3853.8658948879979</v>
      </c>
      <c r="AV310" s="8">
        <f t="shared" si="347"/>
        <v>3979.938909107846</v>
      </c>
      <c r="AW310" s="8">
        <f t="shared" si="347"/>
        <v>3849.2416711271871</v>
      </c>
      <c r="AX310" s="8">
        <f t="shared" si="347"/>
        <v>3975.1605445550081</v>
      </c>
      <c r="AY310" s="8">
        <f t="shared" si="347"/>
        <v>3972.7713622785895</v>
      </c>
      <c r="AZ310" s="8">
        <f t="shared" si="347"/>
        <v>3842.3053354859712</v>
      </c>
      <c r="BA310" s="8">
        <f t="shared" si="347"/>
        <v>3967.992997725752</v>
      </c>
      <c r="BB310" s="8">
        <f t="shared" si="347"/>
        <v>3837.6811117251609</v>
      </c>
      <c r="BC310" s="8">
        <f t="shared" si="347"/>
        <v>3963.2146331729145</v>
      </c>
      <c r="BD310" s="8">
        <f t="shared" si="347"/>
        <v>3967.1555372335447</v>
      </c>
      <c r="BE310" s="8">
        <f t="shared" si="347"/>
        <v>3581.0758395361304</v>
      </c>
      <c r="BF310" s="8">
        <f t="shared" si="347"/>
        <v>3962.369536025029</v>
      </c>
      <c r="BG310" s="8">
        <f t="shared" si="347"/>
        <v>3832.2353568588105</v>
      </c>
      <c r="BH310" s="8">
        <f t="shared" si="347"/>
        <v>3957.5835348165133</v>
      </c>
      <c r="BI310" s="8">
        <f t="shared" si="347"/>
        <v>3827.6037427860538</v>
      </c>
      <c r="BJ310" s="8">
        <f t="shared" si="347"/>
        <v>3952.7975336079976</v>
      </c>
      <c r="BK310" s="8">
        <f t="shared" si="347"/>
        <v>3950.4045330037397</v>
      </c>
      <c r="BL310" s="8">
        <f t="shared" si="347"/>
        <v>3820.6563216769182</v>
      </c>
      <c r="BM310" s="8">
        <f t="shared" si="347"/>
        <v>3945.6185317952245</v>
      </c>
      <c r="BN310" s="8">
        <f t="shared" si="347"/>
        <v>3816.024707604161</v>
      </c>
      <c r="BO310" s="8">
        <f t="shared" si="347"/>
        <v>3940.8325305867088</v>
      </c>
      <c r="BP310" s="26" t="s">
        <v>12</v>
      </c>
    </row>
    <row r="311" spans="2:68" x14ac:dyDescent="0.25">
      <c r="B311" s="12">
        <v>59</v>
      </c>
      <c r="C311" s="13" t="s">
        <v>134</v>
      </c>
      <c r="N311" s="84">
        <f t="shared" si="338"/>
        <v>0</v>
      </c>
      <c r="O311" s="84">
        <f t="shared" si="338"/>
        <v>0</v>
      </c>
      <c r="P311" s="84">
        <f t="shared" si="338"/>
        <v>0</v>
      </c>
      <c r="Q311" s="84">
        <f t="shared" si="338"/>
        <v>0</v>
      </c>
      <c r="R311" s="84">
        <f t="shared" si="338"/>
        <v>0</v>
      </c>
      <c r="S311" s="84">
        <f t="shared" si="338"/>
        <v>0</v>
      </c>
      <c r="T311" s="84">
        <f t="shared" si="338"/>
        <v>0</v>
      </c>
      <c r="U311" s="193">
        <f t="shared" si="314"/>
        <v>0</v>
      </c>
      <c r="V311" s="84">
        <f t="shared" si="339"/>
        <v>0</v>
      </c>
      <c r="W311" s="84">
        <f t="shared" si="339"/>
        <v>0</v>
      </c>
      <c r="X311" s="84">
        <f t="shared" si="339"/>
        <v>0</v>
      </c>
      <c r="Y311" s="84">
        <f t="shared" si="339"/>
        <v>0</v>
      </c>
      <c r="Z311" s="8">
        <f t="shared" si="339"/>
        <v>9928.8177374282077</v>
      </c>
      <c r="AA311" s="8">
        <f t="shared" si="339"/>
        <v>9922.9350963973829</v>
      </c>
      <c r="AB311" s="8">
        <f t="shared" si="339"/>
        <v>9597.1475374515103</v>
      </c>
      <c r="AC311" s="193">
        <f t="shared" si="315"/>
        <v>9415.6113236189503</v>
      </c>
      <c r="AD311" s="8">
        <f t="shared" si="327"/>
        <v>9585.7617806176586</v>
      </c>
      <c r="AE311" s="8">
        <f t="shared" si="327"/>
        <v>9899.4045322740894</v>
      </c>
      <c r="AF311" s="193">
        <f t="shared" si="316"/>
        <v>9398.8457966811002</v>
      </c>
      <c r="AG311" s="8">
        <f t="shared" ref="AG311:BO311" si="348">IF(AG64&gt;0,$G64*AG$3*(1-AG146),0)</f>
        <v>8930.770935675755</v>
      </c>
      <c r="AH311" s="8">
        <f t="shared" si="348"/>
        <v>9881.756609181617</v>
      </c>
      <c r="AI311" s="8">
        <f t="shared" si="348"/>
        <v>9557.2973885330266</v>
      </c>
      <c r="AJ311" s="8">
        <f t="shared" si="348"/>
        <v>9869.9913271199712</v>
      </c>
      <c r="AK311" s="8">
        <f t="shared" si="348"/>
        <v>9545.9116316991749</v>
      </c>
      <c r="AL311" s="8">
        <f t="shared" si="348"/>
        <v>9858.2260450583235</v>
      </c>
      <c r="AM311" s="8">
        <f t="shared" si="348"/>
        <v>9852.3434040274988</v>
      </c>
      <c r="AN311" s="8">
        <f t="shared" si="348"/>
        <v>9528.8329964483964</v>
      </c>
      <c r="AO311" s="8">
        <f t="shared" si="348"/>
        <v>9840.5781219658511</v>
      </c>
      <c r="AP311" s="8">
        <f t="shared" si="348"/>
        <v>9517.4472396145447</v>
      </c>
      <c r="AQ311" s="8">
        <f t="shared" si="348"/>
        <v>9828.8128399042052</v>
      </c>
      <c r="AR311" s="8">
        <f t="shared" si="348"/>
        <v>9807.2565012686136</v>
      </c>
      <c r="AS311" s="8">
        <f t="shared" si="348"/>
        <v>9169.0359404778155</v>
      </c>
      <c r="AT311" s="8">
        <f t="shared" si="348"/>
        <v>9795.5099921667188</v>
      </c>
      <c r="AU311" s="8">
        <f t="shared" si="348"/>
        <v>9473.8420041442951</v>
      </c>
      <c r="AV311" s="8">
        <f t="shared" si="348"/>
        <v>9783.763483064824</v>
      </c>
      <c r="AW311" s="8">
        <f t="shared" si="348"/>
        <v>9462.474414690847</v>
      </c>
      <c r="AX311" s="8">
        <f t="shared" si="348"/>
        <v>9772.0169739629273</v>
      </c>
      <c r="AY311" s="8">
        <f t="shared" si="348"/>
        <v>9766.143719411979</v>
      </c>
      <c r="AZ311" s="8">
        <f t="shared" si="348"/>
        <v>9445.4230305106757</v>
      </c>
      <c r="BA311" s="8">
        <f t="shared" si="348"/>
        <v>9754.3972103100841</v>
      </c>
      <c r="BB311" s="8">
        <f t="shared" si="348"/>
        <v>9434.0554410572295</v>
      </c>
      <c r="BC311" s="8">
        <f t="shared" si="348"/>
        <v>9742.6507012081893</v>
      </c>
      <c r="BD311" s="8">
        <f t="shared" si="348"/>
        <v>9752.3385065034963</v>
      </c>
      <c r="BE311" s="8">
        <f t="shared" si="348"/>
        <v>8803.2504591366087</v>
      </c>
      <c r="BF311" s="8">
        <f t="shared" si="348"/>
        <v>9740.5732244418487</v>
      </c>
      <c r="BG311" s="8">
        <f t="shared" si="348"/>
        <v>9420.6683065267989</v>
      </c>
      <c r="BH311" s="8">
        <f t="shared" si="348"/>
        <v>9728.807942380201</v>
      </c>
      <c r="BI311" s="8">
        <f t="shared" si="348"/>
        <v>9409.2825496929472</v>
      </c>
      <c r="BJ311" s="8">
        <f t="shared" si="348"/>
        <v>9717.0426603185533</v>
      </c>
      <c r="BK311" s="8">
        <f t="shared" si="348"/>
        <v>9711.1600192877304</v>
      </c>
      <c r="BL311" s="8">
        <f t="shared" si="348"/>
        <v>9392.2039144421688</v>
      </c>
      <c r="BM311" s="8">
        <f t="shared" si="348"/>
        <v>9699.3947372260827</v>
      </c>
      <c r="BN311" s="8">
        <f t="shared" si="348"/>
        <v>9380.8181576083152</v>
      </c>
      <c r="BO311" s="8">
        <f t="shared" si="348"/>
        <v>9687.6294551644351</v>
      </c>
      <c r="BP311" s="26" t="s">
        <v>12</v>
      </c>
    </row>
    <row r="312" spans="2:68" x14ac:dyDescent="0.25">
      <c r="B312" s="12">
        <v>60</v>
      </c>
      <c r="C312" s="13" t="s">
        <v>136</v>
      </c>
      <c r="N312" s="84">
        <f t="shared" si="338"/>
        <v>0</v>
      </c>
      <c r="O312" s="84">
        <f t="shared" si="338"/>
        <v>0</v>
      </c>
      <c r="P312" s="84">
        <f t="shared" si="338"/>
        <v>0</v>
      </c>
      <c r="Q312" s="84">
        <f t="shared" si="338"/>
        <v>0</v>
      </c>
      <c r="R312" s="84">
        <f t="shared" si="338"/>
        <v>0</v>
      </c>
      <c r="S312" s="84">
        <f t="shared" si="338"/>
        <v>0</v>
      </c>
      <c r="T312" s="84">
        <f t="shared" si="338"/>
        <v>0</v>
      </c>
      <c r="U312" s="193">
        <f t="shared" si="314"/>
        <v>0</v>
      </c>
      <c r="V312" s="84">
        <f t="shared" si="339"/>
        <v>0</v>
      </c>
      <c r="W312" s="84">
        <f t="shared" si="339"/>
        <v>0</v>
      </c>
      <c r="X312" s="84">
        <f t="shared" si="339"/>
        <v>0</v>
      </c>
      <c r="Y312" s="84">
        <f t="shared" si="339"/>
        <v>0</v>
      </c>
      <c r="Z312" s="8">
        <f t="shared" si="339"/>
        <v>0</v>
      </c>
      <c r="AA312" s="8">
        <f t="shared" si="339"/>
        <v>6955.4835701282254</v>
      </c>
      <c r="AB312" s="8">
        <f t="shared" si="339"/>
        <v>6727.1250722381546</v>
      </c>
      <c r="AC312" s="193">
        <f t="shared" si="315"/>
        <v>6599.8795002057632</v>
      </c>
      <c r="AD312" s="8">
        <f t="shared" si="327"/>
        <v>6719.1489519501565</v>
      </c>
      <c r="AE312" s="8">
        <f t="shared" si="327"/>
        <v>6938.9995881996965</v>
      </c>
      <c r="AF312" s="193">
        <f t="shared" si="316"/>
        <v>6588.1346630816852</v>
      </c>
      <c r="AG312" s="8">
        <f t="shared" ref="AG312:BO312" si="349">IF(AG65&gt;0,$G65*AG$3*(1-AG147),0)</f>
        <v>6260.0391200836157</v>
      </c>
      <c r="AH312" s="8">
        <f t="shared" si="349"/>
        <v>6926.6366017533001</v>
      </c>
      <c r="AI312" s="8">
        <f t="shared" si="349"/>
        <v>6699.2086512301612</v>
      </c>
      <c r="AJ312" s="8">
        <f t="shared" si="349"/>
        <v>6918.3946107890351</v>
      </c>
      <c r="AK312" s="8">
        <f t="shared" si="349"/>
        <v>6691.232530942164</v>
      </c>
      <c r="AL312" s="8">
        <f t="shared" si="349"/>
        <v>6910.1526198247711</v>
      </c>
      <c r="AM312" s="8">
        <f t="shared" si="349"/>
        <v>6906.0316243426387</v>
      </c>
      <c r="AN312" s="8">
        <f t="shared" si="349"/>
        <v>6679.2683505101668</v>
      </c>
      <c r="AO312" s="8">
        <f t="shared" si="349"/>
        <v>6897.7896333783738</v>
      </c>
      <c r="AP312" s="8">
        <f t="shared" si="349"/>
        <v>6671.2922302221687</v>
      </c>
      <c r="AQ312" s="8">
        <f t="shared" si="349"/>
        <v>6889.5476424141098</v>
      </c>
      <c r="AR312" s="8">
        <f t="shared" si="349"/>
        <v>6874.4400988288262</v>
      </c>
      <c r="AS312" s="8">
        <f t="shared" si="349"/>
        <v>6427.0788609098681</v>
      </c>
      <c r="AT312" s="8">
        <f t="shared" si="349"/>
        <v>6866.2112589784774</v>
      </c>
      <c r="AU312" s="8">
        <f t="shared" si="349"/>
        <v>6640.7388765031965</v>
      </c>
      <c r="AV312" s="8">
        <f t="shared" si="349"/>
        <v>6857.9824191281295</v>
      </c>
      <c r="AW312" s="8">
        <f t="shared" si="349"/>
        <v>6632.7754830996337</v>
      </c>
      <c r="AX312" s="8">
        <f t="shared" si="349"/>
        <v>6849.7535792777808</v>
      </c>
      <c r="AY312" s="8">
        <f t="shared" si="349"/>
        <v>6845.6391593526068</v>
      </c>
      <c r="AZ312" s="8">
        <f t="shared" si="349"/>
        <v>6620.8303929942886</v>
      </c>
      <c r="BA312" s="8">
        <f t="shared" si="349"/>
        <v>6837.4103195022581</v>
      </c>
      <c r="BB312" s="8">
        <f t="shared" si="349"/>
        <v>6612.8669995907258</v>
      </c>
      <c r="BC312" s="8">
        <f t="shared" si="349"/>
        <v>6829.1814796519093</v>
      </c>
      <c r="BD312" s="8">
        <f t="shared" si="349"/>
        <v>6835.9747011463896</v>
      </c>
      <c r="BE312" s="8">
        <f t="shared" si="349"/>
        <v>6170.7065728580392</v>
      </c>
      <c r="BF312" s="8">
        <f t="shared" si="349"/>
        <v>6827.7327101821247</v>
      </c>
      <c r="BG312" s="8">
        <f t="shared" si="349"/>
        <v>6603.4952077741864</v>
      </c>
      <c r="BH312" s="8">
        <f t="shared" si="349"/>
        <v>6819.4907192178607</v>
      </c>
      <c r="BI312" s="8">
        <f t="shared" si="349"/>
        <v>6595.5190874861883</v>
      </c>
      <c r="BJ312" s="8">
        <f t="shared" si="349"/>
        <v>6811.2487282535958</v>
      </c>
      <c r="BK312" s="8">
        <f t="shared" si="349"/>
        <v>6807.1277327714633</v>
      </c>
      <c r="BL312" s="8">
        <f t="shared" si="349"/>
        <v>6583.5549070541911</v>
      </c>
      <c r="BM312" s="8">
        <f t="shared" si="349"/>
        <v>6798.8857418071993</v>
      </c>
      <c r="BN312" s="8">
        <f t="shared" si="349"/>
        <v>6575.5787867661929</v>
      </c>
      <c r="BO312" s="8">
        <f t="shared" si="349"/>
        <v>6790.6437508429344</v>
      </c>
      <c r="BP312" s="26" t="s">
        <v>12</v>
      </c>
    </row>
    <row r="313" spans="2:68" x14ac:dyDescent="0.25">
      <c r="B313" s="12">
        <v>61</v>
      </c>
      <c r="C313" s="13" t="s">
        <v>138</v>
      </c>
      <c r="N313" s="84">
        <f t="shared" ref="N313:T322" si="350">IF(N66&gt;0,$G66*N$3*(1-N148),0)</f>
        <v>0</v>
      </c>
      <c r="O313" s="84">
        <f t="shared" si="350"/>
        <v>0</v>
      </c>
      <c r="P313" s="84">
        <f t="shared" si="350"/>
        <v>0</v>
      </c>
      <c r="Q313" s="84">
        <f t="shared" si="350"/>
        <v>0</v>
      </c>
      <c r="R313" s="84">
        <f t="shared" si="350"/>
        <v>0</v>
      </c>
      <c r="S313" s="84">
        <f t="shared" si="350"/>
        <v>0</v>
      </c>
      <c r="T313" s="84">
        <f t="shared" si="350"/>
        <v>0</v>
      </c>
      <c r="U313" s="193">
        <f t="shared" si="314"/>
        <v>0</v>
      </c>
      <c r="V313" s="84">
        <f t="shared" ref="V313:AB322" si="351">IF(V66&gt;0,$G66*V$3*(1-V148),0)</f>
        <v>0</v>
      </c>
      <c r="W313" s="84">
        <f t="shared" si="351"/>
        <v>0</v>
      </c>
      <c r="X313" s="84">
        <f t="shared" si="351"/>
        <v>0</v>
      </c>
      <c r="Y313" s="84">
        <f t="shared" si="351"/>
        <v>0</v>
      </c>
      <c r="Z313" s="8">
        <f t="shared" si="351"/>
        <v>0</v>
      </c>
      <c r="AA313" s="8">
        <f t="shared" si="351"/>
        <v>2335.1589844285209</v>
      </c>
      <c r="AB313" s="8">
        <f t="shared" si="351"/>
        <v>2258.4923669831469</v>
      </c>
      <c r="AC313" s="193">
        <f t="shared" si="315"/>
        <v>2215.772311969818</v>
      </c>
      <c r="AD313" s="8">
        <f t="shared" ref="AD313:AE332" si="352">IF(AD66&gt;0,$G66*AD$3*(1-AD148),0)</f>
        <v>2255.8145504426275</v>
      </c>
      <c r="AE313" s="8">
        <f t="shared" si="352"/>
        <v>2329.6248302447802</v>
      </c>
      <c r="AF313" s="193">
        <f t="shared" si="316"/>
        <v>2211.8292271139026</v>
      </c>
      <c r="AG313" s="8">
        <f t="shared" ref="AG313:BO313" si="353">IF(AG66&gt;0,$G66*AG$3*(1-AG148),0)</f>
        <v>2101.6779705897252</v>
      </c>
      <c r="AH313" s="8">
        <f t="shared" si="353"/>
        <v>2325.4742146069752</v>
      </c>
      <c r="AI313" s="8">
        <f t="shared" si="353"/>
        <v>2249.1200090913285</v>
      </c>
      <c r="AJ313" s="8">
        <f t="shared" si="353"/>
        <v>2322.7071375151049</v>
      </c>
      <c r="AK313" s="8">
        <f t="shared" si="353"/>
        <v>2246.4421925508091</v>
      </c>
      <c r="AL313" s="8">
        <f t="shared" si="353"/>
        <v>2319.9400604232346</v>
      </c>
      <c r="AM313" s="8">
        <f t="shared" si="353"/>
        <v>2318.5565218772999</v>
      </c>
      <c r="AN313" s="8">
        <f t="shared" si="353"/>
        <v>2242.4254677400299</v>
      </c>
      <c r="AO313" s="8">
        <f t="shared" si="353"/>
        <v>2315.7894447854296</v>
      </c>
      <c r="AP313" s="8">
        <f t="shared" si="353"/>
        <v>2239.7476511995105</v>
      </c>
      <c r="AQ313" s="8">
        <f t="shared" si="353"/>
        <v>2313.0223676935593</v>
      </c>
      <c r="AR313" s="8">
        <f t="shared" si="353"/>
        <v>2307.9503240635045</v>
      </c>
      <c r="AS313" s="8">
        <f t="shared" si="353"/>
        <v>2157.7580903418939</v>
      </c>
      <c r="AT313" s="8">
        <f t="shared" si="353"/>
        <v>2305.1876621846823</v>
      </c>
      <c r="AU313" s="8">
        <f t="shared" si="353"/>
        <v>2229.4899979792954</v>
      </c>
      <c r="AV313" s="8">
        <f t="shared" si="353"/>
        <v>2302.4250003058605</v>
      </c>
      <c r="AW313" s="8">
        <f t="shared" si="353"/>
        <v>2226.8164542255968</v>
      </c>
      <c r="AX313" s="8">
        <f t="shared" si="353"/>
        <v>2299.6623384270388</v>
      </c>
      <c r="AY313" s="8">
        <f t="shared" si="353"/>
        <v>2298.2810074876279</v>
      </c>
      <c r="AZ313" s="8">
        <f t="shared" si="353"/>
        <v>2222.8061385950491</v>
      </c>
      <c r="BA313" s="8">
        <f t="shared" si="353"/>
        <v>2295.5183456088062</v>
      </c>
      <c r="BB313" s="8">
        <f t="shared" si="353"/>
        <v>2220.1325948413505</v>
      </c>
      <c r="BC313" s="8">
        <f t="shared" si="353"/>
        <v>2292.7556837299844</v>
      </c>
      <c r="BD313" s="8">
        <f t="shared" si="353"/>
        <v>2295.0363665964032</v>
      </c>
      <c r="BE313" s="8">
        <f t="shared" si="353"/>
        <v>2071.6864253359067</v>
      </c>
      <c r="BF313" s="8">
        <f t="shared" si="353"/>
        <v>2292.2692895045334</v>
      </c>
      <c r="BG313" s="8">
        <f t="shared" si="353"/>
        <v>2216.9862106050946</v>
      </c>
      <c r="BH313" s="8">
        <f t="shared" si="353"/>
        <v>2289.5022124126631</v>
      </c>
      <c r="BI313" s="8">
        <f t="shared" si="353"/>
        <v>2214.3083940645752</v>
      </c>
      <c r="BJ313" s="8">
        <f t="shared" si="353"/>
        <v>2286.7351353207928</v>
      </c>
      <c r="BK313" s="8">
        <f t="shared" si="353"/>
        <v>2285.3515967748576</v>
      </c>
      <c r="BL313" s="8">
        <f t="shared" si="353"/>
        <v>2210.291669253796</v>
      </c>
      <c r="BM313" s="8">
        <f t="shared" si="353"/>
        <v>2282.5845196829878</v>
      </c>
      <c r="BN313" s="8">
        <f t="shared" si="353"/>
        <v>2207.6138527132762</v>
      </c>
      <c r="BO313" s="8">
        <f t="shared" si="353"/>
        <v>2279.8174425911175</v>
      </c>
      <c r="BP313" s="26" t="s">
        <v>12</v>
      </c>
    </row>
    <row r="314" spans="2:68" x14ac:dyDescent="0.25">
      <c r="B314" s="12">
        <v>62</v>
      </c>
      <c r="C314" s="13" t="s">
        <v>140</v>
      </c>
      <c r="N314" s="84">
        <f t="shared" si="350"/>
        <v>0</v>
      </c>
      <c r="O314" s="84">
        <f t="shared" si="350"/>
        <v>0</v>
      </c>
      <c r="P314" s="84">
        <f t="shared" si="350"/>
        <v>0</v>
      </c>
      <c r="Q314" s="84">
        <f t="shared" si="350"/>
        <v>0</v>
      </c>
      <c r="R314" s="84">
        <f t="shared" si="350"/>
        <v>0</v>
      </c>
      <c r="S314" s="84">
        <f t="shared" si="350"/>
        <v>0</v>
      </c>
      <c r="T314" s="84">
        <f t="shared" si="350"/>
        <v>0</v>
      </c>
      <c r="U314" s="193">
        <f t="shared" si="314"/>
        <v>0</v>
      </c>
      <c r="V314" s="84">
        <f t="shared" si="351"/>
        <v>0</v>
      </c>
      <c r="W314" s="84">
        <f t="shared" si="351"/>
        <v>0</v>
      </c>
      <c r="X314" s="84">
        <f t="shared" si="351"/>
        <v>0</v>
      </c>
      <c r="Y314" s="84">
        <f t="shared" si="351"/>
        <v>0</v>
      </c>
      <c r="Z314" s="8">
        <f t="shared" si="351"/>
        <v>0</v>
      </c>
      <c r="AA314" s="8">
        <f t="shared" si="351"/>
        <v>5192.3833753838362</v>
      </c>
      <c r="AB314" s="8">
        <f t="shared" si="351"/>
        <v>5021.9099846961826</v>
      </c>
      <c r="AC314" s="193">
        <f t="shared" si="315"/>
        <v>4926.9190633388598</v>
      </c>
      <c r="AD314" s="8">
        <f t="shared" si="352"/>
        <v>5015.9556791520899</v>
      </c>
      <c r="AE314" s="8">
        <f t="shared" si="352"/>
        <v>5180.0778105927111</v>
      </c>
      <c r="AF314" s="193">
        <f t="shared" si="316"/>
        <v>4918.1513484251836</v>
      </c>
      <c r="AG314" s="8">
        <f t="shared" ref="AG314:BO314" si="354">IF(AG67&gt;0,$G67*AG$3*(1-AG149),0)</f>
        <v>4673.2226061135543</v>
      </c>
      <c r="AH314" s="8">
        <f t="shared" si="354"/>
        <v>5170.848636999367</v>
      </c>
      <c r="AI314" s="8">
        <f t="shared" si="354"/>
        <v>5001.0699152918569</v>
      </c>
      <c r="AJ314" s="8">
        <f t="shared" si="354"/>
        <v>5164.695854603804</v>
      </c>
      <c r="AK314" s="8">
        <f t="shared" si="354"/>
        <v>4995.1156097477642</v>
      </c>
      <c r="AL314" s="8">
        <f t="shared" si="354"/>
        <v>5158.543072208241</v>
      </c>
      <c r="AM314" s="8">
        <f t="shared" si="354"/>
        <v>5155.46668101046</v>
      </c>
      <c r="AN314" s="8">
        <f t="shared" si="354"/>
        <v>4986.1841514316247</v>
      </c>
      <c r="AO314" s="8">
        <f t="shared" si="354"/>
        <v>5149.313898614897</v>
      </c>
      <c r="AP314" s="8">
        <f t="shared" si="354"/>
        <v>4980.2298458875312</v>
      </c>
      <c r="AQ314" s="8">
        <f t="shared" si="354"/>
        <v>5143.161116219334</v>
      </c>
      <c r="AR314" s="8">
        <f t="shared" si="354"/>
        <v>5131.8830853873724</v>
      </c>
      <c r="AS314" s="8">
        <f t="shared" si="354"/>
        <v>4797.9205317933156</v>
      </c>
      <c r="AT314" s="8">
        <f t="shared" si="354"/>
        <v>5125.7401205155775</v>
      </c>
      <c r="AU314" s="8">
        <f t="shared" si="354"/>
        <v>4957.4212626577555</v>
      </c>
      <c r="AV314" s="8">
        <f t="shared" si="354"/>
        <v>5119.5971556437826</v>
      </c>
      <c r="AW314" s="8">
        <f t="shared" si="354"/>
        <v>4951.4764579431148</v>
      </c>
      <c r="AX314" s="8">
        <f t="shared" si="354"/>
        <v>5113.4541907719877</v>
      </c>
      <c r="AY314" s="8">
        <f t="shared" si="354"/>
        <v>5110.3827083360902</v>
      </c>
      <c r="AZ314" s="8">
        <f t="shared" si="354"/>
        <v>4942.5592508711543</v>
      </c>
      <c r="BA314" s="8">
        <f t="shared" si="354"/>
        <v>5104.2397434642944</v>
      </c>
      <c r="BB314" s="8">
        <f t="shared" si="354"/>
        <v>4936.6144461565136</v>
      </c>
      <c r="BC314" s="8">
        <f t="shared" si="354"/>
        <v>5098.0967785924995</v>
      </c>
      <c r="BD314" s="8">
        <f t="shared" si="354"/>
        <v>5103.1680306481767</v>
      </c>
      <c r="BE314" s="8">
        <f t="shared" si="354"/>
        <v>4606.534384019712</v>
      </c>
      <c r="BF314" s="8">
        <f t="shared" si="354"/>
        <v>5097.0152482526137</v>
      </c>
      <c r="BG314" s="8">
        <f t="shared" si="354"/>
        <v>4929.6182487627411</v>
      </c>
      <c r="BH314" s="8">
        <f t="shared" si="354"/>
        <v>5090.8624658570507</v>
      </c>
      <c r="BI314" s="8">
        <f t="shared" si="354"/>
        <v>4923.6639432186475</v>
      </c>
      <c r="BJ314" s="8">
        <f t="shared" si="354"/>
        <v>5084.7096834614877</v>
      </c>
      <c r="BK314" s="8">
        <f t="shared" si="354"/>
        <v>5081.6332922637066</v>
      </c>
      <c r="BL314" s="8">
        <f t="shared" si="354"/>
        <v>4914.7324849025081</v>
      </c>
      <c r="BM314" s="8">
        <f t="shared" si="354"/>
        <v>5075.4805098681436</v>
      </c>
      <c r="BN314" s="8">
        <f t="shared" si="354"/>
        <v>4908.7781793584154</v>
      </c>
      <c r="BO314" s="8">
        <f t="shared" si="354"/>
        <v>5069.3277274725806</v>
      </c>
      <c r="BP314" s="26" t="s">
        <v>12</v>
      </c>
    </row>
    <row r="315" spans="2:68" x14ac:dyDescent="0.25">
      <c r="B315" s="12">
        <v>63</v>
      </c>
      <c r="C315" s="13" t="s">
        <v>142</v>
      </c>
      <c r="N315" s="84">
        <f t="shared" si="350"/>
        <v>0</v>
      </c>
      <c r="O315" s="84">
        <f t="shared" si="350"/>
        <v>0</v>
      </c>
      <c r="P315" s="84">
        <f t="shared" si="350"/>
        <v>0</v>
      </c>
      <c r="Q315" s="84">
        <f t="shared" si="350"/>
        <v>0</v>
      </c>
      <c r="R315" s="84">
        <f t="shared" si="350"/>
        <v>0</v>
      </c>
      <c r="S315" s="84">
        <f t="shared" si="350"/>
        <v>0</v>
      </c>
      <c r="T315" s="84">
        <f t="shared" si="350"/>
        <v>0</v>
      </c>
      <c r="U315" s="193">
        <f t="shared" si="314"/>
        <v>0</v>
      </c>
      <c r="V315" s="84">
        <f t="shared" si="351"/>
        <v>0</v>
      </c>
      <c r="W315" s="84">
        <f t="shared" si="351"/>
        <v>0</v>
      </c>
      <c r="X315" s="84">
        <f t="shared" si="351"/>
        <v>0</v>
      </c>
      <c r="Y315" s="84">
        <f t="shared" si="351"/>
        <v>0</v>
      </c>
      <c r="Z315" s="8">
        <f t="shared" si="351"/>
        <v>0</v>
      </c>
      <c r="AA315" s="8">
        <f t="shared" si="351"/>
        <v>2056.2417042550956</v>
      </c>
      <c r="AB315" s="8">
        <f t="shared" si="351"/>
        <v>1988.7323410097797</v>
      </c>
      <c r="AC315" s="193">
        <f t="shared" si="315"/>
        <v>1951.1148771401931</v>
      </c>
      <c r="AD315" s="8">
        <f t="shared" si="352"/>
        <v>1986.37436963238</v>
      </c>
      <c r="AE315" s="8">
        <f t="shared" si="352"/>
        <v>2051.3685634084695</v>
      </c>
      <c r="AF315" s="193">
        <f t="shared" si="316"/>
        <v>1947.6427642869721</v>
      </c>
      <c r="AG315" s="8">
        <f t="shared" ref="AG315:BO315" si="355">IF(AG68&gt;0,$G68*AG$3*(1-AG150),0)</f>
        <v>1850.6482517285287</v>
      </c>
      <c r="AH315" s="8">
        <f t="shared" si="355"/>
        <v>2047.7137077734999</v>
      </c>
      <c r="AI315" s="8">
        <f t="shared" si="355"/>
        <v>1980.4794411888806</v>
      </c>
      <c r="AJ315" s="8">
        <f t="shared" si="355"/>
        <v>2045.2771373501866</v>
      </c>
      <c r="AK315" s="8">
        <f t="shared" si="355"/>
        <v>1978.1214698114809</v>
      </c>
      <c r="AL315" s="8">
        <f t="shared" si="355"/>
        <v>2042.8405669268736</v>
      </c>
      <c r="AM315" s="8">
        <f t="shared" si="355"/>
        <v>2041.6222817152172</v>
      </c>
      <c r="AN315" s="8">
        <f t="shared" si="355"/>
        <v>1974.5845127453813</v>
      </c>
      <c r="AO315" s="8">
        <f t="shared" si="355"/>
        <v>2039.185711291904</v>
      </c>
      <c r="AP315" s="8">
        <f t="shared" si="355"/>
        <v>1972.2265413679816</v>
      </c>
      <c r="AQ315" s="8">
        <f t="shared" si="355"/>
        <v>2036.749140868591</v>
      </c>
      <c r="AR315" s="8">
        <f t="shared" si="355"/>
        <v>2032.2829149253187</v>
      </c>
      <c r="AS315" s="8">
        <f t="shared" si="355"/>
        <v>1900.0300205001522</v>
      </c>
      <c r="AT315" s="8">
        <f t="shared" si="355"/>
        <v>2029.850232350869</v>
      </c>
      <c r="AU315" s="8">
        <f t="shared" si="355"/>
        <v>1963.1940881261071</v>
      </c>
      <c r="AV315" s="8">
        <f t="shared" si="355"/>
        <v>2027.417549776419</v>
      </c>
      <c r="AW315" s="8">
        <f t="shared" si="355"/>
        <v>1960.8398791830912</v>
      </c>
      <c r="AX315" s="8">
        <f t="shared" si="355"/>
        <v>2024.9848672019693</v>
      </c>
      <c r="AY315" s="8">
        <f t="shared" si="355"/>
        <v>2023.7685259147445</v>
      </c>
      <c r="AZ315" s="8">
        <f t="shared" si="355"/>
        <v>1957.3085657685672</v>
      </c>
      <c r="BA315" s="8">
        <f t="shared" si="355"/>
        <v>2021.3358433402946</v>
      </c>
      <c r="BB315" s="8">
        <f t="shared" si="355"/>
        <v>1954.9543568255513</v>
      </c>
      <c r="BC315" s="8">
        <f t="shared" si="355"/>
        <v>2018.9031607658449</v>
      </c>
      <c r="BD315" s="8">
        <f t="shared" si="355"/>
        <v>2020.911433117056</v>
      </c>
      <c r="BE315" s="8">
        <f t="shared" si="355"/>
        <v>1824.2389723016515</v>
      </c>
      <c r="BF315" s="8">
        <f t="shared" si="355"/>
        <v>2018.474862693743</v>
      </c>
      <c r="BG315" s="8">
        <f t="shared" si="355"/>
        <v>1952.1837846600838</v>
      </c>
      <c r="BH315" s="8">
        <f t="shared" si="355"/>
        <v>2016.0382922704298</v>
      </c>
      <c r="BI315" s="8">
        <f t="shared" si="355"/>
        <v>1949.8258132826841</v>
      </c>
      <c r="BJ315" s="8">
        <f t="shared" si="355"/>
        <v>2013.6017218471168</v>
      </c>
      <c r="BK315" s="8">
        <f t="shared" si="355"/>
        <v>2012.3834366354602</v>
      </c>
      <c r="BL315" s="8">
        <f t="shared" si="355"/>
        <v>1946.2888562165842</v>
      </c>
      <c r="BM315" s="8">
        <f t="shared" si="355"/>
        <v>2009.9468662121471</v>
      </c>
      <c r="BN315" s="8">
        <f t="shared" si="355"/>
        <v>1943.9308848391845</v>
      </c>
      <c r="BO315" s="8">
        <f t="shared" si="355"/>
        <v>2007.5102957888341</v>
      </c>
      <c r="BP315" s="26" t="s">
        <v>12</v>
      </c>
    </row>
    <row r="316" spans="2:68" x14ac:dyDescent="0.25">
      <c r="B316" s="12">
        <v>64</v>
      </c>
      <c r="C316" s="13" t="s">
        <v>144</v>
      </c>
      <c r="N316" s="84">
        <f t="shared" si="350"/>
        <v>0</v>
      </c>
      <c r="O316" s="84">
        <f t="shared" si="350"/>
        <v>0</v>
      </c>
      <c r="P316" s="84">
        <f t="shared" si="350"/>
        <v>0</v>
      </c>
      <c r="Q316" s="84">
        <f t="shared" si="350"/>
        <v>0</v>
      </c>
      <c r="R316" s="84">
        <f t="shared" si="350"/>
        <v>0</v>
      </c>
      <c r="S316" s="84">
        <f t="shared" si="350"/>
        <v>0</v>
      </c>
      <c r="T316" s="84">
        <f t="shared" si="350"/>
        <v>0</v>
      </c>
      <c r="U316" s="193">
        <f t="shared" si="314"/>
        <v>0</v>
      </c>
      <c r="V316" s="84">
        <f t="shared" si="351"/>
        <v>0</v>
      </c>
      <c r="W316" s="84">
        <f t="shared" si="351"/>
        <v>0</v>
      </c>
      <c r="X316" s="84">
        <f t="shared" si="351"/>
        <v>0</v>
      </c>
      <c r="Y316" s="84">
        <f t="shared" si="351"/>
        <v>0</v>
      </c>
      <c r="Z316" s="8">
        <f t="shared" si="351"/>
        <v>0</v>
      </c>
      <c r="AA316" s="8">
        <f t="shared" si="351"/>
        <v>5706.1829706778462</v>
      </c>
      <c r="AB316" s="8">
        <f t="shared" si="351"/>
        <v>5518.8408026269954</v>
      </c>
      <c r="AC316" s="193">
        <f t="shared" si="315"/>
        <v>5414.4502870137139</v>
      </c>
      <c r="AD316" s="8">
        <f t="shared" si="352"/>
        <v>5512.297303343219</v>
      </c>
      <c r="AE316" s="8">
        <f t="shared" si="352"/>
        <v>5692.6597388247092</v>
      </c>
      <c r="AF316" s="193">
        <f t="shared" si="316"/>
        <v>5404.8149843183528</v>
      </c>
      <c r="AG316" s="8">
        <f t="shared" ref="AG316:BO316" si="356">IF(AG69&gt;0,$G69*AG$3*(1-AG151),0)</f>
        <v>5135.6499174563842</v>
      </c>
      <c r="AH316" s="8">
        <f t="shared" si="356"/>
        <v>5682.5173149348557</v>
      </c>
      <c r="AI316" s="8">
        <f t="shared" si="356"/>
        <v>5495.9385551337782</v>
      </c>
      <c r="AJ316" s="8">
        <f t="shared" si="356"/>
        <v>5675.7556990082867</v>
      </c>
      <c r="AK316" s="8">
        <f t="shared" si="356"/>
        <v>5489.3950558500019</v>
      </c>
      <c r="AL316" s="8">
        <f t="shared" si="356"/>
        <v>5668.9940830817177</v>
      </c>
      <c r="AM316" s="8">
        <f t="shared" si="356"/>
        <v>5665.6132751184332</v>
      </c>
      <c r="AN316" s="8">
        <f t="shared" si="356"/>
        <v>5479.5798069243374</v>
      </c>
      <c r="AO316" s="8">
        <f t="shared" si="356"/>
        <v>5658.8516591918642</v>
      </c>
      <c r="AP316" s="8">
        <f t="shared" si="356"/>
        <v>5473.0363076405611</v>
      </c>
      <c r="AQ316" s="8">
        <f t="shared" si="356"/>
        <v>5652.0900432652952</v>
      </c>
      <c r="AR316" s="8">
        <f t="shared" si="356"/>
        <v>5639.6960224806944</v>
      </c>
      <c r="AS316" s="8">
        <f t="shared" si="356"/>
        <v>5272.6870213355087</v>
      </c>
      <c r="AT316" s="8">
        <f t="shared" si="356"/>
        <v>5632.9451955469422</v>
      </c>
      <c r="AU316" s="8">
        <f t="shared" si="356"/>
        <v>5447.9707568516769</v>
      </c>
      <c r="AV316" s="8">
        <f t="shared" si="356"/>
        <v>5626.1943686131899</v>
      </c>
      <c r="AW316" s="8">
        <f t="shared" si="356"/>
        <v>5441.4376985286908</v>
      </c>
      <c r="AX316" s="8">
        <f t="shared" si="356"/>
        <v>5619.4435416794377</v>
      </c>
      <c r="AY316" s="8">
        <f t="shared" si="356"/>
        <v>5616.0681282125615</v>
      </c>
      <c r="AZ316" s="8">
        <f t="shared" si="356"/>
        <v>5431.6381110442117</v>
      </c>
      <c r="BA316" s="8">
        <f t="shared" si="356"/>
        <v>5609.3173012788093</v>
      </c>
      <c r="BB316" s="8">
        <f t="shared" si="356"/>
        <v>5425.1050527212255</v>
      </c>
      <c r="BC316" s="8">
        <f t="shared" si="356"/>
        <v>5602.5664743450561</v>
      </c>
      <c r="BD316" s="8">
        <f t="shared" si="356"/>
        <v>5608.1395397425977</v>
      </c>
      <c r="BE316" s="8">
        <f t="shared" si="356"/>
        <v>5062.3627254780895</v>
      </c>
      <c r="BF316" s="8">
        <f t="shared" si="356"/>
        <v>5601.3779238160287</v>
      </c>
      <c r="BG316" s="8">
        <f t="shared" si="356"/>
        <v>5417.4165637284623</v>
      </c>
      <c r="BH316" s="8">
        <f t="shared" si="356"/>
        <v>5594.6163078894606</v>
      </c>
      <c r="BI316" s="8">
        <f t="shared" si="356"/>
        <v>5410.873064444686</v>
      </c>
      <c r="BJ316" s="8">
        <f t="shared" si="356"/>
        <v>5587.8546919628916</v>
      </c>
      <c r="BK316" s="8">
        <f t="shared" si="356"/>
        <v>5584.4738839996071</v>
      </c>
      <c r="BL316" s="8">
        <f t="shared" si="356"/>
        <v>5401.0578155190215</v>
      </c>
      <c r="BM316" s="8">
        <f t="shared" si="356"/>
        <v>5577.7122680730381</v>
      </c>
      <c r="BN316" s="8">
        <f t="shared" si="356"/>
        <v>5394.5143162352451</v>
      </c>
      <c r="BO316" s="8">
        <f t="shared" si="356"/>
        <v>5570.9506521464691</v>
      </c>
      <c r="BP316" s="26" t="s">
        <v>12</v>
      </c>
    </row>
    <row r="317" spans="2:68" x14ac:dyDescent="0.25">
      <c r="B317" s="12">
        <v>65</v>
      </c>
      <c r="C317" s="13" t="s">
        <v>146</v>
      </c>
      <c r="N317" s="84">
        <f t="shared" si="350"/>
        <v>0</v>
      </c>
      <c r="O317" s="84">
        <f t="shared" si="350"/>
        <v>0</v>
      </c>
      <c r="P317" s="84">
        <f t="shared" si="350"/>
        <v>0</v>
      </c>
      <c r="Q317" s="84">
        <f t="shared" si="350"/>
        <v>0</v>
      </c>
      <c r="R317" s="84">
        <f t="shared" si="350"/>
        <v>0</v>
      </c>
      <c r="S317" s="84">
        <f t="shared" si="350"/>
        <v>0</v>
      </c>
      <c r="T317" s="84">
        <f t="shared" si="350"/>
        <v>0</v>
      </c>
      <c r="U317" s="193">
        <f t="shared" ref="U317:U332" si="357">IF(U70&gt;0,$G70*U$3*(1-U152),0)*(1+$U$252)</f>
        <v>0</v>
      </c>
      <c r="V317" s="84">
        <f t="shared" si="351"/>
        <v>0</v>
      </c>
      <c r="W317" s="84">
        <f t="shared" si="351"/>
        <v>0</v>
      </c>
      <c r="X317" s="84">
        <f t="shared" si="351"/>
        <v>0</v>
      </c>
      <c r="Y317" s="84">
        <f t="shared" si="351"/>
        <v>0</v>
      </c>
      <c r="Z317" s="8">
        <f t="shared" si="351"/>
        <v>0</v>
      </c>
      <c r="AA317" s="8">
        <f t="shared" si="351"/>
        <v>0</v>
      </c>
      <c r="AB317" s="8">
        <f t="shared" si="351"/>
        <v>2445.1476016389829</v>
      </c>
      <c r="AC317" s="193">
        <f t="shared" ref="AC317:AC332" si="358">IF(AC70&gt;0,$G70*AC$3*(1-AC152),0)*(1+$AC$252)</f>
        <v>2398.8977504272602</v>
      </c>
      <c r="AD317" s="8">
        <f t="shared" si="352"/>
        <v>2442.2501921007661</v>
      </c>
      <c r="AE317" s="8">
        <f t="shared" si="352"/>
        <v>2522.1615369093797</v>
      </c>
      <c r="AF317" s="193">
        <f t="shared" ref="AF317:AF332" si="359">IF(AF70&gt;0,$G70*AF$3*(1-AF152),0)*(1+$AF$252)</f>
        <v>2394.6313148822355</v>
      </c>
      <c r="AG317" s="8">
        <f t="shared" ref="AG317:BO317" si="360">IF(AG70&gt;0,$G70*AG$3*(1-AG152),0)</f>
        <v>2275.3771392738781</v>
      </c>
      <c r="AH317" s="8">
        <f t="shared" si="360"/>
        <v>2517.6705521251433</v>
      </c>
      <c r="AI317" s="8">
        <f t="shared" si="360"/>
        <v>2435.0066682552233</v>
      </c>
      <c r="AJ317" s="8">
        <f t="shared" si="360"/>
        <v>2514.6765622689854</v>
      </c>
      <c r="AK317" s="8">
        <f t="shared" si="360"/>
        <v>2432.109258717006</v>
      </c>
      <c r="AL317" s="8">
        <f t="shared" si="360"/>
        <v>2511.682572412828</v>
      </c>
      <c r="AM317" s="8">
        <f t="shared" si="360"/>
        <v>2510.185577484749</v>
      </c>
      <c r="AN317" s="8">
        <f t="shared" si="360"/>
        <v>2427.7631444096805</v>
      </c>
      <c r="AO317" s="8">
        <f t="shared" si="360"/>
        <v>2507.1915876285916</v>
      </c>
      <c r="AP317" s="8">
        <f t="shared" si="360"/>
        <v>2424.8657348714632</v>
      </c>
      <c r="AQ317" s="8">
        <f t="shared" si="360"/>
        <v>2504.1975977724337</v>
      </c>
      <c r="AR317" s="8">
        <f t="shared" si="360"/>
        <v>2498.7072351169986</v>
      </c>
      <c r="AS317" s="8">
        <f t="shared" si="360"/>
        <v>2336.1021366465829</v>
      </c>
      <c r="AT317" s="8">
        <f t="shared" si="360"/>
        <v>2495.7180225412135</v>
      </c>
      <c r="AU317" s="8">
        <f t="shared" si="360"/>
        <v>2413.7645963741816</v>
      </c>
      <c r="AV317" s="8">
        <f t="shared" si="360"/>
        <v>2492.7288099654279</v>
      </c>
      <c r="AW317" s="8">
        <f t="shared" si="360"/>
        <v>2410.8718100105179</v>
      </c>
      <c r="AX317" s="8">
        <f t="shared" si="360"/>
        <v>2489.7395973896423</v>
      </c>
      <c r="AY317" s="8">
        <f t="shared" si="360"/>
        <v>2488.2449911017497</v>
      </c>
      <c r="AZ317" s="8">
        <f t="shared" si="360"/>
        <v>2406.5326304650234</v>
      </c>
      <c r="BA317" s="8">
        <f t="shared" si="360"/>
        <v>2485.2557785259646</v>
      </c>
      <c r="BB317" s="8">
        <f t="shared" si="360"/>
        <v>2403.6398441013598</v>
      </c>
      <c r="BC317" s="8">
        <f t="shared" si="360"/>
        <v>2482.266565950179</v>
      </c>
      <c r="BD317" s="8">
        <f t="shared" si="360"/>
        <v>2484.7366637074092</v>
      </c>
      <c r="BE317" s="8">
        <f t="shared" si="360"/>
        <v>2242.926152445847</v>
      </c>
      <c r="BF317" s="8">
        <f t="shared" si="360"/>
        <v>2481.7426738512513</v>
      </c>
      <c r="BG317" s="8">
        <f t="shared" si="360"/>
        <v>2400.2377537966181</v>
      </c>
      <c r="BH317" s="8">
        <f t="shared" si="360"/>
        <v>2478.7486839950939</v>
      </c>
      <c r="BI317" s="8">
        <f t="shared" si="360"/>
        <v>2397.3403442584013</v>
      </c>
      <c r="BJ317" s="8">
        <f t="shared" si="360"/>
        <v>2475.754694138936</v>
      </c>
      <c r="BK317" s="8">
        <f t="shared" si="360"/>
        <v>2474.2576992108575</v>
      </c>
      <c r="BL317" s="8">
        <f t="shared" si="360"/>
        <v>2392.9942299510758</v>
      </c>
      <c r="BM317" s="8">
        <f t="shared" si="360"/>
        <v>2471.2637093546996</v>
      </c>
      <c r="BN317" s="8">
        <f t="shared" si="360"/>
        <v>2390.0968204128585</v>
      </c>
      <c r="BO317" s="8">
        <f t="shared" si="360"/>
        <v>2468.2697194985421</v>
      </c>
      <c r="BP317" s="26" t="s">
        <v>12</v>
      </c>
    </row>
    <row r="318" spans="2:68" x14ac:dyDescent="0.25">
      <c r="B318" s="12">
        <v>66</v>
      </c>
      <c r="C318" s="13" t="s">
        <v>148</v>
      </c>
      <c r="N318" s="84">
        <f t="shared" si="350"/>
        <v>0</v>
      </c>
      <c r="O318" s="84">
        <f t="shared" si="350"/>
        <v>0</v>
      </c>
      <c r="P318" s="84">
        <f t="shared" si="350"/>
        <v>0</v>
      </c>
      <c r="Q318" s="84">
        <f t="shared" si="350"/>
        <v>0</v>
      </c>
      <c r="R318" s="84">
        <f t="shared" si="350"/>
        <v>0</v>
      </c>
      <c r="S318" s="84">
        <f t="shared" si="350"/>
        <v>0</v>
      </c>
      <c r="T318" s="84">
        <f t="shared" si="350"/>
        <v>0</v>
      </c>
      <c r="U318" s="193">
        <f t="shared" si="357"/>
        <v>0</v>
      </c>
      <c r="V318" s="84">
        <f t="shared" si="351"/>
        <v>0</v>
      </c>
      <c r="W318" s="84">
        <f t="shared" si="351"/>
        <v>0</v>
      </c>
      <c r="X318" s="84">
        <f t="shared" si="351"/>
        <v>0</v>
      </c>
      <c r="Y318" s="84">
        <f t="shared" si="351"/>
        <v>0</v>
      </c>
      <c r="Z318" s="8">
        <f t="shared" si="351"/>
        <v>0</v>
      </c>
      <c r="AA318" s="8">
        <f t="shared" si="351"/>
        <v>0</v>
      </c>
      <c r="AB318" s="8">
        <f t="shared" si="351"/>
        <v>2889.0821146096819</v>
      </c>
      <c r="AC318" s="193">
        <f t="shared" si="358"/>
        <v>2834.4352630864519</v>
      </c>
      <c r="AD318" s="8">
        <f t="shared" si="352"/>
        <v>2885.6586590808824</v>
      </c>
      <c r="AE318" s="8">
        <f t="shared" si="352"/>
        <v>2980.0784956936986</v>
      </c>
      <c r="AF318" s="193">
        <f t="shared" si="359"/>
        <v>2829.3942248202943</v>
      </c>
      <c r="AG318" s="8">
        <f t="shared" ref="AG318:BO318" si="361">IF(AG71&gt;0,$G71*AG$3*(1-AG153),0)</f>
        <v>2688.4885774018376</v>
      </c>
      <c r="AH318" s="8">
        <f t="shared" si="361"/>
        <v>2974.772139624059</v>
      </c>
      <c r="AI318" s="8">
        <f t="shared" si="361"/>
        <v>2877.100020258883</v>
      </c>
      <c r="AJ318" s="8">
        <f t="shared" si="361"/>
        <v>2971.2345689109661</v>
      </c>
      <c r="AK318" s="8">
        <f t="shared" si="361"/>
        <v>2873.6765647300831</v>
      </c>
      <c r="AL318" s="8">
        <f t="shared" si="361"/>
        <v>2967.6969981978727</v>
      </c>
      <c r="AM318" s="8">
        <f t="shared" si="361"/>
        <v>2965.9282128413265</v>
      </c>
      <c r="AN318" s="8">
        <f t="shared" si="361"/>
        <v>2868.5413814368835</v>
      </c>
      <c r="AO318" s="8">
        <f t="shared" si="361"/>
        <v>2962.3906421282331</v>
      </c>
      <c r="AP318" s="8">
        <f t="shared" si="361"/>
        <v>2865.1179259080836</v>
      </c>
      <c r="AQ318" s="8">
        <f t="shared" si="361"/>
        <v>2958.8530714151402</v>
      </c>
      <c r="AR318" s="8">
        <f t="shared" si="361"/>
        <v>2952.3658930787874</v>
      </c>
      <c r="AS318" s="8">
        <f t="shared" si="361"/>
        <v>2760.2386442287257</v>
      </c>
      <c r="AT318" s="8">
        <f t="shared" si="361"/>
        <v>2948.8339669964193</v>
      </c>
      <c r="AU318" s="8">
        <f t="shared" si="361"/>
        <v>2852.0012941502277</v>
      </c>
      <c r="AV318" s="8">
        <f t="shared" si="361"/>
        <v>2945.3020409140518</v>
      </c>
      <c r="AW318" s="8">
        <f t="shared" si="361"/>
        <v>2848.5833011672912</v>
      </c>
      <c r="AX318" s="8">
        <f t="shared" si="361"/>
        <v>2941.7701148316837</v>
      </c>
      <c r="AY318" s="8">
        <f t="shared" si="361"/>
        <v>2940.0041517904997</v>
      </c>
      <c r="AZ318" s="8">
        <f t="shared" si="361"/>
        <v>2843.4563116928862</v>
      </c>
      <c r="BA318" s="8">
        <f t="shared" si="361"/>
        <v>2936.4722257081321</v>
      </c>
      <c r="BB318" s="8">
        <f t="shared" si="361"/>
        <v>2840.0383187099496</v>
      </c>
      <c r="BC318" s="8">
        <f t="shared" si="361"/>
        <v>2932.9402996257641</v>
      </c>
      <c r="BD318" s="8">
        <f t="shared" si="361"/>
        <v>2935.8588617800351</v>
      </c>
      <c r="BE318" s="8">
        <f t="shared" si="361"/>
        <v>2650.1458754792802</v>
      </c>
      <c r="BF318" s="8">
        <f t="shared" si="361"/>
        <v>2932.3212910669422</v>
      </c>
      <c r="BG318" s="8">
        <f t="shared" si="361"/>
        <v>2836.0185539132858</v>
      </c>
      <c r="BH318" s="8">
        <f t="shared" si="361"/>
        <v>2928.7837203538488</v>
      </c>
      <c r="BI318" s="8">
        <f t="shared" si="361"/>
        <v>2832.5950983844859</v>
      </c>
      <c r="BJ318" s="8">
        <f t="shared" si="361"/>
        <v>2925.2461496407559</v>
      </c>
      <c r="BK318" s="8">
        <f t="shared" si="361"/>
        <v>2923.4773642842092</v>
      </c>
      <c r="BL318" s="8">
        <f t="shared" si="361"/>
        <v>2827.4599150912863</v>
      </c>
      <c r="BM318" s="8">
        <f t="shared" si="361"/>
        <v>2919.9397935711163</v>
      </c>
      <c r="BN318" s="8">
        <f t="shared" si="361"/>
        <v>2824.0364595624869</v>
      </c>
      <c r="BO318" s="8">
        <f t="shared" si="361"/>
        <v>2916.4022228580234</v>
      </c>
      <c r="BP318" s="26" t="s">
        <v>12</v>
      </c>
    </row>
    <row r="319" spans="2:68" x14ac:dyDescent="0.25">
      <c r="B319" s="12">
        <v>67</v>
      </c>
      <c r="C319" s="13" t="s">
        <v>150</v>
      </c>
      <c r="N319" s="84">
        <f t="shared" si="350"/>
        <v>0</v>
      </c>
      <c r="O319" s="84">
        <f t="shared" si="350"/>
        <v>0</v>
      </c>
      <c r="P319" s="84">
        <f t="shared" si="350"/>
        <v>0</v>
      </c>
      <c r="Q319" s="84">
        <f t="shared" si="350"/>
        <v>0</v>
      </c>
      <c r="R319" s="84">
        <f t="shared" si="350"/>
        <v>0</v>
      </c>
      <c r="S319" s="84">
        <f t="shared" si="350"/>
        <v>0</v>
      </c>
      <c r="T319" s="84">
        <f t="shared" si="350"/>
        <v>0</v>
      </c>
      <c r="U319" s="193">
        <f t="shared" si="357"/>
        <v>0</v>
      </c>
      <c r="V319" s="84">
        <f t="shared" si="351"/>
        <v>0</v>
      </c>
      <c r="W319" s="84">
        <f t="shared" si="351"/>
        <v>0</v>
      </c>
      <c r="X319" s="84">
        <f t="shared" si="351"/>
        <v>0</v>
      </c>
      <c r="Y319" s="84">
        <f t="shared" si="351"/>
        <v>0</v>
      </c>
      <c r="Z319" s="8">
        <f t="shared" si="351"/>
        <v>0</v>
      </c>
      <c r="AA319" s="8">
        <f t="shared" si="351"/>
        <v>0</v>
      </c>
      <c r="AB319" s="8">
        <f t="shared" si="351"/>
        <v>1372.7569553410094</v>
      </c>
      <c r="AC319" s="193">
        <f t="shared" si="358"/>
        <v>1346.7913224721299</v>
      </c>
      <c r="AD319" s="8">
        <f t="shared" si="352"/>
        <v>1371.1302890843822</v>
      </c>
      <c r="AE319" s="8">
        <f t="shared" si="352"/>
        <v>1415.9941878212712</v>
      </c>
      <c r="AF319" s="193">
        <f t="shared" si="359"/>
        <v>1344.3960564092465</v>
      </c>
      <c r="AG319" s="8">
        <f t="shared" ref="AG319:BO319" si="362">IF(AG72&gt;0,$G72*AG$3*(1-AG154),0)</f>
        <v>1277.4442703861457</v>
      </c>
      <c r="AH319" s="8">
        <f t="shared" si="362"/>
        <v>1413.4728551234991</v>
      </c>
      <c r="AI319" s="8">
        <f t="shared" si="362"/>
        <v>1367.0636234428143</v>
      </c>
      <c r="AJ319" s="8">
        <f t="shared" si="362"/>
        <v>1411.7919666583177</v>
      </c>
      <c r="AK319" s="8">
        <f t="shared" si="362"/>
        <v>1365.4369571861873</v>
      </c>
      <c r="AL319" s="8">
        <f t="shared" si="362"/>
        <v>1410.1110781931363</v>
      </c>
      <c r="AM319" s="8">
        <f t="shared" si="362"/>
        <v>1409.2706339605456</v>
      </c>
      <c r="AN319" s="8">
        <f t="shared" si="362"/>
        <v>1362.9969578012467</v>
      </c>
      <c r="AO319" s="8">
        <f t="shared" si="362"/>
        <v>1407.5897454953645</v>
      </c>
      <c r="AP319" s="8">
        <f t="shared" si="362"/>
        <v>1361.3702915446195</v>
      </c>
      <c r="AQ319" s="8">
        <f t="shared" si="362"/>
        <v>1405.9088570301831</v>
      </c>
      <c r="AR319" s="8">
        <f t="shared" si="362"/>
        <v>1402.8264527133472</v>
      </c>
      <c r="AS319" s="8">
        <f t="shared" si="362"/>
        <v>1311.5365527704766</v>
      </c>
      <c r="AT319" s="8">
        <f t="shared" si="362"/>
        <v>1401.148246313189</v>
      </c>
      <c r="AU319" s="8">
        <f t="shared" si="362"/>
        <v>1355.1378804320418</v>
      </c>
      <c r="AV319" s="8">
        <f t="shared" si="362"/>
        <v>1399.4700399130306</v>
      </c>
      <c r="AW319" s="8">
        <f t="shared" si="362"/>
        <v>1353.5138097222111</v>
      </c>
      <c r="AX319" s="8">
        <f t="shared" si="362"/>
        <v>1397.7918335128725</v>
      </c>
      <c r="AY319" s="8">
        <f t="shared" si="362"/>
        <v>1396.9527303127934</v>
      </c>
      <c r="AZ319" s="8">
        <f t="shared" si="362"/>
        <v>1351.0777036574652</v>
      </c>
      <c r="BA319" s="8">
        <f t="shared" si="362"/>
        <v>1395.274523912635</v>
      </c>
      <c r="BB319" s="8">
        <f t="shared" si="362"/>
        <v>1349.4536329476348</v>
      </c>
      <c r="BC319" s="8">
        <f t="shared" si="362"/>
        <v>1393.5963175124768</v>
      </c>
      <c r="BD319" s="8">
        <f t="shared" si="362"/>
        <v>1394.9830820065042</v>
      </c>
      <c r="BE319" s="8">
        <f t="shared" si="362"/>
        <v>1259.2256083119219</v>
      </c>
      <c r="BF319" s="8">
        <f t="shared" si="362"/>
        <v>1393.3021935413228</v>
      </c>
      <c r="BG319" s="8">
        <f t="shared" si="362"/>
        <v>1347.5436283632889</v>
      </c>
      <c r="BH319" s="8">
        <f t="shared" si="362"/>
        <v>1391.6213050761414</v>
      </c>
      <c r="BI319" s="8">
        <f t="shared" si="362"/>
        <v>1345.9169621066619</v>
      </c>
      <c r="BJ319" s="8">
        <f t="shared" si="362"/>
        <v>1389.94041661096</v>
      </c>
      <c r="BK319" s="8">
        <f t="shared" si="362"/>
        <v>1389.0999723783693</v>
      </c>
      <c r="BL319" s="8">
        <f t="shared" si="362"/>
        <v>1343.4769627217213</v>
      </c>
      <c r="BM319" s="8">
        <f t="shared" si="362"/>
        <v>1387.4190839131882</v>
      </c>
      <c r="BN319" s="8">
        <f t="shared" si="362"/>
        <v>1341.8502964650941</v>
      </c>
      <c r="BO319" s="8">
        <f t="shared" si="362"/>
        <v>1385.7381954480068</v>
      </c>
      <c r="BP319" s="26" t="s">
        <v>12</v>
      </c>
    </row>
    <row r="320" spans="2:68" x14ac:dyDescent="0.25">
      <c r="B320" s="12">
        <v>68</v>
      </c>
      <c r="C320" s="13" t="s">
        <v>152</v>
      </c>
      <c r="N320" s="84">
        <f t="shared" si="350"/>
        <v>0</v>
      </c>
      <c r="O320" s="84">
        <f t="shared" si="350"/>
        <v>0</v>
      </c>
      <c r="P320" s="84">
        <f t="shared" si="350"/>
        <v>0</v>
      </c>
      <c r="Q320" s="84">
        <f t="shared" si="350"/>
        <v>0</v>
      </c>
      <c r="R320" s="84">
        <f t="shared" si="350"/>
        <v>0</v>
      </c>
      <c r="S320" s="84">
        <f t="shared" si="350"/>
        <v>0</v>
      </c>
      <c r="T320" s="84">
        <f t="shared" si="350"/>
        <v>0</v>
      </c>
      <c r="U320" s="193">
        <f t="shared" si="357"/>
        <v>0</v>
      </c>
      <c r="V320" s="84">
        <f t="shared" si="351"/>
        <v>0</v>
      </c>
      <c r="W320" s="84">
        <f t="shared" si="351"/>
        <v>0</v>
      </c>
      <c r="X320" s="84">
        <f t="shared" si="351"/>
        <v>0</v>
      </c>
      <c r="Y320" s="84">
        <f t="shared" si="351"/>
        <v>0</v>
      </c>
      <c r="Z320" s="8">
        <f t="shared" si="351"/>
        <v>0</v>
      </c>
      <c r="AA320" s="8">
        <f t="shared" si="351"/>
        <v>0</v>
      </c>
      <c r="AB320" s="8">
        <f t="shared" si="351"/>
        <v>3639.3041479378562</v>
      </c>
      <c r="AC320" s="193">
        <f t="shared" si="358"/>
        <v>3570.4668821451864</v>
      </c>
      <c r="AD320" s="8">
        <f t="shared" si="352"/>
        <v>3634.9917070268698</v>
      </c>
      <c r="AE320" s="8">
        <f t="shared" si="352"/>
        <v>3753.9300027904228</v>
      </c>
      <c r="AF320" s="193">
        <f t="shared" si="359"/>
        <v>3564.1168129037592</v>
      </c>
      <c r="AG320" s="8">
        <f t="shared" ref="AG320:BO320" si="363">IF(AG73&gt;0,$G73*AG$3*(1-AG155),0)</f>
        <v>3386.6215092830312</v>
      </c>
      <c r="AH320" s="8">
        <f t="shared" si="363"/>
        <v>3747.2457193783939</v>
      </c>
      <c r="AI320" s="8">
        <f t="shared" si="363"/>
        <v>3624.210604749404</v>
      </c>
      <c r="AJ320" s="8">
        <f t="shared" si="363"/>
        <v>3742.7895304370413</v>
      </c>
      <c r="AK320" s="8">
        <f t="shared" si="363"/>
        <v>3619.8981638384175</v>
      </c>
      <c r="AL320" s="8">
        <f t="shared" si="363"/>
        <v>3738.3333414956887</v>
      </c>
      <c r="AM320" s="8">
        <f t="shared" si="363"/>
        <v>3736.1052470250124</v>
      </c>
      <c r="AN320" s="8">
        <f t="shared" si="363"/>
        <v>3613.4295024719381</v>
      </c>
      <c r="AO320" s="8">
        <f t="shared" si="363"/>
        <v>3731.6490580836598</v>
      </c>
      <c r="AP320" s="8">
        <f t="shared" si="363"/>
        <v>3609.1170615609517</v>
      </c>
      <c r="AQ320" s="8">
        <f t="shared" si="363"/>
        <v>3727.1928691423072</v>
      </c>
      <c r="AR320" s="8">
        <f t="shared" si="363"/>
        <v>3719.0211335905501</v>
      </c>
      <c r="AS320" s="8">
        <f t="shared" si="363"/>
        <v>3477.0032656538401</v>
      </c>
      <c r="AT320" s="8">
        <f t="shared" si="363"/>
        <v>3714.572055048694</v>
      </c>
      <c r="AU320" s="8">
        <f t="shared" si="363"/>
        <v>3592.5943701075148</v>
      </c>
      <c r="AV320" s="8">
        <f t="shared" si="363"/>
        <v>3710.1229765068374</v>
      </c>
      <c r="AW320" s="8">
        <f t="shared" si="363"/>
        <v>3588.2888102282991</v>
      </c>
      <c r="AX320" s="8">
        <f t="shared" si="363"/>
        <v>3705.6738979649808</v>
      </c>
      <c r="AY320" s="8">
        <f t="shared" si="363"/>
        <v>3703.4493586940525</v>
      </c>
      <c r="AZ320" s="8">
        <f t="shared" si="363"/>
        <v>3581.8304704094753</v>
      </c>
      <c r="BA320" s="8">
        <f t="shared" si="363"/>
        <v>3699.0002801521964</v>
      </c>
      <c r="BB320" s="8">
        <f t="shared" si="363"/>
        <v>3577.5249105302591</v>
      </c>
      <c r="BC320" s="8">
        <f t="shared" si="363"/>
        <v>3694.5512016103398</v>
      </c>
      <c r="BD320" s="8">
        <f t="shared" si="363"/>
        <v>3698.2276410235158</v>
      </c>
      <c r="BE320" s="8">
        <f t="shared" si="363"/>
        <v>3338.3221710799844</v>
      </c>
      <c r="BF320" s="8">
        <f t="shared" si="363"/>
        <v>3693.7714520821633</v>
      </c>
      <c r="BG320" s="8">
        <f t="shared" si="363"/>
        <v>3572.4613138175678</v>
      </c>
      <c r="BH320" s="8">
        <f t="shared" si="363"/>
        <v>3689.3152631408107</v>
      </c>
      <c r="BI320" s="8">
        <f t="shared" si="363"/>
        <v>3568.1488729065813</v>
      </c>
      <c r="BJ320" s="8">
        <f t="shared" si="363"/>
        <v>3684.8590741994581</v>
      </c>
      <c r="BK320" s="8">
        <f t="shared" si="363"/>
        <v>3682.6309797287818</v>
      </c>
      <c r="BL320" s="8">
        <f t="shared" si="363"/>
        <v>3561.6802115401019</v>
      </c>
      <c r="BM320" s="8">
        <f t="shared" si="363"/>
        <v>3678.1747907874292</v>
      </c>
      <c r="BN320" s="8">
        <f t="shared" si="363"/>
        <v>3557.3677706291155</v>
      </c>
      <c r="BO320" s="8">
        <f t="shared" si="363"/>
        <v>3673.7186018460766</v>
      </c>
      <c r="BP320" s="26" t="s">
        <v>12</v>
      </c>
    </row>
    <row r="321" spans="2:68" x14ac:dyDescent="0.25">
      <c r="B321" s="12">
        <v>69</v>
      </c>
      <c r="C321" s="13" t="s">
        <v>154</v>
      </c>
      <c r="N321" s="84">
        <f t="shared" si="350"/>
        <v>0</v>
      </c>
      <c r="O321" s="84">
        <f t="shared" si="350"/>
        <v>0</v>
      </c>
      <c r="P321" s="84">
        <f t="shared" si="350"/>
        <v>0</v>
      </c>
      <c r="Q321" s="84">
        <f t="shared" si="350"/>
        <v>0</v>
      </c>
      <c r="R321" s="84">
        <f t="shared" si="350"/>
        <v>0</v>
      </c>
      <c r="S321" s="84">
        <f t="shared" si="350"/>
        <v>0</v>
      </c>
      <c r="T321" s="84">
        <f t="shared" si="350"/>
        <v>0</v>
      </c>
      <c r="U321" s="193">
        <f t="shared" si="357"/>
        <v>0</v>
      </c>
      <c r="V321" s="84">
        <f t="shared" si="351"/>
        <v>0</v>
      </c>
      <c r="W321" s="84">
        <f t="shared" si="351"/>
        <v>0</v>
      </c>
      <c r="X321" s="84">
        <f t="shared" si="351"/>
        <v>0</v>
      </c>
      <c r="Y321" s="84">
        <f t="shared" si="351"/>
        <v>0</v>
      </c>
      <c r="Z321" s="8">
        <f t="shared" si="351"/>
        <v>0</v>
      </c>
      <c r="AA321" s="8">
        <f t="shared" si="351"/>
        <v>0</v>
      </c>
      <c r="AB321" s="8">
        <f t="shared" si="351"/>
        <v>0</v>
      </c>
      <c r="AC321" s="193">
        <f t="shared" si="358"/>
        <v>3899.3194114370026</v>
      </c>
      <c r="AD321" s="8">
        <f t="shared" si="352"/>
        <v>3969.7885943050719</v>
      </c>
      <c r="AE321" s="8">
        <f t="shared" si="352"/>
        <v>4099.6830126827599</v>
      </c>
      <c r="AF321" s="193">
        <f t="shared" si="359"/>
        <v>3892.3885873544318</v>
      </c>
      <c r="AG321" s="8">
        <f t="shared" ref="AG321:BO321" si="364">IF(AG74&gt;0,$G74*AG$3*(1-AG156),0)</f>
        <v>3698.546443276291</v>
      </c>
      <c r="AH321" s="8">
        <f t="shared" si="364"/>
        <v>4092.3874083853175</v>
      </c>
      <c r="AI321" s="8">
        <f t="shared" si="364"/>
        <v>3958.021490599519</v>
      </c>
      <c r="AJ321" s="8">
        <f t="shared" si="364"/>
        <v>4087.5236721870224</v>
      </c>
      <c r="AK321" s="8">
        <f t="shared" si="364"/>
        <v>3953.3146491172984</v>
      </c>
      <c r="AL321" s="8">
        <f t="shared" si="364"/>
        <v>4082.6599359887273</v>
      </c>
      <c r="AM321" s="8">
        <f t="shared" si="364"/>
        <v>4080.22806788958</v>
      </c>
      <c r="AN321" s="8">
        <f t="shared" si="364"/>
        <v>3946.2543868939665</v>
      </c>
      <c r="AO321" s="8">
        <f t="shared" si="364"/>
        <v>4075.3643316912849</v>
      </c>
      <c r="AP321" s="8">
        <f t="shared" si="364"/>
        <v>3941.5475454117454</v>
      </c>
      <c r="AQ321" s="8">
        <f t="shared" si="364"/>
        <v>4070.5005954929898</v>
      </c>
      <c r="AR321" s="8">
        <f t="shared" si="364"/>
        <v>4061.577621605888</v>
      </c>
      <c r="AS321" s="8">
        <f t="shared" si="364"/>
        <v>3797.2690123135962</v>
      </c>
      <c r="AT321" s="8">
        <f t="shared" si="364"/>
        <v>4056.7216460990421</v>
      </c>
      <c r="AU321" s="8">
        <f t="shared" si="364"/>
        <v>3923.5099919473732</v>
      </c>
      <c r="AV321" s="8">
        <f t="shared" si="364"/>
        <v>4051.8656705921967</v>
      </c>
      <c r="AW321" s="8">
        <f t="shared" si="364"/>
        <v>3918.8106608117159</v>
      </c>
      <c r="AX321" s="8">
        <f t="shared" si="364"/>
        <v>4047.0096950853508</v>
      </c>
      <c r="AY321" s="8">
        <f t="shared" si="364"/>
        <v>4044.5817073319276</v>
      </c>
      <c r="AZ321" s="8">
        <f t="shared" si="364"/>
        <v>3911.7616641082304</v>
      </c>
      <c r="BA321" s="8">
        <f t="shared" si="364"/>
        <v>4039.7257318250822</v>
      </c>
      <c r="BB321" s="8">
        <f t="shared" si="364"/>
        <v>3907.0623329725731</v>
      </c>
      <c r="BC321" s="8">
        <f t="shared" si="364"/>
        <v>4034.8697563182363</v>
      </c>
      <c r="BD321" s="8">
        <f t="shared" si="364"/>
        <v>4038.8863102040718</v>
      </c>
      <c r="BE321" s="8">
        <f t="shared" si="364"/>
        <v>3645.8298186754159</v>
      </c>
      <c r="BF321" s="8">
        <f t="shared" si="364"/>
        <v>4034.0225740057767</v>
      </c>
      <c r="BG321" s="8">
        <f t="shared" si="364"/>
        <v>3901.5393928128669</v>
      </c>
      <c r="BH321" s="8">
        <f t="shared" si="364"/>
        <v>4029.1588378074816</v>
      </c>
      <c r="BI321" s="8">
        <f t="shared" si="364"/>
        <v>3896.8325513306459</v>
      </c>
      <c r="BJ321" s="8">
        <f t="shared" si="364"/>
        <v>4024.2951016091865</v>
      </c>
      <c r="BK321" s="8">
        <f t="shared" si="364"/>
        <v>4021.8632335100392</v>
      </c>
      <c r="BL321" s="8">
        <f t="shared" si="364"/>
        <v>3889.7722891073145</v>
      </c>
      <c r="BM321" s="8">
        <f t="shared" si="364"/>
        <v>4016.9994973117441</v>
      </c>
      <c r="BN321" s="8">
        <f t="shared" si="364"/>
        <v>3885.0654476250934</v>
      </c>
      <c r="BO321" s="8">
        <f t="shared" si="364"/>
        <v>4012.135761113449</v>
      </c>
      <c r="BP321" s="26" t="s">
        <v>12</v>
      </c>
    </row>
    <row r="322" spans="2:68" x14ac:dyDescent="0.25">
      <c r="B322" s="12">
        <v>70</v>
      </c>
      <c r="C322" s="13" t="s">
        <v>156</v>
      </c>
      <c r="N322" s="84">
        <f t="shared" si="350"/>
        <v>0</v>
      </c>
      <c r="O322" s="84">
        <f t="shared" si="350"/>
        <v>0</v>
      </c>
      <c r="P322" s="84">
        <f t="shared" si="350"/>
        <v>0</v>
      </c>
      <c r="Q322" s="84">
        <f t="shared" si="350"/>
        <v>0</v>
      </c>
      <c r="R322" s="84">
        <f t="shared" si="350"/>
        <v>0</v>
      </c>
      <c r="S322" s="84">
        <f t="shared" si="350"/>
        <v>0</v>
      </c>
      <c r="T322" s="84">
        <f t="shared" si="350"/>
        <v>0</v>
      </c>
      <c r="U322" s="193">
        <f t="shared" si="357"/>
        <v>0</v>
      </c>
      <c r="V322" s="84">
        <f t="shared" si="351"/>
        <v>0</v>
      </c>
      <c r="W322" s="84">
        <f t="shared" si="351"/>
        <v>0</v>
      </c>
      <c r="X322" s="84">
        <f t="shared" si="351"/>
        <v>0</v>
      </c>
      <c r="Y322" s="84">
        <f t="shared" si="351"/>
        <v>0</v>
      </c>
      <c r="Z322" s="8">
        <f t="shared" si="351"/>
        <v>0</v>
      </c>
      <c r="AA322" s="8">
        <f t="shared" si="351"/>
        <v>0</v>
      </c>
      <c r="AB322" s="8">
        <f t="shared" si="351"/>
        <v>0</v>
      </c>
      <c r="AC322" s="193">
        <f t="shared" si="358"/>
        <v>4650.6361838043786</v>
      </c>
      <c r="AD322" s="8">
        <f t="shared" si="352"/>
        <v>4734.6832948792317</v>
      </c>
      <c r="AE322" s="8">
        <f t="shared" si="352"/>
        <v>4889.6056334826435</v>
      </c>
      <c r="AF322" s="193">
        <f t="shared" si="359"/>
        <v>4642.3699358105769</v>
      </c>
      <c r="AG322" s="8">
        <f t="shared" ref="AG322:BO322" si="365">IF(AG75&gt;0,$G75*AG$3*(1-AG157),0)</f>
        <v>4411.1784908235659</v>
      </c>
      <c r="AH322" s="8">
        <f t="shared" si="365"/>
        <v>4880.9043198049567</v>
      </c>
      <c r="AI322" s="8">
        <f t="shared" si="365"/>
        <v>4720.6489179797372</v>
      </c>
      <c r="AJ322" s="8">
        <f t="shared" si="365"/>
        <v>4875.1034440198328</v>
      </c>
      <c r="AK322" s="8">
        <f t="shared" si="365"/>
        <v>4715.0351672199395</v>
      </c>
      <c r="AL322" s="8">
        <f t="shared" si="365"/>
        <v>4869.3025682347088</v>
      </c>
      <c r="AM322" s="8">
        <f t="shared" si="365"/>
        <v>4866.4021303421459</v>
      </c>
      <c r="AN322" s="8">
        <f t="shared" si="365"/>
        <v>4706.6145410802428</v>
      </c>
      <c r="AO322" s="8">
        <f t="shared" si="365"/>
        <v>4860.601254557022</v>
      </c>
      <c r="AP322" s="8">
        <f t="shared" si="365"/>
        <v>4701.000790320445</v>
      </c>
      <c r="AQ322" s="8">
        <f t="shared" si="365"/>
        <v>4854.8003787718981</v>
      </c>
      <c r="AR322" s="8">
        <f t="shared" si="365"/>
        <v>4844.1581356397292</v>
      </c>
      <c r="AS322" s="8">
        <f t="shared" si="365"/>
        <v>4528.922820866489</v>
      </c>
      <c r="AT322" s="8">
        <f t="shared" si="365"/>
        <v>4838.3665158679387</v>
      </c>
      <c r="AU322" s="8">
        <f t="shared" si="365"/>
        <v>4679.4877799826227</v>
      </c>
      <c r="AV322" s="8">
        <f t="shared" si="365"/>
        <v>4832.5748960961482</v>
      </c>
      <c r="AW322" s="8">
        <f t="shared" si="365"/>
        <v>4673.8829866550832</v>
      </c>
      <c r="AX322" s="8">
        <f t="shared" si="365"/>
        <v>4826.7832763243578</v>
      </c>
      <c r="AY322" s="8">
        <f t="shared" si="365"/>
        <v>4823.887466438463</v>
      </c>
      <c r="AZ322" s="8">
        <f t="shared" si="365"/>
        <v>4665.4757966637744</v>
      </c>
      <c r="BA322" s="8">
        <f t="shared" si="365"/>
        <v>4818.0958466666725</v>
      </c>
      <c r="BB322" s="8">
        <f t="shared" si="365"/>
        <v>4659.8710033362358</v>
      </c>
      <c r="BC322" s="8">
        <f t="shared" si="365"/>
        <v>4812.304226894882</v>
      </c>
      <c r="BD322" s="8">
        <f t="shared" si="365"/>
        <v>4817.0946861685898</v>
      </c>
      <c r="BE322" s="8">
        <f t="shared" si="365"/>
        <v>4348.3044823138316</v>
      </c>
      <c r="BF322" s="8">
        <f t="shared" si="365"/>
        <v>4811.2938103834649</v>
      </c>
      <c r="BG322" s="8">
        <f t="shared" si="365"/>
        <v>4653.283908862164</v>
      </c>
      <c r="BH322" s="8">
        <f t="shared" si="365"/>
        <v>4805.492934598341</v>
      </c>
      <c r="BI322" s="8">
        <f t="shared" si="365"/>
        <v>4647.6701581023663</v>
      </c>
      <c r="BJ322" s="8">
        <f t="shared" si="365"/>
        <v>4799.692058813217</v>
      </c>
      <c r="BK322" s="8">
        <f t="shared" si="365"/>
        <v>4796.7916209206542</v>
      </c>
      <c r="BL322" s="8">
        <f t="shared" si="365"/>
        <v>4639.2495319626696</v>
      </c>
      <c r="BM322" s="8">
        <f t="shared" si="365"/>
        <v>4790.9907451355302</v>
      </c>
      <c r="BN322" s="8">
        <f t="shared" si="365"/>
        <v>4633.6357812028727</v>
      </c>
      <c r="BO322" s="8">
        <f t="shared" si="365"/>
        <v>4785.1898693504054</v>
      </c>
      <c r="BP322" s="26" t="s">
        <v>12</v>
      </c>
    </row>
    <row r="323" spans="2:68" x14ac:dyDescent="0.25">
      <c r="B323" s="12">
        <v>71</v>
      </c>
      <c r="C323" s="13" t="s">
        <v>158</v>
      </c>
      <c r="N323" s="84">
        <f t="shared" ref="N323:T332" si="366">IF(N76&gt;0,$G76*N$3*(1-N158),0)</f>
        <v>0</v>
      </c>
      <c r="O323" s="84">
        <f t="shared" si="366"/>
        <v>0</v>
      </c>
      <c r="P323" s="84">
        <f t="shared" si="366"/>
        <v>0</v>
      </c>
      <c r="Q323" s="84">
        <f t="shared" si="366"/>
        <v>0</v>
      </c>
      <c r="R323" s="84">
        <f t="shared" si="366"/>
        <v>0</v>
      </c>
      <c r="S323" s="84">
        <f t="shared" si="366"/>
        <v>0</v>
      </c>
      <c r="T323" s="84">
        <f t="shared" si="366"/>
        <v>0</v>
      </c>
      <c r="U323" s="193">
        <f t="shared" si="357"/>
        <v>0</v>
      </c>
      <c r="V323" s="84">
        <f t="shared" ref="V323:AB332" si="367">IF(V76&gt;0,$G76*V$3*(1-V158),0)</f>
        <v>0</v>
      </c>
      <c r="W323" s="84">
        <f t="shared" si="367"/>
        <v>0</v>
      </c>
      <c r="X323" s="84">
        <f t="shared" si="367"/>
        <v>0</v>
      </c>
      <c r="Y323" s="84">
        <f t="shared" si="367"/>
        <v>0</v>
      </c>
      <c r="Z323" s="8">
        <f t="shared" si="367"/>
        <v>0</v>
      </c>
      <c r="AA323" s="8">
        <f t="shared" si="367"/>
        <v>0</v>
      </c>
      <c r="AB323" s="8">
        <f t="shared" si="367"/>
        <v>0</v>
      </c>
      <c r="AC323" s="193">
        <f t="shared" si="358"/>
        <v>3892.8973540184084</v>
      </c>
      <c r="AD323" s="8">
        <f t="shared" si="352"/>
        <v>3963.2504763408115</v>
      </c>
      <c r="AE323" s="8">
        <f t="shared" si="352"/>
        <v>4092.9309626639133</v>
      </c>
      <c r="AF323" s="193">
        <f t="shared" si="359"/>
        <v>3885.9779447868718</v>
      </c>
      <c r="AG323" s="8">
        <f t="shared" ref="AG323:BO323" si="368">IF(AG76&gt;0,$G76*AG$3*(1-AG158),0)</f>
        <v>3692.4550526724879</v>
      </c>
      <c r="AH323" s="8">
        <f t="shared" si="368"/>
        <v>4085.6473739991384</v>
      </c>
      <c r="AI323" s="8">
        <f t="shared" si="368"/>
        <v>3951.5027526879489</v>
      </c>
      <c r="AJ323" s="8">
        <f t="shared" si="368"/>
        <v>4080.7916482226219</v>
      </c>
      <c r="AK323" s="8">
        <f t="shared" si="368"/>
        <v>3946.8036632268036</v>
      </c>
      <c r="AL323" s="8">
        <f t="shared" si="368"/>
        <v>4075.935922446105</v>
      </c>
      <c r="AM323" s="8">
        <f t="shared" si="368"/>
        <v>4073.508059557847</v>
      </c>
      <c r="AN323" s="8">
        <f t="shared" si="368"/>
        <v>3939.755029035086</v>
      </c>
      <c r="AO323" s="8">
        <f t="shared" si="368"/>
        <v>4068.6523337813301</v>
      </c>
      <c r="AP323" s="8">
        <f t="shared" si="368"/>
        <v>3935.0559395739406</v>
      </c>
      <c r="AQ323" s="8">
        <f t="shared" si="368"/>
        <v>4063.7966080048136</v>
      </c>
      <c r="AR323" s="8">
        <f t="shared" si="368"/>
        <v>4054.8883299773224</v>
      </c>
      <c r="AS323" s="8">
        <f t="shared" si="368"/>
        <v>3791.0150287185625</v>
      </c>
      <c r="AT323" s="8">
        <f t="shared" si="368"/>
        <v>4050.0403521106382</v>
      </c>
      <c r="AU323" s="8">
        <f t="shared" si="368"/>
        <v>3917.0480933973831</v>
      </c>
      <c r="AV323" s="8">
        <f t="shared" si="368"/>
        <v>4045.1923742439544</v>
      </c>
      <c r="AW323" s="8">
        <f t="shared" si="368"/>
        <v>3912.3565019134953</v>
      </c>
      <c r="AX323" s="8">
        <f t="shared" si="368"/>
        <v>4040.3443963772702</v>
      </c>
      <c r="AY323" s="8">
        <f t="shared" si="368"/>
        <v>4037.9204074439281</v>
      </c>
      <c r="AZ323" s="8">
        <f t="shared" si="368"/>
        <v>3905.3191146876638</v>
      </c>
      <c r="BA323" s="8">
        <f t="shared" si="368"/>
        <v>4033.0724295772443</v>
      </c>
      <c r="BB323" s="8">
        <f t="shared" si="368"/>
        <v>3900.627523203776</v>
      </c>
      <c r="BC323" s="8">
        <f t="shared" si="368"/>
        <v>4028.2244517105601</v>
      </c>
      <c r="BD323" s="8">
        <f t="shared" si="368"/>
        <v>4032.2343904574554</v>
      </c>
      <c r="BE323" s="8">
        <f t="shared" si="368"/>
        <v>3639.8252507076622</v>
      </c>
      <c r="BF323" s="8">
        <f t="shared" si="368"/>
        <v>4027.3786646809385</v>
      </c>
      <c r="BG323" s="8">
        <f t="shared" si="368"/>
        <v>3895.1136791542071</v>
      </c>
      <c r="BH323" s="8">
        <f t="shared" si="368"/>
        <v>4022.5229389044221</v>
      </c>
      <c r="BI323" s="8">
        <f t="shared" si="368"/>
        <v>3890.4145896930622</v>
      </c>
      <c r="BJ323" s="8">
        <f t="shared" si="368"/>
        <v>4017.6672131279056</v>
      </c>
      <c r="BK323" s="8">
        <f t="shared" si="368"/>
        <v>4015.2393502396471</v>
      </c>
      <c r="BL323" s="8">
        <f t="shared" si="368"/>
        <v>3883.3659555013442</v>
      </c>
      <c r="BM323" s="8">
        <f t="shared" si="368"/>
        <v>4010.3836244631302</v>
      </c>
      <c r="BN323" s="8">
        <f t="shared" si="368"/>
        <v>3878.6668660401992</v>
      </c>
      <c r="BO323" s="8">
        <f t="shared" si="368"/>
        <v>4005.5278986866138</v>
      </c>
      <c r="BP323" s="26" t="s">
        <v>12</v>
      </c>
    </row>
    <row r="324" spans="2:68" x14ac:dyDescent="0.25">
      <c r="B324" s="12">
        <v>72</v>
      </c>
      <c r="C324" s="13" t="s">
        <v>160</v>
      </c>
      <c r="N324" s="84">
        <f t="shared" si="366"/>
        <v>0</v>
      </c>
      <c r="O324" s="84">
        <f t="shared" si="366"/>
        <v>0</v>
      </c>
      <c r="P324" s="84">
        <f t="shared" si="366"/>
        <v>0</v>
      </c>
      <c r="Q324" s="84">
        <f t="shared" si="366"/>
        <v>0</v>
      </c>
      <c r="R324" s="84">
        <f t="shared" si="366"/>
        <v>0</v>
      </c>
      <c r="S324" s="84">
        <f t="shared" si="366"/>
        <v>0</v>
      </c>
      <c r="T324" s="84">
        <f t="shared" si="366"/>
        <v>0</v>
      </c>
      <c r="U324" s="193">
        <f t="shared" si="357"/>
        <v>0</v>
      </c>
      <c r="V324" s="84">
        <f t="shared" si="367"/>
        <v>0</v>
      </c>
      <c r="W324" s="84">
        <f t="shared" si="367"/>
        <v>0</v>
      </c>
      <c r="X324" s="84">
        <f t="shared" si="367"/>
        <v>0</v>
      </c>
      <c r="Y324" s="84">
        <f t="shared" si="367"/>
        <v>0</v>
      </c>
      <c r="Z324" s="8">
        <f t="shared" si="367"/>
        <v>0</v>
      </c>
      <c r="AA324" s="8">
        <f t="shared" si="367"/>
        <v>0</v>
      </c>
      <c r="AB324" s="8">
        <f t="shared" si="367"/>
        <v>0</v>
      </c>
      <c r="AC324" s="193">
        <f t="shared" si="358"/>
        <v>1969.5247285938688</v>
      </c>
      <c r="AD324" s="8">
        <f t="shared" si="352"/>
        <v>2005.1183241981125</v>
      </c>
      <c r="AE324" s="8">
        <f t="shared" si="352"/>
        <v>2070.7272785071145</v>
      </c>
      <c r="AF324" s="193">
        <f t="shared" si="359"/>
        <v>1966.0240075757035</v>
      </c>
      <c r="AG324" s="8">
        <f t="shared" ref="AG324:BO324" si="369">IF(AG77&gt;0,$G77*AG$3*(1-AG159),0)</f>
        <v>1868.115409709683</v>
      </c>
      <c r="AH324" s="8">
        <f t="shared" si="369"/>
        <v>2067.042309014309</v>
      </c>
      <c r="AI324" s="8">
        <f t="shared" si="369"/>
        <v>1999.1748250161686</v>
      </c>
      <c r="AJ324" s="8">
        <f t="shared" si="369"/>
        <v>2064.5856626857721</v>
      </c>
      <c r="AK324" s="8">
        <f t="shared" si="369"/>
        <v>1996.7974253433908</v>
      </c>
      <c r="AL324" s="8">
        <f t="shared" si="369"/>
        <v>2062.1290163572353</v>
      </c>
      <c r="AM324" s="8">
        <f t="shared" si="369"/>
        <v>2060.9006931929671</v>
      </c>
      <c r="AN324" s="8">
        <f t="shared" si="369"/>
        <v>1993.2313258342244</v>
      </c>
      <c r="AO324" s="8">
        <f t="shared" si="369"/>
        <v>2058.4440468644302</v>
      </c>
      <c r="AP324" s="8">
        <f t="shared" si="369"/>
        <v>1990.8539261614469</v>
      </c>
      <c r="AQ324" s="8">
        <f t="shared" si="369"/>
        <v>2055.9874005358934</v>
      </c>
      <c r="AR324" s="8">
        <f t="shared" si="369"/>
        <v>2051.480455638869</v>
      </c>
      <c r="AS324" s="8">
        <f t="shared" si="369"/>
        <v>1917.9796348406098</v>
      </c>
      <c r="AT324" s="8">
        <f t="shared" si="369"/>
        <v>2049.02772919278</v>
      </c>
      <c r="AU324" s="8">
        <f t="shared" si="369"/>
        <v>1981.7432573900667</v>
      </c>
      <c r="AV324" s="8">
        <f t="shared" si="369"/>
        <v>2046.5750027466913</v>
      </c>
      <c r="AW324" s="8">
        <f t="shared" si="369"/>
        <v>1979.3696511519163</v>
      </c>
      <c r="AX324" s="8">
        <f t="shared" si="369"/>
        <v>2044.1222763006026</v>
      </c>
      <c r="AY324" s="8">
        <f t="shared" si="369"/>
        <v>2042.8959130775581</v>
      </c>
      <c r="AZ324" s="8">
        <f t="shared" si="369"/>
        <v>1975.8092417946905</v>
      </c>
      <c r="BA324" s="8">
        <f t="shared" si="369"/>
        <v>2040.4431866314694</v>
      </c>
      <c r="BB324" s="8">
        <f t="shared" si="369"/>
        <v>1973.4356355565401</v>
      </c>
      <c r="BC324" s="8">
        <f t="shared" si="369"/>
        <v>2037.9904601853805</v>
      </c>
      <c r="BD324" s="8">
        <f t="shared" si="369"/>
        <v>2040.0191994004037</v>
      </c>
      <c r="BE324" s="8">
        <f t="shared" si="369"/>
        <v>1841.488533374574</v>
      </c>
      <c r="BF324" s="8">
        <f t="shared" si="369"/>
        <v>2037.5625530718669</v>
      </c>
      <c r="BG324" s="8">
        <f t="shared" si="369"/>
        <v>1970.6460289428371</v>
      </c>
      <c r="BH324" s="8">
        <f t="shared" si="369"/>
        <v>2035.10590674333</v>
      </c>
      <c r="BI324" s="8">
        <f t="shared" si="369"/>
        <v>1968.2686292700596</v>
      </c>
      <c r="BJ324" s="8">
        <f t="shared" si="369"/>
        <v>2032.6492604147932</v>
      </c>
      <c r="BK324" s="8">
        <f t="shared" si="369"/>
        <v>2031.4209372505247</v>
      </c>
      <c r="BL324" s="8">
        <f t="shared" si="369"/>
        <v>1964.7025297608932</v>
      </c>
      <c r="BM324" s="8">
        <f t="shared" si="369"/>
        <v>2028.9642909219879</v>
      </c>
      <c r="BN324" s="8">
        <f t="shared" si="369"/>
        <v>1962.3251300881157</v>
      </c>
      <c r="BO324" s="8">
        <f t="shared" si="369"/>
        <v>2026.507644593451</v>
      </c>
      <c r="BP324" s="26" t="s">
        <v>12</v>
      </c>
    </row>
    <row r="325" spans="2:68" x14ac:dyDescent="0.25">
      <c r="B325" s="12">
        <v>73</v>
      </c>
      <c r="C325" s="13" t="s">
        <v>162</v>
      </c>
      <c r="N325" s="84">
        <f t="shared" si="366"/>
        <v>0</v>
      </c>
      <c r="O325" s="84">
        <f t="shared" si="366"/>
        <v>0</v>
      </c>
      <c r="P325" s="84">
        <f t="shared" si="366"/>
        <v>0</v>
      </c>
      <c r="Q325" s="84">
        <f t="shared" si="366"/>
        <v>0</v>
      </c>
      <c r="R325" s="84">
        <f t="shared" si="366"/>
        <v>0</v>
      </c>
      <c r="S325" s="84">
        <f t="shared" si="366"/>
        <v>0</v>
      </c>
      <c r="T325" s="84">
        <f t="shared" si="366"/>
        <v>0</v>
      </c>
      <c r="U325" s="193">
        <f t="shared" si="357"/>
        <v>0</v>
      </c>
      <c r="V325" s="84">
        <f t="shared" si="367"/>
        <v>0</v>
      </c>
      <c r="W325" s="84">
        <f t="shared" si="367"/>
        <v>0</v>
      </c>
      <c r="X325" s="84">
        <f t="shared" si="367"/>
        <v>0</v>
      </c>
      <c r="Y325" s="84">
        <f t="shared" si="367"/>
        <v>0</v>
      </c>
      <c r="Z325" s="8">
        <f t="shared" si="367"/>
        <v>0</v>
      </c>
      <c r="AA325" s="8">
        <f t="shared" si="367"/>
        <v>0</v>
      </c>
      <c r="AB325" s="8">
        <f t="shared" si="367"/>
        <v>0</v>
      </c>
      <c r="AC325" s="193">
        <f t="shared" si="358"/>
        <v>0</v>
      </c>
      <c r="AD325" s="8">
        <f t="shared" si="352"/>
        <v>9608.533294285362</v>
      </c>
      <c r="AE325" s="8">
        <f t="shared" si="352"/>
        <v>9922.9350963973829</v>
      </c>
      <c r="AF325" s="193">
        <f t="shared" si="359"/>
        <v>9421.1998325982313</v>
      </c>
      <c r="AG325" s="8">
        <f t="shared" ref="AG325:BO325" si="370">IF(AG78&gt;0,$G78*AG$3*(1-AG160),0)</f>
        <v>8952.0243484322782</v>
      </c>
      <c r="AH325" s="8">
        <f t="shared" si="370"/>
        <v>9905.2871733049124</v>
      </c>
      <c r="AI325" s="8">
        <f t="shared" si="370"/>
        <v>9580.0689022007318</v>
      </c>
      <c r="AJ325" s="8">
        <f t="shared" si="370"/>
        <v>9893.5218912432647</v>
      </c>
      <c r="AK325" s="8">
        <f t="shared" si="370"/>
        <v>9568.6831453668801</v>
      </c>
      <c r="AL325" s="8">
        <f t="shared" si="370"/>
        <v>9881.756609181617</v>
      </c>
      <c r="AM325" s="8">
        <f t="shared" si="370"/>
        <v>9875.8739681507941</v>
      </c>
      <c r="AN325" s="8">
        <f t="shared" si="370"/>
        <v>9551.6045101161017</v>
      </c>
      <c r="AO325" s="8">
        <f t="shared" si="370"/>
        <v>9864.1086860891464</v>
      </c>
      <c r="AP325" s="8">
        <f t="shared" si="370"/>
        <v>9540.2187532822481</v>
      </c>
      <c r="AQ325" s="8">
        <f t="shared" si="370"/>
        <v>9852.3434040274988</v>
      </c>
      <c r="AR325" s="8">
        <f t="shared" si="370"/>
        <v>9830.7495194724052</v>
      </c>
      <c r="AS325" s="8">
        <f t="shared" si="370"/>
        <v>9191.0132800878146</v>
      </c>
      <c r="AT325" s="8">
        <f t="shared" si="370"/>
        <v>9819.0030103705103</v>
      </c>
      <c r="AU325" s="8">
        <f t="shared" si="370"/>
        <v>9496.5771830511894</v>
      </c>
      <c r="AV325" s="8">
        <f t="shared" si="370"/>
        <v>9807.2565012686136</v>
      </c>
      <c r="AW325" s="8">
        <f t="shared" si="370"/>
        <v>9485.2095935977413</v>
      </c>
      <c r="AX325" s="8">
        <f t="shared" si="370"/>
        <v>9795.5099921667188</v>
      </c>
      <c r="AY325" s="8">
        <f t="shared" si="370"/>
        <v>9789.6367376157705</v>
      </c>
      <c r="AZ325" s="8">
        <f t="shared" si="370"/>
        <v>9468.1582094175719</v>
      </c>
      <c r="BA325" s="8">
        <f t="shared" si="370"/>
        <v>9777.8902285138756</v>
      </c>
      <c r="BB325" s="8">
        <f t="shared" si="370"/>
        <v>9456.7906199641238</v>
      </c>
      <c r="BC325" s="8">
        <f t="shared" si="370"/>
        <v>9766.143719411979</v>
      </c>
      <c r="BD325" s="8">
        <f t="shared" si="370"/>
        <v>9775.8690706267917</v>
      </c>
      <c r="BE325" s="8">
        <f t="shared" si="370"/>
        <v>8824.5038718931319</v>
      </c>
      <c r="BF325" s="8">
        <f t="shared" si="370"/>
        <v>9764.103788565144</v>
      </c>
      <c r="BG325" s="8">
        <f t="shared" si="370"/>
        <v>9443.4398201945041</v>
      </c>
      <c r="BH325" s="8">
        <f t="shared" si="370"/>
        <v>9752.3385065034963</v>
      </c>
      <c r="BI325" s="8">
        <f t="shared" si="370"/>
        <v>9432.0540633606524</v>
      </c>
      <c r="BJ325" s="8">
        <f t="shared" si="370"/>
        <v>9740.5732244418487</v>
      </c>
      <c r="BK325" s="8">
        <f t="shared" si="370"/>
        <v>9734.6905834110257</v>
      </c>
      <c r="BL325" s="8">
        <f t="shared" si="370"/>
        <v>9414.9754281098722</v>
      </c>
      <c r="BM325" s="8">
        <f t="shared" si="370"/>
        <v>9722.9253013493781</v>
      </c>
      <c r="BN325" s="8">
        <f t="shared" si="370"/>
        <v>9403.5896712760205</v>
      </c>
      <c r="BO325" s="8">
        <f t="shared" si="370"/>
        <v>9711.1600192877304</v>
      </c>
      <c r="BP325" s="26" t="s">
        <v>12</v>
      </c>
    </row>
    <row r="326" spans="2:68" x14ac:dyDescent="0.25">
      <c r="B326" s="12">
        <v>74</v>
      </c>
      <c r="C326" s="13" t="s">
        <v>164</v>
      </c>
      <c r="N326" s="84">
        <f t="shared" si="366"/>
        <v>0</v>
      </c>
      <c r="O326" s="84">
        <f t="shared" si="366"/>
        <v>0</v>
      </c>
      <c r="P326" s="84">
        <f t="shared" si="366"/>
        <v>0</v>
      </c>
      <c r="Q326" s="84">
        <f t="shared" si="366"/>
        <v>0</v>
      </c>
      <c r="R326" s="84">
        <f t="shared" si="366"/>
        <v>0</v>
      </c>
      <c r="S326" s="84">
        <f t="shared" si="366"/>
        <v>0</v>
      </c>
      <c r="T326" s="84">
        <f t="shared" si="366"/>
        <v>0</v>
      </c>
      <c r="U326" s="193">
        <f t="shared" si="357"/>
        <v>0</v>
      </c>
      <c r="V326" s="84">
        <f t="shared" si="367"/>
        <v>0</v>
      </c>
      <c r="W326" s="84">
        <f t="shared" si="367"/>
        <v>0</v>
      </c>
      <c r="X326" s="84">
        <f t="shared" si="367"/>
        <v>0</v>
      </c>
      <c r="Y326" s="84">
        <f t="shared" si="367"/>
        <v>0</v>
      </c>
      <c r="Z326" s="8">
        <f t="shared" si="367"/>
        <v>0</v>
      </c>
      <c r="AA326" s="8">
        <f t="shared" si="367"/>
        <v>0</v>
      </c>
      <c r="AB326" s="8">
        <f t="shared" si="367"/>
        <v>0</v>
      </c>
      <c r="AC326" s="193">
        <f t="shared" si="358"/>
        <v>0</v>
      </c>
      <c r="AD326" s="8">
        <f t="shared" si="352"/>
        <v>9282.6214204994521</v>
      </c>
      <c r="AE326" s="8">
        <f t="shared" si="352"/>
        <v>9586.3590268065927</v>
      </c>
      <c r="AF326" s="193">
        <f t="shared" si="359"/>
        <v>9101.64212314223</v>
      </c>
      <c r="AG326" s="8">
        <f t="shared" ref="AG326:BO326" si="371">IF(AG79&gt;0,$G79*AG$3*(1-AG161),0)</f>
        <v>8648.3806038339389</v>
      </c>
      <c r="AH326" s="8">
        <f t="shared" si="371"/>
        <v>9569.3097036780637</v>
      </c>
      <c r="AI326" s="8">
        <f t="shared" si="371"/>
        <v>9255.1225122276319</v>
      </c>
      <c r="AJ326" s="8">
        <f t="shared" si="371"/>
        <v>9557.9434882590449</v>
      </c>
      <c r="AK326" s="8">
        <f t="shared" si="371"/>
        <v>9244.1229489189027</v>
      </c>
      <c r="AL326" s="8">
        <f t="shared" si="371"/>
        <v>9546.5772728400261</v>
      </c>
      <c r="AM326" s="8">
        <f t="shared" si="371"/>
        <v>9540.8941651305158</v>
      </c>
      <c r="AN326" s="8">
        <f t="shared" si="371"/>
        <v>9227.6236039558116</v>
      </c>
      <c r="AO326" s="8">
        <f t="shared" si="371"/>
        <v>9529.5279497114971</v>
      </c>
      <c r="AP326" s="8">
        <f t="shared" si="371"/>
        <v>9216.6240406470824</v>
      </c>
      <c r="AQ326" s="8">
        <f t="shared" si="371"/>
        <v>9518.1617342924783</v>
      </c>
      <c r="AR326" s="8">
        <f t="shared" si="371"/>
        <v>9497.3002927817179</v>
      </c>
      <c r="AS326" s="8">
        <f t="shared" si="371"/>
        <v>8879.2632690964256</v>
      </c>
      <c r="AT326" s="8">
        <f t="shared" si="371"/>
        <v>9485.9522135623647</v>
      </c>
      <c r="AU326" s="8">
        <f t="shared" si="371"/>
        <v>9174.4627489864724</v>
      </c>
      <c r="AV326" s="8">
        <f t="shared" si="371"/>
        <v>9474.6041343430115</v>
      </c>
      <c r="AW326" s="8">
        <f t="shared" si="371"/>
        <v>9163.4807368387101</v>
      </c>
      <c r="AX326" s="8">
        <f t="shared" si="371"/>
        <v>9463.2560551236566</v>
      </c>
      <c r="AY326" s="8">
        <f t="shared" si="371"/>
        <v>9457.5820155139809</v>
      </c>
      <c r="AZ326" s="8">
        <f t="shared" si="371"/>
        <v>9147.0077186170693</v>
      </c>
      <c r="BA326" s="8">
        <f t="shared" si="371"/>
        <v>9446.2339362946259</v>
      </c>
      <c r="BB326" s="8">
        <f t="shared" si="371"/>
        <v>9136.0257064693069</v>
      </c>
      <c r="BC326" s="8">
        <f t="shared" si="371"/>
        <v>9434.8858570752727</v>
      </c>
      <c r="BD326" s="8">
        <f t="shared" si="371"/>
        <v>9444.2813340688517</v>
      </c>
      <c r="BE326" s="8">
        <f t="shared" si="371"/>
        <v>8525.1854947761803</v>
      </c>
      <c r="BF326" s="8">
        <f t="shared" si="371"/>
        <v>9432.9151186498329</v>
      </c>
      <c r="BG326" s="8">
        <f t="shared" si="371"/>
        <v>9123.1277525228925</v>
      </c>
      <c r="BH326" s="8">
        <f t="shared" si="371"/>
        <v>9421.5489032308142</v>
      </c>
      <c r="BI326" s="8">
        <f t="shared" si="371"/>
        <v>9112.1281892141633</v>
      </c>
      <c r="BJ326" s="8">
        <f t="shared" si="371"/>
        <v>9410.1826878117936</v>
      </c>
      <c r="BK326" s="8">
        <f t="shared" si="371"/>
        <v>9404.4995801022851</v>
      </c>
      <c r="BL326" s="8">
        <f t="shared" si="371"/>
        <v>9095.6288442510704</v>
      </c>
      <c r="BM326" s="8">
        <f t="shared" si="371"/>
        <v>9393.1333646832663</v>
      </c>
      <c r="BN326" s="8">
        <f t="shared" si="371"/>
        <v>9084.629280942343</v>
      </c>
      <c r="BO326" s="8">
        <f t="shared" si="371"/>
        <v>9381.7671492642457</v>
      </c>
      <c r="BP326" s="26" t="s">
        <v>12</v>
      </c>
    </row>
    <row r="327" spans="2:68" x14ac:dyDescent="0.25">
      <c r="B327" s="12">
        <v>75</v>
      </c>
      <c r="C327" s="13" t="s">
        <v>166</v>
      </c>
      <c r="N327" s="84">
        <f t="shared" si="366"/>
        <v>0</v>
      </c>
      <c r="O327" s="84">
        <f t="shared" si="366"/>
        <v>0</v>
      </c>
      <c r="P327" s="84">
        <f t="shared" si="366"/>
        <v>0</v>
      </c>
      <c r="Q327" s="84">
        <f t="shared" si="366"/>
        <v>0</v>
      </c>
      <c r="R327" s="84">
        <f t="shared" si="366"/>
        <v>0</v>
      </c>
      <c r="S327" s="84">
        <f t="shared" si="366"/>
        <v>0</v>
      </c>
      <c r="T327" s="84">
        <f t="shared" si="366"/>
        <v>0</v>
      </c>
      <c r="U327" s="193">
        <f t="shared" si="357"/>
        <v>0</v>
      </c>
      <c r="V327" s="84">
        <f t="shared" si="367"/>
        <v>0</v>
      </c>
      <c r="W327" s="84">
        <f t="shared" si="367"/>
        <v>0</v>
      </c>
      <c r="X327" s="84">
        <f t="shared" si="367"/>
        <v>0</v>
      </c>
      <c r="Y327" s="84">
        <f t="shared" si="367"/>
        <v>0</v>
      </c>
      <c r="Z327" s="8">
        <f t="shared" si="367"/>
        <v>0</v>
      </c>
      <c r="AA327" s="8">
        <f t="shared" si="367"/>
        <v>0</v>
      </c>
      <c r="AB327" s="8">
        <f t="shared" si="367"/>
        <v>0</v>
      </c>
      <c r="AC327" s="193">
        <f t="shared" si="358"/>
        <v>0</v>
      </c>
      <c r="AD327" s="8">
        <f t="shared" si="352"/>
        <v>4279.2513070355317</v>
      </c>
      <c r="AE327" s="8">
        <f t="shared" si="352"/>
        <v>4419.2731273712498</v>
      </c>
      <c r="AF327" s="193">
        <f t="shared" si="359"/>
        <v>4195.8205755988274</v>
      </c>
      <c r="AG327" s="8">
        <f t="shared" ref="AG327:BO327" si="372">IF(AG80&gt;0,$G80*AG$3*(1-AG162),0)</f>
        <v>3986.8688300665244</v>
      </c>
      <c r="AH327" s="8">
        <f t="shared" si="372"/>
        <v>4411.413457674852</v>
      </c>
      <c r="AI327" s="8">
        <f t="shared" si="372"/>
        <v>4266.5744204284392</v>
      </c>
      <c r="AJ327" s="8">
        <f t="shared" si="372"/>
        <v>4406.1736778772538</v>
      </c>
      <c r="AK327" s="8">
        <f t="shared" si="372"/>
        <v>4261.5036657856017</v>
      </c>
      <c r="AL327" s="8">
        <f t="shared" si="372"/>
        <v>4400.9338980796556</v>
      </c>
      <c r="AM327" s="8">
        <f t="shared" si="372"/>
        <v>4398.3140081808569</v>
      </c>
      <c r="AN327" s="8">
        <f t="shared" si="372"/>
        <v>4253.8975338213468</v>
      </c>
      <c r="AO327" s="8">
        <f t="shared" si="372"/>
        <v>4393.0742283832587</v>
      </c>
      <c r="AP327" s="8">
        <f t="shared" si="372"/>
        <v>4248.8267791785092</v>
      </c>
      <c r="AQ327" s="8">
        <f t="shared" si="372"/>
        <v>4387.8344485856605</v>
      </c>
      <c r="AR327" s="8">
        <f t="shared" si="372"/>
        <v>4378.2174075788589</v>
      </c>
      <c r="AS327" s="8">
        <f t="shared" si="372"/>
        <v>4093.3048142934013</v>
      </c>
      <c r="AT327" s="8">
        <f t="shared" si="372"/>
        <v>4372.9859884966891</v>
      </c>
      <c r="AU327" s="8">
        <f t="shared" si="372"/>
        <v>4229.3905925376812</v>
      </c>
      <c r="AV327" s="8">
        <f t="shared" si="372"/>
        <v>4367.7545694145192</v>
      </c>
      <c r="AW327" s="8">
        <f t="shared" si="372"/>
        <v>4224.3279289097745</v>
      </c>
      <c r="AX327" s="8">
        <f t="shared" si="372"/>
        <v>4362.5231503323485</v>
      </c>
      <c r="AY327" s="8">
        <f t="shared" si="372"/>
        <v>4359.907440791264</v>
      </c>
      <c r="AZ327" s="8">
        <f t="shared" si="372"/>
        <v>4216.7339334679145</v>
      </c>
      <c r="BA327" s="8">
        <f t="shared" si="372"/>
        <v>4354.6760217090932</v>
      </c>
      <c r="BB327" s="8">
        <f t="shared" si="372"/>
        <v>4211.6712698400079</v>
      </c>
      <c r="BC327" s="8">
        <f t="shared" si="372"/>
        <v>4349.4446026269234</v>
      </c>
      <c r="BD327" s="8">
        <f t="shared" si="372"/>
        <v>4353.7758799012718</v>
      </c>
      <c r="BE327" s="8">
        <f t="shared" si="372"/>
        <v>3930.0763780667503</v>
      </c>
      <c r="BF327" s="8">
        <f t="shared" si="372"/>
        <v>4348.5361001036736</v>
      </c>
      <c r="BG327" s="8">
        <f t="shared" si="372"/>
        <v>4205.7253647143953</v>
      </c>
      <c r="BH327" s="8">
        <f t="shared" si="372"/>
        <v>4343.2963203060754</v>
      </c>
      <c r="BI327" s="8">
        <f t="shared" si="372"/>
        <v>4200.6546100715577</v>
      </c>
      <c r="BJ327" s="8">
        <f t="shared" si="372"/>
        <v>4338.0565405084772</v>
      </c>
      <c r="BK327" s="8">
        <f t="shared" si="372"/>
        <v>4335.4366506096776</v>
      </c>
      <c r="BL327" s="8">
        <f t="shared" si="372"/>
        <v>4193.0484781073028</v>
      </c>
      <c r="BM327" s="8">
        <f t="shared" si="372"/>
        <v>4330.1968708120794</v>
      </c>
      <c r="BN327" s="8">
        <f t="shared" si="372"/>
        <v>4187.9777234644653</v>
      </c>
      <c r="BO327" s="8">
        <f t="shared" si="372"/>
        <v>4324.9570910144812</v>
      </c>
      <c r="BP327" s="26" t="s">
        <v>12</v>
      </c>
    </row>
    <row r="328" spans="2:68" x14ac:dyDescent="0.25">
      <c r="B328" s="12">
        <v>76</v>
      </c>
      <c r="C328" s="13" t="s">
        <v>168</v>
      </c>
      <c r="N328" s="84">
        <f t="shared" si="366"/>
        <v>0</v>
      </c>
      <c r="O328" s="84">
        <f t="shared" si="366"/>
        <v>0</v>
      </c>
      <c r="P328" s="84">
        <f t="shared" si="366"/>
        <v>0</v>
      </c>
      <c r="Q328" s="84">
        <f t="shared" si="366"/>
        <v>0</v>
      </c>
      <c r="R328" s="84">
        <f t="shared" si="366"/>
        <v>0</v>
      </c>
      <c r="S328" s="84">
        <f t="shared" si="366"/>
        <v>0</v>
      </c>
      <c r="T328" s="84">
        <f t="shared" si="366"/>
        <v>0</v>
      </c>
      <c r="U328" s="193">
        <f t="shared" si="357"/>
        <v>0</v>
      </c>
      <c r="V328" s="84">
        <f t="shared" si="367"/>
        <v>0</v>
      </c>
      <c r="W328" s="84">
        <f t="shared" si="367"/>
        <v>0</v>
      </c>
      <c r="X328" s="84">
        <f t="shared" si="367"/>
        <v>0</v>
      </c>
      <c r="Y328" s="84">
        <f t="shared" si="367"/>
        <v>0</v>
      </c>
      <c r="Z328" s="8">
        <f t="shared" si="367"/>
        <v>0</v>
      </c>
      <c r="AA328" s="8">
        <f t="shared" si="367"/>
        <v>0</v>
      </c>
      <c r="AB328" s="8">
        <f t="shared" si="367"/>
        <v>0</v>
      </c>
      <c r="AC328" s="193">
        <f t="shared" si="358"/>
        <v>0</v>
      </c>
      <c r="AD328" s="8">
        <f t="shared" si="352"/>
        <v>7716.8561009503665</v>
      </c>
      <c r="AE328" s="8">
        <f t="shared" si="352"/>
        <v>7969.3601398572109</v>
      </c>
      <c r="AF328" s="193">
        <f t="shared" si="359"/>
        <v>7566.4038599624246</v>
      </c>
      <c r="AG328" s="8">
        <f t="shared" ref="AG328:BO328" si="373">IF(AG81&gt;0,$G81*AG$3*(1-AG163),0)</f>
        <v>7189.5971625702541</v>
      </c>
      <c r="AH328" s="8">
        <f t="shared" si="373"/>
        <v>7955.186646482709</v>
      </c>
      <c r="AI328" s="8">
        <f t="shared" si="373"/>
        <v>7693.9956277656847</v>
      </c>
      <c r="AJ328" s="8">
        <f t="shared" si="373"/>
        <v>7945.7376508997077</v>
      </c>
      <c r="AK328" s="8">
        <f t="shared" si="373"/>
        <v>7684.8514384918126</v>
      </c>
      <c r="AL328" s="8">
        <f t="shared" si="373"/>
        <v>7936.2886553167054</v>
      </c>
      <c r="AM328" s="8">
        <f t="shared" si="373"/>
        <v>7931.5641575252048</v>
      </c>
      <c r="AN328" s="8">
        <f t="shared" si="373"/>
        <v>7671.1351545810039</v>
      </c>
      <c r="AO328" s="8">
        <f t="shared" si="373"/>
        <v>7922.1151619422035</v>
      </c>
      <c r="AP328" s="8">
        <f t="shared" si="373"/>
        <v>7661.9909653071318</v>
      </c>
      <c r="AQ328" s="8">
        <f t="shared" si="373"/>
        <v>7912.6661663592022</v>
      </c>
      <c r="AR328" s="8">
        <f t="shared" si="373"/>
        <v>7895.3235715355668</v>
      </c>
      <c r="AS328" s="8">
        <f t="shared" si="373"/>
        <v>7381.5352179238735</v>
      </c>
      <c r="AT328" s="8">
        <f t="shared" si="373"/>
        <v>7885.8896529913345</v>
      </c>
      <c r="AU328" s="8">
        <f t="shared" si="373"/>
        <v>7626.9413165024689</v>
      </c>
      <c r="AV328" s="8">
        <f t="shared" si="373"/>
        <v>7876.4557344471023</v>
      </c>
      <c r="AW328" s="8">
        <f t="shared" si="373"/>
        <v>7617.811717911276</v>
      </c>
      <c r="AX328" s="8">
        <f t="shared" si="373"/>
        <v>7867.02181590287</v>
      </c>
      <c r="AY328" s="8">
        <f t="shared" si="373"/>
        <v>7862.3048566307534</v>
      </c>
      <c r="AZ328" s="8">
        <f t="shared" si="373"/>
        <v>7604.1173200244875</v>
      </c>
      <c r="BA328" s="8">
        <f t="shared" si="373"/>
        <v>7852.8709380865212</v>
      </c>
      <c r="BB328" s="8">
        <f t="shared" si="373"/>
        <v>7594.9877214332955</v>
      </c>
      <c r="BC328" s="8">
        <f t="shared" si="373"/>
        <v>7843.4370195422889</v>
      </c>
      <c r="BD328" s="8">
        <f t="shared" si="373"/>
        <v>7851.2476950696919</v>
      </c>
      <c r="BE328" s="8">
        <f t="shared" si="373"/>
        <v>7087.1822427028828</v>
      </c>
      <c r="BF328" s="8">
        <f t="shared" si="373"/>
        <v>7841.7986994866906</v>
      </c>
      <c r="BG328" s="8">
        <f t="shared" si="373"/>
        <v>7584.2653564792154</v>
      </c>
      <c r="BH328" s="8">
        <f t="shared" si="373"/>
        <v>7832.3497039036884</v>
      </c>
      <c r="BI328" s="8">
        <f t="shared" si="373"/>
        <v>7575.1211672053432</v>
      </c>
      <c r="BJ328" s="8">
        <f t="shared" si="373"/>
        <v>7822.900708320687</v>
      </c>
      <c r="BK328" s="8">
        <f t="shared" si="373"/>
        <v>7818.1762105291864</v>
      </c>
      <c r="BL328" s="8">
        <f t="shared" si="373"/>
        <v>7561.4048832945346</v>
      </c>
      <c r="BM328" s="8">
        <f t="shared" si="373"/>
        <v>7808.7272149461851</v>
      </c>
      <c r="BN328" s="8">
        <f t="shared" si="373"/>
        <v>7552.2606940206615</v>
      </c>
      <c r="BO328" s="8">
        <f t="shared" si="373"/>
        <v>7799.2782193631829</v>
      </c>
      <c r="BP328" s="26" t="s">
        <v>12</v>
      </c>
    </row>
    <row r="329" spans="2:68" x14ac:dyDescent="0.25">
      <c r="B329" s="12">
        <v>77</v>
      </c>
      <c r="C329" s="13" t="s">
        <v>170</v>
      </c>
      <c r="N329" s="84">
        <f t="shared" si="366"/>
        <v>0</v>
      </c>
      <c r="O329" s="84">
        <f t="shared" si="366"/>
        <v>0</v>
      </c>
      <c r="P329" s="84">
        <f t="shared" si="366"/>
        <v>0</v>
      </c>
      <c r="Q329" s="84">
        <f t="shared" si="366"/>
        <v>0</v>
      </c>
      <c r="R329" s="84">
        <f t="shared" si="366"/>
        <v>0</v>
      </c>
      <c r="S329" s="84">
        <f t="shared" si="366"/>
        <v>0</v>
      </c>
      <c r="T329" s="84">
        <f t="shared" si="366"/>
        <v>0</v>
      </c>
      <c r="U329" s="193">
        <f t="shared" si="357"/>
        <v>0</v>
      </c>
      <c r="V329" s="84">
        <f t="shared" si="367"/>
        <v>0</v>
      </c>
      <c r="W329" s="84">
        <f t="shared" si="367"/>
        <v>0</v>
      </c>
      <c r="X329" s="84">
        <f t="shared" si="367"/>
        <v>0</v>
      </c>
      <c r="Y329" s="84">
        <f t="shared" si="367"/>
        <v>0</v>
      </c>
      <c r="Z329" s="8">
        <f t="shared" si="367"/>
        <v>0</v>
      </c>
      <c r="AA329" s="8">
        <f t="shared" si="367"/>
        <v>0</v>
      </c>
      <c r="AB329" s="8">
        <f t="shared" si="367"/>
        <v>0</v>
      </c>
      <c r="AC329" s="193">
        <f t="shared" si="358"/>
        <v>0</v>
      </c>
      <c r="AD329" s="8">
        <f t="shared" si="352"/>
        <v>0</v>
      </c>
      <c r="AE329" s="8">
        <f t="shared" si="352"/>
        <v>2729.3668303960526</v>
      </c>
      <c r="AF329" s="193">
        <f t="shared" si="359"/>
        <v>2591.3622444368011</v>
      </c>
      <c r="AG329" s="8">
        <f t="shared" ref="AG329:BO329" si="374">IF(AG82&gt;0,$G82*AG$3*(1-AG164),0)</f>
        <v>2462.3133446494353</v>
      </c>
      <c r="AH329" s="8">
        <f t="shared" si="374"/>
        <v>2724.5155321662146</v>
      </c>
      <c r="AI329" s="8">
        <f t="shared" si="374"/>
        <v>2635.0629994415499</v>
      </c>
      <c r="AJ329" s="8">
        <f t="shared" si="374"/>
        <v>2721.2813333463223</v>
      </c>
      <c r="AK329" s="8">
        <f t="shared" si="374"/>
        <v>2631.933129615848</v>
      </c>
      <c r="AL329" s="8">
        <f t="shared" si="374"/>
        <v>2718.04713452643</v>
      </c>
      <c r="AM329" s="8">
        <f t="shared" si="374"/>
        <v>2716.4300351164843</v>
      </c>
      <c r="AN329" s="8">
        <f t="shared" si="374"/>
        <v>2627.2383248772949</v>
      </c>
      <c r="AO329" s="8">
        <f t="shared" si="374"/>
        <v>2713.195836296592</v>
      </c>
      <c r="AP329" s="8">
        <f t="shared" si="374"/>
        <v>2624.1084550515925</v>
      </c>
      <c r="AQ329" s="8">
        <f t="shared" si="374"/>
        <v>2709.9616374766997</v>
      </c>
      <c r="AR329" s="8">
        <f t="shared" si="374"/>
        <v>2704.0230400575292</v>
      </c>
      <c r="AS329" s="8">
        <f t="shared" si="374"/>
        <v>2528.0595840951473</v>
      </c>
      <c r="AT329" s="8">
        <f t="shared" si="374"/>
        <v>2700.7940018010609</v>
      </c>
      <c r="AU329" s="8">
        <f t="shared" si="374"/>
        <v>2612.1091767801549</v>
      </c>
      <c r="AV329" s="8">
        <f t="shared" si="374"/>
        <v>2697.564963544592</v>
      </c>
      <c r="AW329" s="8">
        <f t="shared" si="374"/>
        <v>2608.9843010480886</v>
      </c>
      <c r="AX329" s="8">
        <f t="shared" si="374"/>
        <v>2694.3359252881237</v>
      </c>
      <c r="AY329" s="8">
        <f t="shared" si="374"/>
        <v>2692.7214061598893</v>
      </c>
      <c r="AZ329" s="8">
        <f t="shared" si="374"/>
        <v>2604.296987449989</v>
      </c>
      <c r="BA329" s="8">
        <f t="shared" si="374"/>
        <v>2689.4923679034209</v>
      </c>
      <c r="BB329" s="8">
        <f t="shared" si="374"/>
        <v>2601.1721117179227</v>
      </c>
      <c r="BC329" s="8">
        <f t="shared" si="374"/>
        <v>2686.2633296469526</v>
      </c>
      <c r="BD329" s="8">
        <f t="shared" si="374"/>
        <v>2688.9393451474011</v>
      </c>
      <c r="BE329" s="8">
        <f t="shared" si="374"/>
        <v>2427.2588026015724</v>
      </c>
      <c r="BF329" s="8">
        <f t="shared" si="374"/>
        <v>2685.7051463275093</v>
      </c>
      <c r="BG329" s="8">
        <f t="shared" si="374"/>
        <v>2597.5045615331255</v>
      </c>
      <c r="BH329" s="8">
        <f t="shared" si="374"/>
        <v>2682.470947507617</v>
      </c>
      <c r="BI329" s="8">
        <f t="shared" si="374"/>
        <v>2594.3746917074232</v>
      </c>
      <c r="BJ329" s="8">
        <f t="shared" si="374"/>
        <v>2679.2367486877247</v>
      </c>
      <c r="BK329" s="8">
        <f t="shared" si="374"/>
        <v>2677.619649277779</v>
      </c>
      <c r="BL329" s="8">
        <f t="shared" si="374"/>
        <v>2589.6798869688701</v>
      </c>
      <c r="BM329" s="8">
        <f t="shared" si="374"/>
        <v>2674.3854504578867</v>
      </c>
      <c r="BN329" s="8">
        <f t="shared" si="374"/>
        <v>2586.5500171431681</v>
      </c>
      <c r="BO329" s="8">
        <f t="shared" si="374"/>
        <v>2671.1512516379944</v>
      </c>
      <c r="BP329" s="26" t="s">
        <v>12</v>
      </c>
    </row>
    <row r="330" spans="2:68" x14ac:dyDescent="0.25">
      <c r="B330" s="12">
        <v>78</v>
      </c>
      <c r="C330" s="13" t="s">
        <v>172</v>
      </c>
      <c r="N330" s="84">
        <f t="shared" si="366"/>
        <v>0</v>
      </c>
      <c r="O330" s="84">
        <f t="shared" si="366"/>
        <v>0</v>
      </c>
      <c r="P330" s="84">
        <f t="shared" si="366"/>
        <v>0</v>
      </c>
      <c r="Q330" s="84">
        <f t="shared" si="366"/>
        <v>0</v>
      </c>
      <c r="R330" s="84">
        <f t="shared" si="366"/>
        <v>0</v>
      </c>
      <c r="S330" s="84">
        <f t="shared" si="366"/>
        <v>0</v>
      </c>
      <c r="T330" s="84">
        <f t="shared" si="366"/>
        <v>0</v>
      </c>
      <c r="U330" s="193">
        <f t="shared" si="357"/>
        <v>0</v>
      </c>
      <c r="V330" s="84">
        <f t="shared" si="367"/>
        <v>0</v>
      </c>
      <c r="W330" s="84">
        <f t="shared" si="367"/>
        <v>0</v>
      </c>
      <c r="X330" s="84">
        <f t="shared" si="367"/>
        <v>0</v>
      </c>
      <c r="Y330" s="84">
        <f t="shared" si="367"/>
        <v>0</v>
      </c>
      <c r="Z330" s="8">
        <f t="shared" si="367"/>
        <v>0</v>
      </c>
      <c r="AA330" s="8">
        <f t="shared" si="367"/>
        <v>0</v>
      </c>
      <c r="AB330" s="8">
        <f t="shared" si="367"/>
        <v>0</v>
      </c>
      <c r="AC330" s="193">
        <f t="shared" si="358"/>
        <v>0</v>
      </c>
      <c r="AD330" s="8">
        <f t="shared" si="352"/>
        <v>0</v>
      </c>
      <c r="AE330" s="8">
        <f t="shared" si="352"/>
        <v>4655.630672350575</v>
      </c>
      <c r="AF330" s="193">
        <f t="shared" si="359"/>
        <v>4420.2286823499489</v>
      </c>
      <c r="AG330" s="8">
        <f t="shared" ref="AG330:BO330" si="375">IF(AG83&gt;0,$G83*AG$3*(1-AG165),0)</f>
        <v>4200.1028973538832</v>
      </c>
      <c r="AH330" s="8">
        <f t="shared" si="375"/>
        <v>4647.3555469302673</v>
      </c>
      <c r="AI330" s="8">
        <f t="shared" si="375"/>
        <v>4494.7714565711276</v>
      </c>
      <c r="AJ330" s="8">
        <f t="shared" si="375"/>
        <v>4641.8387966500622</v>
      </c>
      <c r="AK330" s="8">
        <f t="shared" si="375"/>
        <v>4489.4326659773806</v>
      </c>
      <c r="AL330" s="8">
        <f t="shared" si="375"/>
        <v>4636.3220463698572</v>
      </c>
      <c r="AM330" s="8">
        <f t="shared" si="375"/>
        <v>4633.5636712297546</v>
      </c>
      <c r="AN330" s="8">
        <f t="shared" si="375"/>
        <v>4481.42448008676</v>
      </c>
      <c r="AO330" s="8">
        <f t="shared" si="375"/>
        <v>4628.0469209495495</v>
      </c>
      <c r="AP330" s="8">
        <f t="shared" si="375"/>
        <v>4476.0856894930139</v>
      </c>
      <c r="AQ330" s="8">
        <f t="shared" si="375"/>
        <v>4622.5301706693444</v>
      </c>
      <c r="AR330" s="8">
        <f t="shared" si="375"/>
        <v>4612.4003793977854</v>
      </c>
      <c r="AS330" s="8">
        <f t="shared" si="375"/>
        <v>4312.2498632898414</v>
      </c>
      <c r="AT330" s="8">
        <f t="shared" si="375"/>
        <v>4606.8924317736009</v>
      </c>
      <c r="AU330" s="8">
        <f t="shared" si="375"/>
        <v>4455.6178625433949</v>
      </c>
      <c r="AV330" s="8">
        <f t="shared" si="375"/>
        <v>4601.3844841494156</v>
      </c>
      <c r="AW330" s="8">
        <f t="shared" si="375"/>
        <v>4450.2875906490226</v>
      </c>
      <c r="AX330" s="8">
        <f t="shared" si="375"/>
        <v>4595.8765365252311</v>
      </c>
      <c r="AY330" s="8">
        <f t="shared" si="375"/>
        <v>4593.1225627131389</v>
      </c>
      <c r="AZ330" s="8">
        <f t="shared" si="375"/>
        <v>4442.292182807465</v>
      </c>
      <c r="BA330" s="8">
        <f t="shared" si="375"/>
        <v>4587.6146150889545</v>
      </c>
      <c r="BB330" s="8">
        <f t="shared" si="375"/>
        <v>4436.9619109130927</v>
      </c>
      <c r="BC330" s="8">
        <f t="shared" si="375"/>
        <v>4582.10666746477</v>
      </c>
      <c r="BD330" s="8">
        <f t="shared" si="375"/>
        <v>4586.6712938480123</v>
      </c>
      <c r="BE330" s="8">
        <f t="shared" si="375"/>
        <v>4140.3084427039194</v>
      </c>
      <c r="BF330" s="8">
        <f t="shared" si="375"/>
        <v>4581.1545435678072</v>
      </c>
      <c r="BG330" s="8">
        <f t="shared" si="375"/>
        <v>4430.7059694461659</v>
      </c>
      <c r="BH330" s="8">
        <f t="shared" si="375"/>
        <v>4575.6377932876021</v>
      </c>
      <c r="BI330" s="8">
        <f t="shared" si="375"/>
        <v>4425.3671788524189</v>
      </c>
      <c r="BJ330" s="8">
        <f t="shared" si="375"/>
        <v>4570.121043007397</v>
      </c>
      <c r="BK330" s="8">
        <f t="shared" si="375"/>
        <v>4567.3626678672945</v>
      </c>
      <c r="BL330" s="8">
        <f t="shared" si="375"/>
        <v>4417.3589929617983</v>
      </c>
      <c r="BM330" s="8">
        <f t="shared" si="375"/>
        <v>4561.8459175870894</v>
      </c>
      <c r="BN330" s="8">
        <f t="shared" si="375"/>
        <v>4412.0202023680522</v>
      </c>
      <c r="BO330" s="8">
        <f t="shared" si="375"/>
        <v>4556.3291673068843</v>
      </c>
      <c r="BP330" s="26" t="s">
        <v>12</v>
      </c>
    </row>
    <row r="331" spans="2:68" x14ac:dyDescent="0.25">
      <c r="B331" s="12">
        <v>79</v>
      </c>
      <c r="C331" s="13" t="s">
        <v>174</v>
      </c>
      <c r="N331" s="84">
        <f t="shared" si="366"/>
        <v>0</v>
      </c>
      <c r="O331" s="84">
        <f t="shared" si="366"/>
        <v>0</v>
      </c>
      <c r="P331" s="84">
        <f t="shared" si="366"/>
        <v>0</v>
      </c>
      <c r="Q331" s="84">
        <f t="shared" si="366"/>
        <v>0</v>
      </c>
      <c r="R331" s="84">
        <f t="shared" si="366"/>
        <v>0</v>
      </c>
      <c r="S331" s="84">
        <f t="shared" si="366"/>
        <v>0</v>
      </c>
      <c r="T331" s="84">
        <f t="shared" si="366"/>
        <v>0</v>
      </c>
      <c r="U331" s="193">
        <f t="shared" si="357"/>
        <v>0</v>
      </c>
      <c r="V331" s="84">
        <f t="shared" si="367"/>
        <v>0</v>
      </c>
      <c r="W331" s="84">
        <f t="shared" si="367"/>
        <v>0</v>
      </c>
      <c r="X331" s="84">
        <f t="shared" si="367"/>
        <v>0</v>
      </c>
      <c r="Y331" s="84">
        <f t="shared" si="367"/>
        <v>0</v>
      </c>
      <c r="Z331" s="8">
        <f t="shared" si="367"/>
        <v>0</v>
      </c>
      <c r="AA331" s="8">
        <f t="shared" si="367"/>
        <v>0</v>
      </c>
      <c r="AB331" s="8">
        <f t="shared" si="367"/>
        <v>0</v>
      </c>
      <c r="AC331" s="193">
        <f t="shared" si="358"/>
        <v>0</v>
      </c>
      <c r="AD331" s="8">
        <f t="shared" si="352"/>
        <v>0</v>
      </c>
      <c r="AE331" s="8">
        <f t="shared" si="352"/>
        <v>1973.3614650781428</v>
      </c>
      <c r="AF331" s="193">
        <f t="shared" si="359"/>
        <v>1873.5826706327903</v>
      </c>
      <c r="AG331" s="8">
        <f t="shared" ref="AG331:BO331" si="376">IF(AG84&gt;0,$G84*AG$3*(1-AG166),0)</f>
        <v>1780.2789332549294</v>
      </c>
      <c r="AH331" s="8">
        <f t="shared" si="376"/>
        <v>1969.8539244735789</v>
      </c>
      <c r="AI331" s="8">
        <f t="shared" si="376"/>
        <v>1905.1787847794103</v>
      </c>
      <c r="AJ331" s="8">
        <f t="shared" si="376"/>
        <v>1967.5155640705361</v>
      </c>
      <c r="AK331" s="8">
        <f t="shared" si="376"/>
        <v>1902.915855357111</v>
      </c>
      <c r="AL331" s="8">
        <f t="shared" si="376"/>
        <v>1965.1772036674934</v>
      </c>
      <c r="AM331" s="8">
        <f t="shared" si="376"/>
        <v>1964.008023465972</v>
      </c>
      <c r="AN331" s="8">
        <f t="shared" si="376"/>
        <v>1899.5214612236618</v>
      </c>
      <c r="AO331" s="8">
        <f t="shared" si="376"/>
        <v>1961.6696630629294</v>
      </c>
      <c r="AP331" s="8">
        <f t="shared" si="376"/>
        <v>1897.2585318013626</v>
      </c>
      <c r="AQ331" s="8">
        <f t="shared" si="376"/>
        <v>1959.3313026598867</v>
      </c>
      <c r="AR331" s="8">
        <f t="shared" si="376"/>
        <v>1955.0376330904128</v>
      </c>
      <c r="AS331" s="8">
        <f t="shared" si="376"/>
        <v>1827.8141688821395</v>
      </c>
      <c r="AT331" s="8">
        <f t="shared" si="376"/>
        <v>1952.7030038300236</v>
      </c>
      <c r="AU331" s="8">
        <f t="shared" si="376"/>
        <v>1888.5829250320926</v>
      </c>
      <c r="AV331" s="8">
        <f t="shared" si="376"/>
        <v>1950.3683745696344</v>
      </c>
      <c r="AW331" s="8">
        <f t="shared" si="376"/>
        <v>1886.3236063930062</v>
      </c>
      <c r="AX331" s="8">
        <f t="shared" si="376"/>
        <v>1948.0337453092454</v>
      </c>
      <c r="AY331" s="8">
        <f t="shared" si="376"/>
        <v>1946.8664306790508</v>
      </c>
      <c r="AZ331" s="8">
        <f t="shared" si="376"/>
        <v>1882.9346284343769</v>
      </c>
      <c r="BA331" s="8">
        <f t="shared" si="376"/>
        <v>1944.5318014186616</v>
      </c>
      <c r="BB331" s="8">
        <f t="shared" si="376"/>
        <v>1880.6753097952908</v>
      </c>
      <c r="BC331" s="8">
        <f t="shared" si="376"/>
        <v>1942.1971721582725</v>
      </c>
      <c r="BD331" s="8">
        <f t="shared" si="376"/>
        <v>1944.1319600401091</v>
      </c>
      <c r="BE331" s="8">
        <f t="shared" si="376"/>
        <v>1754.9341237251763</v>
      </c>
      <c r="BF331" s="8">
        <f t="shared" si="376"/>
        <v>1941.7935996370663</v>
      </c>
      <c r="BG331" s="8">
        <f t="shared" si="376"/>
        <v>1878.0236317118176</v>
      </c>
      <c r="BH331" s="8">
        <f t="shared" si="376"/>
        <v>1939.4552392340236</v>
      </c>
      <c r="BI331" s="8">
        <f t="shared" si="376"/>
        <v>1875.7607022895183</v>
      </c>
      <c r="BJ331" s="8">
        <f t="shared" si="376"/>
        <v>1937.116878830981</v>
      </c>
      <c r="BK331" s="8">
        <f t="shared" si="376"/>
        <v>1935.9476986294596</v>
      </c>
      <c r="BL331" s="8">
        <f t="shared" si="376"/>
        <v>1872.3663081560692</v>
      </c>
      <c r="BM331" s="8">
        <f t="shared" si="376"/>
        <v>1933.6093382264169</v>
      </c>
      <c r="BN331" s="8">
        <f t="shared" si="376"/>
        <v>1870.1033787337699</v>
      </c>
      <c r="BO331" s="8">
        <f t="shared" si="376"/>
        <v>1931.2709778233743</v>
      </c>
      <c r="BP331" s="26" t="s">
        <v>12</v>
      </c>
    </row>
    <row r="332" spans="2:68" x14ac:dyDescent="0.25">
      <c r="B332" s="12">
        <v>80</v>
      </c>
      <c r="C332" s="13" t="s">
        <v>176</v>
      </c>
      <c r="N332" s="84">
        <f t="shared" si="366"/>
        <v>0</v>
      </c>
      <c r="O332" s="84">
        <f t="shared" si="366"/>
        <v>0</v>
      </c>
      <c r="P332" s="84">
        <f t="shared" si="366"/>
        <v>0</v>
      </c>
      <c r="Q332" s="84">
        <f t="shared" si="366"/>
        <v>0</v>
      </c>
      <c r="R332" s="84">
        <f t="shared" si="366"/>
        <v>0</v>
      </c>
      <c r="S332" s="84">
        <f t="shared" si="366"/>
        <v>0</v>
      </c>
      <c r="T332" s="84">
        <f t="shared" si="366"/>
        <v>0</v>
      </c>
      <c r="U332" s="193">
        <f t="shared" si="357"/>
        <v>0</v>
      </c>
      <c r="V332" s="84">
        <f t="shared" si="367"/>
        <v>0</v>
      </c>
      <c r="W332" s="84">
        <f t="shared" si="367"/>
        <v>0</v>
      </c>
      <c r="X332" s="84">
        <f t="shared" si="367"/>
        <v>0</v>
      </c>
      <c r="Y332" s="84">
        <f t="shared" si="367"/>
        <v>0</v>
      </c>
      <c r="Z332" s="8">
        <f t="shared" si="367"/>
        <v>0</v>
      </c>
      <c r="AA332" s="8">
        <f t="shared" si="367"/>
        <v>0</v>
      </c>
      <c r="AB332" s="8">
        <f t="shared" si="367"/>
        <v>0</v>
      </c>
      <c r="AC332" s="193">
        <f t="shared" si="358"/>
        <v>0</v>
      </c>
      <c r="AD332" s="8">
        <f t="shared" si="352"/>
        <v>0</v>
      </c>
      <c r="AE332" s="8">
        <f t="shared" si="352"/>
        <v>2775.811535205682</v>
      </c>
      <c r="AF332" s="193">
        <f t="shared" si="359"/>
        <v>2635.458572258086</v>
      </c>
      <c r="AG332" s="8">
        <f t="shared" ref="AG332:BO332" si="377">IF(AG85&gt;0,$G85*AG$3*(1-AG167),0)</f>
        <v>2504.2136913406348</v>
      </c>
      <c r="AH332" s="8">
        <f t="shared" si="377"/>
        <v>2770.8776840878559</v>
      </c>
      <c r="AI332" s="8">
        <f t="shared" si="377"/>
        <v>2679.9029681115294</v>
      </c>
      <c r="AJ332" s="8">
        <f t="shared" si="377"/>
        <v>2767.5884500093048</v>
      </c>
      <c r="AK332" s="8">
        <f t="shared" si="377"/>
        <v>2676.7198383580931</v>
      </c>
      <c r="AL332" s="8">
        <f t="shared" si="377"/>
        <v>2764.2992159307541</v>
      </c>
      <c r="AM332" s="8">
        <f t="shared" si="377"/>
        <v>2762.6545988914786</v>
      </c>
      <c r="AN332" s="8">
        <f t="shared" si="377"/>
        <v>2671.9451437279386</v>
      </c>
      <c r="AO332" s="8">
        <f t="shared" si="377"/>
        <v>2759.3653648129275</v>
      </c>
      <c r="AP332" s="8">
        <f t="shared" si="377"/>
        <v>2668.7620139745022</v>
      </c>
      <c r="AQ332" s="8">
        <f t="shared" si="377"/>
        <v>2756.0761307343769</v>
      </c>
      <c r="AR332" s="8">
        <f t="shared" si="377"/>
        <v>2750.0364782276142</v>
      </c>
      <c r="AS332" s="8">
        <f t="shared" si="377"/>
        <v>2571.0787121276426</v>
      </c>
      <c r="AT332" s="8">
        <f t="shared" si="377"/>
        <v>2746.7524925280354</v>
      </c>
      <c r="AU332" s="8">
        <f t="shared" si="377"/>
        <v>2656.5585480757222</v>
      </c>
      <c r="AV332" s="8">
        <f t="shared" si="377"/>
        <v>2743.4685068284566</v>
      </c>
      <c r="AW332" s="8">
        <f t="shared" si="377"/>
        <v>2653.3804973987103</v>
      </c>
      <c r="AX332" s="8">
        <f t="shared" si="377"/>
        <v>2740.1845211288773</v>
      </c>
      <c r="AY332" s="8">
        <f t="shared" si="377"/>
        <v>2738.5425282790879</v>
      </c>
      <c r="AZ332" s="8">
        <f t="shared" si="377"/>
        <v>2648.6134213831924</v>
      </c>
      <c r="BA332" s="8">
        <f t="shared" si="377"/>
        <v>2735.2585425795091</v>
      </c>
      <c r="BB332" s="8">
        <f t="shared" si="377"/>
        <v>2645.4353707061805</v>
      </c>
      <c r="BC332" s="8">
        <f t="shared" si="377"/>
        <v>2731.9745568799299</v>
      </c>
      <c r="BD332" s="8">
        <f t="shared" si="377"/>
        <v>2734.6961092237962</v>
      </c>
      <c r="BE332" s="8">
        <f t="shared" si="377"/>
        <v>2468.5626381021475</v>
      </c>
      <c r="BF332" s="8">
        <f t="shared" si="377"/>
        <v>2731.4068751452451</v>
      </c>
      <c r="BG332" s="8">
        <f t="shared" si="377"/>
        <v>2641.7054110702929</v>
      </c>
      <c r="BH332" s="8">
        <f t="shared" si="377"/>
        <v>2728.1176410666944</v>
      </c>
      <c r="BI332" s="8">
        <f t="shared" si="377"/>
        <v>2638.5222813168566</v>
      </c>
      <c r="BJ332" s="8">
        <f t="shared" si="377"/>
        <v>2724.8284069881433</v>
      </c>
      <c r="BK332" s="8">
        <f t="shared" si="377"/>
        <v>2723.1837899488678</v>
      </c>
      <c r="BL332" s="8">
        <f t="shared" si="377"/>
        <v>2633.7475866867021</v>
      </c>
      <c r="BM332" s="8">
        <f t="shared" si="377"/>
        <v>2719.8945558703172</v>
      </c>
      <c r="BN332" s="8">
        <f t="shared" si="377"/>
        <v>2630.5644569332658</v>
      </c>
      <c r="BO332" s="8">
        <f t="shared" si="377"/>
        <v>2716.6053217917661</v>
      </c>
      <c r="BP332" s="26" t="s">
        <v>12</v>
      </c>
    </row>
    <row r="333" spans="2:68" s="47" customFormat="1" x14ac:dyDescent="0.25">
      <c r="B333" s="48"/>
      <c r="C333" s="49" t="s">
        <v>204</v>
      </c>
      <c r="H333" s="51">
        <f>SUM(H253:H332)</f>
        <v>0</v>
      </c>
      <c r="I333" s="51">
        <f t="shared" ref="I333" si="378">SUM(I253:I332)</f>
        <v>0</v>
      </c>
      <c r="J333" s="51">
        <f t="shared" ref="J333" si="379">SUM(J253:J332)</f>
        <v>0</v>
      </c>
      <c r="K333" s="51">
        <f t="shared" ref="K333" si="380">SUM(K253:K332)</f>
        <v>0</v>
      </c>
      <c r="L333" s="51">
        <f t="shared" ref="L333" si="381">SUM(L253:L332)</f>
        <v>0</v>
      </c>
      <c r="M333" s="51">
        <f t="shared" ref="M333" si="382">SUM(M253:M332)</f>
        <v>0</v>
      </c>
      <c r="N333" s="51">
        <f t="shared" ref="N333" si="383">SUM(N253:N332)</f>
        <v>38048.303856040489</v>
      </c>
      <c r="O333" s="51">
        <f t="shared" ref="O333" si="384">SUM(O253:O332)</f>
        <v>65147.901543985907</v>
      </c>
      <c r="P333" s="51">
        <f t="shared" ref="P333" si="385">SUM(P253:P332)</f>
        <v>92425.297086212508</v>
      </c>
      <c r="Q333" s="51">
        <f t="shared" ref="Q333" si="386">SUM(Q253:Q332)</f>
        <v>114905.97434067832</v>
      </c>
      <c r="R333" s="51">
        <f t="shared" ref="R333" si="387">SUM(R253:R332)</f>
        <v>132709.74219965085</v>
      </c>
      <c r="S333" s="51">
        <f t="shared" ref="S333" si="388">SUM(S253:S332)</f>
        <v>144528.08369584242</v>
      </c>
      <c r="T333" s="51">
        <f t="shared" ref="T333" si="389">SUM(T253:T332)</f>
        <v>177914.27835382745</v>
      </c>
      <c r="U333" s="51">
        <f t="shared" ref="U333" si="390">SUM(U253:U332)</f>
        <v>189593.15548469551</v>
      </c>
      <c r="V333" s="51">
        <f t="shared" ref="V333" si="391">SUM(V253:V332)</f>
        <v>258089.97328695626</v>
      </c>
      <c r="W333" s="51">
        <f t="shared" ref="W333" si="392">SUM(W253:W332)</f>
        <v>272382.11287367134</v>
      </c>
      <c r="X333" s="51">
        <f t="shared" ref="X333" si="393">SUM(X253:X332)</f>
        <v>305520.47672845528</v>
      </c>
      <c r="Y333" s="51">
        <f t="shared" ref="Y333" si="394">SUM(Y253:Y332)</f>
        <v>318738.89942303335</v>
      </c>
      <c r="Z333" s="51">
        <f t="shared" ref="Z333" si="395">SUM(Z253:Z332)</f>
        <v>363227.66904299305</v>
      </c>
      <c r="AA333" s="51">
        <f t="shared" ref="AA333" si="396">SUM(AA253:AA332)</f>
        <v>385257.15103665029</v>
      </c>
      <c r="AB333" s="51">
        <f t="shared" ref="AB333" si="397">SUM(AB253:AB332)</f>
        <v>382954.03508439835</v>
      </c>
      <c r="AC333" s="51">
        <f t="shared" ref="AC333" si="398">SUM(AC253:AC332)</f>
        <v>390121.87998453027</v>
      </c>
      <c r="AD333" s="51">
        <f t="shared" ref="AD333" si="399">SUM(AD253:AD332)</f>
        <v>428058.36444797943</v>
      </c>
      <c r="AE333" s="51">
        <f t="shared" ref="AE333" si="400">SUM(AE253:AE332)</f>
        <v>454197.76552219625</v>
      </c>
      <c r="AF333" s="51">
        <f t="shared" ref="AF333" si="401">SUM(AF253:AF332)</f>
        <v>431230.83493965934</v>
      </c>
      <c r="AG333" s="51">
        <f t="shared" ref="AG333" si="402">SUM(AG253:AG332)</f>
        <v>409754.36990595923</v>
      </c>
      <c r="AH333" s="51">
        <f t="shared" ref="AH333" si="403">SUM(AH253:AH332)</f>
        <v>453386.05297558435</v>
      </c>
      <c r="AI333" s="51">
        <f t="shared" ref="AI333" si="404">SUM(AI253:AI332)</f>
        <v>438498.85367101297</v>
      </c>
      <c r="AJ333" s="51">
        <f t="shared" ref="AJ333" si="405">SUM(AJ253:AJ332)</f>
        <v>452844.911277843</v>
      </c>
      <c r="AK333" s="51">
        <f t="shared" ref="AK333" si="406">SUM(AK253:AK332)</f>
        <v>437975.16815706994</v>
      </c>
      <c r="AL333" s="51">
        <f t="shared" ref="AL333" si="407">SUM(AL253:AL332)</f>
        <v>452303.76958010171</v>
      </c>
      <c r="AM333" s="51">
        <f t="shared" ref="AM333" si="408">SUM(AM253:AM332)</f>
        <v>452033.19873123115</v>
      </c>
      <c r="AN333" s="51">
        <f t="shared" ref="AN333" si="409">SUM(AN253:AN332)</f>
        <v>437189.63988615514</v>
      </c>
      <c r="AO333" s="51">
        <f t="shared" ref="AO333" si="410">SUM(AO253:AO332)</f>
        <v>451492.05703348969</v>
      </c>
      <c r="AP333" s="51">
        <f t="shared" ref="AP333" si="411">SUM(AP253:AP332)</f>
        <v>436665.95437221183</v>
      </c>
      <c r="AQ333" s="51">
        <f t="shared" ref="AQ333" si="412">SUM(AQ253:AQ332)</f>
        <v>450950.91533574852</v>
      </c>
      <c r="AR333" s="51">
        <f t="shared" ref="AR333" si="413">SUM(AR253:AR332)</f>
        <v>449961.22836848052</v>
      </c>
      <c r="AS333" s="51">
        <f t="shared" ref="AS333" si="414">SUM(AS253:AS332)</f>
        <v>420678.76091016456</v>
      </c>
      <c r="AT333" s="51">
        <f t="shared" ref="AT333" si="415">SUM(AT253:AT332)</f>
        <v>449420.95012911287</v>
      </c>
      <c r="AU333" s="51">
        <f t="shared" ref="AU333" si="416">SUM(AU253:AU332)</f>
        <v>434662.0751704151</v>
      </c>
      <c r="AV333" s="51">
        <f t="shared" ref="AV333" si="417">SUM(AV253:AV332)</f>
        <v>448880.67188974493</v>
      </c>
      <c r="AW333" s="51">
        <f t="shared" ref="AW333" si="418">SUM(AW253:AW332)</f>
        <v>434139.22526134935</v>
      </c>
      <c r="AX333" s="51">
        <f t="shared" ref="AX333" si="419">SUM(AX253:AX332)</f>
        <v>448340.39365037688</v>
      </c>
      <c r="AY333" s="51">
        <f t="shared" ref="AY333" si="420">SUM(AY253:AY332)</f>
        <v>448070.25453069317</v>
      </c>
      <c r="AZ333" s="51">
        <f t="shared" ref="AZ333" si="421">SUM(AZ253:AZ332)</f>
        <v>433354.95039775089</v>
      </c>
      <c r="BA333" s="51">
        <f t="shared" ref="BA333" si="422">SUM(BA253:BA332)</f>
        <v>447529.97629132512</v>
      </c>
      <c r="BB333" s="51">
        <f t="shared" ref="BB333" si="423">SUM(BB253:BB332)</f>
        <v>432832.10048868519</v>
      </c>
      <c r="BC333" s="51">
        <f t="shared" ref="BC333" si="424">SUM(BC253:BC332)</f>
        <v>446989.69805195724</v>
      </c>
      <c r="BD333" s="51">
        <f t="shared" ref="BD333" si="425">SUM(BD253:BD332)</f>
        <v>447433.49430043012</v>
      </c>
      <c r="BE333" s="51">
        <f t="shared" ref="BE333" si="426">SUM(BE253:BE332)</f>
        <v>403889.09214979544</v>
      </c>
      <c r="BF333" s="51">
        <f t="shared" ref="BF333" si="427">SUM(BF253:BF332)</f>
        <v>446892.35260268871</v>
      </c>
      <c r="BG333" s="51">
        <f t="shared" ref="BG333" si="428">SUM(BG253:BG332)</f>
        <v>432214.62750369497</v>
      </c>
      <c r="BH333" s="51">
        <f t="shared" ref="BH333" si="429">SUM(BH253:BH332)</f>
        <v>446351.21090494737</v>
      </c>
      <c r="BI333" s="51">
        <f t="shared" ref="BI333" si="430">SUM(BI253:BI332)</f>
        <v>431690.94198975182</v>
      </c>
      <c r="BJ333" s="51">
        <f t="shared" ref="BJ333" si="431">SUM(BJ253:BJ332)</f>
        <v>445810.06920720602</v>
      </c>
      <c r="BK333" s="51">
        <f t="shared" ref="BK333" si="432">SUM(BK253:BK332)</f>
        <v>445539.49835833529</v>
      </c>
      <c r="BL333" s="51">
        <f t="shared" ref="BL333" si="433">SUM(BL253:BL332)</f>
        <v>430905.41371883679</v>
      </c>
      <c r="BM333" s="51">
        <f t="shared" ref="BM333" si="434">SUM(BM253:BM332)</f>
        <v>444998.356660594</v>
      </c>
      <c r="BN333" s="51">
        <f t="shared" ref="BN333" si="435">SUM(BN253:BN332)</f>
        <v>430381.72820489382</v>
      </c>
      <c r="BO333" s="51">
        <f t="shared" ref="BO333" si="436">SUM(BO253:BO332)</f>
        <v>444457.21496285277</v>
      </c>
      <c r="BP333" s="50" t="s">
        <v>205</v>
      </c>
    </row>
    <row r="334" spans="2:68" x14ac:dyDescent="0.25"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BP334" s="26" t="s">
        <v>12</v>
      </c>
    </row>
    <row r="335" spans="2:68" x14ac:dyDescent="0.25">
      <c r="C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26" t="s">
        <v>12</v>
      </c>
    </row>
    <row r="336" spans="2:68" x14ac:dyDescent="0.25">
      <c r="C336" s="10" t="s">
        <v>207</v>
      </c>
      <c r="N336" s="5">
        <f>SUM($N$333:N333)</f>
        <v>38048.303856040489</v>
      </c>
      <c r="O336" s="5">
        <f>SUM($N$333:O333)</f>
        <v>103196.2054000264</v>
      </c>
      <c r="P336" s="5">
        <f>SUM($N$333:P333)</f>
        <v>195621.5024862389</v>
      </c>
      <c r="Q336" s="5">
        <f>SUM($N$333:Q333)</f>
        <v>310527.47682691721</v>
      </c>
      <c r="R336" s="5">
        <f>SUM($N$333:R333)</f>
        <v>443237.21902656805</v>
      </c>
      <c r="S336" s="5">
        <f>SUM($N$333:S333)</f>
        <v>587765.30272241053</v>
      </c>
      <c r="T336" s="5">
        <f>SUM($N$333:T333)</f>
        <v>765679.58107623796</v>
      </c>
      <c r="U336" s="5">
        <f>SUM($N$333:U333)</f>
        <v>955272.73656093352</v>
      </c>
      <c r="V336" s="5">
        <f>SUM($N$333:V333)</f>
        <v>1213362.7098478898</v>
      </c>
      <c r="W336" s="5">
        <f>SUM($N$333:W333)</f>
        <v>1485744.8227215612</v>
      </c>
      <c r="X336" s="5">
        <f>SUM($N$333:X333)</f>
        <v>1791265.2994500166</v>
      </c>
      <c r="Y336" s="5">
        <f>SUM($N$333:Y333)</f>
        <v>2110004.19887305</v>
      </c>
      <c r="Z336" s="5">
        <f t="shared" ref="Z336:BO336" si="437">SUM(O333:Z333)</f>
        <v>2435183.5640600021</v>
      </c>
      <c r="AA336" s="5">
        <f t="shared" si="437"/>
        <v>2755292.8135526669</v>
      </c>
      <c r="AB336" s="5">
        <f t="shared" si="437"/>
        <v>3045821.5515508526</v>
      </c>
      <c r="AC336" s="5">
        <f t="shared" si="437"/>
        <v>3321037.4571947046</v>
      </c>
      <c r="AD336" s="5">
        <f t="shared" si="437"/>
        <v>3616386.0794430329</v>
      </c>
      <c r="AE336" s="5">
        <f t="shared" si="437"/>
        <v>3926055.7612693869</v>
      </c>
      <c r="AF336" s="5">
        <f t="shared" si="437"/>
        <v>4179372.3178552184</v>
      </c>
      <c r="AG336" s="5">
        <f t="shared" si="437"/>
        <v>4399533.5322764823</v>
      </c>
      <c r="AH336" s="5">
        <f t="shared" si="437"/>
        <v>4594829.6119651105</v>
      </c>
      <c r="AI336" s="5">
        <f t="shared" si="437"/>
        <v>4760946.3527624523</v>
      </c>
      <c r="AJ336" s="5">
        <f t="shared" si="437"/>
        <v>4908270.7873118399</v>
      </c>
      <c r="AK336" s="5">
        <f t="shared" si="437"/>
        <v>5027507.0560458768</v>
      </c>
      <c r="AL336" s="5">
        <f t="shared" si="437"/>
        <v>5116583.1565829851</v>
      </c>
      <c r="AM336" s="5">
        <f t="shared" si="437"/>
        <v>5183359.2042775666</v>
      </c>
      <c r="AN336" s="5">
        <f t="shared" si="437"/>
        <v>5237594.809079323</v>
      </c>
      <c r="AO336" s="5">
        <f t="shared" si="437"/>
        <v>5298964.9861282818</v>
      </c>
      <c r="AP336" s="5">
        <f t="shared" si="437"/>
        <v>5307572.5760525148</v>
      </c>
      <c r="AQ336" s="5">
        <f>SUM(AF333:AQ333)</f>
        <v>5304325.7258660663</v>
      </c>
      <c r="AR336" s="5">
        <f t="shared" si="437"/>
        <v>5323056.1192948883</v>
      </c>
      <c r="AS336" s="5">
        <f t="shared" si="437"/>
        <v>5333980.510299094</v>
      </c>
      <c r="AT336" s="5">
        <f t="shared" si="437"/>
        <v>5330015.4074526215</v>
      </c>
      <c r="AU336" s="5">
        <f t="shared" si="437"/>
        <v>5326178.6289520245</v>
      </c>
      <c r="AV336" s="5">
        <f t="shared" si="437"/>
        <v>5322214.3895639256</v>
      </c>
      <c r="AW336" s="5">
        <f t="shared" si="437"/>
        <v>5318378.4466682049</v>
      </c>
      <c r="AX336" s="5">
        <f t="shared" si="437"/>
        <v>5314415.0707384804</v>
      </c>
      <c r="AY336" s="5">
        <f t="shared" si="437"/>
        <v>5310452.1265379423</v>
      </c>
      <c r="AZ336" s="5">
        <f t="shared" si="437"/>
        <v>5306617.4370495388</v>
      </c>
      <c r="BA336" s="5">
        <f t="shared" si="437"/>
        <v>5302655.3563073734</v>
      </c>
      <c r="BB336" s="5">
        <f t="shared" si="437"/>
        <v>5298821.5024238471</v>
      </c>
      <c r="BC336" s="5">
        <f t="shared" si="437"/>
        <v>5294860.2851400552</v>
      </c>
      <c r="BD336" s="5">
        <f t="shared" si="437"/>
        <v>5292332.5510720052</v>
      </c>
      <c r="BE336" s="5">
        <f t="shared" si="437"/>
        <v>5275542.8823116347</v>
      </c>
      <c r="BF336" s="5">
        <f t="shared" si="437"/>
        <v>5273014.2847852111</v>
      </c>
      <c r="BG336" s="5">
        <f t="shared" si="437"/>
        <v>5270566.8371184915</v>
      </c>
      <c r="BH336" s="5">
        <f t="shared" si="437"/>
        <v>5268037.3761336943</v>
      </c>
      <c r="BI336" s="5">
        <f t="shared" si="437"/>
        <v>5265589.0928620966</v>
      </c>
      <c r="BJ336" s="5">
        <f t="shared" si="437"/>
        <v>5263058.7684189258</v>
      </c>
      <c r="BK336" s="5">
        <f t="shared" si="437"/>
        <v>5260528.0122465687</v>
      </c>
      <c r="BL336" s="5">
        <f t="shared" si="437"/>
        <v>5258078.4755676538</v>
      </c>
      <c r="BM336" s="5">
        <f t="shared" si="437"/>
        <v>5255546.8559369231</v>
      </c>
      <c r="BN336" s="5">
        <f t="shared" si="437"/>
        <v>5253096.4836531319</v>
      </c>
      <c r="BO336" s="5">
        <f t="shared" si="437"/>
        <v>5250564.0005640276</v>
      </c>
      <c r="BP336" s="26" t="s">
        <v>12</v>
      </c>
    </row>
    <row r="337" spans="3:68" x14ac:dyDescent="0.25">
      <c r="C337" s="10" t="s">
        <v>208</v>
      </c>
      <c r="N337" s="5">
        <f>SUM($N$250:N250)</f>
        <v>38048.303856040489</v>
      </c>
      <c r="O337" s="5">
        <f>SUM($N$250:O250)</f>
        <v>103196.2054000264</v>
      </c>
      <c r="P337" s="5">
        <f>SUM($N$250:P250)</f>
        <v>195621.5024862389</v>
      </c>
      <c r="Q337" s="5">
        <f>SUM($N$250:Q250)</f>
        <v>310527.47682691721</v>
      </c>
      <c r="R337" s="5">
        <f>SUM($N$250:R250)</f>
        <v>443237.21902656805</v>
      </c>
      <c r="S337" s="5">
        <f>SUM($N$250:S250)</f>
        <v>587765.30272241053</v>
      </c>
      <c r="T337" s="5">
        <f>SUM($N$250:T250)</f>
        <v>765679.58107623796</v>
      </c>
      <c r="U337" s="5">
        <f>SUM($N$250:U250)</f>
        <v>965251.32369170699</v>
      </c>
      <c r="V337" s="5">
        <f>SUM($N$250:V250)</f>
        <v>1223341.2969786632</v>
      </c>
      <c r="W337" s="5">
        <f>SUM($N$250:W250)</f>
        <v>1495723.4098523345</v>
      </c>
      <c r="X337" s="5">
        <f>SUM($N$250:X250)</f>
        <v>1801243.8865807899</v>
      </c>
      <c r="Y337" s="5">
        <f>SUM($N$250:Y250)</f>
        <v>2119982.7860038234</v>
      </c>
      <c r="Z337" s="5">
        <f t="shared" ref="Z337:BO337" si="438">SUM(O250:Z250)</f>
        <v>2445162.1511907754</v>
      </c>
      <c r="AA337" s="5">
        <f t="shared" si="438"/>
        <v>2765271.4006834403</v>
      </c>
      <c r="AB337" s="5">
        <f t="shared" si="438"/>
        <v>3055800.1386816259</v>
      </c>
      <c r="AC337" s="5">
        <f t="shared" si="438"/>
        <v>3351548.7748509794</v>
      </c>
      <c r="AD337" s="5">
        <f t="shared" si="438"/>
        <v>3646897.3970993077</v>
      </c>
      <c r="AE337" s="5">
        <f t="shared" si="438"/>
        <v>3956567.0789256617</v>
      </c>
      <c r="AF337" s="5">
        <f t="shared" si="438"/>
        <v>4232579.9952451605</v>
      </c>
      <c r="AG337" s="5">
        <f t="shared" si="438"/>
        <v>4442762.6225356497</v>
      </c>
      <c r="AH337" s="5">
        <f t="shared" si="438"/>
        <v>4638058.7022242788</v>
      </c>
      <c r="AI337" s="5">
        <f t="shared" si="438"/>
        <v>4804175.4430216206</v>
      </c>
      <c r="AJ337" s="5">
        <f t="shared" si="438"/>
        <v>4951499.8775710072</v>
      </c>
      <c r="AK337" s="5">
        <f t="shared" si="438"/>
        <v>5070736.1463050442</v>
      </c>
      <c r="AL337" s="5">
        <f t="shared" si="438"/>
        <v>5159812.2468421524</v>
      </c>
      <c r="AM337" s="5">
        <f t="shared" si="438"/>
        <v>5226588.294536734</v>
      </c>
      <c r="AN337" s="5">
        <f t="shared" si="438"/>
        <v>5280823.8993384903</v>
      </c>
      <c r="AO337" s="5">
        <f t="shared" si="438"/>
        <v>5321661.3458619481</v>
      </c>
      <c r="AP337" s="5">
        <f t="shared" si="438"/>
        <v>5330268.9357861802</v>
      </c>
      <c r="AQ337" s="5">
        <f t="shared" si="438"/>
        <v>5327022.0855997335</v>
      </c>
      <c r="AR337" s="5">
        <f t="shared" si="438"/>
        <v>5323056.1192948883</v>
      </c>
      <c r="AS337" s="5">
        <f t="shared" si="438"/>
        <v>5333980.510299094</v>
      </c>
      <c r="AT337" s="5">
        <f t="shared" si="438"/>
        <v>5330015.4074526215</v>
      </c>
      <c r="AU337" s="5">
        <f t="shared" si="438"/>
        <v>5326178.6289520245</v>
      </c>
      <c r="AV337" s="5">
        <f t="shared" si="438"/>
        <v>5322214.3895639256</v>
      </c>
      <c r="AW337" s="5">
        <f t="shared" si="438"/>
        <v>5318378.4466682049</v>
      </c>
      <c r="AX337" s="5">
        <f t="shared" si="438"/>
        <v>5314415.0707384804</v>
      </c>
      <c r="AY337" s="5">
        <f t="shared" si="438"/>
        <v>5310452.1265379423</v>
      </c>
      <c r="AZ337" s="5">
        <f t="shared" si="438"/>
        <v>5306617.4370495388</v>
      </c>
      <c r="BA337" s="5">
        <f t="shared" si="438"/>
        <v>5302655.3563073734</v>
      </c>
      <c r="BB337" s="5">
        <f t="shared" si="438"/>
        <v>5298821.5024238471</v>
      </c>
      <c r="BC337" s="5">
        <f t="shared" si="438"/>
        <v>5294860.2851400552</v>
      </c>
      <c r="BD337" s="5">
        <f t="shared" si="438"/>
        <v>5292332.5510720052</v>
      </c>
      <c r="BE337" s="5">
        <f t="shared" si="438"/>
        <v>5275542.8823116347</v>
      </c>
      <c r="BF337" s="5">
        <f t="shared" si="438"/>
        <v>5273014.2847852111</v>
      </c>
      <c r="BG337" s="5">
        <f t="shared" si="438"/>
        <v>5270566.8371184915</v>
      </c>
      <c r="BH337" s="5">
        <f t="shared" si="438"/>
        <v>5268037.3761336943</v>
      </c>
      <c r="BI337" s="5">
        <f t="shared" si="438"/>
        <v>5265589.0928620966</v>
      </c>
      <c r="BJ337" s="5">
        <f t="shared" si="438"/>
        <v>5263058.7684189258</v>
      </c>
      <c r="BK337" s="5">
        <f t="shared" si="438"/>
        <v>5260528.0122465687</v>
      </c>
      <c r="BL337" s="5">
        <f t="shared" si="438"/>
        <v>5258078.4755676538</v>
      </c>
      <c r="BM337" s="5">
        <f t="shared" si="438"/>
        <v>5255546.8559369231</v>
      </c>
      <c r="BN337" s="5">
        <f t="shared" si="438"/>
        <v>5253096.4836531319</v>
      </c>
      <c r="BO337" s="5">
        <f t="shared" si="438"/>
        <v>5250564.0005640276</v>
      </c>
      <c r="BP337" s="26" t="s">
        <v>12</v>
      </c>
    </row>
    <row r="338" spans="3:68" s="170" customFormat="1" ht="15.75" x14ac:dyDescent="0.25">
      <c r="C338" s="169" t="s">
        <v>209</v>
      </c>
      <c r="N338" s="171">
        <f t="shared" ref="N338:X338" si="439">N336/N337*10</f>
        <v>10</v>
      </c>
      <c r="O338" s="171">
        <f t="shared" si="439"/>
        <v>10</v>
      </c>
      <c r="P338" s="171">
        <f t="shared" si="439"/>
        <v>10</v>
      </c>
      <c r="Q338" s="171">
        <f t="shared" si="439"/>
        <v>10</v>
      </c>
      <c r="R338" s="171">
        <f>R336/R337*10</f>
        <v>10</v>
      </c>
      <c r="S338" s="171">
        <f t="shared" si="439"/>
        <v>10</v>
      </c>
      <c r="T338" s="171">
        <f t="shared" si="439"/>
        <v>10</v>
      </c>
      <c r="U338" s="171">
        <f t="shared" si="439"/>
        <v>9.8966218757140965</v>
      </c>
      <c r="V338" s="171">
        <f t="shared" si="439"/>
        <v>9.9184316988609975</v>
      </c>
      <c r="W338" s="171">
        <f t="shared" si="439"/>
        <v>9.9332858798288211</v>
      </c>
      <c r="X338" s="171">
        <f t="shared" si="439"/>
        <v>9.9446016877275003</v>
      </c>
      <c r="Y338" s="171">
        <f t="shared" ref="Y338" si="440">Y336/Y337*10</f>
        <v>9.9529308105865191</v>
      </c>
      <c r="Z338" s="171">
        <f t="shared" ref="Z338:BO338" si="441">Z336/Z337*10</f>
        <v>9.9591904891627987</v>
      </c>
      <c r="AA338" s="171">
        <f t="shared" si="441"/>
        <v>9.9639146192727885</v>
      </c>
      <c r="AB338" s="171">
        <f t="shared" si="441"/>
        <v>9.9673454196023474</v>
      </c>
      <c r="AC338" s="171">
        <f t="shared" si="441"/>
        <v>9.9089635278912755</v>
      </c>
      <c r="AD338" s="171">
        <f t="shared" si="441"/>
        <v>9.9163362323257491</v>
      </c>
      <c r="AE338" s="171">
        <f t="shared" si="441"/>
        <v>9.9228843665540492</v>
      </c>
      <c r="AF338" s="171">
        <f t="shared" si="441"/>
        <v>9.8742902025485275</v>
      </c>
      <c r="AG338" s="171">
        <f t="shared" si="441"/>
        <v>9.9026977267705227</v>
      </c>
      <c r="AH338" s="171">
        <f t="shared" si="441"/>
        <v>9.9067948617415365</v>
      </c>
      <c r="AI338" s="171">
        <f t="shared" si="441"/>
        <v>9.9100176694796573</v>
      </c>
      <c r="AJ338" s="171">
        <f t="shared" si="441"/>
        <v>9.9126949584408077</v>
      </c>
      <c r="AK338" s="171">
        <f t="shared" si="441"/>
        <v>9.9147479004785772</v>
      </c>
      <c r="AL338" s="171">
        <f t="shared" si="441"/>
        <v>9.9162196448414885</v>
      </c>
      <c r="AM338" s="171">
        <f t="shared" si="441"/>
        <v>9.9172900411835503</v>
      </c>
      <c r="AN338" s="171">
        <f t="shared" si="441"/>
        <v>9.918139496633124</v>
      </c>
      <c r="AO338" s="171">
        <f t="shared" si="441"/>
        <v>9.9573509882373195</v>
      </c>
      <c r="AP338" s="171">
        <f t="shared" si="441"/>
        <v>9.9574198600350403</v>
      </c>
      <c r="AQ338" s="171">
        <f t="shared" si="441"/>
        <v>9.9573939071981297</v>
      </c>
      <c r="AR338" s="171">
        <f t="shared" si="441"/>
        <v>10</v>
      </c>
      <c r="AS338" s="171">
        <f t="shared" si="441"/>
        <v>10</v>
      </c>
      <c r="AT338" s="171">
        <f t="shared" si="441"/>
        <v>10</v>
      </c>
      <c r="AU338" s="171">
        <f t="shared" si="441"/>
        <v>10</v>
      </c>
      <c r="AV338" s="171">
        <f t="shared" si="441"/>
        <v>10</v>
      </c>
      <c r="AW338" s="171">
        <f t="shared" si="441"/>
        <v>10</v>
      </c>
      <c r="AX338" s="171">
        <f t="shared" si="441"/>
        <v>10</v>
      </c>
      <c r="AY338" s="171">
        <f t="shared" si="441"/>
        <v>10</v>
      </c>
      <c r="AZ338" s="171">
        <f t="shared" si="441"/>
        <v>10</v>
      </c>
      <c r="BA338" s="171">
        <f t="shared" si="441"/>
        <v>10</v>
      </c>
      <c r="BB338" s="171">
        <f t="shared" si="441"/>
        <v>10</v>
      </c>
      <c r="BC338" s="171">
        <f t="shared" si="441"/>
        <v>10</v>
      </c>
      <c r="BD338" s="171">
        <f t="shared" si="441"/>
        <v>10</v>
      </c>
      <c r="BE338" s="171">
        <f t="shared" si="441"/>
        <v>10</v>
      </c>
      <c r="BF338" s="171">
        <f t="shared" si="441"/>
        <v>10</v>
      </c>
      <c r="BG338" s="171">
        <f t="shared" si="441"/>
        <v>10</v>
      </c>
      <c r="BH338" s="171">
        <f t="shared" si="441"/>
        <v>10</v>
      </c>
      <c r="BI338" s="171">
        <f t="shared" si="441"/>
        <v>10</v>
      </c>
      <c r="BJ338" s="171">
        <f t="shared" si="441"/>
        <v>10</v>
      </c>
      <c r="BK338" s="171">
        <f t="shared" si="441"/>
        <v>10</v>
      </c>
      <c r="BL338" s="171">
        <f t="shared" si="441"/>
        <v>10</v>
      </c>
      <c r="BM338" s="171">
        <f t="shared" si="441"/>
        <v>10</v>
      </c>
      <c r="BN338" s="171">
        <f t="shared" si="441"/>
        <v>10</v>
      </c>
      <c r="BO338" s="171">
        <f t="shared" si="441"/>
        <v>10</v>
      </c>
      <c r="BP338" s="172" t="s">
        <v>12</v>
      </c>
    </row>
    <row r="339" spans="3:68" x14ac:dyDescent="0.25">
      <c r="C339" s="10" t="s">
        <v>210</v>
      </c>
      <c r="N339" s="1">
        <f t="shared" ref="N339:AS339" si="442">IF(N338&gt;10,10,N338)</f>
        <v>10</v>
      </c>
      <c r="O339" s="1">
        <f t="shared" si="442"/>
        <v>10</v>
      </c>
      <c r="P339" s="1">
        <f t="shared" si="442"/>
        <v>10</v>
      </c>
      <c r="Q339" s="1">
        <f t="shared" si="442"/>
        <v>10</v>
      </c>
      <c r="R339" s="1">
        <f t="shared" si="442"/>
        <v>10</v>
      </c>
      <c r="S339" s="1">
        <f t="shared" si="442"/>
        <v>10</v>
      </c>
      <c r="T339" s="1">
        <f t="shared" si="442"/>
        <v>10</v>
      </c>
      <c r="U339" s="1">
        <f t="shared" si="442"/>
        <v>9.8966218757140965</v>
      </c>
      <c r="V339" s="1">
        <f t="shared" si="442"/>
        <v>9.9184316988609975</v>
      </c>
      <c r="W339" s="1">
        <f t="shared" si="442"/>
        <v>9.9332858798288211</v>
      </c>
      <c r="X339" s="1">
        <f t="shared" si="442"/>
        <v>9.9446016877275003</v>
      </c>
      <c r="Y339" s="1">
        <f t="shared" si="442"/>
        <v>9.9529308105865191</v>
      </c>
      <c r="Z339" s="1">
        <f t="shared" si="442"/>
        <v>9.9591904891627987</v>
      </c>
      <c r="AA339" s="1">
        <f t="shared" si="442"/>
        <v>9.9639146192727885</v>
      </c>
      <c r="AB339" s="1">
        <f t="shared" si="442"/>
        <v>9.9673454196023474</v>
      </c>
      <c r="AC339" s="1">
        <f t="shared" si="442"/>
        <v>9.9089635278912755</v>
      </c>
      <c r="AD339" s="1">
        <f t="shared" si="442"/>
        <v>9.9163362323257491</v>
      </c>
      <c r="AE339" s="1">
        <f t="shared" si="442"/>
        <v>9.9228843665540492</v>
      </c>
      <c r="AF339" s="1">
        <f t="shared" si="442"/>
        <v>9.8742902025485275</v>
      </c>
      <c r="AG339" s="1">
        <f t="shared" si="442"/>
        <v>9.9026977267705227</v>
      </c>
      <c r="AH339" s="1">
        <f t="shared" si="442"/>
        <v>9.9067948617415365</v>
      </c>
      <c r="AI339" s="1">
        <f t="shared" si="442"/>
        <v>9.9100176694796573</v>
      </c>
      <c r="AJ339" s="1">
        <f t="shared" si="442"/>
        <v>9.9126949584408077</v>
      </c>
      <c r="AK339" s="1">
        <f t="shared" si="442"/>
        <v>9.9147479004785772</v>
      </c>
      <c r="AL339" s="1">
        <f t="shared" si="442"/>
        <v>9.9162196448414885</v>
      </c>
      <c r="AM339" s="1">
        <f t="shared" si="442"/>
        <v>9.9172900411835503</v>
      </c>
      <c r="AN339" s="1">
        <f t="shared" si="442"/>
        <v>9.918139496633124</v>
      </c>
      <c r="AO339" s="1">
        <f t="shared" si="442"/>
        <v>9.9573509882373195</v>
      </c>
      <c r="AP339" s="1">
        <f t="shared" si="442"/>
        <v>9.9574198600350403</v>
      </c>
      <c r="AQ339" s="1">
        <f t="shared" si="442"/>
        <v>9.9573939071981297</v>
      </c>
      <c r="AR339" s="1">
        <f t="shared" si="442"/>
        <v>10</v>
      </c>
      <c r="AS339" s="1">
        <f t="shared" si="442"/>
        <v>10</v>
      </c>
      <c r="AT339" s="1">
        <f t="shared" ref="AT339:BO339" si="443">IF(AT338&gt;10,10,AT338)</f>
        <v>10</v>
      </c>
      <c r="AU339" s="1">
        <f t="shared" si="443"/>
        <v>10</v>
      </c>
      <c r="AV339" s="1">
        <f t="shared" si="443"/>
        <v>10</v>
      </c>
      <c r="AW339" s="1">
        <f t="shared" si="443"/>
        <v>10</v>
      </c>
      <c r="AX339" s="1">
        <f t="shared" si="443"/>
        <v>10</v>
      </c>
      <c r="AY339" s="1">
        <f t="shared" si="443"/>
        <v>10</v>
      </c>
      <c r="AZ339" s="1">
        <f t="shared" si="443"/>
        <v>10</v>
      </c>
      <c r="BA339" s="1">
        <f t="shared" si="443"/>
        <v>10</v>
      </c>
      <c r="BB339" s="1">
        <f t="shared" si="443"/>
        <v>10</v>
      </c>
      <c r="BC339" s="1">
        <f t="shared" si="443"/>
        <v>10</v>
      </c>
      <c r="BD339" s="1">
        <f t="shared" si="443"/>
        <v>10</v>
      </c>
      <c r="BE339" s="1">
        <f t="shared" si="443"/>
        <v>10</v>
      </c>
      <c r="BF339" s="1">
        <f t="shared" si="443"/>
        <v>10</v>
      </c>
      <c r="BG339" s="1">
        <f t="shared" si="443"/>
        <v>10</v>
      </c>
      <c r="BH339" s="1">
        <f t="shared" si="443"/>
        <v>10</v>
      </c>
      <c r="BI339" s="1">
        <f t="shared" si="443"/>
        <v>10</v>
      </c>
      <c r="BJ339" s="1">
        <f t="shared" si="443"/>
        <v>10</v>
      </c>
      <c r="BK339" s="1">
        <f t="shared" si="443"/>
        <v>10</v>
      </c>
      <c r="BL339" s="1">
        <f t="shared" si="443"/>
        <v>10</v>
      </c>
      <c r="BM339" s="1">
        <f t="shared" si="443"/>
        <v>10</v>
      </c>
      <c r="BN339" s="1">
        <f t="shared" si="443"/>
        <v>10</v>
      </c>
      <c r="BO339" s="1">
        <f t="shared" si="443"/>
        <v>10</v>
      </c>
      <c r="BP339" s="26" t="s">
        <v>12</v>
      </c>
    </row>
    <row r="340" spans="3:68" x14ac:dyDescent="0.25">
      <c r="C340" s="10" t="s">
        <v>211</v>
      </c>
      <c r="N340" s="6">
        <f t="shared" ref="N340:BN340" si="444">M345</f>
        <v>0</v>
      </c>
      <c r="O340" s="6">
        <f t="shared" si="444"/>
        <v>0</v>
      </c>
      <c r="P340" s="6">
        <f t="shared" si="444"/>
        <v>0</v>
      </c>
      <c r="Q340" s="6">
        <f t="shared" si="444"/>
        <v>0</v>
      </c>
      <c r="R340" s="6">
        <f t="shared" si="444"/>
        <v>0</v>
      </c>
      <c r="S340" s="6">
        <f>R345</f>
        <v>0</v>
      </c>
      <c r="T340" s="6">
        <f t="shared" si="444"/>
        <v>0</v>
      </c>
      <c r="U340" s="6">
        <f t="shared" si="444"/>
        <v>0</v>
      </c>
      <c r="V340" s="6">
        <f t="shared" si="444"/>
        <v>0</v>
      </c>
      <c r="W340" s="6">
        <f t="shared" si="444"/>
        <v>0</v>
      </c>
      <c r="X340" s="6">
        <f t="shared" si="444"/>
        <v>0</v>
      </c>
      <c r="Y340" s="6">
        <f t="shared" si="444"/>
        <v>0</v>
      </c>
      <c r="Z340" s="6">
        <f t="shared" si="444"/>
        <v>0</v>
      </c>
      <c r="AA340" s="6">
        <f t="shared" si="444"/>
        <v>0</v>
      </c>
      <c r="AB340" s="6">
        <f t="shared" si="444"/>
        <v>0</v>
      </c>
      <c r="AC340" s="6">
        <f t="shared" si="444"/>
        <v>0</v>
      </c>
      <c r="AD340" s="6">
        <f t="shared" si="444"/>
        <v>0</v>
      </c>
      <c r="AE340" s="6">
        <f t="shared" si="444"/>
        <v>0</v>
      </c>
      <c r="AF340" s="6">
        <f t="shared" si="444"/>
        <v>0</v>
      </c>
      <c r="AG340" s="6">
        <f t="shared" si="444"/>
        <v>0</v>
      </c>
      <c r="AH340" s="6">
        <f t="shared" si="444"/>
        <v>0</v>
      </c>
      <c r="AI340" s="6">
        <f t="shared" si="444"/>
        <v>0</v>
      </c>
      <c r="AJ340" s="6">
        <f t="shared" si="444"/>
        <v>0</v>
      </c>
      <c r="AK340" s="6">
        <f t="shared" si="444"/>
        <v>0</v>
      </c>
      <c r="AL340" s="6">
        <f t="shared" si="444"/>
        <v>0</v>
      </c>
      <c r="AM340" s="6">
        <f t="shared" si="444"/>
        <v>0</v>
      </c>
      <c r="AN340" s="6">
        <f t="shared" si="444"/>
        <v>0</v>
      </c>
      <c r="AO340" s="6">
        <f t="shared" si="444"/>
        <v>0</v>
      </c>
      <c r="AP340" s="6">
        <f t="shared" si="444"/>
        <v>0</v>
      </c>
      <c r="AQ340" s="6">
        <f t="shared" si="444"/>
        <v>0</v>
      </c>
      <c r="AR340" s="6">
        <f t="shared" si="444"/>
        <v>0</v>
      </c>
      <c r="AS340" s="6">
        <f t="shared" si="444"/>
        <v>0</v>
      </c>
      <c r="AT340" s="6">
        <f t="shared" si="444"/>
        <v>0</v>
      </c>
      <c r="AU340" s="6">
        <f t="shared" si="444"/>
        <v>0</v>
      </c>
      <c r="AV340" s="6">
        <f t="shared" si="444"/>
        <v>0</v>
      </c>
      <c r="AW340" s="6">
        <f t="shared" si="444"/>
        <v>0</v>
      </c>
      <c r="AX340" s="6">
        <f t="shared" si="444"/>
        <v>0</v>
      </c>
      <c r="AY340" s="6">
        <f t="shared" si="444"/>
        <v>0</v>
      </c>
      <c r="AZ340" s="6">
        <f t="shared" si="444"/>
        <v>0</v>
      </c>
      <c r="BA340" s="6">
        <f t="shared" si="444"/>
        <v>0</v>
      </c>
      <c r="BB340" s="6">
        <f t="shared" si="444"/>
        <v>0</v>
      </c>
      <c r="BC340" s="6">
        <f t="shared" si="444"/>
        <v>0</v>
      </c>
      <c r="BD340" s="6">
        <f t="shared" si="444"/>
        <v>0</v>
      </c>
      <c r="BE340" s="6">
        <f t="shared" si="444"/>
        <v>0</v>
      </c>
      <c r="BF340" s="6">
        <f t="shared" si="444"/>
        <v>0</v>
      </c>
      <c r="BG340" s="6">
        <f t="shared" si="444"/>
        <v>0</v>
      </c>
      <c r="BH340" s="6">
        <f t="shared" si="444"/>
        <v>0</v>
      </c>
      <c r="BI340" s="6">
        <f t="shared" si="444"/>
        <v>0</v>
      </c>
      <c r="BJ340" s="6">
        <f t="shared" si="444"/>
        <v>0</v>
      </c>
      <c r="BK340" s="6">
        <f t="shared" si="444"/>
        <v>0</v>
      </c>
      <c r="BL340" s="6">
        <f t="shared" si="444"/>
        <v>0</v>
      </c>
      <c r="BM340" s="6">
        <f t="shared" si="444"/>
        <v>0</v>
      </c>
      <c r="BN340" s="6">
        <f t="shared" si="444"/>
        <v>0</v>
      </c>
      <c r="BO340" s="6">
        <f>BN345</f>
        <v>0</v>
      </c>
      <c r="BP340" s="26" t="s">
        <v>12</v>
      </c>
    </row>
    <row r="341" spans="3:68" x14ac:dyDescent="0.25">
      <c r="C341" s="10" t="s">
        <v>212</v>
      </c>
      <c r="N341" s="1">
        <f t="shared" ref="N341:AS341" si="445">IF(N338&gt;10,N338-10,0)</f>
        <v>0</v>
      </c>
      <c r="O341" s="1">
        <f t="shared" si="445"/>
        <v>0</v>
      </c>
      <c r="P341" s="1">
        <f t="shared" si="445"/>
        <v>0</v>
      </c>
      <c r="Q341" s="1">
        <f t="shared" si="445"/>
        <v>0</v>
      </c>
      <c r="R341" s="1">
        <f t="shared" si="445"/>
        <v>0</v>
      </c>
      <c r="S341" s="1">
        <f t="shared" si="445"/>
        <v>0</v>
      </c>
      <c r="T341" s="1">
        <f t="shared" si="445"/>
        <v>0</v>
      </c>
      <c r="U341" s="1">
        <f t="shared" si="445"/>
        <v>0</v>
      </c>
      <c r="V341" s="1">
        <f t="shared" si="445"/>
        <v>0</v>
      </c>
      <c r="W341" s="1">
        <f t="shared" si="445"/>
        <v>0</v>
      </c>
      <c r="X341" s="1">
        <f t="shared" si="445"/>
        <v>0</v>
      </c>
      <c r="Y341" s="1">
        <f t="shared" si="445"/>
        <v>0</v>
      </c>
      <c r="Z341" s="1">
        <f t="shared" si="445"/>
        <v>0</v>
      </c>
      <c r="AA341" s="1">
        <f t="shared" si="445"/>
        <v>0</v>
      </c>
      <c r="AB341" s="1">
        <f t="shared" si="445"/>
        <v>0</v>
      </c>
      <c r="AC341" s="1">
        <f t="shared" si="445"/>
        <v>0</v>
      </c>
      <c r="AD341" s="1">
        <f t="shared" si="445"/>
        <v>0</v>
      </c>
      <c r="AE341" s="1">
        <f t="shared" si="445"/>
        <v>0</v>
      </c>
      <c r="AF341" s="1">
        <f t="shared" si="445"/>
        <v>0</v>
      </c>
      <c r="AG341" s="1">
        <f t="shared" si="445"/>
        <v>0</v>
      </c>
      <c r="AH341" s="1">
        <f t="shared" si="445"/>
        <v>0</v>
      </c>
      <c r="AI341" s="1">
        <f t="shared" si="445"/>
        <v>0</v>
      </c>
      <c r="AJ341" s="1">
        <f t="shared" si="445"/>
        <v>0</v>
      </c>
      <c r="AK341" s="1">
        <f t="shared" si="445"/>
        <v>0</v>
      </c>
      <c r="AL341" s="1">
        <f t="shared" si="445"/>
        <v>0</v>
      </c>
      <c r="AM341" s="1">
        <f t="shared" si="445"/>
        <v>0</v>
      </c>
      <c r="AN341" s="1">
        <f t="shared" si="445"/>
        <v>0</v>
      </c>
      <c r="AO341" s="1">
        <f t="shared" si="445"/>
        <v>0</v>
      </c>
      <c r="AP341" s="1">
        <f t="shared" si="445"/>
        <v>0</v>
      </c>
      <c r="AQ341" s="1">
        <f t="shared" si="445"/>
        <v>0</v>
      </c>
      <c r="AR341" s="1">
        <f t="shared" si="445"/>
        <v>0</v>
      </c>
      <c r="AS341" s="1">
        <f t="shared" si="445"/>
        <v>0</v>
      </c>
      <c r="AT341" s="1">
        <f t="shared" ref="AT341:BO341" si="446">IF(AT338&gt;10,AT338-10,0)</f>
        <v>0</v>
      </c>
      <c r="AU341" s="1">
        <f t="shared" si="446"/>
        <v>0</v>
      </c>
      <c r="AV341" s="1">
        <f t="shared" si="446"/>
        <v>0</v>
      </c>
      <c r="AW341" s="1">
        <f t="shared" si="446"/>
        <v>0</v>
      </c>
      <c r="AX341" s="1">
        <f t="shared" si="446"/>
        <v>0</v>
      </c>
      <c r="AY341" s="1">
        <f t="shared" si="446"/>
        <v>0</v>
      </c>
      <c r="AZ341" s="1">
        <f t="shared" si="446"/>
        <v>0</v>
      </c>
      <c r="BA341" s="1">
        <f t="shared" si="446"/>
        <v>0</v>
      </c>
      <c r="BB341" s="1">
        <f t="shared" si="446"/>
        <v>0</v>
      </c>
      <c r="BC341" s="1">
        <f t="shared" si="446"/>
        <v>0</v>
      </c>
      <c r="BD341" s="1">
        <f t="shared" si="446"/>
        <v>0</v>
      </c>
      <c r="BE341" s="1">
        <f t="shared" si="446"/>
        <v>0</v>
      </c>
      <c r="BF341" s="1">
        <f t="shared" si="446"/>
        <v>0</v>
      </c>
      <c r="BG341" s="1">
        <f t="shared" si="446"/>
        <v>0</v>
      </c>
      <c r="BH341" s="1">
        <f t="shared" si="446"/>
        <v>0</v>
      </c>
      <c r="BI341" s="1">
        <f t="shared" si="446"/>
        <v>0</v>
      </c>
      <c r="BJ341" s="1">
        <f t="shared" si="446"/>
        <v>0</v>
      </c>
      <c r="BK341" s="1">
        <f t="shared" si="446"/>
        <v>0</v>
      </c>
      <c r="BL341" s="1">
        <f t="shared" si="446"/>
        <v>0</v>
      </c>
      <c r="BM341" s="1">
        <f t="shared" si="446"/>
        <v>0</v>
      </c>
      <c r="BN341" s="1">
        <f t="shared" si="446"/>
        <v>0</v>
      </c>
      <c r="BO341" s="1">
        <f t="shared" si="446"/>
        <v>0</v>
      </c>
      <c r="BP341" s="26" t="s">
        <v>12</v>
      </c>
    </row>
    <row r="342" spans="3:68" x14ac:dyDescent="0.25">
      <c r="C342" s="10" t="s">
        <v>213</v>
      </c>
      <c r="N342" s="118">
        <f t="shared" ref="N342:AT342" si="447">IF(N339&lt;10,IF(10-N339&lt;N340,10-N339,N340),0)</f>
        <v>0</v>
      </c>
      <c r="O342" s="118">
        <f t="shared" si="447"/>
        <v>0</v>
      </c>
      <c r="P342" s="118">
        <f t="shared" si="447"/>
        <v>0</v>
      </c>
      <c r="Q342" s="118">
        <f t="shared" si="447"/>
        <v>0</v>
      </c>
      <c r="R342" s="118">
        <f t="shared" si="447"/>
        <v>0</v>
      </c>
      <c r="S342" s="118">
        <f>IF(S339&lt;10,IF(10-S339&lt;S340,10-S339,S340),0)</f>
        <v>0</v>
      </c>
      <c r="T342" s="118">
        <f>IF(T339&lt;10,IF(10-T339&lt;T340,10-T339,T340),0)</f>
        <v>0</v>
      </c>
      <c r="U342" s="118">
        <f t="shared" si="447"/>
        <v>0</v>
      </c>
      <c r="V342" s="118">
        <f t="shared" si="447"/>
        <v>0</v>
      </c>
      <c r="W342" s="118">
        <f t="shared" si="447"/>
        <v>0</v>
      </c>
      <c r="X342" s="118">
        <f t="shared" si="447"/>
        <v>0</v>
      </c>
      <c r="Y342" s="118">
        <f t="shared" si="447"/>
        <v>0</v>
      </c>
      <c r="Z342" s="118">
        <f t="shared" si="447"/>
        <v>0</v>
      </c>
      <c r="AA342" s="118">
        <f t="shared" si="447"/>
        <v>0</v>
      </c>
      <c r="AB342" s="118">
        <f t="shared" si="447"/>
        <v>0</v>
      </c>
      <c r="AC342" s="118">
        <f t="shared" si="447"/>
        <v>0</v>
      </c>
      <c r="AD342" s="118">
        <f t="shared" si="447"/>
        <v>0</v>
      </c>
      <c r="AE342" s="118">
        <f t="shared" si="447"/>
        <v>0</v>
      </c>
      <c r="AF342" s="118">
        <f t="shared" si="447"/>
        <v>0</v>
      </c>
      <c r="AG342" s="118">
        <f t="shared" si="447"/>
        <v>0</v>
      </c>
      <c r="AH342" s="118">
        <f t="shared" si="447"/>
        <v>0</v>
      </c>
      <c r="AI342" s="118">
        <f t="shared" si="447"/>
        <v>0</v>
      </c>
      <c r="AJ342" s="118">
        <f t="shared" si="447"/>
        <v>0</v>
      </c>
      <c r="AK342" s="118">
        <f t="shared" si="447"/>
        <v>0</v>
      </c>
      <c r="AL342" s="118">
        <f>IF(AL339&lt;10,IF(10-AL339&lt;AL340,10-AL339,AL340),0)</f>
        <v>0</v>
      </c>
      <c r="AM342" s="118">
        <f>IF(AM339&lt;10,IF(10-AM339&lt;AM340,10-AM339,AM340),0)</f>
        <v>0</v>
      </c>
      <c r="AN342" s="118">
        <f>IF(AN339&lt;10,IF(10-AN339&lt;AN340,10-AN339,AN340),0)</f>
        <v>0</v>
      </c>
      <c r="AO342" s="118">
        <f t="shared" si="447"/>
        <v>0</v>
      </c>
      <c r="AP342" s="118">
        <f t="shared" si="447"/>
        <v>0</v>
      </c>
      <c r="AQ342" s="118">
        <f t="shared" si="447"/>
        <v>0</v>
      </c>
      <c r="AR342" s="118">
        <f t="shared" si="447"/>
        <v>0</v>
      </c>
      <c r="AS342" s="118">
        <f t="shared" si="447"/>
        <v>0</v>
      </c>
      <c r="AT342" s="118">
        <f t="shared" si="447"/>
        <v>0</v>
      </c>
      <c r="AU342" s="118">
        <f t="shared" ref="AU342:BO342" si="448">IF(AU339&lt;10,IF(10-AU339&lt;AU340,10-AU339,AU340),0)</f>
        <v>0</v>
      </c>
      <c r="AV342" s="118">
        <f t="shared" si="448"/>
        <v>0</v>
      </c>
      <c r="AW342" s="118">
        <f t="shared" si="448"/>
        <v>0</v>
      </c>
      <c r="AX342" s="118">
        <f t="shared" si="448"/>
        <v>0</v>
      </c>
      <c r="AY342" s="118">
        <f t="shared" si="448"/>
        <v>0</v>
      </c>
      <c r="AZ342" s="118">
        <f t="shared" si="448"/>
        <v>0</v>
      </c>
      <c r="BA342" s="118">
        <f t="shared" si="448"/>
        <v>0</v>
      </c>
      <c r="BB342" s="118">
        <f t="shared" si="448"/>
        <v>0</v>
      </c>
      <c r="BC342" s="118">
        <f t="shared" si="448"/>
        <v>0</v>
      </c>
      <c r="BD342" s="118">
        <f t="shared" si="448"/>
        <v>0</v>
      </c>
      <c r="BE342" s="118">
        <f t="shared" si="448"/>
        <v>0</v>
      </c>
      <c r="BF342" s="118">
        <f t="shared" si="448"/>
        <v>0</v>
      </c>
      <c r="BG342" s="118">
        <f t="shared" si="448"/>
        <v>0</v>
      </c>
      <c r="BH342" s="118">
        <f t="shared" si="448"/>
        <v>0</v>
      </c>
      <c r="BI342" s="118">
        <f t="shared" si="448"/>
        <v>0</v>
      </c>
      <c r="BJ342" s="118">
        <f t="shared" si="448"/>
        <v>0</v>
      </c>
      <c r="BK342" s="118">
        <f t="shared" si="448"/>
        <v>0</v>
      </c>
      <c r="BL342" s="118">
        <f t="shared" si="448"/>
        <v>0</v>
      </c>
      <c r="BM342" s="118">
        <f t="shared" si="448"/>
        <v>0</v>
      </c>
      <c r="BN342" s="118">
        <f t="shared" si="448"/>
        <v>0</v>
      </c>
      <c r="BO342" s="118">
        <f t="shared" si="448"/>
        <v>0</v>
      </c>
      <c r="BP342" s="26" t="s">
        <v>12</v>
      </c>
    </row>
    <row r="343" spans="3:68" x14ac:dyDescent="0.25">
      <c r="C343" s="10" t="s">
        <v>214</v>
      </c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>
        <f>N341</f>
        <v>0</v>
      </c>
      <c r="AM343" s="118">
        <f t="shared" ref="AM343:AQ343" si="449">O341</f>
        <v>0</v>
      </c>
      <c r="AN343" s="118">
        <f t="shared" si="449"/>
        <v>0</v>
      </c>
      <c r="AO343" s="118">
        <f t="shared" si="449"/>
        <v>0</v>
      </c>
      <c r="AP343" s="118">
        <f t="shared" si="449"/>
        <v>0</v>
      </c>
      <c r="AQ343" s="118">
        <f t="shared" si="449"/>
        <v>0</v>
      </c>
      <c r="AR343" s="118">
        <f t="shared" ref="AR343" si="450">T341</f>
        <v>0</v>
      </c>
      <c r="AS343" s="118">
        <f t="shared" ref="AS343" si="451">U341</f>
        <v>0</v>
      </c>
      <c r="AT343" s="118">
        <f t="shared" ref="AT343" si="452">V341</f>
        <v>0</v>
      </c>
      <c r="AU343" s="118">
        <f t="shared" ref="AU343" si="453">W341</f>
        <v>0</v>
      </c>
      <c r="AV343" s="118">
        <f t="shared" ref="AV343" si="454">X341</f>
        <v>0</v>
      </c>
      <c r="AW343" s="118">
        <f t="shared" ref="AW343" si="455">Y341</f>
        <v>0</v>
      </c>
      <c r="AX343" s="118">
        <f t="shared" ref="AX343" si="456">Z341</f>
        <v>0</v>
      </c>
      <c r="AY343" s="118">
        <f t="shared" ref="AY343" si="457">AA341</f>
        <v>0</v>
      </c>
      <c r="AZ343" s="118">
        <f t="shared" ref="AZ343" si="458">AB341</f>
        <v>0</v>
      </c>
      <c r="BA343" s="118">
        <f t="shared" ref="BA343" si="459">AC341</f>
        <v>0</v>
      </c>
      <c r="BB343" s="118">
        <f t="shared" ref="BB343" si="460">AD341</f>
        <v>0</v>
      </c>
      <c r="BC343" s="118">
        <f t="shared" ref="BC343" si="461">AE341</f>
        <v>0</v>
      </c>
      <c r="BD343" s="118">
        <f t="shared" ref="BD343" si="462">AF341</f>
        <v>0</v>
      </c>
      <c r="BE343" s="118">
        <f t="shared" ref="BE343" si="463">AG341</f>
        <v>0</v>
      </c>
      <c r="BF343" s="118">
        <f t="shared" ref="BF343" si="464">AH341</f>
        <v>0</v>
      </c>
      <c r="BG343" s="118">
        <f t="shared" ref="BG343" si="465">AI341</f>
        <v>0</v>
      </c>
      <c r="BH343" s="118">
        <f t="shared" ref="BH343" si="466">AJ341</f>
        <v>0</v>
      </c>
      <c r="BI343" s="118">
        <f t="shared" ref="BI343" si="467">AK341</f>
        <v>0</v>
      </c>
      <c r="BJ343" s="118">
        <f t="shared" ref="BJ343" si="468">AL341</f>
        <v>0</v>
      </c>
      <c r="BK343" s="118">
        <f t="shared" ref="BK343" si="469">AM341</f>
        <v>0</v>
      </c>
      <c r="BL343" s="118">
        <f t="shared" ref="BL343" si="470">AN341</f>
        <v>0</v>
      </c>
      <c r="BM343" s="118">
        <f t="shared" ref="BM343" si="471">AO341</f>
        <v>0</v>
      </c>
      <c r="BN343" s="118">
        <f t="shared" ref="BN343" si="472">AP341</f>
        <v>0</v>
      </c>
      <c r="BO343" s="118">
        <f t="shared" ref="BO343" si="473">AQ341</f>
        <v>0</v>
      </c>
      <c r="BP343" s="26" t="s">
        <v>12</v>
      </c>
    </row>
    <row r="344" spans="3:68" x14ac:dyDescent="0.25">
      <c r="C344" s="10" t="s">
        <v>215</v>
      </c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>
        <f>IF(AL343-SUM(O342:AL342)&gt;0,AL343-SUM(O342:AL342),0)</f>
        <v>0</v>
      </c>
      <c r="AM344" s="118">
        <f>IF(AM343-SUM(P342:AM342)&gt;0,AM343-SUM(P342:AM342),0)</f>
        <v>0</v>
      </c>
      <c r="AN344" s="118">
        <f t="shared" ref="AN344:AO344" si="474">IF(AN343-SUM(Q342:AN342)&gt;0,AN343-SUM(Q342:AN342),0)</f>
        <v>0</v>
      </c>
      <c r="AO344" s="118">
        <f t="shared" si="474"/>
        <v>0</v>
      </c>
      <c r="AP344" s="118">
        <f>IF(AP343-SUM(S342:AP342)&gt;0,AP343-SUM(S342:AP342),0)</f>
        <v>0</v>
      </c>
      <c r="AQ344" s="118">
        <f t="shared" ref="AQ344:BC344" si="475">IF(AQ343-SUM(T342:AQ342)&gt;0,AQ343-SUM(T342:AQ342),0)</f>
        <v>0</v>
      </c>
      <c r="AR344" s="118">
        <f t="shared" si="475"/>
        <v>0</v>
      </c>
      <c r="AS344" s="118">
        <f t="shared" si="475"/>
        <v>0</v>
      </c>
      <c r="AT344" s="118">
        <f t="shared" si="475"/>
        <v>0</v>
      </c>
      <c r="AU344" s="118">
        <f t="shared" si="475"/>
        <v>0</v>
      </c>
      <c r="AV344" s="118">
        <f t="shared" si="475"/>
        <v>0</v>
      </c>
      <c r="AW344" s="118">
        <f t="shared" si="475"/>
        <v>0</v>
      </c>
      <c r="AX344" s="118">
        <f t="shared" si="475"/>
        <v>0</v>
      </c>
      <c r="AY344" s="118">
        <f t="shared" si="475"/>
        <v>0</v>
      </c>
      <c r="AZ344" s="118">
        <f t="shared" si="475"/>
        <v>0</v>
      </c>
      <c r="BA344" s="118">
        <f t="shared" si="475"/>
        <v>0</v>
      </c>
      <c r="BB344" s="118">
        <f t="shared" si="475"/>
        <v>0</v>
      </c>
      <c r="BC344" s="118">
        <f t="shared" si="475"/>
        <v>0</v>
      </c>
      <c r="BD344" s="118">
        <f>IF(BD343-SUM(AG342:BD342)&gt;0,BD343-SUM(AG342:BD342),0)</f>
        <v>0</v>
      </c>
      <c r="BE344" s="118">
        <f t="shared" ref="BE344:BO344" si="476">IF(BE343-SUM(AH342:BE342)&gt;0,BE343-SUM(AH342:BE342),0)</f>
        <v>0</v>
      </c>
      <c r="BF344" s="118">
        <f t="shared" si="476"/>
        <v>0</v>
      </c>
      <c r="BG344" s="118">
        <f t="shared" si="476"/>
        <v>0</v>
      </c>
      <c r="BH344" s="118">
        <f t="shared" si="476"/>
        <v>0</v>
      </c>
      <c r="BI344" s="118">
        <f t="shared" si="476"/>
        <v>0</v>
      </c>
      <c r="BJ344" s="118">
        <f t="shared" si="476"/>
        <v>0</v>
      </c>
      <c r="BK344" s="118">
        <f t="shared" si="476"/>
        <v>0</v>
      </c>
      <c r="BL344" s="118">
        <f t="shared" si="476"/>
        <v>0</v>
      </c>
      <c r="BM344" s="118">
        <f t="shared" si="476"/>
        <v>0</v>
      </c>
      <c r="BN344" s="118">
        <f t="shared" si="476"/>
        <v>0</v>
      </c>
      <c r="BO344" s="118">
        <f t="shared" si="476"/>
        <v>0</v>
      </c>
      <c r="BP344" s="26" t="s">
        <v>12</v>
      </c>
    </row>
    <row r="345" spans="3:68" x14ac:dyDescent="0.25">
      <c r="C345" s="10" t="s">
        <v>216</v>
      </c>
      <c r="N345" s="6">
        <f t="shared" ref="N345:AS345" si="477">N340+N341-N342-N344</f>
        <v>0</v>
      </c>
      <c r="O345" s="6">
        <f t="shared" si="477"/>
        <v>0</v>
      </c>
      <c r="P345" s="6">
        <f t="shared" si="477"/>
        <v>0</v>
      </c>
      <c r="Q345" s="6">
        <f t="shared" si="477"/>
        <v>0</v>
      </c>
      <c r="R345" s="6">
        <f t="shared" si="477"/>
        <v>0</v>
      </c>
      <c r="S345" s="6">
        <f t="shared" si="477"/>
        <v>0</v>
      </c>
      <c r="T345" s="6">
        <f t="shared" si="477"/>
        <v>0</v>
      </c>
      <c r="U345" s="6">
        <f t="shared" si="477"/>
        <v>0</v>
      </c>
      <c r="V345" s="6">
        <f t="shared" si="477"/>
        <v>0</v>
      </c>
      <c r="W345" s="6">
        <f t="shared" si="477"/>
        <v>0</v>
      </c>
      <c r="X345" s="6">
        <f t="shared" si="477"/>
        <v>0</v>
      </c>
      <c r="Y345" s="6">
        <f t="shared" si="477"/>
        <v>0</v>
      </c>
      <c r="Z345" s="6">
        <f t="shared" si="477"/>
        <v>0</v>
      </c>
      <c r="AA345" s="6">
        <f t="shared" si="477"/>
        <v>0</v>
      </c>
      <c r="AB345" s="6">
        <f t="shared" si="477"/>
        <v>0</v>
      </c>
      <c r="AC345" s="6">
        <f t="shared" si="477"/>
        <v>0</v>
      </c>
      <c r="AD345" s="6">
        <f t="shared" si="477"/>
        <v>0</v>
      </c>
      <c r="AE345" s="6">
        <f t="shared" si="477"/>
        <v>0</v>
      </c>
      <c r="AF345" s="6">
        <f t="shared" si="477"/>
        <v>0</v>
      </c>
      <c r="AG345" s="6">
        <f t="shared" si="477"/>
        <v>0</v>
      </c>
      <c r="AH345" s="6">
        <f t="shared" si="477"/>
        <v>0</v>
      </c>
      <c r="AI345" s="6">
        <f t="shared" si="477"/>
        <v>0</v>
      </c>
      <c r="AJ345" s="6">
        <f t="shared" si="477"/>
        <v>0</v>
      </c>
      <c r="AK345" s="6">
        <f t="shared" si="477"/>
        <v>0</v>
      </c>
      <c r="AL345" s="6">
        <f t="shared" si="477"/>
        <v>0</v>
      </c>
      <c r="AM345" s="6">
        <f t="shared" si="477"/>
        <v>0</v>
      </c>
      <c r="AN345" s="6">
        <f t="shared" si="477"/>
        <v>0</v>
      </c>
      <c r="AO345" s="6">
        <f t="shared" si="477"/>
        <v>0</v>
      </c>
      <c r="AP345" s="6">
        <f t="shared" si="477"/>
        <v>0</v>
      </c>
      <c r="AQ345" s="6">
        <f t="shared" si="477"/>
        <v>0</v>
      </c>
      <c r="AR345" s="6">
        <f t="shared" si="477"/>
        <v>0</v>
      </c>
      <c r="AS345" s="6">
        <f t="shared" si="477"/>
        <v>0</v>
      </c>
      <c r="AT345" s="6">
        <f t="shared" ref="AT345:BO345" si="478">AT340+AT341-AT342-AT344</f>
        <v>0</v>
      </c>
      <c r="AU345" s="6">
        <f t="shared" si="478"/>
        <v>0</v>
      </c>
      <c r="AV345" s="6">
        <f t="shared" si="478"/>
        <v>0</v>
      </c>
      <c r="AW345" s="6">
        <f t="shared" si="478"/>
        <v>0</v>
      </c>
      <c r="AX345" s="6">
        <f t="shared" si="478"/>
        <v>0</v>
      </c>
      <c r="AY345" s="6">
        <f t="shared" si="478"/>
        <v>0</v>
      </c>
      <c r="AZ345" s="6">
        <f t="shared" si="478"/>
        <v>0</v>
      </c>
      <c r="BA345" s="6">
        <f t="shared" si="478"/>
        <v>0</v>
      </c>
      <c r="BB345" s="6">
        <f t="shared" si="478"/>
        <v>0</v>
      </c>
      <c r="BC345" s="6">
        <f t="shared" si="478"/>
        <v>0</v>
      </c>
      <c r="BD345" s="6">
        <f t="shared" si="478"/>
        <v>0</v>
      </c>
      <c r="BE345" s="6">
        <f t="shared" si="478"/>
        <v>0</v>
      </c>
      <c r="BF345" s="6">
        <f t="shared" si="478"/>
        <v>0</v>
      </c>
      <c r="BG345" s="6">
        <f t="shared" si="478"/>
        <v>0</v>
      </c>
      <c r="BH345" s="6">
        <f t="shared" si="478"/>
        <v>0</v>
      </c>
      <c r="BI345" s="6">
        <f t="shared" si="478"/>
        <v>0</v>
      </c>
      <c r="BJ345" s="6">
        <f t="shared" si="478"/>
        <v>0</v>
      </c>
      <c r="BK345" s="6">
        <f t="shared" si="478"/>
        <v>0</v>
      </c>
      <c r="BL345" s="6">
        <f t="shared" si="478"/>
        <v>0</v>
      </c>
      <c r="BM345" s="6">
        <f t="shared" si="478"/>
        <v>0</v>
      </c>
      <c r="BN345" s="6">
        <f t="shared" si="478"/>
        <v>0</v>
      </c>
      <c r="BO345" s="6">
        <f t="shared" si="478"/>
        <v>0</v>
      </c>
      <c r="BP345" s="26" t="s">
        <v>12</v>
      </c>
    </row>
    <row r="346" spans="3:68" s="54" customFormat="1" ht="15.75" x14ac:dyDescent="0.25">
      <c r="C346" s="53" t="s">
        <v>217</v>
      </c>
      <c r="N346" s="173">
        <f t="shared" ref="N346:AS346" si="479">N342+N339</f>
        <v>10</v>
      </c>
      <c r="O346" s="173">
        <f t="shared" si="479"/>
        <v>10</v>
      </c>
      <c r="P346" s="173">
        <f t="shared" si="479"/>
        <v>10</v>
      </c>
      <c r="Q346" s="173">
        <f t="shared" si="479"/>
        <v>10</v>
      </c>
      <c r="R346" s="173">
        <f t="shared" si="479"/>
        <v>10</v>
      </c>
      <c r="S346" s="173">
        <f t="shared" si="479"/>
        <v>10</v>
      </c>
      <c r="T346" s="173">
        <f t="shared" si="479"/>
        <v>10</v>
      </c>
      <c r="U346" s="173">
        <f t="shared" si="479"/>
        <v>9.8966218757140965</v>
      </c>
      <c r="V346" s="173">
        <f t="shared" si="479"/>
        <v>9.9184316988609975</v>
      </c>
      <c r="W346" s="173">
        <f t="shared" si="479"/>
        <v>9.9332858798288211</v>
      </c>
      <c r="X346" s="173">
        <f t="shared" si="479"/>
        <v>9.9446016877275003</v>
      </c>
      <c r="Y346" s="173">
        <f t="shared" si="479"/>
        <v>9.9529308105865191</v>
      </c>
      <c r="Z346" s="173">
        <f t="shared" si="479"/>
        <v>9.9591904891627987</v>
      </c>
      <c r="AA346" s="173">
        <f t="shared" si="479"/>
        <v>9.9639146192727885</v>
      </c>
      <c r="AB346" s="173">
        <f t="shared" si="479"/>
        <v>9.9673454196023474</v>
      </c>
      <c r="AC346" s="173">
        <f t="shared" si="479"/>
        <v>9.9089635278912755</v>
      </c>
      <c r="AD346" s="173">
        <f t="shared" si="479"/>
        <v>9.9163362323257491</v>
      </c>
      <c r="AE346" s="173">
        <f t="shared" si="479"/>
        <v>9.9228843665540492</v>
      </c>
      <c r="AF346" s="173">
        <f t="shared" si="479"/>
        <v>9.8742902025485275</v>
      </c>
      <c r="AG346" s="173">
        <f t="shared" si="479"/>
        <v>9.9026977267705227</v>
      </c>
      <c r="AH346" s="173">
        <f t="shared" si="479"/>
        <v>9.9067948617415365</v>
      </c>
      <c r="AI346" s="173">
        <f t="shared" si="479"/>
        <v>9.9100176694796573</v>
      </c>
      <c r="AJ346" s="173">
        <f t="shared" si="479"/>
        <v>9.9126949584408077</v>
      </c>
      <c r="AK346" s="173">
        <f t="shared" si="479"/>
        <v>9.9147479004785772</v>
      </c>
      <c r="AL346" s="173">
        <f t="shared" si="479"/>
        <v>9.9162196448414885</v>
      </c>
      <c r="AM346" s="173">
        <f t="shared" si="479"/>
        <v>9.9172900411835503</v>
      </c>
      <c r="AN346" s="173">
        <f t="shared" si="479"/>
        <v>9.918139496633124</v>
      </c>
      <c r="AO346" s="173">
        <f t="shared" si="479"/>
        <v>9.9573509882373195</v>
      </c>
      <c r="AP346" s="173">
        <f t="shared" si="479"/>
        <v>9.9574198600350403</v>
      </c>
      <c r="AQ346" s="173">
        <f t="shared" si="479"/>
        <v>9.9573939071981297</v>
      </c>
      <c r="AR346" s="173">
        <f t="shared" si="479"/>
        <v>10</v>
      </c>
      <c r="AS346" s="173">
        <f t="shared" si="479"/>
        <v>10</v>
      </c>
      <c r="AT346" s="173">
        <f t="shared" ref="AT346:BO346" si="480">AT342+AT339</f>
        <v>10</v>
      </c>
      <c r="AU346" s="173">
        <f t="shared" si="480"/>
        <v>10</v>
      </c>
      <c r="AV346" s="173">
        <f t="shared" si="480"/>
        <v>10</v>
      </c>
      <c r="AW346" s="173">
        <f t="shared" si="480"/>
        <v>10</v>
      </c>
      <c r="AX346" s="173">
        <f t="shared" si="480"/>
        <v>10</v>
      </c>
      <c r="AY346" s="173">
        <f t="shared" si="480"/>
        <v>10</v>
      </c>
      <c r="AZ346" s="173">
        <f t="shared" si="480"/>
        <v>10</v>
      </c>
      <c r="BA346" s="173">
        <f t="shared" si="480"/>
        <v>10</v>
      </c>
      <c r="BB346" s="173">
        <f t="shared" si="480"/>
        <v>10</v>
      </c>
      <c r="BC346" s="173">
        <f t="shared" si="480"/>
        <v>10</v>
      </c>
      <c r="BD346" s="173">
        <f t="shared" si="480"/>
        <v>10</v>
      </c>
      <c r="BE346" s="173">
        <f t="shared" si="480"/>
        <v>10</v>
      </c>
      <c r="BF346" s="173">
        <f t="shared" si="480"/>
        <v>10</v>
      </c>
      <c r="BG346" s="173">
        <f t="shared" si="480"/>
        <v>10</v>
      </c>
      <c r="BH346" s="173">
        <f t="shared" si="480"/>
        <v>10</v>
      </c>
      <c r="BI346" s="173">
        <f t="shared" si="480"/>
        <v>10</v>
      </c>
      <c r="BJ346" s="173">
        <f t="shared" si="480"/>
        <v>10</v>
      </c>
      <c r="BK346" s="173">
        <f t="shared" si="480"/>
        <v>10</v>
      </c>
      <c r="BL346" s="173">
        <f t="shared" si="480"/>
        <v>10</v>
      </c>
      <c r="BM346" s="173">
        <f t="shared" si="480"/>
        <v>10</v>
      </c>
      <c r="BN346" s="173">
        <f t="shared" si="480"/>
        <v>10</v>
      </c>
      <c r="BO346" s="173">
        <f t="shared" si="480"/>
        <v>10</v>
      </c>
      <c r="BP346" s="56" t="s">
        <v>12</v>
      </c>
    </row>
    <row r="347" spans="3:68" x14ac:dyDescent="0.25">
      <c r="BP347" s="26" t="s">
        <v>12</v>
      </c>
    </row>
    <row r="348" spans="3:68" x14ac:dyDescent="0.25">
      <c r="C348" s="10"/>
      <c r="AN348" s="182"/>
      <c r="BP348" s="26" t="s">
        <v>12</v>
      </c>
    </row>
    <row r="349" spans="3:68" x14ac:dyDescent="0.25">
      <c r="BP349" s="26" t="s">
        <v>12</v>
      </c>
    </row>
    <row r="350" spans="3:68" x14ac:dyDescent="0.25">
      <c r="BP350" s="26" t="s">
        <v>12</v>
      </c>
    </row>
  </sheetData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4"/>
  <sheetViews>
    <sheetView showGridLines="0" zoomScaleNormal="100" workbookViewId="0">
      <pane xSplit="7" ySplit="5" topLeftCell="J6" activePane="bottomRight" state="frozen"/>
      <selection pane="topRight" activeCell="J1" sqref="J1"/>
      <selection pane="bottomLeft" activeCell="A7" sqref="A7"/>
      <selection pane="bottomRight" activeCell="R3" sqref="R3"/>
    </sheetView>
  </sheetViews>
  <sheetFormatPr defaultRowHeight="15" x14ac:dyDescent="0.25"/>
  <cols>
    <col min="1" max="1" width="2.140625" customWidth="1"/>
    <col min="2" max="2" width="3" customWidth="1"/>
    <col min="4" max="4" width="11.140625" bestFit="1" customWidth="1"/>
    <col min="6" max="6" width="7" customWidth="1"/>
    <col min="7" max="7" width="9.7109375" customWidth="1"/>
    <col min="8" max="8" width="9.85546875" bestFit="1" customWidth="1"/>
    <col min="9" max="9" width="6.85546875" bestFit="1" customWidth="1"/>
    <col min="10" max="10" width="7.7109375" bestFit="1" customWidth="1"/>
    <col min="11" max="11" width="7.28515625" bestFit="1" customWidth="1"/>
    <col min="12" max="12" width="7.5703125" bestFit="1" customWidth="1"/>
    <col min="13" max="13" width="7.140625" bestFit="1" customWidth="1"/>
    <col min="14" max="20" width="11.140625" bestFit="1" customWidth="1"/>
    <col min="21" max="21" width="11.28515625" style="11" bestFit="1" customWidth="1"/>
    <col min="22" max="23" width="12.140625" style="11" bestFit="1" customWidth="1"/>
    <col min="24" max="25" width="11.28515625" style="11" bestFit="1" customWidth="1"/>
    <col min="26" max="30" width="12.140625" style="11" bestFit="1" customWidth="1"/>
    <col min="31" max="31" width="12.140625" style="27" bestFit="1" customWidth="1"/>
    <col min="32" max="46" width="12.140625" style="11" bestFit="1" customWidth="1"/>
    <col min="47" max="67" width="12.140625" bestFit="1" customWidth="1"/>
    <col min="68" max="68" width="2" style="26" bestFit="1" customWidth="1"/>
  </cols>
  <sheetData>
    <row r="1" spans="1:68" x14ac:dyDescent="0.25">
      <c r="U1"/>
      <c r="V1"/>
      <c r="W1"/>
      <c r="X1"/>
      <c r="Y1"/>
      <c r="Z1"/>
      <c r="AA1"/>
      <c r="AB1"/>
      <c r="AC1"/>
      <c r="AD1"/>
      <c r="AF1"/>
      <c r="AG1"/>
      <c r="AH1"/>
      <c r="AI1"/>
      <c r="AJ1"/>
      <c r="AL1"/>
      <c r="AM1"/>
      <c r="AN1"/>
      <c r="AO1"/>
      <c r="AP1"/>
      <c r="AQ1"/>
      <c r="AR1"/>
      <c r="AS1"/>
      <c r="AT1"/>
      <c r="BP1" s="26" t="s">
        <v>12</v>
      </c>
    </row>
    <row r="2" spans="1:68" s="69" customFormat="1" x14ac:dyDescent="0.25">
      <c r="A2" s="75"/>
      <c r="B2" s="75"/>
      <c r="C2" s="75"/>
      <c r="D2" s="75"/>
      <c r="E2" s="75"/>
      <c r="F2" s="75"/>
      <c r="G2" s="75"/>
      <c r="H2" s="76">
        <v>44197</v>
      </c>
      <c r="I2" s="76">
        <v>44228</v>
      </c>
      <c r="J2" s="76">
        <v>44256</v>
      </c>
      <c r="K2" s="76">
        <v>44287</v>
      </c>
      <c r="L2" s="76">
        <v>44317</v>
      </c>
      <c r="M2" s="76">
        <v>44348</v>
      </c>
      <c r="N2" s="76">
        <v>44378</v>
      </c>
      <c r="O2" s="76">
        <v>44409</v>
      </c>
      <c r="P2" s="76">
        <v>44440</v>
      </c>
      <c r="Q2" s="76">
        <v>44470</v>
      </c>
      <c r="R2" s="76">
        <v>44501</v>
      </c>
      <c r="S2" s="76">
        <v>44531</v>
      </c>
      <c r="T2" s="76">
        <v>44562</v>
      </c>
      <c r="U2" s="76">
        <v>44593</v>
      </c>
      <c r="V2" s="76">
        <v>44621</v>
      </c>
      <c r="W2" s="76">
        <v>44652</v>
      </c>
      <c r="X2" s="76">
        <v>44682</v>
      </c>
      <c r="Y2" s="76">
        <v>44713</v>
      </c>
      <c r="Z2" s="76">
        <v>44743</v>
      </c>
      <c r="AA2" s="76">
        <v>44774</v>
      </c>
      <c r="AB2" s="76">
        <v>44805</v>
      </c>
      <c r="AC2" s="76">
        <v>44835</v>
      </c>
      <c r="AD2" s="76">
        <v>44866</v>
      </c>
      <c r="AE2" s="77">
        <v>44896</v>
      </c>
      <c r="AF2" s="76">
        <v>44927</v>
      </c>
      <c r="AG2" s="76">
        <v>44958</v>
      </c>
      <c r="AH2" s="76">
        <v>44986</v>
      </c>
      <c r="AI2" s="76">
        <v>45017</v>
      </c>
      <c r="AJ2" s="76">
        <v>45047</v>
      </c>
      <c r="AK2" s="78">
        <v>45078</v>
      </c>
      <c r="AL2" s="76">
        <v>45108</v>
      </c>
      <c r="AM2" s="76">
        <v>45139</v>
      </c>
      <c r="AN2" s="76">
        <v>45170</v>
      </c>
      <c r="AO2" s="76">
        <v>45200</v>
      </c>
      <c r="AP2" s="76">
        <v>45231</v>
      </c>
      <c r="AQ2" s="76">
        <v>45261</v>
      </c>
      <c r="AR2" s="76">
        <v>45292</v>
      </c>
      <c r="AS2" s="76">
        <v>45323</v>
      </c>
      <c r="AT2" s="76">
        <v>45352</v>
      </c>
      <c r="AU2" s="76">
        <v>45383</v>
      </c>
      <c r="AV2" s="76">
        <v>45413</v>
      </c>
      <c r="AW2" s="76">
        <v>45444</v>
      </c>
      <c r="AX2" s="76">
        <v>45474</v>
      </c>
      <c r="AY2" s="76">
        <v>45505</v>
      </c>
      <c r="AZ2" s="76">
        <v>45536</v>
      </c>
      <c r="BA2" s="76">
        <v>45566</v>
      </c>
      <c r="BB2" s="76">
        <v>45597</v>
      </c>
      <c r="BC2" s="76">
        <v>45627</v>
      </c>
      <c r="BD2" s="76">
        <v>45658</v>
      </c>
      <c r="BE2" s="76">
        <v>45689</v>
      </c>
      <c r="BF2" s="76">
        <v>45717</v>
      </c>
      <c r="BG2" s="76">
        <v>45748</v>
      </c>
      <c r="BH2" s="76">
        <v>45778</v>
      </c>
      <c r="BI2" s="76">
        <v>45809</v>
      </c>
      <c r="BJ2" s="76">
        <v>45839</v>
      </c>
      <c r="BK2" s="76">
        <v>45870</v>
      </c>
      <c r="BL2" s="76">
        <v>45901</v>
      </c>
      <c r="BM2" s="76">
        <v>45931</v>
      </c>
      <c r="BN2" s="76">
        <v>45962</v>
      </c>
      <c r="BO2" s="76">
        <v>45992</v>
      </c>
      <c r="BP2" s="79" t="s">
        <v>12</v>
      </c>
    </row>
    <row r="3" spans="1:68" s="83" customFormat="1" x14ac:dyDescent="0.25">
      <c r="A3" s="80"/>
      <c r="B3" s="80"/>
      <c r="C3" s="57" t="s">
        <v>218</v>
      </c>
      <c r="D3" s="80"/>
      <c r="E3" s="80"/>
      <c r="F3" s="80">
        <v>0.41</v>
      </c>
      <c r="G3" s="80"/>
      <c r="H3" s="81">
        <f>$F$3*AT!H333</f>
        <v>0</v>
      </c>
      <c r="I3" s="81">
        <f>$F$3*AT!I333</f>
        <v>0</v>
      </c>
      <c r="J3" s="81">
        <f>$F$3*AT!J333</f>
        <v>0</v>
      </c>
      <c r="K3" s="81">
        <f>$F$3*AT!K333</f>
        <v>0</v>
      </c>
      <c r="L3" s="81">
        <f>$F$3*AT!L333</f>
        <v>0</v>
      </c>
      <c r="M3" s="81">
        <f>$F$3*AT!M333</f>
        <v>0</v>
      </c>
      <c r="N3" s="81">
        <f>$F$3*AT!N333</f>
        <v>15599.804580976599</v>
      </c>
      <c r="O3" s="81">
        <f>$F$3*AT!O333</f>
        <v>26710.639633034221</v>
      </c>
      <c r="P3" s="81">
        <f>$F$3*AT!P333</f>
        <v>37894.371805347124</v>
      </c>
      <c r="Q3" s="81">
        <f>$F$3*AT!Q333</f>
        <v>47111.449479678107</v>
      </c>
      <c r="R3" s="81">
        <f>$F$3*AT!R333</f>
        <v>54410.994301856845</v>
      </c>
      <c r="S3" s="81">
        <f>$F$3*AT!S333</f>
        <v>59256.51431529539</v>
      </c>
      <c r="T3" s="81">
        <f>$F$3*AT!T333</f>
        <v>72944.854125069251</v>
      </c>
      <c r="U3" s="81">
        <f>$F$3*AT!U333</f>
        <v>77733.193748725156</v>
      </c>
      <c r="V3" s="81">
        <f>$F$3*AT!V333</f>
        <v>105816.88904765206</v>
      </c>
      <c r="W3" s="81">
        <f>$F$3*AT!W333</f>
        <v>111676.66627820524</v>
      </c>
      <c r="X3" s="81">
        <f>$F$3*AT!X333</f>
        <v>125263.39545866665</v>
      </c>
      <c r="Y3" s="81">
        <f>$F$3*AT!Y333</f>
        <v>130682.94876344367</v>
      </c>
      <c r="Z3" s="81">
        <f>$F$3*AT!Z333</f>
        <v>148923.34430762715</v>
      </c>
      <c r="AA3" s="81">
        <f>$F$3*AT!AA333</f>
        <v>157955.43192502661</v>
      </c>
      <c r="AB3" s="81">
        <f>$F$3*AT!AB333</f>
        <v>157011.15438460332</v>
      </c>
      <c r="AC3" s="81">
        <f>$F$3*AT!AC333</f>
        <v>159949.97079365741</v>
      </c>
      <c r="AD3" s="81">
        <f>$F$3*AT!AD333</f>
        <v>175503.92942367157</v>
      </c>
      <c r="AE3" s="82">
        <f>$F$3*AT!AE333</f>
        <v>186221.08386410045</v>
      </c>
      <c r="AF3" s="81">
        <f>$F$3*AT!AF333</f>
        <v>176804.64232526033</v>
      </c>
      <c r="AG3" s="81">
        <f>$F$3*AT!AG333</f>
        <v>167999.29166144328</v>
      </c>
      <c r="AH3" s="81">
        <f>$F$3*AT!AH333</f>
        <v>185888.28171998958</v>
      </c>
      <c r="AI3" s="81">
        <f>$F$3*AT!AI333</f>
        <v>179784.53000511532</v>
      </c>
      <c r="AJ3" s="81">
        <f>$F$3*AT!AJ333</f>
        <v>185666.41362391561</v>
      </c>
      <c r="AK3" s="81">
        <f>$F$3*AT!AK333</f>
        <v>179569.81894439866</v>
      </c>
      <c r="AL3" s="81">
        <f>$F$3*AT!AL333</f>
        <v>185444.54552784169</v>
      </c>
      <c r="AM3" s="81">
        <f>$F$3*AT!AM333</f>
        <v>185333.61147980476</v>
      </c>
      <c r="AN3" s="81">
        <f>$F$3*AT!AN333</f>
        <v>179247.75235332359</v>
      </c>
      <c r="AO3" s="81">
        <f>$F$3*AT!AO333</f>
        <v>185111.74338373076</v>
      </c>
      <c r="AP3" s="81">
        <f>$F$3*AT!AP333</f>
        <v>179033.04129260682</v>
      </c>
      <c r="AQ3" s="81">
        <f>$F$3*AT!AQ333</f>
        <v>184889.87528765688</v>
      </c>
      <c r="AR3" s="81">
        <f>$F$3*AT!AR333</f>
        <v>184484.10363107701</v>
      </c>
      <c r="AS3" s="81">
        <f>$F$3*AT!AS333</f>
        <v>172478.29197316745</v>
      </c>
      <c r="AT3" s="81">
        <f>$F$3*AT!AT333</f>
        <v>184262.58955293626</v>
      </c>
      <c r="AU3" s="81">
        <f>$F$3*AT!AU333</f>
        <v>178211.4508198702</v>
      </c>
      <c r="AV3" s="81">
        <f>$F$3*AT!AV333</f>
        <v>184041.07547479542</v>
      </c>
      <c r="AW3" s="81">
        <f>$F$3*AT!AW333</f>
        <v>177997.08235715321</v>
      </c>
      <c r="AX3" s="81">
        <f>$F$3*AT!AX333</f>
        <v>183819.56139665452</v>
      </c>
      <c r="AY3" s="81">
        <f>$F$3*AT!AY333</f>
        <v>183708.80435758419</v>
      </c>
      <c r="AZ3" s="81">
        <f>$F$3*AT!AZ333</f>
        <v>177675.52966307785</v>
      </c>
      <c r="BA3" s="81">
        <f>$F$3*AT!BA333</f>
        <v>183487.29027944329</v>
      </c>
      <c r="BB3" s="81">
        <f>$F$3*AT!BB333</f>
        <v>177461.16120036092</v>
      </c>
      <c r="BC3" s="81">
        <f>$F$3*AT!BC333</f>
        <v>183265.77620130245</v>
      </c>
      <c r="BD3" s="81">
        <f>$F$3*AT!BD333</f>
        <v>183447.73266317634</v>
      </c>
      <c r="BE3" s="81">
        <f>$F$3*AT!BE333</f>
        <v>165594.52778141611</v>
      </c>
      <c r="BF3" s="81">
        <f>$F$3*AT!BF333</f>
        <v>183225.86456710237</v>
      </c>
      <c r="BG3" s="81">
        <f>$F$3*AT!BG333</f>
        <v>177207.99727651491</v>
      </c>
      <c r="BH3" s="81">
        <f>$F$3*AT!BH333</f>
        <v>183003.9964710284</v>
      </c>
      <c r="BI3" s="81">
        <f>$F$3*AT!BI333</f>
        <v>176993.28621579823</v>
      </c>
      <c r="BJ3" s="81">
        <f>$F$3*AT!BJ333</f>
        <v>182782.12837495445</v>
      </c>
      <c r="BK3" s="81">
        <f>$F$3*AT!BK333</f>
        <v>182671.19432691747</v>
      </c>
      <c r="BL3" s="81">
        <f>$F$3*AT!BL333</f>
        <v>176671.21962472307</v>
      </c>
      <c r="BM3" s="81">
        <f>$F$3*AT!BM333</f>
        <v>182449.32623084352</v>
      </c>
      <c r="BN3" s="81">
        <f>$F$3*AT!BN333</f>
        <v>176456.50856400645</v>
      </c>
      <c r="BO3" s="81">
        <f>$F$3*AT!BO333</f>
        <v>182227.45813476964</v>
      </c>
      <c r="BP3" s="79" t="s">
        <v>12</v>
      </c>
    </row>
    <row r="4" spans="1:68" x14ac:dyDescent="0.25">
      <c r="A4" s="11"/>
      <c r="B4" s="11"/>
      <c r="C4" s="11"/>
      <c r="D4" s="11"/>
      <c r="E4" s="11"/>
      <c r="F4" s="11"/>
      <c r="G4" s="1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  <c r="AA4" s="22"/>
      <c r="AB4" s="22"/>
      <c r="AC4" s="22"/>
      <c r="AD4" s="22"/>
      <c r="AE4" s="29"/>
      <c r="AF4" s="22"/>
      <c r="AG4" s="22"/>
      <c r="AH4" s="22"/>
      <c r="AI4" s="22"/>
      <c r="AJ4" s="22"/>
      <c r="AK4" s="35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6" t="s">
        <v>12</v>
      </c>
    </row>
    <row r="5" spans="1:68" x14ac:dyDescent="0.25">
      <c r="A5" s="11"/>
      <c r="B5" s="16"/>
      <c r="C5" s="16"/>
      <c r="D5" s="16" t="s">
        <v>219</v>
      </c>
      <c r="E5" s="16" t="s">
        <v>220</v>
      </c>
      <c r="F5" s="16"/>
      <c r="G5" s="16" t="s">
        <v>221</v>
      </c>
      <c r="H5" s="25" t="s">
        <v>222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24"/>
      <c r="AA5" s="24"/>
      <c r="AB5" s="24"/>
      <c r="AC5" s="24"/>
      <c r="AD5" s="24"/>
      <c r="AE5" s="30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BP5" s="26" t="s">
        <v>12</v>
      </c>
    </row>
    <row r="6" spans="1:68" x14ac:dyDescent="0.25">
      <c r="A6" s="11"/>
      <c r="B6" s="12">
        <v>1</v>
      </c>
      <c r="C6" s="13"/>
      <c r="D6" s="5">
        <f>(Unidades!F2*1000)*2</f>
        <v>4776.166666666667</v>
      </c>
      <c r="E6" s="18">
        <v>100</v>
      </c>
      <c r="F6" s="32"/>
      <c r="G6" s="66">
        <v>1.0912177192265293E-2</v>
      </c>
      <c r="H6" s="5"/>
      <c r="I6" s="5"/>
      <c r="J6" s="5"/>
      <c r="K6" s="5"/>
      <c r="L6" s="5"/>
      <c r="M6" s="5"/>
      <c r="N6" s="5">
        <v>2234.8269699431357</v>
      </c>
      <c r="O6" s="5">
        <v>2281.3858651502842</v>
      </c>
      <c r="P6" s="5">
        <v>2327.9447603574331</v>
      </c>
      <c r="Q6" s="5">
        <v>2397.7831031681558</v>
      </c>
      <c r="R6" s="5">
        <v>2421.0625507717305</v>
      </c>
      <c r="S6" s="5">
        <v>2514.1803411860278</v>
      </c>
      <c r="T6" s="5">
        <v>2560.7392363931763</v>
      </c>
      <c r="U6" s="5">
        <v>2514.1803411860278</v>
      </c>
      <c r="V6" s="5">
        <v>2421.0625507717305</v>
      </c>
      <c r="W6" s="5">
        <v>2374.5036555645815</v>
      </c>
      <c r="X6" s="5">
        <v>2327.9447603574331</v>
      </c>
      <c r="Y6" s="5">
        <v>2281.3858651502842</v>
      </c>
      <c r="Z6" s="5">
        <v>2246.001104792851</v>
      </c>
      <c r="AA6" s="5">
        <v>2292.7927944760354</v>
      </c>
      <c r="AB6" s="5">
        <v>2339.5844841592202</v>
      </c>
      <c r="AC6" s="5">
        <v>2409.7720186839965</v>
      </c>
      <c r="AD6" s="5">
        <v>2433.1678635255889</v>
      </c>
      <c r="AE6" s="31">
        <v>2526.7512428919576</v>
      </c>
      <c r="AF6" s="5">
        <v>2573.542932575142</v>
      </c>
      <c r="AG6" s="5">
        <v>2526.7512428919576</v>
      </c>
      <c r="AH6" s="5">
        <v>2433.1678635255889</v>
      </c>
      <c r="AI6" s="5">
        <v>2386.3761738424041</v>
      </c>
      <c r="AJ6" s="5">
        <v>2339.5844841592202</v>
      </c>
      <c r="AK6" s="5">
        <v>2292.7927944760354</v>
      </c>
      <c r="AL6" s="5">
        <v>2257.2311103168149</v>
      </c>
      <c r="AM6" s="5">
        <v>2304.2567584484154</v>
      </c>
      <c r="AN6" s="5">
        <v>2351.282406580016</v>
      </c>
      <c r="AO6" s="5">
        <v>2421.8208787774161</v>
      </c>
      <c r="AP6" s="5">
        <v>2445.3337028432165</v>
      </c>
      <c r="AQ6" s="5">
        <v>2539.3849991064171</v>
      </c>
      <c r="AR6" s="5">
        <v>2586.4106472380176</v>
      </c>
      <c r="AS6" s="5">
        <v>2539.3849991064171</v>
      </c>
      <c r="AT6" s="5">
        <v>2445.3337028432165</v>
      </c>
      <c r="AU6" s="5">
        <v>2398.308054711616</v>
      </c>
      <c r="AV6" s="5">
        <v>2351.282406580016</v>
      </c>
      <c r="AW6" s="5">
        <v>2304.2567584484154</v>
      </c>
      <c r="AX6" s="5">
        <v>2268.5172658683987</v>
      </c>
      <c r="AY6" s="5">
        <v>2315.7780422406572</v>
      </c>
      <c r="AZ6" s="5">
        <v>2363.0388186129157</v>
      </c>
      <c r="BA6" s="5">
        <v>2433.9299831713029</v>
      </c>
      <c r="BB6" s="5">
        <v>2457.5603713574324</v>
      </c>
      <c r="BC6" s="5">
        <v>2552.081924101949</v>
      </c>
      <c r="BD6" s="5">
        <v>2599.3427004742075</v>
      </c>
      <c r="BE6" s="5">
        <v>2552.081924101949</v>
      </c>
      <c r="BF6" s="5">
        <v>2457.5603713574324</v>
      </c>
      <c r="BG6" s="5">
        <v>2410.2995949851738</v>
      </c>
      <c r="BH6" s="5">
        <v>2363.0388186129157</v>
      </c>
      <c r="BI6" s="5">
        <v>2315.7780422406572</v>
      </c>
      <c r="BJ6" s="5">
        <v>2279.8598521977406</v>
      </c>
      <c r="BK6" s="5">
        <v>2327.3569324518603</v>
      </c>
      <c r="BL6" s="5">
        <v>2374.85401270598</v>
      </c>
      <c r="BM6" s="5">
        <v>2446.099633087159</v>
      </c>
      <c r="BN6" s="5">
        <v>2469.8481732142191</v>
      </c>
      <c r="BO6" s="5">
        <v>2564.8423337224585</v>
      </c>
      <c r="BP6" s="26" t="s">
        <v>12</v>
      </c>
    </row>
    <row r="7" spans="1:68" x14ac:dyDescent="0.25">
      <c r="A7" s="11"/>
      <c r="B7" s="12">
        <v>2</v>
      </c>
      <c r="C7" s="13"/>
      <c r="D7" s="5">
        <f>(Unidades!F3*1000)*2</f>
        <v>9324.1666666666661</v>
      </c>
      <c r="E7" s="18">
        <v>100</v>
      </c>
      <c r="F7" s="32"/>
      <c r="G7" s="66">
        <v>2.1303058694953473E-2</v>
      </c>
      <c r="H7" s="5"/>
      <c r="I7" s="5"/>
      <c r="J7" s="5"/>
      <c r="K7" s="5"/>
      <c r="L7" s="5"/>
      <c r="M7" s="5"/>
      <c r="N7" s="5">
        <v>4362.89195775792</v>
      </c>
      <c r="O7" s="5">
        <v>4453.7855402112091</v>
      </c>
      <c r="P7" s="5">
        <v>4544.6791226645</v>
      </c>
      <c r="Q7" s="5">
        <v>4681.0194963444346</v>
      </c>
      <c r="R7" s="5">
        <v>4726.4662875710801</v>
      </c>
      <c r="S7" s="5">
        <v>4908.2534524776602</v>
      </c>
      <c r="T7" s="5">
        <v>4999.1470349309502</v>
      </c>
      <c r="U7" s="5">
        <v>4908.2534524776602</v>
      </c>
      <c r="V7" s="5">
        <v>4726.4662875710801</v>
      </c>
      <c r="W7" s="5">
        <v>4635.5727051177901</v>
      </c>
      <c r="X7" s="5">
        <v>4544.6791226645</v>
      </c>
      <c r="Y7" s="5">
        <v>4453.7855402112091</v>
      </c>
      <c r="Z7" s="5">
        <v>4384.7064175467094</v>
      </c>
      <c r="AA7" s="5">
        <v>4476.054467912265</v>
      </c>
      <c r="AB7" s="5">
        <v>4567.4025182778223</v>
      </c>
      <c r="AC7" s="5">
        <v>4704.4245938261565</v>
      </c>
      <c r="AD7" s="5">
        <v>4750.0986190089352</v>
      </c>
      <c r="AE7" s="31">
        <v>4932.7947197400481</v>
      </c>
      <c r="AF7" s="5">
        <v>5024.1427701056045</v>
      </c>
      <c r="AG7" s="5">
        <v>4932.7947197400481</v>
      </c>
      <c r="AH7" s="5">
        <v>4750.0986190089352</v>
      </c>
      <c r="AI7" s="5">
        <v>4658.7505686433788</v>
      </c>
      <c r="AJ7" s="5">
        <v>4567.4025182778223</v>
      </c>
      <c r="AK7" s="5">
        <v>4476.054467912265</v>
      </c>
      <c r="AL7" s="5">
        <v>4406.6299496344427</v>
      </c>
      <c r="AM7" s="5">
        <v>4498.434740251826</v>
      </c>
      <c r="AN7" s="5">
        <v>4590.2395308692112</v>
      </c>
      <c r="AO7" s="5">
        <v>4727.9467167952871</v>
      </c>
      <c r="AP7" s="5">
        <v>4773.8491121039797</v>
      </c>
      <c r="AQ7" s="5">
        <v>4957.4586933387482</v>
      </c>
      <c r="AR7" s="5">
        <v>5049.2634839561324</v>
      </c>
      <c r="AS7" s="5">
        <v>4957.4586933387482</v>
      </c>
      <c r="AT7" s="5">
        <v>4773.8491121039797</v>
      </c>
      <c r="AU7" s="5">
        <v>4682.0443214865954</v>
      </c>
      <c r="AV7" s="5">
        <v>4590.2395308692112</v>
      </c>
      <c r="AW7" s="5">
        <v>4498.434740251826</v>
      </c>
      <c r="AX7" s="5">
        <v>4428.6630993826147</v>
      </c>
      <c r="AY7" s="5">
        <v>4520.9269139530843</v>
      </c>
      <c r="AZ7" s="5">
        <v>4613.1907285235566</v>
      </c>
      <c r="BA7" s="5">
        <v>4751.5864503792627</v>
      </c>
      <c r="BB7" s="5">
        <v>4797.7183576644993</v>
      </c>
      <c r="BC7" s="5">
        <v>4982.2459868054411</v>
      </c>
      <c r="BD7" s="5">
        <v>5074.5098013759125</v>
      </c>
      <c r="BE7" s="5">
        <v>4982.2459868054411</v>
      </c>
      <c r="BF7" s="5">
        <v>4797.7183576644993</v>
      </c>
      <c r="BG7" s="5">
        <v>4705.4545430940279</v>
      </c>
      <c r="BH7" s="5">
        <v>4613.1907285235566</v>
      </c>
      <c r="BI7" s="5">
        <v>4520.9269139530843</v>
      </c>
      <c r="BJ7" s="5">
        <v>4450.8064148795274</v>
      </c>
      <c r="BK7" s="5">
        <v>4543.5315485228493</v>
      </c>
      <c r="BL7" s="5">
        <v>4636.256682166174</v>
      </c>
      <c r="BM7" s="5">
        <v>4775.3443826311586</v>
      </c>
      <c r="BN7" s="5">
        <v>4821.7069494528214</v>
      </c>
      <c r="BO7" s="5">
        <v>5007.1572167394679</v>
      </c>
      <c r="BP7" s="26" t="s">
        <v>12</v>
      </c>
    </row>
    <row r="8" spans="1:68" x14ac:dyDescent="0.25">
      <c r="A8" s="11"/>
      <c r="B8" s="12">
        <v>3</v>
      </c>
      <c r="C8" s="13"/>
      <c r="D8" s="5">
        <f>(Unidades!F4*1000)*2</f>
        <v>9866.6666666666661</v>
      </c>
      <c r="E8" s="18">
        <v>100</v>
      </c>
      <c r="F8" s="32"/>
      <c r="G8" s="66">
        <v>2.25425163060371E-2</v>
      </c>
      <c r="H8" s="5"/>
      <c r="I8" s="5"/>
      <c r="J8" s="5"/>
      <c r="K8" s="5"/>
      <c r="L8" s="5"/>
      <c r="M8" s="5"/>
      <c r="N8" s="5">
        <v>4616.7343623070665</v>
      </c>
      <c r="O8" s="5">
        <v>4712.9163281884639</v>
      </c>
      <c r="P8" s="5">
        <v>4809.0982940698614</v>
      </c>
      <c r="Q8" s="5">
        <v>4953.3712428919571</v>
      </c>
      <c r="R8" s="5">
        <v>5001.4622258326563</v>
      </c>
      <c r="S8" s="5">
        <v>5193.8261575954502</v>
      </c>
      <c r="T8" s="5">
        <v>5290.0081234768477</v>
      </c>
      <c r="U8" s="5">
        <v>5193.8261575954502</v>
      </c>
      <c r="V8" s="5">
        <v>5001.4622258326563</v>
      </c>
      <c r="W8" s="5">
        <v>4905.2802599512588</v>
      </c>
      <c r="X8" s="5">
        <v>4809.0982940698614</v>
      </c>
      <c r="Y8" s="5">
        <v>4712.9163281884639</v>
      </c>
      <c r="Z8" s="5">
        <v>4639.8180341186016</v>
      </c>
      <c r="AA8" s="5">
        <v>4736.4809098294054</v>
      </c>
      <c r="AB8" s="5">
        <v>4833.14378554021</v>
      </c>
      <c r="AC8" s="5">
        <v>4978.1380991064161</v>
      </c>
      <c r="AD8" s="5">
        <v>5026.4695369618194</v>
      </c>
      <c r="AE8" s="31">
        <v>5219.7952883834269</v>
      </c>
      <c r="AF8" s="5">
        <v>5316.4581640942315</v>
      </c>
      <c r="AG8" s="5">
        <v>5219.7952883834269</v>
      </c>
      <c r="AH8" s="5">
        <v>5026.4695369618194</v>
      </c>
      <c r="AI8" s="5">
        <v>4929.8066612510147</v>
      </c>
      <c r="AJ8" s="5">
        <v>4833.14378554021</v>
      </c>
      <c r="AK8" s="5">
        <v>4736.4809098294054</v>
      </c>
      <c r="AL8" s="5">
        <v>4663.0171242891938</v>
      </c>
      <c r="AM8" s="5">
        <v>4760.1633143785521</v>
      </c>
      <c r="AN8" s="5">
        <v>4857.3095044679103</v>
      </c>
      <c r="AO8" s="5">
        <v>5003.0287896019481</v>
      </c>
      <c r="AP8" s="5">
        <v>5051.6018846466277</v>
      </c>
      <c r="AQ8" s="5">
        <v>5245.8942648253433</v>
      </c>
      <c r="AR8" s="5">
        <v>5343.0404549147024</v>
      </c>
      <c r="AS8" s="5">
        <v>5245.8942648253433</v>
      </c>
      <c r="AT8" s="5">
        <v>5051.6018846466277</v>
      </c>
      <c r="AU8" s="5">
        <v>4954.4556945572695</v>
      </c>
      <c r="AV8" s="5">
        <v>4857.3095044679103</v>
      </c>
      <c r="AW8" s="5">
        <v>4760.1633143785521</v>
      </c>
      <c r="AX8" s="5">
        <v>4686.332209910639</v>
      </c>
      <c r="AY8" s="5">
        <v>4783.9641309504441</v>
      </c>
      <c r="AZ8" s="5">
        <v>4881.5960519902492</v>
      </c>
      <c r="BA8" s="5">
        <v>5028.0439335499577</v>
      </c>
      <c r="BB8" s="5">
        <v>5076.8598940698603</v>
      </c>
      <c r="BC8" s="5">
        <v>5272.1237361494696</v>
      </c>
      <c r="BD8" s="5">
        <v>5369.7556571892756</v>
      </c>
      <c r="BE8" s="5">
        <v>5272.1237361494696</v>
      </c>
      <c r="BF8" s="5">
        <v>5076.8598940698603</v>
      </c>
      <c r="BG8" s="5">
        <v>4979.2279730300552</v>
      </c>
      <c r="BH8" s="5">
        <v>4881.5960519902492</v>
      </c>
      <c r="BI8" s="5">
        <v>4783.9641309504441</v>
      </c>
      <c r="BJ8" s="5">
        <v>4709.7638709601915</v>
      </c>
      <c r="BK8" s="5">
        <v>4807.8839516051958</v>
      </c>
      <c r="BL8" s="5">
        <v>4906.0040322502</v>
      </c>
      <c r="BM8" s="5">
        <v>5053.1841532177068</v>
      </c>
      <c r="BN8" s="5">
        <v>5102.2441935402094</v>
      </c>
      <c r="BO8" s="5">
        <v>5298.484354830216</v>
      </c>
      <c r="BP8" s="26" t="s">
        <v>12</v>
      </c>
    </row>
    <row r="9" spans="1:68" x14ac:dyDescent="0.25">
      <c r="A9" s="11"/>
      <c r="B9" s="12">
        <v>4</v>
      </c>
      <c r="C9" s="13"/>
      <c r="D9" s="5">
        <f>(Unidades!F5*1000)*2</f>
        <v>5320</v>
      </c>
      <c r="E9" s="18">
        <v>100</v>
      </c>
      <c r="F9" s="32"/>
      <c r="G9" s="66">
        <v>1.2154681089336221E-2</v>
      </c>
      <c r="H9" s="5"/>
      <c r="I9" s="5"/>
      <c r="J9" s="5"/>
      <c r="K9" s="5"/>
      <c r="L9" s="5"/>
      <c r="M9" s="5"/>
      <c r="N9" s="5">
        <v>2489.2932575142158</v>
      </c>
      <c r="O9" s="5">
        <v>2541.1535337124283</v>
      </c>
      <c r="P9" s="5">
        <v>2593.0138099106416</v>
      </c>
      <c r="Q9" s="5">
        <v>2670.8042242079605</v>
      </c>
      <c r="R9" s="5">
        <v>2696.7343623070674</v>
      </c>
      <c r="S9" s="5">
        <v>2800.4549147034932</v>
      </c>
      <c r="T9" s="5">
        <v>2852.315190901706</v>
      </c>
      <c r="U9" s="5">
        <v>2800.4549147034932</v>
      </c>
      <c r="V9" s="5">
        <v>2696.7343623070674</v>
      </c>
      <c r="W9" s="5">
        <v>2644.8740861088545</v>
      </c>
      <c r="X9" s="5">
        <v>2593.0138099106416</v>
      </c>
      <c r="Y9" s="5">
        <v>2541.1535337124283</v>
      </c>
      <c r="Z9" s="5">
        <v>2501.7397238017866</v>
      </c>
      <c r="AA9" s="5">
        <v>2553.85930138099</v>
      </c>
      <c r="AB9" s="5">
        <v>2605.9788789601944</v>
      </c>
      <c r="AC9" s="5">
        <v>2684.1582453289998</v>
      </c>
      <c r="AD9" s="5">
        <v>2710.2180341186026</v>
      </c>
      <c r="AE9" s="31">
        <v>2814.4571892770105</v>
      </c>
      <c r="AF9" s="5">
        <v>2866.5767668562144</v>
      </c>
      <c r="AG9" s="5">
        <v>2814.4571892770105</v>
      </c>
      <c r="AH9" s="5">
        <v>2710.2180341186026</v>
      </c>
      <c r="AI9" s="5">
        <v>2658.0984565393983</v>
      </c>
      <c r="AJ9" s="5">
        <v>2605.9788789601944</v>
      </c>
      <c r="AK9" s="5">
        <v>2553.85930138099</v>
      </c>
      <c r="AL9" s="5">
        <v>2514.2484224207951</v>
      </c>
      <c r="AM9" s="5">
        <v>2566.6285978878946</v>
      </c>
      <c r="AN9" s="5">
        <v>2619.0087733549949</v>
      </c>
      <c r="AO9" s="5">
        <v>2697.5790365556445</v>
      </c>
      <c r="AP9" s="5">
        <v>2723.7691242891956</v>
      </c>
      <c r="AQ9" s="5">
        <v>2828.5294752233954</v>
      </c>
      <c r="AR9" s="5">
        <v>2880.9096506904953</v>
      </c>
      <c r="AS9" s="5">
        <v>2828.5294752233954</v>
      </c>
      <c r="AT9" s="5">
        <v>2723.7691242891956</v>
      </c>
      <c r="AU9" s="5">
        <v>2671.3889488220948</v>
      </c>
      <c r="AV9" s="5">
        <v>2619.0087733549949</v>
      </c>
      <c r="AW9" s="5">
        <v>2566.6285978878946</v>
      </c>
      <c r="AX9" s="5">
        <v>2526.819664532899</v>
      </c>
      <c r="AY9" s="5">
        <v>2579.4617408773338</v>
      </c>
      <c r="AZ9" s="5">
        <v>2632.1038172217695</v>
      </c>
      <c r="BA9" s="5">
        <v>2711.0669317384222</v>
      </c>
      <c r="BB9" s="5">
        <v>2737.3879699106415</v>
      </c>
      <c r="BC9" s="5">
        <v>2842.672122599512</v>
      </c>
      <c r="BD9" s="5">
        <v>2895.3141989439473</v>
      </c>
      <c r="BE9" s="5">
        <v>2842.672122599512</v>
      </c>
      <c r="BF9" s="5">
        <v>2737.3879699106415</v>
      </c>
      <c r="BG9" s="5">
        <v>2684.7458935662048</v>
      </c>
      <c r="BH9" s="5">
        <v>2632.1038172217695</v>
      </c>
      <c r="BI9" s="5">
        <v>2579.4617408773338</v>
      </c>
      <c r="BJ9" s="5">
        <v>2539.4537628555631</v>
      </c>
      <c r="BK9" s="5">
        <v>2592.3590495817202</v>
      </c>
      <c r="BL9" s="5">
        <v>2645.2643363078782</v>
      </c>
      <c r="BM9" s="5">
        <v>2724.6222663971139</v>
      </c>
      <c r="BN9" s="5">
        <v>2751.0749097601943</v>
      </c>
      <c r="BO9" s="5">
        <v>2856.8854832125094</v>
      </c>
      <c r="BP9" s="26" t="s">
        <v>12</v>
      </c>
    </row>
    <row r="10" spans="1:68" x14ac:dyDescent="0.25">
      <c r="A10" s="11"/>
      <c r="B10" s="12">
        <v>5</v>
      </c>
      <c r="C10" s="13"/>
      <c r="D10" s="5">
        <f>(Unidades!F6*1000)*2</f>
        <v>1927.6666666666667</v>
      </c>
      <c r="E10" s="18">
        <v>100</v>
      </c>
      <c r="F10" s="32"/>
      <c r="G10" s="66">
        <v>5.6428640057291186E-3</v>
      </c>
      <c r="H10" s="5"/>
      <c r="I10" s="5"/>
      <c r="J10" s="5"/>
      <c r="K10" s="5"/>
      <c r="L10" s="5"/>
      <c r="M10" s="5"/>
      <c r="N10" s="5">
        <v>1155.6653127538586</v>
      </c>
      <c r="O10" s="5">
        <v>1179.7416734362305</v>
      </c>
      <c r="P10" s="5">
        <v>1203.8180341186028</v>
      </c>
      <c r="Q10" s="5">
        <v>1239.9325751421607</v>
      </c>
      <c r="R10" s="5">
        <v>1251.9707554833469</v>
      </c>
      <c r="S10" s="5">
        <v>1300.1234768480911</v>
      </c>
      <c r="T10" s="5">
        <v>1324.1998375304631</v>
      </c>
      <c r="U10" s="5">
        <v>1300.1234768480911</v>
      </c>
      <c r="V10" s="5">
        <v>1251.9707554833469</v>
      </c>
      <c r="W10" s="5">
        <v>1227.8943948009749</v>
      </c>
      <c r="X10" s="5">
        <v>1203.8180341186028</v>
      </c>
      <c r="Y10" s="5">
        <v>1179.7416734362305</v>
      </c>
      <c r="Z10" s="5">
        <v>1161.4436393176279</v>
      </c>
      <c r="AA10" s="5">
        <v>1185.6403818034114</v>
      </c>
      <c r="AB10" s="5">
        <v>1209.8371242891956</v>
      </c>
      <c r="AC10" s="5">
        <v>1246.1322380178713</v>
      </c>
      <c r="AD10" s="5">
        <v>1258.2306092607635</v>
      </c>
      <c r="AE10" s="31">
        <v>1306.6240942323313</v>
      </c>
      <c r="AF10" s="5">
        <v>1330.8208367181153</v>
      </c>
      <c r="AG10" s="5">
        <v>1306.6240942323313</v>
      </c>
      <c r="AH10" s="5">
        <v>1258.2306092607635</v>
      </c>
      <c r="AI10" s="5">
        <v>1234.0338667749795</v>
      </c>
      <c r="AJ10" s="5">
        <v>1209.8371242891956</v>
      </c>
      <c r="AK10" s="5">
        <v>1185.6403818034114</v>
      </c>
      <c r="AL10" s="5">
        <v>1167.250857514216</v>
      </c>
      <c r="AM10" s="5">
        <v>1191.5685837124283</v>
      </c>
      <c r="AN10" s="5">
        <v>1215.8863099106413</v>
      </c>
      <c r="AO10" s="5">
        <v>1252.3628992079605</v>
      </c>
      <c r="AP10" s="5">
        <v>1264.5217623070671</v>
      </c>
      <c r="AQ10" s="5">
        <v>1313.1572147034929</v>
      </c>
      <c r="AR10" s="5">
        <v>1337.4749409017056</v>
      </c>
      <c r="AS10" s="5">
        <v>1313.1572147034929</v>
      </c>
      <c r="AT10" s="5">
        <v>1264.5217623070671</v>
      </c>
      <c r="AU10" s="5">
        <v>1240.2040361088543</v>
      </c>
      <c r="AV10" s="5">
        <v>1215.8863099106413</v>
      </c>
      <c r="AW10" s="5">
        <v>1191.5685837124283</v>
      </c>
      <c r="AX10" s="5">
        <v>1173.0871118017869</v>
      </c>
      <c r="AY10" s="5">
        <v>1197.5264266309903</v>
      </c>
      <c r="AZ10" s="5">
        <v>1221.9657414601943</v>
      </c>
      <c r="BA10" s="5">
        <v>1258.6247137040002</v>
      </c>
      <c r="BB10" s="5">
        <v>1270.8443711186023</v>
      </c>
      <c r="BC10" s="5">
        <v>1319.7230007770102</v>
      </c>
      <c r="BD10" s="5">
        <v>1344.162315606214</v>
      </c>
      <c r="BE10" s="5">
        <v>1319.7230007770102</v>
      </c>
      <c r="BF10" s="5">
        <v>1270.8443711186023</v>
      </c>
      <c r="BG10" s="5">
        <v>1246.4050562893985</v>
      </c>
      <c r="BH10" s="5">
        <v>1221.9657414601943</v>
      </c>
      <c r="BI10" s="5">
        <v>1197.5264266309903</v>
      </c>
      <c r="BJ10" s="5">
        <v>1178.9525473607957</v>
      </c>
      <c r="BK10" s="5">
        <v>1203.5140587641451</v>
      </c>
      <c r="BL10" s="5">
        <v>1228.0755701674952</v>
      </c>
      <c r="BM10" s="5">
        <v>1264.91783727252</v>
      </c>
      <c r="BN10" s="5">
        <v>1277.1985929741952</v>
      </c>
      <c r="BO10" s="5">
        <v>1326.3216157808952</v>
      </c>
      <c r="BP10" s="26" t="s">
        <v>12</v>
      </c>
    </row>
    <row r="11" spans="1:68" x14ac:dyDescent="0.25">
      <c r="A11" s="11"/>
      <c r="B11" s="12">
        <v>6</v>
      </c>
      <c r="C11" s="13"/>
      <c r="D11" s="5">
        <f>(Unidades!F7*1000)*2</f>
        <v>11289.5</v>
      </c>
      <c r="E11" s="18">
        <v>100</v>
      </c>
      <c r="F11" s="32"/>
      <c r="G11" s="66">
        <v>2.579328424023708E-2</v>
      </c>
      <c r="H11" s="5"/>
      <c r="I11" s="5"/>
      <c r="J11" s="5"/>
      <c r="K11" s="5"/>
      <c r="L11" s="5"/>
      <c r="M11" s="5"/>
      <c r="N11" s="5">
        <v>5282.4955320877334</v>
      </c>
      <c r="O11" s="5">
        <v>5392.5475223395606</v>
      </c>
      <c r="P11" s="5">
        <v>5502.5995125913887</v>
      </c>
      <c r="Q11" s="5">
        <v>5667.6774979691299</v>
      </c>
      <c r="R11" s="5">
        <v>5722.703493095044</v>
      </c>
      <c r="S11" s="5">
        <v>5942.8074735987002</v>
      </c>
      <c r="T11" s="5">
        <v>6052.8594638505283</v>
      </c>
      <c r="U11" s="5">
        <v>5942.8074735987002</v>
      </c>
      <c r="V11" s="5">
        <v>5722.703493095044</v>
      </c>
      <c r="W11" s="5">
        <v>5612.6515028432168</v>
      </c>
      <c r="X11" s="5">
        <v>5502.5995125913887</v>
      </c>
      <c r="Y11" s="5">
        <v>5392.5475223395606</v>
      </c>
      <c r="Z11" s="5">
        <v>5308.9080097481719</v>
      </c>
      <c r="AA11" s="5">
        <v>5419.5102599512575</v>
      </c>
      <c r="AB11" s="5">
        <v>5530.1125101543448</v>
      </c>
      <c r="AC11" s="5">
        <v>5696.0158854589754</v>
      </c>
      <c r="AD11" s="5">
        <v>5751.3170105605186</v>
      </c>
      <c r="AE11" s="31">
        <v>5972.5215109666933</v>
      </c>
      <c r="AF11" s="5">
        <v>6083.1237611697807</v>
      </c>
      <c r="AG11" s="5">
        <v>5972.5215109666933</v>
      </c>
      <c r="AH11" s="5">
        <v>5751.3170105605186</v>
      </c>
      <c r="AI11" s="5">
        <v>5640.7147603574322</v>
      </c>
      <c r="AJ11" s="5">
        <v>5530.1125101543448</v>
      </c>
      <c r="AK11" s="5">
        <v>5419.5102599512575</v>
      </c>
      <c r="AL11" s="5">
        <v>5335.4525497969125</v>
      </c>
      <c r="AM11" s="5">
        <v>5446.6078112510131</v>
      </c>
      <c r="AN11" s="5">
        <v>5557.7630727051155</v>
      </c>
      <c r="AO11" s="5">
        <v>5724.4959648862696</v>
      </c>
      <c r="AP11" s="5">
        <v>5780.0735956133203</v>
      </c>
      <c r="AQ11" s="5">
        <v>6002.384118521526</v>
      </c>
      <c r="AR11" s="5">
        <v>6113.5393799756293</v>
      </c>
      <c r="AS11" s="5">
        <v>6002.384118521526</v>
      </c>
      <c r="AT11" s="5">
        <v>5780.0735956133203</v>
      </c>
      <c r="AU11" s="5">
        <v>5668.9183341592188</v>
      </c>
      <c r="AV11" s="5">
        <v>5557.7630727051155</v>
      </c>
      <c r="AW11" s="5">
        <v>5446.6078112510131</v>
      </c>
      <c r="AX11" s="5">
        <v>5362.1298125458961</v>
      </c>
      <c r="AY11" s="5">
        <v>5473.8408503072678</v>
      </c>
      <c r="AZ11" s="5">
        <v>5585.5518880686404</v>
      </c>
      <c r="BA11" s="5">
        <v>5753.1184447107007</v>
      </c>
      <c r="BB11" s="5">
        <v>5808.9739635913866</v>
      </c>
      <c r="BC11" s="5">
        <v>6032.3960391141327</v>
      </c>
      <c r="BD11" s="5">
        <v>6144.1070768755071</v>
      </c>
      <c r="BE11" s="5">
        <v>6032.3960391141327</v>
      </c>
      <c r="BF11" s="5">
        <v>5808.9739635913866</v>
      </c>
      <c r="BG11" s="5">
        <v>5697.262925830014</v>
      </c>
      <c r="BH11" s="5">
        <v>5585.5518880686404</v>
      </c>
      <c r="BI11" s="5">
        <v>5473.8408503072678</v>
      </c>
      <c r="BJ11" s="5">
        <v>5388.9404616086249</v>
      </c>
      <c r="BK11" s="5">
        <v>5501.2100545588037</v>
      </c>
      <c r="BL11" s="5">
        <v>5613.4796475089834</v>
      </c>
      <c r="BM11" s="5">
        <v>5781.8840369342533</v>
      </c>
      <c r="BN11" s="5">
        <v>5838.0188334093427</v>
      </c>
      <c r="BO11" s="5">
        <v>6062.558019309703</v>
      </c>
      <c r="BP11" s="26" t="s">
        <v>12</v>
      </c>
    </row>
    <row r="12" spans="1:68" x14ac:dyDescent="0.25">
      <c r="A12" s="11"/>
      <c r="B12" s="12">
        <v>7</v>
      </c>
      <c r="C12" s="13"/>
      <c r="D12" s="5">
        <f>(Unidades!F8*1000)*2</f>
        <v>3086.3333333333335</v>
      </c>
      <c r="E12" s="18">
        <v>100</v>
      </c>
      <c r="F12" s="32"/>
      <c r="G12" s="66">
        <v>7.0513904891080252E-3</v>
      </c>
      <c r="H12" s="5"/>
      <c r="I12" s="5"/>
      <c r="J12" s="5"/>
      <c r="K12" s="5"/>
      <c r="L12" s="5"/>
      <c r="M12" s="5"/>
      <c r="N12" s="5">
        <v>1444.1332250203086</v>
      </c>
      <c r="O12" s="5">
        <v>1474.2193338748982</v>
      </c>
      <c r="P12" s="5">
        <v>1504.3054427294883</v>
      </c>
      <c r="Q12" s="5">
        <v>1549.4346060113728</v>
      </c>
      <c r="R12" s="5">
        <v>1564.4776604386677</v>
      </c>
      <c r="S12" s="5">
        <v>1624.6498781478474</v>
      </c>
      <c r="T12" s="5">
        <v>1654.735987002437</v>
      </c>
      <c r="U12" s="5">
        <v>1624.6498781478474</v>
      </c>
      <c r="V12" s="5">
        <v>1564.4776604386677</v>
      </c>
      <c r="W12" s="5">
        <v>1534.3915515840779</v>
      </c>
      <c r="X12" s="5">
        <v>1504.3054427294883</v>
      </c>
      <c r="Y12" s="5">
        <v>1474.2193338748982</v>
      </c>
      <c r="Z12" s="5">
        <v>1451.35389114541</v>
      </c>
      <c r="AA12" s="5">
        <v>1481.5904305442725</v>
      </c>
      <c r="AB12" s="5">
        <v>1511.8269699431355</v>
      </c>
      <c r="AC12" s="5">
        <v>1557.1817790414295</v>
      </c>
      <c r="AD12" s="5">
        <v>1572.3000487408608</v>
      </c>
      <c r="AE12" s="31">
        <v>1632.7731275385866</v>
      </c>
      <c r="AF12" s="5">
        <v>1663.0096669374491</v>
      </c>
      <c r="AG12" s="5">
        <v>1632.7731275385866</v>
      </c>
      <c r="AH12" s="5">
        <v>1572.3000487408608</v>
      </c>
      <c r="AI12" s="5">
        <v>1542.063509341998</v>
      </c>
      <c r="AJ12" s="5">
        <v>1511.8269699431355</v>
      </c>
      <c r="AK12" s="5">
        <v>1481.5904305442725</v>
      </c>
      <c r="AL12" s="5">
        <v>1458.6106606011369</v>
      </c>
      <c r="AM12" s="5">
        <v>1488.9983826969938</v>
      </c>
      <c r="AN12" s="5">
        <v>1519.386104792851</v>
      </c>
      <c r="AO12" s="5">
        <v>1564.9676879366366</v>
      </c>
      <c r="AP12" s="5">
        <v>1580.1615489845649</v>
      </c>
      <c r="AQ12" s="5">
        <v>1640.9369931762792</v>
      </c>
      <c r="AR12" s="5">
        <v>1671.3247152721362</v>
      </c>
      <c r="AS12" s="5">
        <v>1640.9369931762792</v>
      </c>
      <c r="AT12" s="5">
        <v>1580.1615489845649</v>
      </c>
      <c r="AU12" s="5">
        <v>1549.7738268887078</v>
      </c>
      <c r="AV12" s="5">
        <v>1519.386104792851</v>
      </c>
      <c r="AW12" s="5">
        <v>1488.9983826969938</v>
      </c>
      <c r="AX12" s="5">
        <v>1465.9037139041425</v>
      </c>
      <c r="AY12" s="5">
        <v>1496.4433746104785</v>
      </c>
      <c r="AZ12" s="5">
        <v>1526.9830353168152</v>
      </c>
      <c r="BA12" s="5">
        <v>1572.7925263763195</v>
      </c>
      <c r="BB12" s="5">
        <v>1588.0623567294876</v>
      </c>
      <c r="BC12" s="5">
        <v>1649.1416781421603</v>
      </c>
      <c r="BD12" s="5">
        <v>1679.6813388484968</v>
      </c>
      <c r="BE12" s="5">
        <v>1649.1416781421603</v>
      </c>
      <c r="BF12" s="5">
        <v>1588.0623567294876</v>
      </c>
      <c r="BG12" s="5">
        <v>1557.5226960231512</v>
      </c>
      <c r="BH12" s="5">
        <v>1526.9830353168152</v>
      </c>
      <c r="BI12" s="5">
        <v>1496.4433746104785</v>
      </c>
      <c r="BJ12" s="5">
        <v>1473.2332324736631</v>
      </c>
      <c r="BK12" s="5">
        <v>1503.9255914835308</v>
      </c>
      <c r="BL12" s="5">
        <v>1534.6179504933991</v>
      </c>
      <c r="BM12" s="5">
        <v>1580.6564890082009</v>
      </c>
      <c r="BN12" s="5">
        <v>1596.0026685131349</v>
      </c>
      <c r="BO12" s="5">
        <v>1657.387386532871</v>
      </c>
      <c r="BP12" s="26" t="s">
        <v>12</v>
      </c>
    </row>
    <row r="13" spans="1:68" x14ac:dyDescent="0.25">
      <c r="A13" s="11"/>
      <c r="B13" s="12">
        <v>8</v>
      </c>
      <c r="C13" s="13"/>
      <c r="D13" s="5">
        <f>(Unidades!F9*1000)*2</f>
        <v>6660</v>
      </c>
      <c r="E13" s="18">
        <v>100</v>
      </c>
      <c r="F13" s="32"/>
      <c r="G13" s="66">
        <v>1.5216198506575044E-2</v>
      </c>
      <c r="H13" s="5"/>
      <c r="I13" s="5"/>
      <c r="J13" s="5"/>
      <c r="K13" s="5"/>
      <c r="L13" s="5"/>
      <c r="M13" s="5"/>
      <c r="N13" s="5">
        <v>3116.2956945572701</v>
      </c>
      <c r="O13" s="5">
        <v>3181.2185215272129</v>
      </c>
      <c r="P13" s="5">
        <v>3246.1413484971567</v>
      </c>
      <c r="Q13" s="5">
        <v>3343.5255889520708</v>
      </c>
      <c r="R13" s="5">
        <v>3375.987002437043</v>
      </c>
      <c r="S13" s="5">
        <v>3505.8326563769292</v>
      </c>
      <c r="T13" s="5">
        <v>3570.7554833468726</v>
      </c>
      <c r="U13" s="5">
        <v>3505.8326563769292</v>
      </c>
      <c r="V13" s="5">
        <v>3375.987002437043</v>
      </c>
      <c r="W13" s="5">
        <v>3311.0641754670996</v>
      </c>
      <c r="X13" s="5">
        <v>3246.1413484971567</v>
      </c>
      <c r="Y13" s="5">
        <v>3181.2185215272129</v>
      </c>
      <c r="Z13" s="5">
        <v>3131.8771730300559</v>
      </c>
      <c r="AA13" s="5">
        <v>3197.1246141348488</v>
      </c>
      <c r="AB13" s="5">
        <v>3262.3720552396421</v>
      </c>
      <c r="AC13" s="5">
        <v>3360.2432168968307</v>
      </c>
      <c r="AD13" s="5">
        <v>3392.8669374492279</v>
      </c>
      <c r="AE13" s="31">
        <v>3523.3618196588136</v>
      </c>
      <c r="AF13" s="5">
        <v>3588.6092607636065</v>
      </c>
      <c r="AG13" s="5">
        <v>3523.3618196588136</v>
      </c>
      <c r="AH13" s="5">
        <v>3392.8669374492279</v>
      </c>
      <c r="AI13" s="5">
        <v>3327.619496344435</v>
      </c>
      <c r="AJ13" s="5">
        <v>3262.3720552396421</v>
      </c>
      <c r="AK13" s="5">
        <v>3197.1246141348488</v>
      </c>
      <c r="AL13" s="5">
        <v>3147.5365588952059</v>
      </c>
      <c r="AM13" s="5">
        <v>3213.1102372055225</v>
      </c>
      <c r="AN13" s="5">
        <v>3278.68391551584</v>
      </c>
      <c r="AO13" s="5">
        <v>3377.0444329813145</v>
      </c>
      <c r="AP13" s="5">
        <v>3409.8312721364737</v>
      </c>
      <c r="AQ13" s="5">
        <v>3540.9786287571073</v>
      </c>
      <c r="AR13" s="5">
        <v>3606.552307067424</v>
      </c>
      <c r="AS13" s="5">
        <v>3540.9786287571073</v>
      </c>
      <c r="AT13" s="5">
        <v>3409.8312721364737</v>
      </c>
      <c r="AU13" s="5">
        <v>3344.2575938261566</v>
      </c>
      <c r="AV13" s="5">
        <v>3278.68391551584</v>
      </c>
      <c r="AW13" s="5">
        <v>3213.1102372055225</v>
      </c>
      <c r="AX13" s="5">
        <v>3163.2742416896817</v>
      </c>
      <c r="AY13" s="5">
        <v>3229.1757883915498</v>
      </c>
      <c r="AZ13" s="5">
        <v>3295.0773350934187</v>
      </c>
      <c r="BA13" s="5">
        <v>3393.9296551462207</v>
      </c>
      <c r="BB13" s="5">
        <v>3426.8804284971557</v>
      </c>
      <c r="BC13" s="5">
        <v>3558.6835219008926</v>
      </c>
      <c r="BD13" s="5">
        <v>3624.5850686027607</v>
      </c>
      <c r="BE13" s="5">
        <v>3558.6835219008926</v>
      </c>
      <c r="BF13" s="5">
        <v>3426.8804284971557</v>
      </c>
      <c r="BG13" s="5">
        <v>3360.9788817952872</v>
      </c>
      <c r="BH13" s="5">
        <v>3295.0773350934187</v>
      </c>
      <c r="BI13" s="5">
        <v>3229.1757883915498</v>
      </c>
      <c r="BJ13" s="5">
        <v>3179.0906128981296</v>
      </c>
      <c r="BK13" s="5">
        <v>3245.3216673335073</v>
      </c>
      <c r="BL13" s="5">
        <v>3311.5527217688855</v>
      </c>
      <c r="BM13" s="5">
        <v>3410.8993034219516</v>
      </c>
      <c r="BN13" s="5">
        <v>3444.0148306396409</v>
      </c>
      <c r="BO13" s="5">
        <v>3576.4769395103967</v>
      </c>
      <c r="BP13" s="26" t="s">
        <v>12</v>
      </c>
    </row>
    <row r="14" spans="1:68" x14ac:dyDescent="0.25">
      <c r="A14" s="11"/>
      <c r="B14" s="12">
        <v>9</v>
      </c>
      <c r="C14" s="13"/>
      <c r="D14" s="5">
        <f>(Unidades!F10*1000)*2</f>
        <v>1840.1666666666667</v>
      </c>
      <c r="E14" s="18">
        <v>100</v>
      </c>
      <c r="F14" s="32"/>
      <c r="G14" s="66">
        <v>4.2042554482256021E-3</v>
      </c>
      <c r="H14" s="5"/>
      <c r="I14" s="5"/>
      <c r="J14" s="5"/>
      <c r="K14" s="5"/>
      <c r="L14" s="5"/>
      <c r="M14" s="5"/>
      <c r="N14" s="5">
        <v>861.03655564581641</v>
      </c>
      <c r="O14" s="5">
        <v>878.97481722177076</v>
      </c>
      <c r="P14" s="5">
        <v>896.91307879772546</v>
      </c>
      <c r="Q14" s="5">
        <v>923.82047116165711</v>
      </c>
      <c r="R14" s="5">
        <v>932.7896019496344</v>
      </c>
      <c r="S14" s="5">
        <v>968.66612510154346</v>
      </c>
      <c r="T14" s="5">
        <v>986.60438667749804</v>
      </c>
      <c r="U14" s="5">
        <v>968.66612510154346</v>
      </c>
      <c r="V14" s="5">
        <v>932.7896019496344</v>
      </c>
      <c r="W14" s="5">
        <v>914.85134037367993</v>
      </c>
      <c r="X14" s="5">
        <v>896.91307879772546</v>
      </c>
      <c r="Y14" s="5">
        <v>878.97481722177076</v>
      </c>
      <c r="Z14" s="5">
        <v>865.34173842404539</v>
      </c>
      <c r="AA14" s="5">
        <v>883.36969130787952</v>
      </c>
      <c r="AB14" s="5">
        <v>901.39764419171399</v>
      </c>
      <c r="AC14" s="5">
        <v>928.43957351746531</v>
      </c>
      <c r="AD14" s="5">
        <v>937.45354995938249</v>
      </c>
      <c r="AE14" s="31">
        <v>973.50945572705109</v>
      </c>
      <c r="AF14" s="5">
        <v>991.53740861088545</v>
      </c>
      <c r="AG14" s="5">
        <v>973.50945572705109</v>
      </c>
      <c r="AH14" s="5">
        <v>937.45354995938249</v>
      </c>
      <c r="AI14" s="5">
        <v>919.42559707554824</v>
      </c>
      <c r="AJ14" s="5">
        <v>901.39764419171399</v>
      </c>
      <c r="AK14" s="5">
        <v>883.36969130787952</v>
      </c>
      <c r="AL14" s="5">
        <v>869.66844711616557</v>
      </c>
      <c r="AM14" s="5">
        <v>887.78653976441888</v>
      </c>
      <c r="AN14" s="5">
        <v>905.90463241267241</v>
      </c>
      <c r="AO14" s="5">
        <v>933.08177138505255</v>
      </c>
      <c r="AP14" s="5">
        <v>942.14081770917926</v>
      </c>
      <c r="AQ14" s="5">
        <v>978.37700300568622</v>
      </c>
      <c r="AR14" s="5">
        <v>996.49509565393976</v>
      </c>
      <c r="AS14" s="5">
        <v>978.37700300568622</v>
      </c>
      <c r="AT14" s="5">
        <v>942.14081770917926</v>
      </c>
      <c r="AU14" s="5">
        <v>924.02272506092584</v>
      </c>
      <c r="AV14" s="5">
        <v>905.90463241267241</v>
      </c>
      <c r="AW14" s="5">
        <v>887.78653976441888</v>
      </c>
      <c r="AX14" s="5">
        <v>874.0167893517463</v>
      </c>
      <c r="AY14" s="5">
        <v>892.22547246324086</v>
      </c>
      <c r="AZ14" s="5">
        <v>910.43415557473566</v>
      </c>
      <c r="BA14" s="5">
        <v>937.74718024197773</v>
      </c>
      <c r="BB14" s="5">
        <v>946.85152179772501</v>
      </c>
      <c r="BC14" s="5">
        <v>983.2688880207146</v>
      </c>
      <c r="BD14" s="5">
        <v>1001.4775711322094</v>
      </c>
      <c r="BE14" s="5">
        <v>983.2688880207146</v>
      </c>
      <c r="BF14" s="5">
        <v>946.85152179772501</v>
      </c>
      <c r="BG14" s="5">
        <v>928.64283868623033</v>
      </c>
      <c r="BH14" s="5">
        <v>910.43415557473566</v>
      </c>
      <c r="BI14" s="5">
        <v>892.22547246324086</v>
      </c>
      <c r="BJ14" s="5">
        <v>878.38687329850495</v>
      </c>
      <c r="BK14" s="5">
        <v>896.68659982555698</v>
      </c>
      <c r="BL14" s="5">
        <v>914.98632635260924</v>
      </c>
      <c r="BM14" s="5">
        <v>942.43591614318757</v>
      </c>
      <c r="BN14" s="5">
        <v>951.58577940671353</v>
      </c>
      <c r="BO14" s="5">
        <v>988.18523246081804</v>
      </c>
      <c r="BP14" s="26" t="s">
        <v>12</v>
      </c>
    </row>
    <row r="15" spans="1:68" x14ac:dyDescent="0.25">
      <c r="A15" s="11"/>
      <c r="B15" s="12">
        <v>10</v>
      </c>
      <c r="C15" s="13"/>
      <c r="D15" s="5">
        <f>(Unidades!F11*1000)*2</f>
        <v>3630.3333333333335</v>
      </c>
      <c r="E15" s="18">
        <v>100</v>
      </c>
      <c r="F15" s="32"/>
      <c r="G15" s="66">
        <v>8.2942751719273684E-3</v>
      </c>
      <c r="H15" s="5"/>
      <c r="I15" s="5"/>
      <c r="J15" s="5"/>
      <c r="K15" s="5"/>
      <c r="L15" s="5"/>
      <c r="M15" s="5"/>
      <c r="N15" s="5">
        <v>1698.6774979691306</v>
      </c>
      <c r="O15" s="5">
        <v>1734.0666125101541</v>
      </c>
      <c r="P15" s="5">
        <v>1769.455727051178</v>
      </c>
      <c r="Q15" s="5">
        <v>1822.5393988627131</v>
      </c>
      <c r="R15" s="5">
        <v>1840.2339561332251</v>
      </c>
      <c r="S15" s="5">
        <v>1911.0121852152722</v>
      </c>
      <c r="T15" s="5">
        <v>1946.4012997562957</v>
      </c>
      <c r="U15" s="5">
        <v>1911.0121852152722</v>
      </c>
      <c r="V15" s="5">
        <v>1840.2339561332251</v>
      </c>
      <c r="W15" s="5">
        <v>1804.8448415922014</v>
      </c>
      <c r="X15" s="5">
        <v>1769.455727051178</v>
      </c>
      <c r="Y15" s="5">
        <v>1734.0666125101541</v>
      </c>
      <c r="Z15" s="5">
        <v>1707.170885458976</v>
      </c>
      <c r="AA15" s="5">
        <v>1742.7369455727046</v>
      </c>
      <c r="AB15" s="5">
        <v>1778.3030056864336</v>
      </c>
      <c r="AC15" s="5">
        <v>1831.6520958570266</v>
      </c>
      <c r="AD15" s="5">
        <v>1849.4351259138909</v>
      </c>
      <c r="AE15" s="31">
        <v>1920.5672461413483</v>
      </c>
      <c r="AF15" s="5">
        <v>1956.1333062550768</v>
      </c>
      <c r="AG15" s="5">
        <v>1920.5672461413483</v>
      </c>
      <c r="AH15" s="5">
        <v>1849.4351259138909</v>
      </c>
      <c r="AI15" s="5">
        <v>1813.8690658001622</v>
      </c>
      <c r="AJ15" s="5">
        <v>1778.3030056864336</v>
      </c>
      <c r="AK15" s="5">
        <v>1742.7369455727046</v>
      </c>
      <c r="AL15" s="5">
        <v>1715.7067398862707</v>
      </c>
      <c r="AM15" s="5">
        <v>1751.450630300568</v>
      </c>
      <c r="AN15" s="5">
        <v>1787.1945207148656</v>
      </c>
      <c r="AO15" s="5">
        <v>1840.8103563363115</v>
      </c>
      <c r="AP15" s="5">
        <v>1858.6823015434602</v>
      </c>
      <c r="AQ15" s="5">
        <v>1930.1700823720548</v>
      </c>
      <c r="AR15" s="5">
        <v>1965.9139727863519</v>
      </c>
      <c r="AS15" s="5">
        <v>1930.1700823720548</v>
      </c>
      <c r="AT15" s="5">
        <v>1858.6823015434602</v>
      </c>
      <c r="AU15" s="5">
        <v>1822.9384111291629</v>
      </c>
      <c r="AV15" s="5">
        <v>1787.1945207148656</v>
      </c>
      <c r="AW15" s="5">
        <v>1751.450630300568</v>
      </c>
      <c r="AX15" s="5">
        <v>1724.2852735857018</v>
      </c>
      <c r="AY15" s="5">
        <v>1760.2078834520707</v>
      </c>
      <c r="AZ15" s="5">
        <v>1796.1304933184397</v>
      </c>
      <c r="BA15" s="5">
        <v>1850.0144081179928</v>
      </c>
      <c r="BB15" s="5">
        <v>1867.9757130511773</v>
      </c>
      <c r="BC15" s="5">
        <v>1939.8209327839149</v>
      </c>
      <c r="BD15" s="5">
        <v>1975.7435426502834</v>
      </c>
      <c r="BE15" s="5">
        <v>1939.8209327839149</v>
      </c>
      <c r="BF15" s="5">
        <v>1867.9757130511773</v>
      </c>
      <c r="BG15" s="5">
        <v>1832.0531031848086</v>
      </c>
      <c r="BH15" s="5">
        <v>1796.1304933184397</v>
      </c>
      <c r="BI15" s="5">
        <v>1760.2078834520707</v>
      </c>
      <c r="BJ15" s="5">
        <v>1732.9066999536301</v>
      </c>
      <c r="BK15" s="5">
        <v>1769.0089228693309</v>
      </c>
      <c r="BL15" s="5">
        <v>1805.1111457850318</v>
      </c>
      <c r="BM15" s="5">
        <v>1859.2644801585825</v>
      </c>
      <c r="BN15" s="5">
        <v>1877.315591616433</v>
      </c>
      <c r="BO15" s="5">
        <v>1949.5200374478343</v>
      </c>
      <c r="BP15" s="26" t="s">
        <v>12</v>
      </c>
    </row>
    <row r="16" spans="1:68" x14ac:dyDescent="0.25">
      <c r="A16" s="11"/>
      <c r="B16" s="12">
        <v>11</v>
      </c>
      <c r="C16" s="13"/>
      <c r="D16" s="5">
        <f>(Unidades!F12*1000)*2</f>
        <v>6346.666666666667</v>
      </c>
      <c r="E16" s="18">
        <v>100</v>
      </c>
      <c r="F16" s="32"/>
      <c r="G16" s="66">
        <v>1.4500321299559001E-2</v>
      </c>
      <c r="H16" s="5"/>
      <c r="I16" s="5"/>
      <c r="J16" s="5"/>
      <c r="K16" s="5"/>
      <c r="L16" s="5"/>
      <c r="M16" s="5"/>
      <c r="N16" s="5">
        <v>2969.6831844029243</v>
      </c>
      <c r="O16" s="5">
        <v>3031.5515840779849</v>
      </c>
      <c r="P16" s="5">
        <v>3093.4199837530464</v>
      </c>
      <c r="Q16" s="5">
        <v>3186.2225832656372</v>
      </c>
      <c r="R16" s="5">
        <v>3217.156783103168</v>
      </c>
      <c r="S16" s="5">
        <v>3340.89358245329</v>
      </c>
      <c r="T16" s="5">
        <v>3402.7619821283511</v>
      </c>
      <c r="U16" s="5">
        <v>3340.89358245329</v>
      </c>
      <c r="V16" s="5">
        <v>3217.156783103168</v>
      </c>
      <c r="W16" s="5">
        <v>3155.2883834281074</v>
      </c>
      <c r="X16" s="5">
        <v>3093.4199837530464</v>
      </c>
      <c r="Y16" s="5">
        <v>3031.5515840779849</v>
      </c>
      <c r="Z16" s="5">
        <v>2984.5316003249386</v>
      </c>
      <c r="AA16" s="5">
        <v>3046.7093419983744</v>
      </c>
      <c r="AB16" s="5">
        <v>3108.8870836718111</v>
      </c>
      <c r="AC16" s="5">
        <v>3202.1536961819652</v>
      </c>
      <c r="AD16" s="5">
        <v>3233.2425670186835</v>
      </c>
      <c r="AE16" s="31">
        <v>3357.598050365556</v>
      </c>
      <c r="AF16" s="5">
        <v>3419.7757920389927</v>
      </c>
      <c r="AG16" s="5">
        <v>3357.598050365556</v>
      </c>
      <c r="AH16" s="5">
        <v>3233.2425670186835</v>
      </c>
      <c r="AI16" s="5">
        <v>3171.0648253452478</v>
      </c>
      <c r="AJ16" s="5">
        <v>3108.8870836718111</v>
      </c>
      <c r="AK16" s="5">
        <v>3046.7093419983744</v>
      </c>
      <c r="AL16" s="5">
        <v>2999.4542583265629</v>
      </c>
      <c r="AM16" s="5">
        <v>3061.9428887083659</v>
      </c>
      <c r="AN16" s="5">
        <v>3124.4315190901698</v>
      </c>
      <c r="AO16" s="5">
        <v>3218.1644646628747</v>
      </c>
      <c r="AP16" s="5">
        <v>3249.4087798537767</v>
      </c>
      <c r="AQ16" s="5">
        <v>3374.3860406173835</v>
      </c>
      <c r="AR16" s="5">
        <v>3436.8746709991874</v>
      </c>
      <c r="AS16" s="5">
        <v>3374.3860406173835</v>
      </c>
      <c r="AT16" s="5">
        <v>3249.4087798537767</v>
      </c>
      <c r="AU16" s="5">
        <v>3186.9201494719737</v>
      </c>
      <c r="AV16" s="5">
        <v>3124.4315190901698</v>
      </c>
      <c r="AW16" s="5">
        <v>3061.9428887083659</v>
      </c>
      <c r="AX16" s="5">
        <v>3014.4515296181953</v>
      </c>
      <c r="AY16" s="5">
        <v>3077.2526031519074</v>
      </c>
      <c r="AZ16" s="5">
        <v>3140.0536766856203</v>
      </c>
      <c r="BA16" s="5">
        <v>3234.2552869861888</v>
      </c>
      <c r="BB16" s="5">
        <v>3265.6558237530453</v>
      </c>
      <c r="BC16" s="5">
        <v>3391.2579708204703</v>
      </c>
      <c r="BD16" s="5">
        <v>3454.0590443541828</v>
      </c>
      <c r="BE16" s="5">
        <v>3391.2579708204703</v>
      </c>
      <c r="BF16" s="5">
        <v>3265.6558237530453</v>
      </c>
      <c r="BG16" s="5">
        <v>3202.8547502193333</v>
      </c>
      <c r="BH16" s="5">
        <v>3140.0536766856203</v>
      </c>
      <c r="BI16" s="5">
        <v>3077.2526031519074</v>
      </c>
      <c r="BJ16" s="5">
        <v>3029.523787266286</v>
      </c>
      <c r="BK16" s="5">
        <v>3092.6388661676665</v>
      </c>
      <c r="BL16" s="5">
        <v>3155.7539450690479</v>
      </c>
      <c r="BM16" s="5">
        <v>3250.4265634211192</v>
      </c>
      <c r="BN16" s="5">
        <v>3281.9841028718101</v>
      </c>
      <c r="BO16" s="5">
        <v>3408.2142606745724</v>
      </c>
      <c r="BP16" s="26" t="s">
        <v>12</v>
      </c>
    </row>
    <row r="17" spans="1:68" x14ac:dyDescent="0.25">
      <c r="A17" s="11"/>
      <c r="B17" s="12">
        <v>12</v>
      </c>
      <c r="C17" s="13"/>
      <c r="D17" s="5">
        <f>(Unidades!F13*1000)*2</f>
        <v>4986.666666666667</v>
      </c>
      <c r="E17" s="18">
        <v>100</v>
      </c>
      <c r="F17" s="32"/>
      <c r="G17" s="66">
        <v>1.1393109592510645E-2</v>
      </c>
      <c r="H17" s="5"/>
      <c r="I17" s="5"/>
      <c r="J17" s="5"/>
      <c r="K17" s="5"/>
      <c r="L17" s="5"/>
      <c r="M17" s="5"/>
      <c r="N17" s="5">
        <v>2333.3225020308691</v>
      </c>
      <c r="O17" s="5">
        <v>2381.9333874898452</v>
      </c>
      <c r="P17" s="5">
        <v>2430.5442729488223</v>
      </c>
      <c r="Q17" s="5">
        <v>2503.4606011372866</v>
      </c>
      <c r="R17" s="5">
        <v>2527.7660438667749</v>
      </c>
      <c r="S17" s="5">
        <v>2624.987814784728</v>
      </c>
      <c r="T17" s="5">
        <v>2673.5987002437046</v>
      </c>
      <c r="U17" s="5">
        <v>2624.987814784728</v>
      </c>
      <c r="V17" s="5">
        <v>2527.7660438667749</v>
      </c>
      <c r="W17" s="5">
        <v>2479.1551584077984</v>
      </c>
      <c r="X17" s="5">
        <v>2430.5442729488223</v>
      </c>
      <c r="Y17" s="5">
        <v>2381.9333874898452</v>
      </c>
      <c r="Z17" s="5">
        <v>2344.9891145410234</v>
      </c>
      <c r="AA17" s="5">
        <v>2393.8430544272942</v>
      </c>
      <c r="AB17" s="5">
        <v>2442.6969943135659</v>
      </c>
      <c r="AC17" s="5">
        <v>2515.9779041429729</v>
      </c>
      <c r="AD17" s="5">
        <v>2540.4048740861085</v>
      </c>
      <c r="AE17" s="31">
        <v>2638.1127538586516</v>
      </c>
      <c r="AF17" s="5">
        <v>2686.9666937449228</v>
      </c>
      <c r="AG17" s="5">
        <v>2638.1127538586516</v>
      </c>
      <c r="AH17" s="5">
        <v>2540.4048740861085</v>
      </c>
      <c r="AI17" s="5">
        <v>2491.5509341998372</v>
      </c>
      <c r="AJ17" s="5">
        <v>2442.6969943135659</v>
      </c>
      <c r="AK17" s="5">
        <v>2393.8430544272942</v>
      </c>
      <c r="AL17" s="5">
        <v>2356.714060113728</v>
      </c>
      <c r="AM17" s="5">
        <v>2405.8122696994305</v>
      </c>
      <c r="AN17" s="5">
        <v>2454.9104792851335</v>
      </c>
      <c r="AO17" s="5">
        <v>2528.5577936636873</v>
      </c>
      <c r="AP17" s="5">
        <v>2553.1068984565386</v>
      </c>
      <c r="AQ17" s="5">
        <v>2651.3033176279446</v>
      </c>
      <c r="AR17" s="5">
        <v>2700.4015272136471</v>
      </c>
      <c r="AS17" s="5">
        <v>2651.3033176279446</v>
      </c>
      <c r="AT17" s="5">
        <v>2553.1068984565386</v>
      </c>
      <c r="AU17" s="5">
        <v>2504.0086888708361</v>
      </c>
      <c r="AV17" s="5">
        <v>2454.9104792851335</v>
      </c>
      <c r="AW17" s="5">
        <v>2405.8122696994305</v>
      </c>
      <c r="AX17" s="5">
        <v>2368.4976304142965</v>
      </c>
      <c r="AY17" s="5">
        <v>2417.8413310479273</v>
      </c>
      <c r="AZ17" s="5">
        <v>2467.1850316815589</v>
      </c>
      <c r="BA17" s="5">
        <v>2541.2005826320055</v>
      </c>
      <c r="BB17" s="5">
        <v>2565.8724329488209</v>
      </c>
      <c r="BC17" s="5">
        <v>2664.5598342160838</v>
      </c>
      <c r="BD17" s="5">
        <v>2713.903534849715</v>
      </c>
      <c r="BE17" s="5">
        <v>2664.5598342160838</v>
      </c>
      <c r="BF17" s="5">
        <v>2565.8724329488209</v>
      </c>
      <c r="BG17" s="5">
        <v>2516.5287323151902</v>
      </c>
      <c r="BH17" s="5">
        <v>2467.1850316815589</v>
      </c>
      <c r="BI17" s="5">
        <v>2417.8413310479273</v>
      </c>
      <c r="BJ17" s="5">
        <v>2380.3401185663679</v>
      </c>
      <c r="BK17" s="5">
        <v>2429.9305377031665</v>
      </c>
      <c r="BL17" s="5">
        <v>2479.5209568399664</v>
      </c>
      <c r="BM17" s="5">
        <v>2553.9065855451654</v>
      </c>
      <c r="BN17" s="5">
        <v>2578.7017951135649</v>
      </c>
      <c r="BO17" s="5">
        <v>2677.8826333871639</v>
      </c>
      <c r="BP17" s="26" t="s">
        <v>12</v>
      </c>
    </row>
    <row r="18" spans="1:68" x14ac:dyDescent="0.25">
      <c r="A18" s="11"/>
      <c r="B18" s="12">
        <v>13</v>
      </c>
      <c r="C18" s="13"/>
      <c r="D18" s="5">
        <f>(Unidades!F14*1000)*2</f>
        <v>2433.3333333333335</v>
      </c>
      <c r="E18" s="18">
        <v>100</v>
      </c>
      <c r="F18" s="32"/>
      <c r="G18" s="66">
        <v>5.5594719268267185E-3</v>
      </c>
      <c r="H18" s="5"/>
      <c r="I18" s="5"/>
      <c r="J18" s="5"/>
      <c r="K18" s="5"/>
      <c r="L18" s="5"/>
      <c r="M18" s="5"/>
      <c r="N18" s="5">
        <v>1138.5865150284321</v>
      </c>
      <c r="O18" s="5">
        <v>1162.3070674248577</v>
      </c>
      <c r="P18" s="5">
        <v>1186.0276198212835</v>
      </c>
      <c r="Q18" s="5">
        <v>1221.6084484159219</v>
      </c>
      <c r="R18" s="5">
        <v>1233.4687246141348</v>
      </c>
      <c r="S18" s="5">
        <v>1280.9098294069863</v>
      </c>
      <c r="T18" s="5">
        <v>1304.6303818034119</v>
      </c>
      <c r="U18" s="5">
        <v>1280.9098294069863</v>
      </c>
      <c r="V18" s="5">
        <v>1233.4687246141348</v>
      </c>
      <c r="W18" s="5">
        <v>1209.7481722177092</v>
      </c>
      <c r="X18" s="5">
        <v>1186.0276198212835</v>
      </c>
      <c r="Y18" s="5">
        <v>1162.3070674248577</v>
      </c>
      <c r="Z18" s="5">
        <v>1144.2794476035742</v>
      </c>
      <c r="AA18" s="5">
        <v>1168.1186027619819</v>
      </c>
      <c r="AB18" s="5">
        <v>1191.9577579203897</v>
      </c>
      <c r="AC18" s="5">
        <v>1227.7164906580015</v>
      </c>
      <c r="AD18" s="5">
        <v>1239.6360682372053</v>
      </c>
      <c r="AE18" s="31">
        <v>1287.314378554021</v>
      </c>
      <c r="AF18" s="5">
        <v>1311.1535337124287</v>
      </c>
      <c r="AG18" s="5">
        <v>1287.314378554021</v>
      </c>
      <c r="AH18" s="5">
        <v>1239.6360682372053</v>
      </c>
      <c r="AI18" s="5">
        <v>1215.7969130787976</v>
      </c>
      <c r="AJ18" s="5">
        <v>1191.9577579203897</v>
      </c>
      <c r="AK18" s="5">
        <v>1168.1186027619819</v>
      </c>
      <c r="AL18" s="5">
        <v>1150.000844841592</v>
      </c>
      <c r="AM18" s="5">
        <v>1173.9591957757918</v>
      </c>
      <c r="AN18" s="5">
        <v>1197.9175467099915</v>
      </c>
      <c r="AO18" s="5">
        <v>1233.8550731112914</v>
      </c>
      <c r="AP18" s="5">
        <v>1245.8342485783912</v>
      </c>
      <c r="AQ18" s="5">
        <v>1293.750950446791</v>
      </c>
      <c r="AR18" s="5">
        <v>1317.7093013809908</v>
      </c>
      <c r="AS18" s="5">
        <v>1293.750950446791</v>
      </c>
      <c r="AT18" s="5">
        <v>1245.8342485783912</v>
      </c>
      <c r="AU18" s="5">
        <v>1221.8758976441916</v>
      </c>
      <c r="AV18" s="5">
        <v>1197.9175467099915</v>
      </c>
      <c r="AW18" s="5">
        <v>1173.9591957757918</v>
      </c>
      <c r="AX18" s="5">
        <v>1155.7508490657999</v>
      </c>
      <c r="AY18" s="5">
        <v>1179.8289917546706</v>
      </c>
      <c r="AZ18" s="5">
        <v>1203.9071344435413</v>
      </c>
      <c r="BA18" s="5">
        <v>1240.0243484768478</v>
      </c>
      <c r="BB18" s="5">
        <v>1252.0634198212831</v>
      </c>
      <c r="BC18" s="5">
        <v>1300.2197051990247</v>
      </c>
      <c r="BD18" s="5">
        <v>1324.2978478878956</v>
      </c>
      <c r="BE18" s="5">
        <v>1300.2197051990247</v>
      </c>
      <c r="BF18" s="5">
        <v>1252.0634198212831</v>
      </c>
      <c r="BG18" s="5">
        <v>1227.9852771324124</v>
      </c>
      <c r="BH18" s="5">
        <v>1203.9071344435413</v>
      </c>
      <c r="BI18" s="5">
        <v>1179.8289917546706</v>
      </c>
      <c r="BJ18" s="5">
        <v>1161.5296033111288</v>
      </c>
      <c r="BK18" s="5">
        <v>1185.7281367134437</v>
      </c>
      <c r="BL18" s="5">
        <v>1209.926670115759</v>
      </c>
      <c r="BM18" s="5">
        <v>1246.2244702192318</v>
      </c>
      <c r="BN18" s="5">
        <v>1258.3237369203894</v>
      </c>
      <c r="BO18" s="5">
        <v>1306.7208037250198</v>
      </c>
      <c r="BP18" s="26" t="s">
        <v>12</v>
      </c>
    </row>
    <row r="19" spans="1:68" x14ac:dyDescent="0.25">
      <c r="A19" s="11"/>
      <c r="B19" s="12">
        <v>14</v>
      </c>
      <c r="C19" s="13"/>
      <c r="D19" s="5">
        <f>(Unidades!F15*1000)*2</f>
        <v>4215.833333333333</v>
      </c>
      <c r="E19" s="18">
        <v>100</v>
      </c>
      <c r="F19" s="32"/>
      <c r="G19" s="66">
        <v>9.631975506101495E-3</v>
      </c>
      <c r="H19" s="5"/>
      <c r="I19" s="5"/>
      <c r="J19" s="5"/>
      <c r="K19" s="5"/>
      <c r="L19" s="5"/>
      <c r="M19" s="5"/>
      <c r="N19" s="5">
        <v>1972.6401299756292</v>
      </c>
      <c r="O19" s="5">
        <v>2013.7367993501214</v>
      </c>
      <c r="P19" s="5">
        <v>2054.8334687246138</v>
      </c>
      <c r="Q19" s="5">
        <v>2116.4784727863521</v>
      </c>
      <c r="R19" s="5">
        <v>2137.0268074735986</v>
      </c>
      <c r="S19" s="5">
        <v>2219.220146222583</v>
      </c>
      <c r="T19" s="5">
        <v>2260.3168155970752</v>
      </c>
      <c r="U19" s="5">
        <v>2219.220146222583</v>
      </c>
      <c r="V19" s="5">
        <v>2137.0268074735986</v>
      </c>
      <c r="W19" s="5">
        <v>2095.930138099106</v>
      </c>
      <c r="X19" s="5">
        <v>2054.8334687246138</v>
      </c>
      <c r="Y19" s="5">
        <v>2013.7367993501214</v>
      </c>
      <c r="Z19" s="5">
        <v>1982.503330625507</v>
      </c>
      <c r="AA19" s="5">
        <v>2023.8054833468718</v>
      </c>
      <c r="AB19" s="5">
        <v>2065.1076360682368</v>
      </c>
      <c r="AC19" s="5">
        <v>2127.0608651502835</v>
      </c>
      <c r="AD19" s="5">
        <v>2147.7119415109664</v>
      </c>
      <c r="AE19" s="31">
        <v>2230.3162469536956</v>
      </c>
      <c r="AF19" s="5">
        <v>2271.6183996750606</v>
      </c>
      <c r="AG19" s="5">
        <v>2230.3162469536956</v>
      </c>
      <c r="AH19" s="5">
        <v>2147.7119415109664</v>
      </c>
      <c r="AI19" s="5">
        <v>2106.4097887896014</v>
      </c>
      <c r="AJ19" s="5">
        <v>2065.1076360682368</v>
      </c>
      <c r="AK19" s="5">
        <v>2023.8054833468718</v>
      </c>
      <c r="AL19" s="5">
        <v>1992.4158472786344</v>
      </c>
      <c r="AM19" s="5">
        <v>2033.9245107636059</v>
      </c>
      <c r="AN19" s="5">
        <v>2075.4331742485779</v>
      </c>
      <c r="AO19" s="5">
        <v>2137.6961694760348</v>
      </c>
      <c r="AP19" s="5">
        <v>2158.4505012185209</v>
      </c>
      <c r="AQ19" s="5">
        <v>2241.467828188464</v>
      </c>
      <c r="AR19" s="5">
        <v>2282.9764916734357</v>
      </c>
      <c r="AS19" s="5">
        <v>2241.467828188464</v>
      </c>
      <c r="AT19" s="5">
        <v>2158.4505012185209</v>
      </c>
      <c r="AU19" s="5">
        <v>2116.9418377335492</v>
      </c>
      <c r="AV19" s="5">
        <v>2075.4331742485779</v>
      </c>
      <c r="AW19" s="5">
        <v>2033.9245107636059</v>
      </c>
      <c r="AX19" s="5">
        <v>2002.3779265150274</v>
      </c>
      <c r="AY19" s="5">
        <v>2044.0941333174237</v>
      </c>
      <c r="AZ19" s="5">
        <v>2085.8103401198205</v>
      </c>
      <c r="BA19" s="5">
        <v>2148.3846503234149</v>
      </c>
      <c r="BB19" s="5">
        <v>2169.2427537246131</v>
      </c>
      <c r="BC19" s="5">
        <v>2252.6751673294061</v>
      </c>
      <c r="BD19" s="5">
        <v>2294.3913741318024</v>
      </c>
      <c r="BE19" s="5">
        <v>2252.6751673294061</v>
      </c>
      <c r="BF19" s="5">
        <v>2169.2427537246131</v>
      </c>
      <c r="BG19" s="5">
        <v>2127.5265469222168</v>
      </c>
      <c r="BH19" s="5">
        <v>2085.8103401198205</v>
      </c>
      <c r="BI19" s="5">
        <v>2044.0941333174237</v>
      </c>
      <c r="BJ19" s="5">
        <v>2012.3898161476022</v>
      </c>
      <c r="BK19" s="5">
        <v>2054.3146039840108</v>
      </c>
      <c r="BL19" s="5">
        <v>2096.2393918204193</v>
      </c>
      <c r="BM19" s="5">
        <v>2159.1265735750317</v>
      </c>
      <c r="BN19" s="5">
        <v>2180.0889674932359</v>
      </c>
      <c r="BO19" s="5">
        <v>2263.938543166053</v>
      </c>
      <c r="BP19" s="26" t="s">
        <v>12</v>
      </c>
    </row>
    <row r="20" spans="1:68" x14ac:dyDescent="0.25">
      <c r="A20" s="11"/>
      <c r="B20" s="12">
        <v>15</v>
      </c>
      <c r="C20" s="13"/>
      <c r="D20" s="5">
        <f>(Unidades!F16*1000)*2</f>
        <v>1358.3333333333333</v>
      </c>
      <c r="E20" s="18">
        <v>100</v>
      </c>
      <c r="F20" s="32"/>
      <c r="G20" s="66">
        <v>3.1034038495642291E-3</v>
      </c>
      <c r="H20" s="5"/>
      <c r="I20" s="5"/>
      <c r="J20" s="5"/>
      <c r="K20" s="5"/>
      <c r="L20" s="5"/>
      <c r="M20" s="5"/>
      <c r="N20" s="5">
        <v>635.58082859463843</v>
      </c>
      <c r="O20" s="5">
        <v>648.82209585702662</v>
      </c>
      <c r="P20" s="5">
        <v>662.06336311941504</v>
      </c>
      <c r="Q20" s="5">
        <v>681.92526401299745</v>
      </c>
      <c r="R20" s="5">
        <v>688.54589764419165</v>
      </c>
      <c r="S20" s="5">
        <v>715.02843216896827</v>
      </c>
      <c r="T20" s="5">
        <v>728.26969943135657</v>
      </c>
      <c r="U20" s="5">
        <v>715.02843216896827</v>
      </c>
      <c r="V20" s="5">
        <v>688.54589764419165</v>
      </c>
      <c r="W20" s="5">
        <v>675.30463038180335</v>
      </c>
      <c r="X20" s="5">
        <v>662.06336311941504</v>
      </c>
      <c r="Y20" s="5">
        <v>648.82209585702662</v>
      </c>
      <c r="Z20" s="5">
        <v>638.75873273761158</v>
      </c>
      <c r="AA20" s="5">
        <v>652.06620633631167</v>
      </c>
      <c r="AB20" s="5">
        <v>665.37367993501209</v>
      </c>
      <c r="AC20" s="5">
        <v>685.33489033306239</v>
      </c>
      <c r="AD20" s="5">
        <v>691.98862713241249</v>
      </c>
      <c r="AE20" s="31">
        <v>718.603574329813</v>
      </c>
      <c r="AF20" s="5">
        <v>731.91104792851331</v>
      </c>
      <c r="AG20" s="5">
        <v>718.603574329813</v>
      </c>
      <c r="AH20" s="5">
        <v>691.98862713241249</v>
      </c>
      <c r="AI20" s="5">
        <v>678.68115353371229</v>
      </c>
      <c r="AJ20" s="5">
        <v>665.37367993501209</v>
      </c>
      <c r="AK20" s="5">
        <v>652.06620633631167</v>
      </c>
      <c r="AL20" s="5">
        <v>641.95252640129956</v>
      </c>
      <c r="AM20" s="5">
        <v>655.32653736799318</v>
      </c>
      <c r="AN20" s="5">
        <v>668.70054833468703</v>
      </c>
      <c r="AO20" s="5">
        <v>688.76156478472763</v>
      </c>
      <c r="AP20" s="5">
        <v>695.44857026807449</v>
      </c>
      <c r="AQ20" s="5">
        <v>722.19659220146195</v>
      </c>
      <c r="AR20" s="5">
        <v>735.5706031681558</v>
      </c>
      <c r="AS20" s="5">
        <v>722.19659220146195</v>
      </c>
      <c r="AT20" s="5">
        <v>695.44857026807449</v>
      </c>
      <c r="AU20" s="5">
        <v>682.07455930138076</v>
      </c>
      <c r="AV20" s="5">
        <v>668.70054833468703</v>
      </c>
      <c r="AW20" s="5">
        <v>655.32653736799318</v>
      </c>
      <c r="AX20" s="5">
        <v>645.16228903330602</v>
      </c>
      <c r="AY20" s="5">
        <v>658.60317005483307</v>
      </c>
      <c r="AZ20" s="5">
        <v>672.04405107636035</v>
      </c>
      <c r="BA20" s="5">
        <v>692.20537260865115</v>
      </c>
      <c r="BB20" s="5">
        <v>698.92581311941478</v>
      </c>
      <c r="BC20" s="5">
        <v>725.80757516246922</v>
      </c>
      <c r="BD20" s="5">
        <v>739.2484561839965</v>
      </c>
      <c r="BE20" s="5">
        <v>725.80757516246922</v>
      </c>
      <c r="BF20" s="5">
        <v>698.92581311941478</v>
      </c>
      <c r="BG20" s="5">
        <v>685.48493209788762</v>
      </c>
      <c r="BH20" s="5">
        <v>672.04405107636035</v>
      </c>
      <c r="BI20" s="5">
        <v>658.60317005483307</v>
      </c>
      <c r="BJ20" s="5">
        <v>648.38810047847244</v>
      </c>
      <c r="BK20" s="5">
        <v>661.89618590510713</v>
      </c>
      <c r="BL20" s="5">
        <v>675.40427133174205</v>
      </c>
      <c r="BM20" s="5">
        <v>695.66639947169438</v>
      </c>
      <c r="BN20" s="5">
        <v>702.42044218501178</v>
      </c>
      <c r="BO20" s="5">
        <v>729.43661303828151</v>
      </c>
      <c r="BP20" s="26" t="s">
        <v>12</v>
      </c>
    </row>
    <row r="21" spans="1:68" x14ac:dyDescent="0.25">
      <c r="A21" s="11"/>
      <c r="B21" s="12">
        <v>16</v>
      </c>
      <c r="C21" s="13"/>
      <c r="D21" s="5">
        <f>(Unidades!F17*1000)*2</f>
        <v>4574.666666666667</v>
      </c>
      <c r="E21" s="18">
        <v>100</v>
      </c>
      <c r="F21" s="32"/>
      <c r="G21" s="66">
        <v>1.0451807222434229E-2</v>
      </c>
      <c r="H21" s="5"/>
      <c r="I21" s="5"/>
      <c r="J21" s="5"/>
      <c r="K21" s="5"/>
      <c r="L21" s="5"/>
      <c r="M21" s="5"/>
      <c r="N21" s="5">
        <v>2140.5426482534526</v>
      </c>
      <c r="O21" s="5">
        <v>2185.1372867587324</v>
      </c>
      <c r="P21" s="5">
        <v>2229.7319252640132</v>
      </c>
      <c r="Q21" s="5">
        <v>2296.6238830219331</v>
      </c>
      <c r="R21" s="5">
        <v>2318.9212022745737</v>
      </c>
      <c r="S21" s="5">
        <v>2408.1104792851343</v>
      </c>
      <c r="T21" s="5">
        <v>2452.7051177904145</v>
      </c>
      <c r="U21" s="5">
        <v>2408.1104792851343</v>
      </c>
      <c r="V21" s="5">
        <v>2318.9212022745737</v>
      </c>
      <c r="W21" s="5">
        <v>2274.3265637692934</v>
      </c>
      <c r="X21" s="5">
        <v>2229.7319252640132</v>
      </c>
      <c r="Y21" s="5">
        <v>2185.1372867587324</v>
      </c>
      <c r="Z21" s="5">
        <v>2151.2453614947199</v>
      </c>
      <c r="AA21" s="5">
        <v>2196.062973192526</v>
      </c>
      <c r="AB21" s="5">
        <v>2240.880584890333</v>
      </c>
      <c r="AC21" s="5">
        <v>2308.1070024370424</v>
      </c>
      <c r="AD21" s="5">
        <v>2330.5158082859462</v>
      </c>
      <c r="AE21" s="31">
        <v>2420.1510316815597</v>
      </c>
      <c r="AF21" s="5">
        <v>2464.9686433793663</v>
      </c>
      <c r="AG21" s="5">
        <v>2420.1510316815597</v>
      </c>
      <c r="AH21" s="5">
        <v>2330.5158082859462</v>
      </c>
      <c r="AI21" s="5">
        <v>2285.6981965881396</v>
      </c>
      <c r="AJ21" s="5">
        <v>2240.880584890333</v>
      </c>
      <c r="AK21" s="5">
        <v>2196.062973192526</v>
      </c>
      <c r="AL21" s="5">
        <v>2162.0015883021933</v>
      </c>
      <c r="AM21" s="5">
        <v>2207.0432880584885</v>
      </c>
      <c r="AN21" s="5">
        <v>2252.0849878147847</v>
      </c>
      <c r="AO21" s="5">
        <v>2319.6475374492275</v>
      </c>
      <c r="AP21" s="5">
        <v>2342.1683873273755</v>
      </c>
      <c r="AQ21" s="5">
        <v>2432.2517868399673</v>
      </c>
      <c r="AR21" s="5">
        <v>2477.2934865962629</v>
      </c>
      <c r="AS21" s="5">
        <v>2432.2517868399673</v>
      </c>
      <c r="AT21" s="5">
        <v>2342.1683873273755</v>
      </c>
      <c r="AU21" s="5">
        <v>2297.1266875710799</v>
      </c>
      <c r="AV21" s="5">
        <v>2252.0849878147847</v>
      </c>
      <c r="AW21" s="5">
        <v>2207.0432880584885</v>
      </c>
      <c r="AX21" s="5">
        <v>2172.8115962437041</v>
      </c>
      <c r="AY21" s="5">
        <v>2218.0785044987806</v>
      </c>
      <c r="AZ21" s="5">
        <v>2263.3454127538585</v>
      </c>
      <c r="BA21" s="5">
        <v>2331.2457751364732</v>
      </c>
      <c r="BB21" s="5">
        <v>2353.8792292640123</v>
      </c>
      <c r="BC21" s="5">
        <v>2444.4130457741667</v>
      </c>
      <c r="BD21" s="5">
        <v>2489.6799540292441</v>
      </c>
      <c r="BE21" s="5">
        <v>2444.4130457741667</v>
      </c>
      <c r="BF21" s="5">
        <v>2353.8792292640123</v>
      </c>
      <c r="BG21" s="5">
        <v>2308.6123210089349</v>
      </c>
      <c r="BH21" s="5">
        <v>2263.3454127538585</v>
      </c>
      <c r="BI21" s="5">
        <v>2218.0785044987806</v>
      </c>
      <c r="BJ21" s="5">
        <v>2183.6756542249223</v>
      </c>
      <c r="BK21" s="5">
        <v>2229.1688970212745</v>
      </c>
      <c r="BL21" s="5">
        <v>2274.6621398176276</v>
      </c>
      <c r="BM21" s="5">
        <v>2342.9020040121554</v>
      </c>
      <c r="BN21" s="5">
        <v>2365.648625410332</v>
      </c>
      <c r="BO21" s="5">
        <v>2456.6351110030373</v>
      </c>
      <c r="BP21" s="26" t="s">
        <v>12</v>
      </c>
    </row>
    <row r="22" spans="1:68" x14ac:dyDescent="0.25">
      <c r="A22" s="11"/>
      <c r="B22" s="12">
        <v>17</v>
      </c>
      <c r="C22" s="13"/>
      <c r="D22" s="5">
        <f>(Unidades!F18*1000)*2</f>
        <v>5604</v>
      </c>
      <c r="E22" s="18">
        <v>100</v>
      </c>
      <c r="F22" s="32"/>
      <c r="G22" s="66">
        <v>1.2803540004631613E-2</v>
      </c>
      <c r="H22" s="5"/>
      <c r="I22" s="5"/>
      <c r="J22" s="5"/>
      <c r="K22" s="5"/>
      <c r="L22" s="5"/>
      <c r="M22" s="5"/>
      <c r="N22" s="5">
        <v>2622.1803411860274</v>
      </c>
      <c r="O22" s="5">
        <v>2676.8090982940694</v>
      </c>
      <c r="P22" s="5">
        <v>2731.4378554021118</v>
      </c>
      <c r="Q22" s="5">
        <v>2813.3809910641749</v>
      </c>
      <c r="R22" s="5">
        <v>2840.6953696181963</v>
      </c>
      <c r="S22" s="5">
        <v>2949.9528838342808</v>
      </c>
      <c r="T22" s="5">
        <v>3004.5816409423232</v>
      </c>
      <c r="U22" s="5">
        <v>2949.9528838342808</v>
      </c>
      <c r="V22" s="5">
        <v>2840.6953696181963</v>
      </c>
      <c r="W22" s="5">
        <v>2786.0666125101543</v>
      </c>
      <c r="X22" s="5">
        <v>2731.4378554021118</v>
      </c>
      <c r="Y22" s="5">
        <v>2676.8090982940694</v>
      </c>
      <c r="Z22" s="5">
        <v>2635.2912428919572</v>
      </c>
      <c r="AA22" s="5">
        <v>2690.1931437855396</v>
      </c>
      <c r="AB22" s="5">
        <v>2745.0950446791221</v>
      </c>
      <c r="AC22" s="5">
        <v>2827.4478960194956</v>
      </c>
      <c r="AD22" s="5">
        <v>2854.8988464662871</v>
      </c>
      <c r="AE22" s="31">
        <v>2964.702648253452</v>
      </c>
      <c r="AF22" s="5">
        <v>3019.6045491470345</v>
      </c>
      <c r="AG22" s="5">
        <v>2964.702648253452</v>
      </c>
      <c r="AH22" s="5">
        <v>2854.8988464662871</v>
      </c>
      <c r="AI22" s="5">
        <v>2799.9969455727046</v>
      </c>
      <c r="AJ22" s="5">
        <v>2745.0950446791221</v>
      </c>
      <c r="AK22" s="5">
        <v>2690.1931437855396</v>
      </c>
      <c r="AL22" s="5">
        <v>2648.4676991064166</v>
      </c>
      <c r="AM22" s="5">
        <v>2703.644109504467</v>
      </c>
      <c r="AN22" s="5">
        <v>2758.8205199025174</v>
      </c>
      <c r="AO22" s="5">
        <v>2841.585135499593</v>
      </c>
      <c r="AP22" s="5">
        <v>2869.1733406986182</v>
      </c>
      <c r="AQ22" s="5">
        <v>2979.526161494719</v>
      </c>
      <c r="AR22" s="5">
        <v>3034.7025718927694</v>
      </c>
      <c r="AS22" s="5">
        <v>2979.526161494719</v>
      </c>
      <c r="AT22" s="5">
        <v>2869.1733406986182</v>
      </c>
      <c r="AU22" s="5">
        <v>2813.9969303005678</v>
      </c>
      <c r="AV22" s="5">
        <v>2758.8205199025174</v>
      </c>
      <c r="AW22" s="5">
        <v>2703.644109504467</v>
      </c>
      <c r="AX22" s="5">
        <v>2661.7100376019484</v>
      </c>
      <c r="AY22" s="5">
        <v>2717.1623300519891</v>
      </c>
      <c r="AZ22" s="5">
        <v>2772.6146225020298</v>
      </c>
      <c r="BA22" s="5">
        <v>2855.7930611770907</v>
      </c>
      <c r="BB22" s="5">
        <v>2883.5192074021111</v>
      </c>
      <c r="BC22" s="5">
        <v>2994.4237923021924</v>
      </c>
      <c r="BD22" s="5">
        <v>3049.8760847522331</v>
      </c>
      <c r="BE22" s="5">
        <v>2994.4237923021924</v>
      </c>
      <c r="BF22" s="5">
        <v>2883.5192074021111</v>
      </c>
      <c r="BG22" s="5">
        <v>2828.0669149520704</v>
      </c>
      <c r="BH22" s="5">
        <v>2772.6146225020298</v>
      </c>
      <c r="BI22" s="5">
        <v>2717.1623300519891</v>
      </c>
      <c r="BJ22" s="5">
        <v>2675.018587789958</v>
      </c>
      <c r="BK22" s="5">
        <v>2730.7481417022486</v>
      </c>
      <c r="BL22" s="5">
        <v>2786.4776956145397</v>
      </c>
      <c r="BM22" s="5">
        <v>2870.0720264829761</v>
      </c>
      <c r="BN22" s="5">
        <v>2897.9368034391214</v>
      </c>
      <c r="BO22" s="5">
        <v>3009.3959112637031</v>
      </c>
      <c r="BP22" s="26" t="s">
        <v>12</v>
      </c>
    </row>
    <row r="23" spans="1:68" x14ac:dyDescent="0.25">
      <c r="A23" s="11"/>
      <c r="B23" s="12">
        <v>18</v>
      </c>
      <c r="C23" s="13"/>
      <c r="D23" s="5">
        <f>(Unidades!F19*1000)*2</f>
        <v>3052</v>
      </c>
      <c r="E23" s="18">
        <v>100</v>
      </c>
      <c r="F23" s="32"/>
      <c r="G23" s="66">
        <v>6.9729486249349906E-3</v>
      </c>
      <c r="H23" s="5"/>
      <c r="I23" s="5"/>
      <c r="J23" s="5"/>
      <c r="K23" s="5"/>
      <c r="L23" s="5"/>
      <c r="M23" s="5"/>
      <c r="N23" s="5">
        <v>1428.0682372055239</v>
      </c>
      <c r="O23" s="5">
        <v>1457.8196588139722</v>
      </c>
      <c r="P23" s="5">
        <v>1487.5710804224207</v>
      </c>
      <c r="Q23" s="5">
        <v>1532.1982128350933</v>
      </c>
      <c r="R23" s="5">
        <v>1547.0739236393176</v>
      </c>
      <c r="S23" s="5">
        <v>1606.5767668562144</v>
      </c>
      <c r="T23" s="5">
        <v>1636.3281884646628</v>
      </c>
      <c r="U23" s="5">
        <v>1606.5767668562144</v>
      </c>
      <c r="V23" s="5">
        <v>1547.0739236393176</v>
      </c>
      <c r="W23" s="5">
        <v>1517.3225020308691</v>
      </c>
      <c r="X23" s="5">
        <v>1487.5710804224207</v>
      </c>
      <c r="Y23" s="5">
        <v>1457.8196588139722</v>
      </c>
      <c r="Z23" s="5">
        <v>1435.2085783915513</v>
      </c>
      <c r="AA23" s="5">
        <v>1465.1087571080418</v>
      </c>
      <c r="AB23" s="5">
        <v>1495.0089358245325</v>
      </c>
      <c r="AC23" s="5">
        <v>1539.8592038992686</v>
      </c>
      <c r="AD23" s="5">
        <v>1554.8092932575141</v>
      </c>
      <c r="AE23" s="31">
        <v>1614.6096506904953</v>
      </c>
      <c r="AF23" s="5">
        <v>1644.509829406986</v>
      </c>
      <c r="AG23" s="5">
        <v>1614.6096506904953</v>
      </c>
      <c r="AH23" s="5">
        <v>1554.8092932575141</v>
      </c>
      <c r="AI23" s="5">
        <v>1524.9091145410234</v>
      </c>
      <c r="AJ23" s="5">
        <v>1495.0089358245325</v>
      </c>
      <c r="AK23" s="5">
        <v>1465.1087571080418</v>
      </c>
      <c r="AL23" s="5">
        <v>1442.384621283509</v>
      </c>
      <c r="AM23" s="5">
        <v>1472.4343008935818</v>
      </c>
      <c r="AN23" s="5">
        <v>1502.4839805036549</v>
      </c>
      <c r="AO23" s="5">
        <v>1547.5584999187647</v>
      </c>
      <c r="AP23" s="5">
        <v>1562.5833397238016</v>
      </c>
      <c r="AQ23" s="5">
        <v>1622.6826989439476</v>
      </c>
      <c r="AR23" s="5">
        <v>1652.7323785540207</v>
      </c>
      <c r="AS23" s="5">
        <v>1622.6826989439476</v>
      </c>
      <c r="AT23" s="5">
        <v>1562.5833397238016</v>
      </c>
      <c r="AU23" s="5">
        <v>1532.5336601137283</v>
      </c>
      <c r="AV23" s="5">
        <v>1502.4839805036549</v>
      </c>
      <c r="AW23" s="5">
        <v>1472.4343008935818</v>
      </c>
      <c r="AX23" s="5">
        <v>1449.5965443899263</v>
      </c>
      <c r="AY23" s="5">
        <v>1479.7964723980497</v>
      </c>
      <c r="AZ23" s="5">
        <v>1509.9964004061731</v>
      </c>
      <c r="BA23" s="5">
        <v>1555.2962924183585</v>
      </c>
      <c r="BB23" s="5">
        <v>1570.3962564224205</v>
      </c>
      <c r="BC23" s="5">
        <v>1630.796112438667</v>
      </c>
      <c r="BD23" s="5">
        <v>1660.9960404467906</v>
      </c>
      <c r="BE23" s="5">
        <v>1630.796112438667</v>
      </c>
      <c r="BF23" s="5">
        <v>1570.3962564224205</v>
      </c>
      <c r="BG23" s="5">
        <v>1540.1963284142967</v>
      </c>
      <c r="BH23" s="5">
        <v>1509.9964004061731</v>
      </c>
      <c r="BI23" s="5">
        <v>1479.7964723980497</v>
      </c>
      <c r="BJ23" s="5">
        <v>1456.8445271118758</v>
      </c>
      <c r="BK23" s="5">
        <v>1487.1954547600399</v>
      </c>
      <c r="BL23" s="5">
        <v>1517.5463824082037</v>
      </c>
      <c r="BM23" s="5">
        <v>1563.0727738804501</v>
      </c>
      <c r="BN23" s="5">
        <v>1578.2482377045324</v>
      </c>
      <c r="BO23" s="5">
        <v>1638.9500930008601</v>
      </c>
      <c r="BP23" s="26" t="s">
        <v>12</v>
      </c>
    </row>
    <row r="24" spans="1:68" x14ac:dyDescent="0.25">
      <c r="A24" s="11"/>
      <c r="B24" s="12">
        <v>19</v>
      </c>
      <c r="C24" s="13"/>
      <c r="D24" s="5">
        <f>(Unidades!F20*1000)*2</f>
        <v>8153.3333333333321</v>
      </c>
      <c r="E24" s="18">
        <v>100</v>
      </c>
      <c r="F24" s="32"/>
      <c r="G24" s="66">
        <v>2.6286212354706094E-2</v>
      </c>
      <c r="H24" s="5"/>
      <c r="I24" s="5"/>
      <c r="J24" s="5"/>
      <c r="K24" s="5"/>
      <c r="L24" s="5"/>
      <c r="M24" s="5"/>
      <c r="N24" s="5">
        <v>5383.4478008283295</v>
      </c>
      <c r="O24" s="5">
        <v>5495.6029633455855</v>
      </c>
      <c r="P24" s="5">
        <v>5607.7581258628434</v>
      </c>
      <c r="Q24" s="5">
        <v>5775.9908696387274</v>
      </c>
      <c r="R24" s="5">
        <v>5832.0684508973573</v>
      </c>
      <c r="S24" s="5">
        <v>6056.3787759318711</v>
      </c>
      <c r="T24" s="5">
        <v>6168.5339384491281</v>
      </c>
      <c r="U24" s="5">
        <v>6056.3787759318711</v>
      </c>
      <c r="V24" s="5">
        <v>5832.0684508973573</v>
      </c>
      <c r="W24" s="5">
        <v>5719.9132883801003</v>
      </c>
      <c r="X24" s="5">
        <v>5607.7581258628434</v>
      </c>
      <c r="Y24" s="5">
        <v>5495.6029633455855</v>
      </c>
      <c r="Z24" s="5">
        <v>5410.3650398324708</v>
      </c>
      <c r="AA24" s="5">
        <v>5523.0809781623129</v>
      </c>
      <c r="AB24" s="5">
        <v>5635.7969164921569</v>
      </c>
      <c r="AC24" s="5">
        <v>5804.8708239869202</v>
      </c>
      <c r="AD24" s="5">
        <v>5861.2287931518431</v>
      </c>
      <c r="AE24" s="31">
        <v>6086.6606698115302</v>
      </c>
      <c r="AF24" s="5">
        <v>6199.3766081413733</v>
      </c>
      <c r="AG24" s="5">
        <v>6086.6606698115302</v>
      </c>
      <c r="AH24" s="5">
        <v>5861.2287931518431</v>
      </c>
      <c r="AI24" s="5">
        <v>5748.512854822</v>
      </c>
      <c r="AJ24" s="5">
        <v>5635.7969164921569</v>
      </c>
      <c r="AK24" s="5">
        <v>5523.0809781623129</v>
      </c>
      <c r="AL24" s="5">
        <v>5437.4168650316324</v>
      </c>
      <c r="AM24" s="5">
        <v>5550.696383053124</v>
      </c>
      <c r="AN24" s="5">
        <v>5663.9759010746175</v>
      </c>
      <c r="AO24" s="5">
        <v>5833.8951781068545</v>
      </c>
      <c r="AP24" s="5">
        <v>5890.5349371176017</v>
      </c>
      <c r="AQ24" s="5">
        <v>6117.0939731605868</v>
      </c>
      <c r="AR24" s="5">
        <v>6230.3734911820793</v>
      </c>
      <c r="AS24" s="5">
        <v>6117.0939731605868</v>
      </c>
      <c r="AT24" s="5">
        <v>5890.5349371176017</v>
      </c>
      <c r="AU24" s="5">
        <v>5777.2554190961091</v>
      </c>
      <c r="AV24" s="5">
        <v>5663.9759010746175</v>
      </c>
      <c r="AW24" s="5">
        <v>5550.696383053124</v>
      </c>
      <c r="AX24" s="5">
        <v>5464.6039493567896</v>
      </c>
      <c r="AY24" s="5">
        <v>5578.4498649683892</v>
      </c>
      <c r="AZ24" s="5">
        <v>5692.2957805799897</v>
      </c>
      <c r="BA24" s="5">
        <v>5863.0646539973877</v>
      </c>
      <c r="BB24" s="5">
        <v>5919.9876118031889</v>
      </c>
      <c r="BC24" s="5">
        <v>6147.679443026389</v>
      </c>
      <c r="BD24" s="5">
        <v>6261.5253586379895</v>
      </c>
      <c r="BE24" s="5">
        <v>6147.679443026389</v>
      </c>
      <c r="BF24" s="5">
        <v>5919.9876118031889</v>
      </c>
      <c r="BG24" s="5">
        <v>5806.1416961915893</v>
      </c>
      <c r="BH24" s="5">
        <v>5692.2957805799897</v>
      </c>
      <c r="BI24" s="5">
        <v>5578.4498649683892</v>
      </c>
      <c r="BJ24" s="5">
        <v>5491.9269691035734</v>
      </c>
      <c r="BK24" s="5">
        <v>5606.3421142932302</v>
      </c>
      <c r="BL24" s="5">
        <v>5720.7572594828889</v>
      </c>
      <c r="BM24" s="5">
        <v>5892.3799772673738</v>
      </c>
      <c r="BN24" s="5">
        <v>5949.5875498622045</v>
      </c>
      <c r="BO24" s="5">
        <v>6178.41784024152</v>
      </c>
      <c r="BP24" s="26" t="s">
        <v>12</v>
      </c>
    </row>
    <row r="25" spans="1:68" x14ac:dyDescent="0.25">
      <c r="A25" s="11"/>
      <c r="B25" s="12">
        <v>20</v>
      </c>
      <c r="C25" s="13"/>
      <c r="D25" s="5">
        <f>(Unidades!F21*1000)*2</f>
        <v>9838.5</v>
      </c>
      <c r="E25" s="18">
        <v>100</v>
      </c>
      <c r="F25" s="32"/>
      <c r="G25" s="66">
        <v>2.2478163514555342E-2</v>
      </c>
      <c r="H25" s="5"/>
      <c r="I25" s="5"/>
      <c r="J25" s="5"/>
      <c r="K25" s="5"/>
      <c r="L25" s="5"/>
      <c r="M25" s="5"/>
      <c r="N25" s="5">
        <v>4603.5548334687246</v>
      </c>
      <c r="O25" s="5">
        <v>4699.4622258326553</v>
      </c>
      <c r="P25" s="5">
        <v>4795.3696181965879</v>
      </c>
      <c r="Q25" s="5">
        <v>4939.2307067424854</v>
      </c>
      <c r="R25" s="5">
        <v>4987.1844029244512</v>
      </c>
      <c r="S25" s="5">
        <v>5178.9991876523154</v>
      </c>
      <c r="T25" s="5">
        <v>5274.9065800162471</v>
      </c>
      <c r="U25" s="5">
        <v>5178.9991876523154</v>
      </c>
      <c r="V25" s="5">
        <v>4987.1844029244512</v>
      </c>
      <c r="W25" s="5">
        <v>4891.2770105605196</v>
      </c>
      <c r="X25" s="5">
        <v>4795.3696181965879</v>
      </c>
      <c r="Y25" s="5">
        <v>4699.4622258326553</v>
      </c>
      <c r="Z25" s="5">
        <v>4626.5726076360679</v>
      </c>
      <c r="AA25" s="5">
        <v>4722.9595369618182</v>
      </c>
      <c r="AB25" s="5">
        <v>4819.3464662875704</v>
      </c>
      <c r="AC25" s="5">
        <v>4963.9268602761977</v>
      </c>
      <c r="AD25" s="5">
        <v>5012.1203249390728</v>
      </c>
      <c r="AE25" s="31">
        <v>5204.8941835905762</v>
      </c>
      <c r="AF25" s="5">
        <v>5301.2811129163274</v>
      </c>
      <c r="AG25" s="5">
        <v>5204.8941835905762</v>
      </c>
      <c r="AH25" s="5">
        <v>5012.1203249390728</v>
      </c>
      <c r="AI25" s="5">
        <v>4915.7333956133216</v>
      </c>
      <c r="AJ25" s="5">
        <v>4819.3464662875704</v>
      </c>
      <c r="AK25" s="5">
        <v>4722.9595369618182</v>
      </c>
      <c r="AL25" s="5">
        <v>4649.7054706742474</v>
      </c>
      <c r="AM25" s="5">
        <v>4746.574334646627</v>
      </c>
      <c r="AN25" s="5">
        <v>4843.4431986190075</v>
      </c>
      <c r="AO25" s="5">
        <v>4988.7464945775782</v>
      </c>
      <c r="AP25" s="5">
        <v>5037.1809265637676</v>
      </c>
      <c r="AQ25" s="5">
        <v>5230.9186545085286</v>
      </c>
      <c r="AR25" s="5">
        <v>5327.7875184809081</v>
      </c>
      <c r="AS25" s="5">
        <v>5230.9186545085286</v>
      </c>
      <c r="AT25" s="5">
        <v>5037.1809265637676</v>
      </c>
      <c r="AU25" s="5">
        <v>4940.312062591388</v>
      </c>
      <c r="AV25" s="5">
        <v>4843.4431986190075</v>
      </c>
      <c r="AW25" s="5">
        <v>4746.574334646627</v>
      </c>
      <c r="AX25" s="5">
        <v>4672.9539980276186</v>
      </c>
      <c r="AY25" s="5">
        <v>4770.3072063198597</v>
      </c>
      <c r="AZ25" s="5">
        <v>4867.6604146121017</v>
      </c>
      <c r="BA25" s="5">
        <v>5013.6902270504652</v>
      </c>
      <c r="BB25" s="5">
        <v>5062.3668311965857</v>
      </c>
      <c r="BC25" s="5">
        <v>5257.0732477810707</v>
      </c>
      <c r="BD25" s="5">
        <v>5354.4264560733118</v>
      </c>
      <c r="BE25" s="5">
        <v>5257.0732477810707</v>
      </c>
      <c r="BF25" s="5">
        <v>5062.3668311965857</v>
      </c>
      <c r="BG25" s="5">
        <v>4965.0136229043446</v>
      </c>
      <c r="BH25" s="5">
        <v>4867.6604146121017</v>
      </c>
      <c r="BI25" s="5">
        <v>4770.3072063198597</v>
      </c>
      <c r="BJ25" s="5">
        <v>4696.3187680177562</v>
      </c>
      <c r="BK25" s="5">
        <v>4794.1587423514584</v>
      </c>
      <c r="BL25" s="5">
        <v>4891.9987166851615</v>
      </c>
      <c r="BM25" s="5">
        <v>5038.7586781857171</v>
      </c>
      <c r="BN25" s="5">
        <v>5087.6786653525678</v>
      </c>
      <c r="BO25" s="5">
        <v>5283.3586140199759</v>
      </c>
      <c r="BP25" s="26" t="s">
        <v>12</v>
      </c>
    </row>
    <row r="26" spans="1:68" x14ac:dyDescent="0.25">
      <c r="A26" s="11"/>
      <c r="B26" s="12">
        <v>21</v>
      </c>
      <c r="C26" s="13"/>
      <c r="D26" s="5">
        <f>(Unidades!F22*1000)*2</f>
        <v>2624.6666666666665</v>
      </c>
      <c r="E26" s="18">
        <v>100</v>
      </c>
      <c r="F26" s="32"/>
      <c r="G26" s="66">
        <v>8.7257054248790576E-3</v>
      </c>
      <c r="H26" s="5"/>
      <c r="I26" s="5"/>
      <c r="J26" s="5"/>
      <c r="K26" s="5"/>
      <c r="L26" s="5"/>
      <c r="M26" s="5"/>
      <c r="N26" s="5">
        <v>1787.0349309504466</v>
      </c>
      <c r="O26" s="5">
        <v>1824.2648253452473</v>
      </c>
      <c r="P26" s="5">
        <v>1861.4947197400486</v>
      </c>
      <c r="Q26" s="5">
        <v>1917.3395613322498</v>
      </c>
      <c r="R26" s="5">
        <v>1935.9545085296506</v>
      </c>
      <c r="S26" s="5">
        <v>2010.4142973192525</v>
      </c>
      <c r="T26" s="5">
        <v>2047.6441917140535</v>
      </c>
      <c r="U26" s="5">
        <v>2010.4142973192525</v>
      </c>
      <c r="V26" s="5">
        <v>1935.9545085296506</v>
      </c>
      <c r="W26" s="5">
        <v>1898.7246141348496</v>
      </c>
      <c r="X26" s="5">
        <v>1861.4947197400486</v>
      </c>
      <c r="Y26" s="5">
        <v>1824.2648253452473</v>
      </c>
      <c r="Z26" s="5">
        <v>1795.9701056051986</v>
      </c>
      <c r="AA26" s="5">
        <v>1833.3861494719733</v>
      </c>
      <c r="AB26" s="5">
        <v>1870.8021933387486</v>
      </c>
      <c r="AC26" s="5">
        <v>1926.9262591389108</v>
      </c>
      <c r="AD26" s="5">
        <v>1945.6342810722988</v>
      </c>
      <c r="AE26" s="31">
        <v>2020.4663688058486</v>
      </c>
      <c r="AF26" s="5">
        <v>2057.8824126726236</v>
      </c>
      <c r="AG26" s="5">
        <v>2020.4663688058486</v>
      </c>
      <c r="AH26" s="5">
        <v>1945.6342810722988</v>
      </c>
      <c r="AI26" s="5">
        <v>1908.2182372055236</v>
      </c>
      <c r="AJ26" s="5">
        <v>1870.8021933387486</v>
      </c>
      <c r="AK26" s="5">
        <v>1833.3861494719733</v>
      </c>
      <c r="AL26" s="5">
        <v>1804.9499561332243</v>
      </c>
      <c r="AM26" s="5">
        <v>1842.553080219333</v>
      </c>
      <c r="AN26" s="5">
        <v>1880.1562043054421</v>
      </c>
      <c r="AO26" s="5">
        <v>1936.5608904346052</v>
      </c>
      <c r="AP26" s="5">
        <v>1955.3624524776601</v>
      </c>
      <c r="AQ26" s="5">
        <v>2030.5687006498777</v>
      </c>
      <c r="AR26" s="5">
        <v>2068.1718247359863</v>
      </c>
      <c r="AS26" s="5">
        <v>2030.5687006498777</v>
      </c>
      <c r="AT26" s="5">
        <v>1955.3624524776601</v>
      </c>
      <c r="AU26" s="5">
        <v>1917.759328391551</v>
      </c>
      <c r="AV26" s="5">
        <v>1880.1562043054421</v>
      </c>
      <c r="AW26" s="5">
        <v>1842.553080219333</v>
      </c>
      <c r="AX26" s="5">
        <v>1813.9747059138901</v>
      </c>
      <c r="AY26" s="5">
        <v>1851.7658456204294</v>
      </c>
      <c r="AZ26" s="5">
        <v>1889.5569853269692</v>
      </c>
      <c r="BA26" s="5">
        <v>1946.243694886778</v>
      </c>
      <c r="BB26" s="5">
        <v>1965.1392647400482</v>
      </c>
      <c r="BC26" s="5">
        <v>2040.7215441531268</v>
      </c>
      <c r="BD26" s="5">
        <v>2078.5126838596661</v>
      </c>
      <c r="BE26" s="5">
        <v>2040.7215441531268</v>
      </c>
      <c r="BF26" s="5">
        <v>1965.1392647400482</v>
      </c>
      <c r="BG26" s="5">
        <v>1927.3481250335085</v>
      </c>
      <c r="BH26" s="5">
        <v>1889.5569853269692</v>
      </c>
      <c r="BI26" s="5">
        <v>1851.7658456204294</v>
      </c>
      <c r="BJ26" s="5">
        <v>1823.0445794434595</v>
      </c>
      <c r="BK26" s="5">
        <v>1861.0246748485315</v>
      </c>
      <c r="BL26" s="5">
        <v>1899.0047702536037</v>
      </c>
      <c r="BM26" s="5">
        <v>1955.9749133612117</v>
      </c>
      <c r="BN26" s="5">
        <v>1974.9649610637482</v>
      </c>
      <c r="BO26" s="5">
        <v>2050.9251518738924</v>
      </c>
      <c r="BP26" s="26" t="s">
        <v>12</v>
      </c>
    </row>
    <row r="27" spans="1:68" x14ac:dyDescent="0.25">
      <c r="A27" s="11"/>
      <c r="B27" s="12">
        <v>22</v>
      </c>
      <c r="C27" s="13"/>
      <c r="D27" s="5">
        <f>(Unidades!F23*1000)*2</f>
        <v>10033</v>
      </c>
      <c r="E27" s="18">
        <v>100</v>
      </c>
      <c r="F27" s="32"/>
      <c r="G27" s="66">
        <v>2.2922540482953065E-2</v>
      </c>
      <c r="H27" s="5"/>
      <c r="I27" s="5"/>
      <c r="J27" s="5"/>
      <c r="K27" s="5"/>
      <c r="L27" s="5"/>
      <c r="M27" s="5"/>
      <c r="N27" s="5">
        <v>4694.5637692932569</v>
      </c>
      <c r="O27" s="5">
        <v>4792.3671811535332</v>
      </c>
      <c r="P27" s="5">
        <v>4890.1705930138096</v>
      </c>
      <c r="Q27" s="5">
        <v>5036.8757108042237</v>
      </c>
      <c r="R27" s="5">
        <v>5085.7774167343623</v>
      </c>
      <c r="S27" s="5">
        <v>5281.384240454915</v>
      </c>
      <c r="T27" s="5">
        <v>5379.1876523151905</v>
      </c>
      <c r="U27" s="5">
        <v>5281.384240454915</v>
      </c>
      <c r="V27" s="5">
        <v>5085.7774167343623</v>
      </c>
      <c r="W27" s="5">
        <v>4987.9740048740859</v>
      </c>
      <c r="X27" s="5">
        <v>4890.1705930138096</v>
      </c>
      <c r="Y27" s="5">
        <v>4792.3671811535332</v>
      </c>
      <c r="Z27" s="5">
        <v>4718.0365881397229</v>
      </c>
      <c r="AA27" s="5">
        <v>4816.3290170593</v>
      </c>
      <c r="AB27" s="5">
        <v>4914.621445978878</v>
      </c>
      <c r="AC27" s="5">
        <v>5062.0600893582441</v>
      </c>
      <c r="AD27" s="5">
        <v>5111.2063038180331</v>
      </c>
      <c r="AE27" s="31">
        <v>5307.7911616571891</v>
      </c>
      <c r="AF27" s="5">
        <v>5406.0835905767663</v>
      </c>
      <c r="AG27" s="5">
        <v>5307.7911616571891</v>
      </c>
      <c r="AH27" s="5">
        <v>5111.2063038180331</v>
      </c>
      <c r="AI27" s="5">
        <v>5012.913874898456</v>
      </c>
      <c r="AJ27" s="5">
        <v>4914.621445978878</v>
      </c>
      <c r="AK27" s="5">
        <v>4816.3290170593</v>
      </c>
      <c r="AL27" s="5">
        <v>4741.6267710804213</v>
      </c>
      <c r="AM27" s="5">
        <v>4840.4106621445962</v>
      </c>
      <c r="AN27" s="5">
        <v>4939.194553208772</v>
      </c>
      <c r="AO27" s="5">
        <v>5087.3703898050344</v>
      </c>
      <c r="AP27" s="5">
        <v>5136.7623353371227</v>
      </c>
      <c r="AQ27" s="5">
        <v>5334.3301174654744</v>
      </c>
      <c r="AR27" s="5">
        <v>5433.1140085296493</v>
      </c>
      <c r="AS27" s="5">
        <v>5334.3301174654744</v>
      </c>
      <c r="AT27" s="5">
        <v>5136.7623353371227</v>
      </c>
      <c r="AU27" s="5">
        <v>5037.9784442729479</v>
      </c>
      <c r="AV27" s="5">
        <v>4939.194553208772</v>
      </c>
      <c r="AW27" s="5">
        <v>4840.4106621445962</v>
      </c>
      <c r="AX27" s="5">
        <v>4765.334904935823</v>
      </c>
      <c r="AY27" s="5">
        <v>4864.6127154553187</v>
      </c>
      <c r="AZ27" s="5">
        <v>4963.8905259748153</v>
      </c>
      <c r="BA27" s="5">
        <v>5112.8072417540589</v>
      </c>
      <c r="BB27" s="5">
        <v>5162.4461470138076</v>
      </c>
      <c r="BC27" s="5">
        <v>5361.0017680528008</v>
      </c>
      <c r="BD27" s="5">
        <v>5460.2795785722965</v>
      </c>
      <c r="BE27" s="5">
        <v>5361.0017680528008</v>
      </c>
      <c r="BF27" s="5">
        <v>5162.4461470138076</v>
      </c>
      <c r="BG27" s="5">
        <v>5063.1683364943119</v>
      </c>
      <c r="BH27" s="5">
        <v>4963.8905259748153</v>
      </c>
      <c r="BI27" s="5">
        <v>4864.6127154553187</v>
      </c>
      <c r="BJ27" s="5">
        <v>4789.1615794605013</v>
      </c>
      <c r="BK27" s="5">
        <v>4888.9357790325948</v>
      </c>
      <c r="BL27" s="5">
        <v>4988.7099786046892</v>
      </c>
      <c r="BM27" s="5">
        <v>5138.3712779628286</v>
      </c>
      <c r="BN27" s="5">
        <v>5188.2583777488762</v>
      </c>
      <c r="BO27" s="5">
        <v>5387.8067768930641</v>
      </c>
      <c r="BP27" s="26" t="s">
        <v>12</v>
      </c>
    </row>
    <row r="28" spans="1:68" x14ac:dyDescent="0.25">
      <c r="A28" s="11"/>
      <c r="B28" s="12">
        <v>23</v>
      </c>
      <c r="C28" s="13"/>
      <c r="D28" s="5">
        <f>(Unidades!F24*1000)*2</f>
        <v>9544</v>
      </c>
      <c r="E28" s="18">
        <v>100</v>
      </c>
      <c r="F28" s="32"/>
      <c r="G28" s="66">
        <v>2.1805315097109944E-2</v>
      </c>
      <c r="H28" s="5"/>
      <c r="I28" s="5"/>
      <c r="J28" s="5"/>
      <c r="K28" s="5"/>
      <c r="L28" s="5"/>
      <c r="M28" s="5"/>
      <c r="N28" s="5">
        <v>4465.7546709991875</v>
      </c>
      <c r="O28" s="5">
        <v>4558.791226645003</v>
      </c>
      <c r="P28" s="5">
        <v>4651.8277822908203</v>
      </c>
      <c r="Q28" s="5">
        <v>4791.382615759544</v>
      </c>
      <c r="R28" s="5">
        <v>4837.9008935824531</v>
      </c>
      <c r="S28" s="5">
        <v>5023.9740048740859</v>
      </c>
      <c r="T28" s="5">
        <v>5117.0105605199024</v>
      </c>
      <c r="U28" s="5">
        <v>5023.9740048740859</v>
      </c>
      <c r="V28" s="5">
        <v>4837.9008935824531</v>
      </c>
      <c r="W28" s="5">
        <v>4744.8643379366367</v>
      </c>
      <c r="X28" s="5">
        <v>4651.8277822908203</v>
      </c>
      <c r="Y28" s="5">
        <v>4558.791226645003</v>
      </c>
      <c r="Z28" s="5">
        <v>4488.0834443541826</v>
      </c>
      <c r="AA28" s="5">
        <v>4581.5851827782271</v>
      </c>
      <c r="AB28" s="5">
        <v>4675.0869212022735</v>
      </c>
      <c r="AC28" s="5">
        <v>4815.3395288383408</v>
      </c>
      <c r="AD28" s="5">
        <v>4862.0903980503645</v>
      </c>
      <c r="AE28" s="31">
        <v>5049.0938748984554</v>
      </c>
      <c r="AF28" s="5">
        <v>5142.5956133225018</v>
      </c>
      <c r="AG28" s="5">
        <v>5049.0938748984554</v>
      </c>
      <c r="AH28" s="5">
        <v>4862.0903980503645</v>
      </c>
      <c r="AI28" s="5">
        <v>4768.588659626319</v>
      </c>
      <c r="AJ28" s="5">
        <v>4675.0869212022735</v>
      </c>
      <c r="AK28" s="5">
        <v>4581.5851827782271</v>
      </c>
      <c r="AL28" s="5">
        <v>4510.5238615759527</v>
      </c>
      <c r="AM28" s="5">
        <v>4604.4931086921179</v>
      </c>
      <c r="AN28" s="5">
        <v>4698.462355808284</v>
      </c>
      <c r="AO28" s="5">
        <v>4839.4162264825318</v>
      </c>
      <c r="AP28" s="5">
        <v>4886.4008500406162</v>
      </c>
      <c r="AQ28" s="5">
        <v>5074.3393442729475</v>
      </c>
      <c r="AR28" s="5">
        <v>5168.3085913891136</v>
      </c>
      <c r="AS28" s="5">
        <v>5074.3393442729475</v>
      </c>
      <c r="AT28" s="5">
        <v>4886.4008500406162</v>
      </c>
      <c r="AU28" s="5">
        <v>4792.4316029244501</v>
      </c>
      <c r="AV28" s="5">
        <v>4698.462355808284</v>
      </c>
      <c r="AW28" s="5">
        <v>4604.4931086921179</v>
      </c>
      <c r="AX28" s="5">
        <v>4533.0764808838321</v>
      </c>
      <c r="AY28" s="5">
        <v>4627.5155742355782</v>
      </c>
      <c r="AZ28" s="5">
        <v>4721.9546675873253</v>
      </c>
      <c r="BA28" s="5">
        <v>4863.6133076149436</v>
      </c>
      <c r="BB28" s="5">
        <v>4910.8328542908184</v>
      </c>
      <c r="BC28" s="5">
        <v>5099.7110409943116</v>
      </c>
      <c r="BD28" s="5">
        <v>5194.1501343460586</v>
      </c>
      <c r="BE28" s="5">
        <v>5099.7110409943116</v>
      </c>
      <c r="BF28" s="5">
        <v>4910.8328542908184</v>
      </c>
      <c r="BG28" s="5">
        <v>4816.3937609390714</v>
      </c>
      <c r="BH28" s="5">
        <v>4721.9546675873253</v>
      </c>
      <c r="BI28" s="5">
        <v>4627.5155742355782</v>
      </c>
      <c r="BJ28" s="5">
        <v>4555.7418632882509</v>
      </c>
      <c r="BK28" s="5">
        <v>4650.6531521067554</v>
      </c>
      <c r="BL28" s="5">
        <v>4745.5644409252618</v>
      </c>
      <c r="BM28" s="5">
        <v>4887.9313741530177</v>
      </c>
      <c r="BN28" s="5">
        <v>4935.3870185622718</v>
      </c>
      <c r="BO28" s="5">
        <v>5125.2095961992827</v>
      </c>
      <c r="BP28" s="26" t="s">
        <v>12</v>
      </c>
    </row>
    <row r="29" spans="1:68" x14ac:dyDescent="0.25">
      <c r="A29" s="11"/>
      <c r="B29" s="12">
        <v>24</v>
      </c>
      <c r="C29" s="13"/>
      <c r="D29" s="5">
        <f>(Unidades!F25*1000)*2</f>
        <v>3263.6666666666665</v>
      </c>
      <c r="E29" s="18">
        <v>100</v>
      </c>
      <c r="F29" s="32"/>
      <c r="G29" s="66">
        <v>7.4565465254192321E-3</v>
      </c>
      <c r="H29" s="5"/>
      <c r="I29" s="5"/>
      <c r="J29" s="5"/>
      <c r="K29" s="5"/>
      <c r="L29" s="5"/>
      <c r="M29" s="5"/>
      <c r="N29" s="5">
        <v>1527.109666937449</v>
      </c>
      <c r="O29" s="5">
        <v>1558.9244516653123</v>
      </c>
      <c r="P29" s="5">
        <v>1590.739236393176</v>
      </c>
      <c r="Q29" s="5">
        <v>1638.4614134849712</v>
      </c>
      <c r="R29" s="5">
        <v>1654.3688058489031</v>
      </c>
      <c r="S29" s="5">
        <v>1717.9983753046304</v>
      </c>
      <c r="T29" s="5">
        <v>1749.8131600324939</v>
      </c>
      <c r="U29" s="5">
        <v>1717.9983753046304</v>
      </c>
      <c r="V29" s="5">
        <v>1654.3688058489031</v>
      </c>
      <c r="W29" s="5">
        <v>1622.5540211210396</v>
      </c>
      <c r="X29" s="5">
        <v>1590.739236393176</v>
      </c>
      <c r="Y29" s="5">
        <v>1558.9244516653123</v>
      </c>
      <c r="Z29" s="5">
        <v>1534.745215272136</v>
      </c>
      <c r="AA29" s="5">
        <v>1566.7190739236387</v>
      </c>
      <c r="AB29" s="5">
        <v>1598.6929325751416</v>
      </c>
      <c r="AC29" s="5">
        <v>1646.653720552396</v>
      </c>
      <c r="AD29" s="5">
        <v>1662.6406498781475</v>
      </c>
      <c r="AE29" s="31">
        <v>1726.5883671811534</v>
      </c>
      <c r="AF29" s="5">
        <v>1758.5622258326562</v>
      </c>
      <c r="AG29" s="5">
        <v>1726.5883671811534</v>
      </c>
      <c r="AH29" s="5">
        <v>1662.6406498781475</v>
      </c>
      <c r="AI29" s="5">
        <v>1630.6667912266446</v>
      </c>
      <c r="AJ29" s="5">
        <v>1598.6929325751416</v>
      </c>
      <c r="AK29" s="5">
        <v>1566.7190739236387</v>
      </c>
      <c r="AL29" s="5">
        <v>1542.4189413484964</v>
      </c>
      <c r="AM29" s="5">
        <v>1574.5526692932567</v>
      </c>
      <c r="AN29" s="5">
        <v>1606.6863972380172</v>
      </c>
      <c r="AO29" s="5">
        <v>1654.8869891551578</v>
      </c>
      <c r="AP29" s="5">
        <v>1670.9538531275382</v>
      </c>
      <c r="AQ29" s="5">
        <v>1735.221309017059</v>
      </c>
      <c r="AR29" s="5">
        <v>1767.3550369618192</v>
      </c>
      <c r="AS29" s="5">
        <v>1735.221309017059</v>
      </c>
      <c r="AT29" s="5">
        <v>1670.9538531275382</v>
      </c>
      <c r="AU29" s="5">
        <v>1638.8201251827777</v>
      </c>
      <c r="AV29" s="5">
        <v>1606.6863972380172</v>
      </c>
      <c r="AW29" s="5">
        <v>1574.5526692932567</v>
      </c>
      <c r="AX29" s="5">
        <v>1550.1310360552388</v>
      </c>
      <c r="AY29" s="5">
        <v>1582.4254326397229</v>
      </c>
      <c r="AZ29" s="5">
        <v>1614.7198292242072</v>
      </c>
      <c r="BA29" s="5">
        <v>1663.1614241009333</v>
      </c>
      <c r="BB29" s="5">
        <v>1679.3086223931757</v>
      </c>
      <c r="BC29" s="5">
        <v>1743.897415562144</v>
      </c>
      <c r="BD29" s="5">
        <v>1776.1918121466281</v>
      </c>
      <c r="BE29" s="5">
        <v>1743.897415562144</v>
      </c>
      <c r="BF29" s="5">
        <v>1679.3086223931757</v>
      </c>
      <c r="BG29" s="5">
        <v>1647.0142258086914</v>
      </c>
      <c r="BH29" s="5">
        <v>1614.7198292242072</v>
      </c>
      <c r="BI29" s="5">
        <v>1582.4254326397229</v>
      </c>
      <c r="BJ29" s="5">
        <v>1557.8816912355148</v>
      </c>
      <c r="BK29" s="5">
        <v>1590.3375598029213</v>
      </c>
      <c r="BL29" s="5">
        <v>1622.793428370328</v>
      </c>
      <c r="BM29" s="5">
        <v>1671.4772312214379</v>
      </c>
      <c r="BN29" s="5">
        <v>1687.7051655051414</v>
      </c>
      <c r="BO29" s="5">
        <v>1752.6169026399546</v>
      </c>
      <c r="BP29" s="26" t="s">
        <v>12</v>
      </c>
    </row>
    <row r="30" spans="1:68" x14ac:dyDescent="0.25">
      <c r="A30" s="11"/>
      <c r="B30" s="12">
        <v>25</v>
      </c>
      <c r="C30" s="13"/>
      <c r="D30" s="5">
        <f>(Unidades!F26*1000)*2</f>
        <v>3173</v>
      </c>
      <c r="E30" s="18">
        <v>100</v>
      </c>
      <c r="F30" s="32"/>
      <c r="G30" s="66">
        <v>7.2493990782826747E-3</v>
      </c>
      <c r="H30" s="5"/>
      <c r="I30" s="5"/>
      <c r="J30" s="5"/>
      <c r="K30" s="5"/>
      <c r="L30" s="5"/>
      <c r="M30" s="5"/>
      <c r="N30" s="5">
        <v>1484.6856214459788</v>
      </c>
      <c r="O30" s="5">
        <v>1515.6165718927698</v>
      </c>
      <c r="P30" s="5">
        <v>1546.5475223395613</v>
      </c>
      <c r="Q30" s="5">
        <v>1592.9439480097478</v>
      </c>
      <c r="R30" s="5">
        <v>1608.4094232331438</v>
      </c>
      <c r="S30" s="5">
        <v>1670.2713241267261</v>
      </c>
      <c r="T30" s="5">
        <v>1701.2022745735173</v>
      </c>
      <c r="U30" s="5">
        <v>1670.2713241267261</v>
      </c>
      <c r="V30" s="5">
        <v>1608.4094232331438</v>
      </c>
      <c r="W30" s="5">
        <v>1577.4784727863525</v>
      </c>
      <c r="X30" s="5">
        <v>1546.5475223395613</v>
      </c>
      <c r="Y30" s="5">
        <v>1515.6165718927698</v>
      </c>
      <c r="Z30" s="5">
        <v>1492.1090495532085</v>
      </c>
      <c r="AA30" s="5">
        <v>1523.1946547522334</v>
      </c>
      <c r="AB30" s="5">
        <v>1554.2802599512588</v>
      </c>
      <c r="AC30" s="5">
        <v>1600.9086677497965</v>
      </c>
      <c r="AD30" s="5">
        <v>1616.4514703493094</v>
      </c>
      <c r="AE30" s="31">
        <v>1678.6226807473595</v>
      </c>
      <c r="AF30" s="5">
        <v>1709.7082859463846</v>
      </c>
      <c r="AG30" s="5">
        <v>1678.6226807473595</v>
      </c>
      <c r="AH30" s="5">
        <v>1616.4514703493094</v>
      </c>
      <c r="AI30" s="5">
        <v>1585.3658651502842</v>
      </c>
      <c r="AJ30" s="5">
        <v>1554.2802599512588</v>
      </c>
      <c r="AK30" s="5">
        <v>1523.1946547522334</v>
      </c>
      <c r="AL30" s="5">
        <v>1499.5695948009743</v>
      </c>
      <c r="AM30" s="5">
        <v>1530.8106280259944</v>
      </c>
      <c r="AN30" s="5">
        <v>1562.051661251015</v>
      </c>
      <c r="AO30" s="5">
        <v>1608.9132110885453</v>
      </c>
      <c r="AP30" s="5">
        <v>1624.5337277010558</v>
      </c>
      <c r="AQ30" s="5">
        <v>1687.0157941510961</v>
      </c>
      <c r="AR30" s="5">
        <v>1718.2568273761165</v>
      </c>
      <c r="AS30" s="5">
        <v>1687.0157941510961</v>
      </c>
      <c r="AT30" s="5">
        <v>1624.5337277010558</v>
      </c>
      <c r="AU30" s="5">
        <v>1593.2926944760354</v>
      </c>
      <c r="AV30" s="5">
        <v>1562.051661251015</v>
      </c>
      <c r="AW30" s="5">
        <v>1530.8106280259944</v>
      </c>
      <c r="AX30" s="5">
        <v>1507.0674427749791</v>
      </c>
      <c r="AY30" s="5">
        <v>1538.4646811661244</v>
      </c>
      <c r="AZ30" s="5">
        <v>1569.8619195572699</v>
      </c>
      <c r="BA30" s="5">
        <v>1616.9577771439879</v>
      </c>
      <c r="BB30" s="5">
        <v>1632.6563963395608</v>
      </c>
      <c r="BC30" s="5">
        <v>1695.4508731218514</v>
      </c>
      <c r="BD30" s="5">
        <v>1726.8481115129969</v>
      </c>
      <c r="BE30" s="5">
        <v>1695.4508731218514</v>
      </c>
      <c r="BF30" s="5">
        <v>1632.6563963395608</v>
      </c>
      <c r="BG30" s="5">
        <v>1601.2591579484153</v>
      </c>
      <c r="BH30" s="5">
        <v>1569.8619195572699</v>
      </c>
      <c r="BI30" s="5">
        <v>1538.4646811661244</v>
      </c>
      <c r="BJ30" s="5">
        <v>1514.6027799888539</v>
      </c>
      <c r="BK30" s="5">
        <v>1546.1570045719548</v>
      </c>
      <c r="BL30" s="5">
        <v>1577.7112291550561</v>
      </c>
      <c r="BM30" s="5">
        <v>1625.0425660297076</v>
      </c>
      <c r="BN30" s="5">
        <v>1640.8196783212584</v>
      </c>
      <c r="BO30" s="5">
        <v>1703.9281274874604</v>
      </c>
      <c r="BP30" s="26" t="s">
        <v>12</v>
      </c>
    </row>
    <row r="31" spans="1:68" x14ac:dyDescent="0.25">
      <c r="A31" s="11"/>
      <c r="B31" s="12">
        <v>26</v>
      </c>
      <c r="C31" s="13"/>
      <c r="D31" s="5">
        <f>(Unidades!F27*1000)*2</f>
        <v>3941.6666666666665</v>
      </c>
      <c r="E31" s="18">
        <v>100</v>
      </c>
      <c r="F31" s="32"/>
      <c r="G31" s="66">
        <v>9.8164711835131372E-3</v>
      </c>
      <c r="H31" s="5"/>
      <c r="I31" s="5"/>
      <c r="J31" s="5"/>
      <c r="K31" s="5"/>
      <c r="L31" s="5"/>
      <c r="M31" s="5"/>
      <c r="N31" s="5">
        <v>2010.4250658736389</v>
      </c>
      <c r="O31" s="5">
        <v>2052.308921412673</v>
      </c>
      <c r="P31" s="5">
        <v>2094.1927769517074</v>
      </c>
      <c r="Q31" s="5">
        <v>2157.0185602602583</v>
      </c>
      <c r="R31" s="5">
        <v>2177.9604880297757</v>
      </c>
      <c r="S31" s="5">
        <v>2261.7281991078439</v>
      </c>
      <c r="T31" s="5">
        <v>2303.6120546468783</v>
      </c>
      <c r="U31" s="5">
        <v>2261.7281991078439</v>
      </c>
      <c r="V31" s="5">
        <v>2177.9604880297757</v>
      </c>
      <c r="W31" s="5">
        <v>2136.0766324907413</v>
      </c>
      <c r="X31" s="5">
        <v>2094.1927769517074</v>
      </c>
      <c r="Y31" s="5">
        <v>2052.308921412673</v>
      </c>
      <c r="Z31" s="5">
        <v>2020.4771912030069</v>
      </c>
      <c r="AA31" s="5">
        <v>2062.5704660197362</v>
      </c>
      <c r="AB31" s="5">
        <v>2104.6637408364659</v>
      </c>
      <c r="AC31" s="5">
        <v>2167.8036530615591</v>
      </c>
      <c r="AD31" s="5">
        <v>2188.8502904699244</v>
      </c>
      <c r="AE31" s="31">
        <v>2273.0368401033829</v>
      </c>
      <c r="AF31" s="5">
        <v>2315.1301149201126</v>
      </c>
      <c r="AG31" s="5">
        <v>2273.0368401033829</v>
      </c>
      <c r="AH31" s="5">
        <v>2188.8502904699244</v>
      </c>
      <c r="AI31" s="5">
        <v>2146.7570156531947</v>
      </c>
      <c r="AJ31" s="5">
        <v>2104.6637408364659</v>
      </c>
      <c r="AK31" s="5">
        <v>2062.5704660197362</v>
      </c>
      <c r="AL31" s="5">
        <v>2030.5795771590217</v>
      </c>
      <c r="AM31" s="5">
        <v>2072.8833183498346</v>
      </c>
      <c r="AN31" s="5">
        <v>2115.1870595406481</v>
      </c>
      <c r="AO31" s="5">
        <v>2178.6426713268665</v>
      </c>
      <c r="AP31" s="5">
        <v>2199.7945419222738</v>
      </c>
      <c r="AQ31" s="5">
        <v>2284.4020243038995</v>
      </c>
      <c r="AR31" s="5">
        <v>2326.705765494713</v>
      </c>
      <c r="AS31" s="5">
        <v>2284.4020243038995</v>
      </c>
      <c r="AT31" s="5">
        <v>2199.7945419222738</v>
      </c>
      <c r="AU31" s="5">
        <v>2157.4908007314602</v>
      </c>
      <c r="AV31" s="5">
        <v>2115.1870595406481</v>
      </c>
      <c r="AW31" s="5">
        <v>2072.8833183498346</v>
      </c>
      <c r="AX31" s="5">
        <v>2040.7324750448165</v>
      </c>
      <c r="AY31" s="5">
        <v>2083.2477349415835</v>
      </c>
      <c r="AZ31" s="5">
        <v>2125.762994838351</v>
      </c>
      <c r="BA31" s="5">
        <v>2189.5358846835006</v>
      </c>
      <c r="BB31" s="5">
        <v>2210.793514631885</v>
      </c>
      <c r="BC31" s="5">
        <v>2295.8240344254186</v>
      </c>
      <c r="BD31" s="5">
        <v>2338.3392943221861</v>
      </c>
      <c r="BE31" s="5">
        <v>2295.8240344254186</v>
      </c>
      <c r="BF31" s="5">
        <v>2210.793514631885</v>
      </c>
      <c r="BG31" s="5">
        <v>2168.2782547351171</v>
      </c>
      <c r="BH31" s="5">
        <v>2125.762994838351</v>
      </c>
      <c r="BI31" s="5">
        <v>2083.2477349415835</v>
      </c>
      <c r="BJ31" s="5">
        <v>2050.9361374200403</v>
      </c>
      <c r="BK31" s="5">
        <v>2093.6639736162911</v>
      </c>
      <c r="BL31" s="5">
        <v>2136.3918098125428</v>
      </c>
      <c r="BM31" s="5">
        <v>2200.483564106918</v>
      </c>
      <c r="BN31" s="5">
        <v>2221.8474822050443</v>
      </c>
      <c r="BO31" s="5">
        <v>2307.3031545975455</v>
      </c>
      <c r="BP31" s="26" t="s">
        <v>12</v>
      </c>
    </row>
    <row r="32" spans="1:68" x14ac:dyDescent="0.25">
      <c r="A32" s="11"/>
      <c r="B32" s="12">
        <v>27</v>
      </c>
      <c r="C32" s="13"/>
      <c r="D32" s="5">
        <f>(Unidades!F28*1000)*2</f>
        <v>4540</v>
      </c>
      <c r="E32" s="18">
        <v>100</v>
      </c>
      <c r="F32" s="32"/>
      <c r="G32" s="66">
        <v>1.037260378676437E-2</v>
      </c>
      <c r="H32" s="5"/>
      <c r="I32" s="5"/>
      <c r="J32" s="5"/>
      <c r="K32" s="5"/>
      <c r="L32" s="5"/>
      <c r="M32" s="5"/>
      <c r="N32" s="5">
        <v>2124.3216896831841</v>
      </c>
      <c r="O32" s="5">
        <v>2168.5783915515835</v>
      </c>
      <c r="P32" s="5">
        <v>2212.8350934199834</v>
      </c>
      <c r="Q32" s="5">
        <v>2279.220146222583</v>
      </c>
      <c r="R32" s="5">
        <v>2301.3484971567832</v>
      </c>
      <c r="S32" s="5">
        <v>2389.8619008935825</v>
      </c>
      <c r="T32" s="5">
        <v>2434.1186027619819</v>
      </c>
      <c r="U32" s="5">
        <v>2389.8619008935825</v>
      </c>
      <c r="V32" s="5">
        <v>2301.3484971567832</v>
      </c>
      <c r="W32" s="5">
        <v>2257.0917952883833</v>
      </c>
      <c r="X32" s="5">
        <v>2212.8350934199834</v>
      </c>
      <c r="Y32" s="5">
        <v>2168.5783915515835</v>
      </c>
      <c r="Z32" s="5">
        <v>2134.9432981315999</v>
      </c>
      <c r="AA32" s="5">
        <v>2179.4212835093413</v>
      </c>
      <c r="AB32" s="5">
        <v>2223.8992688870831</v>
      </c>
      <c r="AC32" s="5">
        <v>2290.6162469536957</v>
      </c>
      <c r="AD32" s="5">
        <v>2312.8552396425671</v>
      </c>
      <c r="AE32" s="31">
        <v>2401.8112103980502</v>
      </c>
      <c r="AF32" s="5">
        <v>2446.2891957757915</v>
      </c>
      <c r="AG32" s="5">
        <v>2401.8112103980502</v>
      </c>
      <c r="AH32" s="5">
        <v>2312.8552396425671</v>
      </c>
      <c r="AI32" s="5">
        <v>2268.3772542648248</v>
      </c>
      <c r="AJ32" s="5">
        <v>2223.8992688870831</v>
      </c>
      <c r="AK32" s="5">
        <v>2179.4212835093413</v>
      </c>
      <c r="AL32" s="5">
        <v>2145.6180146222578</v>
      </c>
      <c r="AM32" s="5">
        <v>2190.3183899268879</v>
      </c>
      <c r="AN32" s="5">
        <v>2235.018765231518</v>
      </c>
      <c r="AO32" s="5">
        <v>2302.0693281884642</v>
      </c>
      <c r="AP32" s="5">
        <v>2324.4195158407797</v>
      </c>
      <c r="AQ32" s="5">
        <v>2413.82026645004</v>
      </c>
      <c r="AR32" s="5">
        <v>2458.5206417546701</v>
      </c>
      <c r="AS32" s="5">
        <v>2413.82026645004</v>
      </c>
      <c r="AT32" s="5">
        <v>2324.4195158407797</v>
      </c>
      <c r="AU32" s="5">
        <v>2279.7191405361486</v>
      </c>
      <c r="AV32" s="5">
        <v>2235.018765231518</v>
      </c>
      <c r="AW32" s="5">
        <v>2190.3183899268879</v>
      </c>
      <c r="AX32" s="5">
        <v>2156.3461046953689</v>
      </c>
      <c r="AY32" s="5">
        <v>2201.2699818765223</v>
      </c>
      <c r="AZ32" s="5">
        <v>2246.1938590576756</v>
      </c>
      <c r="BA32" s="5">
        <v>2313.579674829406</v>
      </c>
      <c r="BB32" s="5">
        <v>2336.0416134199832</v>
      </c>
      <c r="BC32" s="5">
        <v>2425.8893677822898</v>
      </c>
      <c r="BD32" s="5">
        <v>2470.8132449634431</v>
      </c>
      <c r="BE32" s="5">
        <v>2425.8893677822898</v>
      </c>
      <c r="BF32" s="5">
        <v>2336.0416134199832</v>
      </c>
      <c r="BG32" s="5">
        <v>2291.1177362388294</v>
      </c>
      <c r="BH32" s="5">
        <v>2246.1938590576756</v>
      </c>
      <c r="BI32" s="5">
        <v>2201.2699818765223</v>
      </c>
      <c r="BJ32" s="5">
        <v>2167.1278352188456</v>
      </c>
      <c r="BK32" s="5">
        <v>2212.2763317859044</v>
      </c>
      <c r="BL32" s="5">
        <v>2257.4248283529637</v>
      </c>
      <c r="BM32" s="5">
        <v>2325.1475732035528</v>
      </c>
      <c r="BN32" s="5">
        <v>2347.7218214870827</v>
      </c>
      <c r="BO32" s="5">
        <v>2438.0188146212008</v>
      </c>
      <c r="BP32" s="26" t="s">
        <v>12</v>
      </c>
    </row>
    <row r="33" spans="1:68" x14ac:dyDescent="0.25">
      <c r="A33" s="11"/>
      <c r="B33" s="12">
        <v>28</v>
      </c>
      <c r="C33" s="13"/>
      <c r="D33" s="5">
        <f>(Unidades!F29*1000)*2</f>
        <v>11053.333333333334</v>
      </c>
      <c r="E33" s="18">
        <v>100</v>
      </c>
      <c r="F33" s="32"/>
      <c r="G33" s="66">
        <v>2.5253710834736161E-2</v>
      </c>
      <c r="H33" s="5"/>
      <c r="I33" s="5"/>
      <c r="J33" s="5"/>
      <c r="K33" s="5"/>
      <c r="L33" s="5"/>
      <c r="M33" s="5"/>
      <c r="N33" s="5">
        <v>5171.9902518277822</v>
      </c>
      <c r="O33" s="5">
        <v>5279.7400487408604</v>
      </c>
      <c r="P33" s="5">
        <v>5387.4898456539395</v>
      </c>
      <c r="Q33" s="5">
        <v>5549.1145410235576</v>
      </c>
      <c r="R33" s="5">
        <v>5602.9894394800976</v>
      </c>
      <c r="S33" s="5">
        <v>5818.4890333062549</v>
      </c>
      <c r="T33" s="5">
        <v>5926.238830219334</v>
      </c>
      <c r="U33" s="5">
        <v>5818.4890333062549</v>
      </c>
      <c r="V33" s="5">
        <v>5602.9894394800976</v>
      </c>
      <c r="W33" s="5">
        <v>5495.2396425670186</v>
      </c>
      <c r="X33" s="5">
        <v>5387.4898456539395</v>
      </c>
      <c r="Y33" s="5">
        <v>5279.7400487408604</v>
      </c>
      <c r="Z33" s="5">
        <v>5197.8502030869204</v>
      </c>
      <c r="AA33" s="5">
        <v>5306.1387489845638</v>
      </c>
      <c r="AB33" s="5">
        <v>5414.427294882209</v>
      </c>
      <c r="AC33" s="5">
        <v>5576.8601137286751</v>
      </c>
      <c r="AD33" s="5">
        <v>5631.0043866774977</v>
      </c>
      <c r="AE33" s="31">
        <v>5847.5814784727854</v>
      </c>
      <c r="AF33" s="5">
        <v>5955.8700243704297</v>
      </c>
      <c r="AG33" s="5">
        <v>5847.5814784727854</v>
      </c>
      <c r="AH33" s="5">
        <v>5631.0043866774977</v>
      </c>
      <c r="AI33" s="5">
        <v>5522.7158407798534</v>
      </c>
      <c r="AJ33" s="5">
        <v>5414.427294882209</v>
      </c>
      <c r="AK33" s="5">
        <v>5306.1387489845638</v>
      </c>
      <c r="AL33" s="5">
        <v>5223.8394541023545</v>
      </c>
      <c r="AM33" s="5">
        <v>5332.669442729486</v>
      </c>
      <c r="AN33" s="5">
        <v>5441.4994313566194</v>
      </c>
      <c r="AO33" s="5">
        <v>5604.7444142973181</v>
      </c>
      <c r="AP33" s="5">
        <v>5659.1594086108844</v>
      </c>
      <c r="AQ33" s="5">
        <v>5876.8193858651484</v>
      </c>
      <c r="AR33" s="5">
        <v>5985.6493744922809</v>
      </c>
      <c r="AS33" s="5">
        <v>5876.8193858651484</v>
      </c>
      <c r="AT33" s="5">
        <v>5659.1594086108844</v>
      </c>
      <c r="AU33" s="5">
        <v>5550.3294199837519</v>
      </c>
      <c r="AV33" s="5">
        <v>5441.4994313566194</v>
      </c>
      <c r="AW33" s="5">
        <v>5332.669442729486</v>
      </c>
      <c r="AX33" s="5">
        <v>5249.9586513728655</v>
      </c>
      <c r="AY33" s="5">
        <v>5359.3327899431333</v>
      </c>
      <c r="AZ33" s="5">
        <v>5468.7069285134021</v>
      </c>
      <c r="BA33" s="5">
        <v>5632.7681363688043</v>
      </c>
      <c r="BB33" s="5">
        <v>5687.4552056539378</v>
      </c>
      <c r="BC33" s="5">
        <v>5906.2034827944735</v>
      </c>
      <c r="BD33" s="5">
        <v>6015.5776213647414</v>
      </c>
      <c r="BE33" s="5">
        <v>5906.2034827944735</v>
      </c>
      <c r="BF33" s="5">
        <v>5687.4552056539378</v>
      </c>
      <c r="BG33" s="5">
        <v>5578.08106708367</v>
      </c>
      <c r="BH33" s="5">
        <v>5468.7069285134021</v>
      </c>
      <c r="BI33" s="5">
        <v>5359.3327899431333</v>
      </c>
      <c r="BJ33" s="5">
        <v>5276.2084446297295</v>
      </c>
      <c r="BK33" s="5">
        <v>5386.1294538928487</v>
      </c>
      <c r="BL33" s="5">
        <v>5496.0504631559688</v>
      </c>
      <c r="BM33" s="5">
        <v>5660.9319770506481</v>
      </c>
      <c r="BN33" s="5">
        <v>5715.8924816822073</v>
      </c>
      <c r="BO33" s="5">
        <v>5935.7345002084448</v>
      </c>
      <c r="BP33" s="26" t="s">
        <v>12</v>
      </c>
    </row>
    <row r="34" spans="1:68" x14ac:dyDescent="0.25">
      <c r="A34" s="11"/>
      <c r="B34" s="12">
        <v>29</v>
      </c>
      <c r="C34" s="13"/>
      <c r="D34" s="5">
        <f>(Unidades!F30*1000)*2</f>
        <v>4203.666666666667</v>
      </c>
      <c r="E34" s="18">
        <v>100</v>
      </c>
      <c r="F34" s="32"/>
      <c r="G34" s="66">
        <v>9.6041781464673622E-3</v>
      </c>
      <c r="H34" s="5"/>
      <c r="I34" s="5"/>
      <c r="J34" s="5"/>
      <c r="K34" s="5"/>
      <c r="L34" s="5"/>
      <c r="M34" s="5"/>
      <c r="N34" s="5">
        <v>1966.9471974004873</v>
      </c>
      <c r="O34" s="5">
        <v>2007.9252640129973</v>
      </c>
      <c r="P34" s="5">
        <v>2048.9033306255078</v>
      </c>
      <c r="Q34" s="5">
        <v>2110.3704305442729</v>
      </c>
      <c r="R34" s="5">
        <v>2130.8594638505283</v>
      </c>
      <c r="S34" s="5">
        <v>2212.8155970755483</v>
      </c>
      <c r="T34" s="5">
        <v>2253.7936636880586</v>
      </c>
      <c r="U34" s="5">
        <v>2212.8155970755483</v>
      </c>
      <c r="V34" s="5">
        <v>2130.8594638505283</v>
      </c>
      <c r="W34" s="5">
        <v>2089.8813972380181</v>
      </c>
      <c r="X34" s="5">
        <v>2048.9033306255078</v>
      </c>
      <c r="Y34" s="5">
        <v>2007.9252640129973</v>
      </c>
      <c r="Z34" s="5">
        <v>1976.7819333874895</v>
      </c>
      <c r="AA34" s="5">
        <v>2017.9648903330622</v>
      </c>
      <c r="AB34" s="5">
        <v>2059.1478472786353</v>
      </c>
      <c r="AC34" s="5">
        <v>2120.922282696994</v>
      </c>
      <c r="AD34" s="5">
        <v>2141.5137611697805</v>
      </c>
      <c r="AE34" s="31">
        <v>2223.8796750609258</v>
      </c>
      <c r="AF34" s="5">
        <v>2265.0626320064985</v>
      </c>
      <c r="AG34" s="5">
        <v>2223.8796750609258</v>
      </c>
      <c r="AH34" s="5">
        <v>2141.5137611697805</v>
      </c>
      <c r="AI34" s="5">
        <v>2100.3308042242079</v>
      </c>
      <c r="AJ34" s="5">
        <v>2059.1478472786353</v>
      </c>
      <c r="AK34" s="5">
        <v>2017.9648903330622</v>
      </c>
      <c r="AL34" s="5">
        <v>1986.6658430544267</v>
      </c>
      <c r="AM34" s="5">
        <v>2028.0547147847274</v>
      </c>
      <c r="AN34" s="5">
        <v>2069.4435865150281</v>
      </c>
      <c r="AO34" s="5">
        <v>2131.5268941104787</v>
      </c>
      <c r="AP34" s="5">
        <v>2152.221329975629</v>
      </c>
      <c r="AQ34" s="5">
        <v>2234.99907343623</v>
      </c>
      <c r="AR34" s="5">
        <v>2276.3879451665307</v>
      </c>
      <c r="AS34" s="5">
        <v>2234.99907343623</v>
      </c>
      <c r="AT34" s="5">
        <v>2152.221329975629</v>
      </c>
      <c r="AU34" s="5">
        <v>2110.8324582453288</v>
      </c>
      <c r="AV34" s="5">
        <v>2069.4435865150281</v>
      </c>
      <c r="AW34" s="5">
        <v>2028.0547147847274</v>
      </c>
      <c r="AX34" s="5">
        <v>1996.5991722696986</v>
      </c>
      <c r="AY34" s="5">
        <v>2038.1949883586508</v>
      </c>
      <c r="AZ34" s="5">
        <v>2079.790804447603</v>
      </c>
      <c r="BA34" s="5">
        <v>2142.1845285810309</v>
      </c>
      <c r="BB34" s="5">
        <v>2162.982436625507</v>
      </c>
      <c r="BC34" s="5">
        <v>2246.174068803411</v>
      </c>
      <c r="BD34" s="5">
        <v>2287.7698848923633</v>
      </c>
      <c r="BE34" s="5">
        <v>2246.174068803411</v>
      </c>
      <c r="BF34" s="5">
        <v>2162.982436625507</v>
      </c>
      <c r="BG34" s="5">
        <v>2121.3866205365553</v>
      </c>
      <c r="BH34" s="5">
        <v>2079.790804447603</v>
      </c>
      <c r="BI34" s="5">
        <v>2038.1949883586508</v>
      </c>
      <c r="BJ34" s="5">
        <v>2006.5821681310467</v>
      </c>
      <c r="BK34" s="5">
        <v>2048.385963300444</v>
      </c>
      <c r="BL34" s="5">
        <v>2090.1897584698409</v>
      </c>
      <c r="BM34" s="5">
        <v>2152.8954512239357</v>
      </c>
      <c r="BN34" s="5">
        <v>2173.7973488086345</v>
      </c>
      <c r="BO34" s="5">
        <v>2257.4049391474277</v>
      </c>
      <c r="BP34" s="26" t="s">
        <v>12</v>
      </c>
    </row>
    <row r="35" spans="1:68" x14ac:dyDescent="0.25">
      <c r="A35" s="11"/>
      <c r="B35" s="12">
        <v>30</v>
      </c>
      <c r="C35" s="13"/>
      <c r="D35" s="5">
        <f>(Unidades!F31*1000)*2</f>
        <v>4420.333333333333</v>
      </c>
      <c r="E35" s="18">
        <v>100</v>
      </c>
      <c r="F35" s="32"/>
      <c r="G35" s="66">
        <v>1.0099199619403986E-2</v>
      </c>
      <c r="H35" s="5"/>
      <c r="I35" s="5"/>
      <c r="J35" s="5"/>
      <c r="K35" s="5"/>
      <c r="L35" s="5"/>
      <c r="M35" s="5"/>
      <c r="N35" s="5">
        <v>2068.3281884646626</v>
      </c>
      <c r="O35" s="5">
        <v>2111.4183590576763</v>
      </c>
      <c r="P35" s="5">
        <v>2154.5085296506904</v>
      </c>
      <c r="Q35" s="5">
        <v>2219.1437855402105</v>
      </c>
      <c r="R35" s="5">
        <v>2240.6888708367178</v>
      </c>
      <c r="S35" s="5">
        <v>2326.8692120227456</v>
      </c>
      <c r="T35" s="5">
        <v>2369.9593826157593</v>
      </c>
      <c r="U35" s="5">
        <v>2326.8692120227456</v>
      </c>
      <c r="V35" s="5">
        <v>2240.6888708367178</v>
      </c>
      <c r="W35" s="5">
        <v>2197.5987002437041</v>
      </c>
      <c r="X35" s="5">
        <v>2154.5085296506904</v>
      </c>
      <c r="Y35" s="5">
        <v>2111.4183590576763</v>
      </c>
      <c r="Z35" s="5">
        <v>2078.6698294069856</v>
      </c>
      <c r="AA35" s="5">
        <v>2121.9754508529645</v>
      </c>
      <c r="AB35" s="5">
        <v>2165.2810722989439</v>
      </c>
      <c r="AC35" s="5">
        <v>2230.2395044679115</v>
      </c>
      <c r="AD35" s="5">
        <v>2251.8923151909012</v>
      </c>
      <c r="AE35" s="31">
        <v>2338.5035580828589</v>
      </c>
      <c r="AF35" s="5">
        <v>2381.8091795288378</v>
      </c>
      <c r="AG35" s="5">
        <v>2338.5035580828589</v>
      </c>
      <c r="AH35" s="5">
        <v>2251.8923151909012</v>
      </c>
      <c r="AI35" s="5">
        <v>2208.5866937449223</v>
      </c>
      <c r="AJ35" s="5">
        <v>2165.2810722989439</v>
      </c>
      <c r="AK35" s="5">
        <v>2121.9754508529645</v>
      </c>
      <c r="AL35" s="5">
        <v>2089.0631785540204</v>
      </c>
      <c r="AM35" s="5">
        <v>2132.5853281072291</v>
      </c>
      <c r="AN35" s="5">
        <v>2176.1074776604382</v>
      </c>
      <c r="AO35" s="5">
        <v>2241.3907019902508</v>
      </c>
      <c r="AP35" s="5">
        <v>2263.1517767668556</v>
      </c>
      <c r="AQ35" s="5">
        <v>2350.196075873273</v>
      </c>
      <c r="AR35" s="5">
        <v>2393.7182254264817</v>
      </c>
      <c r="AS35" s="5">
        <v>2350.196075873273</v>
      </c>
      <c r="AT35" s="5">
        <v>2263.1517767668556</v>
      </c>
      <c r="AU35" s="5">
        <v>2219.6296272136465</v>
      </c>
      <c r="AV35" s="5">
        <v>2176.1074776604382</v>
      </c>
      <c r="AW35" s="5">
        <v>2132.5853281072291</v>
      </c>
      <c r="AX35" s="5">
        <v>2099.5084944467903</v>
      </c>
      <c r="AY35" s="5">
        <v>2143.2482547477648</v>
      </c>
      <c r="AZ35" s="5">
        <v>2186.9880150487402</v>
      </c>
      <c r="BA35" s="5">
        <v>2252.5976555002017</v>
      </c>
      <c r="BB35" s="5">
        <v>2274.4675356506896</v>
      </c>
      <c r="BC35" s="5">
        <v>2361.947056252639</v>
      </c>
      <c r="BD35" s="5">
        <v>2405.6868165536139</v>
      </c>
      <c r="BE35" s="5">
        <v>2361.947056252639</v>
      </c>
      <c r="BF35" s="5">
        <v>2274.4675356506896</v>
      </c>
      <c r="BG35" s="5">
        <v>2230.7277753497146</v>
      </c>
      <c r="BH35" s="5">
        <v>2186.9880150487402</v>
      </c>
      <c r="BI35" s="5">
        <v>2143.2482547477648</v>
      </c>
      <c r="BJ35" s="5">
        <v>2110.0060369190242</v>
      </c>
      <c r="BK35" s="5">
        <v>2153.9644960215032</v>
      </c>
      <c r="BL35" s="5">
        <v>2197.9229551239837</v>
      </c>
      <c r="BM35" s="5">
        <v>2263.8606437777025</v>
      </c>
      <c r="BN35" s="5">
        <v>2285.8398733289428</v>
      </c>
      <c r="BO35" s="5">
        <v>2373.7567915339018</v>
      </c>
      <c r="BP35" s="26" t="s">
        <v>12</v>
      </c>
    </row>
    <row r="36" spans="1:68" x14ac:dyDescent="0.25">
      <c r="A36" s="11"/>
      <c r="B36" s="12">
        <v>31</v>
      </c>
      <c r="C36" s="13"/>
      <c r="D36" s="5">
        <f>(Unidades!F32*1000)*2</f>
        <v>8273.5</v>
      </c>
      <c r="E36" s="18">
        <v>100</v>
      </c>
      <c r="F36" s="32"/>
      <c r="G36" s="66">
        <v>1.8902585336959252E-2</v>
      </c>
      <c r="H36" s="5"/>
      <c r="I36" s="5"/>
      <c r="J36" s="5"/>
      <c r="K36" s="5"/>
      <c r="L36" s="5"/>
      <c r="M36" s="5"/>
      <c r="N36" s="5">
        <v>3871.2721364744107</v>
      </c>
      <c r="O36" s="5">
        <v>3951.923639317627</v>
      </c>
      <c r="P36" s="5">
        <v>4032.5751421608447</v>
      </c>
      <c r="Q36" s="5">
        <v>4153.5523964256699</v>
      </c>
      <c r="R36" s="5">
        <v>4193.8781478472783</v>
      </c>
      <c r="S36" s="5">
        <v>4355.1811535337119</v>
      </c>
      <c r="T36" s="5">
        <v>4435.8326563769297</v>
      </c>
      <c r="U36" s="5">
        <v>4355.1811535337119</v>
      </c>
      <c r="V36" s="5">
        <v>4193.8781478472783</v>
      </c>
      <c r="W36" s="5">
        <v>4113.2266450040615</v>
      </c>
      <c r="X36" s="5">
        <v>4032.5751421608447</v>
      </c>
      <c r="Y36" s="5">
        <v>3951.923639317627</v>
      </c>
      <c r="Z36" s="5">
        <v>3890.6284971567825</v>
      </c>
      <c r="AA36" s="5">
        <v>3971.6832575142148</v>
      </c>
      <c r="AB36" s="5">
        <v>4052.7380178716485</v>
      </c>
      <c r="AC36" s="5">
        <v>4174.3201584077979</v>
      </c>
      <c r="AD36" s="5">
        <v>4214.847538586514</v>
      </c>
      <c r="AE36" s="31">
        <v>4376.9570593013805</v>
      </c>
      <c r="AF36" s="5">
        <v>4458.0118196588137</v>
      </c>
      <c r="AG36" s="5">
        <v>4376.9570593013805</v>
      </c>
      <c r="AH36" s="5">
        <v>4214.847538586514</v>
      </c>
      <c r="AI36" s="5">
        <v>4133.7927782290817</v>
      </c>
      <c r="AJ36" s="5">
        <v>4052.7380178716485</v>
      </c>
      <c r="AK36" s="5">
        <v>3971.6832575142148</v>
      </c>
      <c r="AL36" s="5">
        <v>3910.0816396425662</v>
      </c>
      <c r="AM36" s="5">
        <v>3991.5416738017852</v>
      </c>
      <c r="AN36" s="5">
        <v>4073.0017079610061</v>
      </c>
      <c r="AO36" s="5">
        <v>4195.1917591998363</v>
      </c>
      <c r="AP36" s="5">
        <v>4235.921776279446</v>
      </c>
      <c r="AQ36" s="5">
        <v>4398.8418445978868</v>
      </c>
      <c r="AR36" s="5">
        <v>4480.3018787571073</v>
      </c>
      <c r="AS36" s="5">
        <v>4398.8418445978868</v>
      </c>
      <c r="AT36" s="5">
        <v>4235.921776279446</v>
      </c>
      <c r="AU36" s="5">
        <v>4154.4617421202265</v>
      </c>
      <c r="AV36" s="5">
        <v>4073.0017079610061</v>
      </c>
      <c r="AW36" s="5">
        <v>3991.5416738017852</v>
      </c>
      <c r="AX36" s="5">
        <v>3929.6320478407788</v>
      </c>
      <c r="AY36" s="5">
        <v>4011.4993821707935</v>
      </c>
      <c r="AZ36" s="5">
        <v>4093.3667165008105</v>
      </c>
      <c r="BA36" s="5">
        <v>4216.1677179958351</v>
      </c>
      <c r="BB36" s="5">
        <v>4257.1013851608432</v>
      </c>
      <c r="BC36" s="5">
        <v>4420.8360538208763</v>
      </c>
      <c r="BD36" s="5">
        <v>4502.7033881508924</v>
      </c>
      <c r="BE36" s="5">
        <v>4420.8360538208763</v>
      </c>
      <c r="BF36" s="5">
        <v>4257.1013851608432</v>
      </c>
      <c r="BG36" s="5">
        <v>4175.2340508308271</v>
      </c>
      <c r="BH36" s="5">
        <v>4093.3667165008105</v>
      </c>
      <c r="BI36" s="5">
        <v>4011.4993821707935</v>
      </c>
      <c r="BJ36" s="5">
        <v>3949.2802080799825</v>
      </c>
      <c r="BK36" s="5">
        <v>4031.5568790816469</v>
      </c>
      <c r="BL36" s="5">
        <v>4113.8335500833145</v>
      </c>
      <c r="BM36" s="5">
        <v>4237.2485565858142</v>
      </c>
      <c r="BN36" s="5">
        <v>4278.3868920866471</v>
      </c>
      <c r="BO36" s="5">
        <v>4442.9402340899805</v>
      </c>
      <c r="BP36" s="26" t="s">
        <v>12</v>
      </c>
    </row>
    <row r="37" spans="1:68" x14ac:dyDescent="0.25">
      <c r="A37" s="11"/>
      <c r="B37" s="12">
        <v>32</v>
      </c>
      <c r="C37" s="13"/>
      <c r="D37" s="5">
        <f>(Unidades!F33*1000)*2</f>
        <v>3993.5</v>
      </c>
      <c r="E37" s="18">
        <v>100</v>
      </c>
      <c r="F37" s="32"/>
      <c r="G37" s="66">
        <v>9.1240073177188338E-3</v>
      </c>
      <c r="H37" s="5"/>
      <c r="I37" s="5"/>
      <c r="J37" s="5"/>
      <c r="K37" s="5"/>
      <c r="L37" s="5"/>
      <c r="M37" s="5"/>
      <c r="N37" s="5">
        <v>1868.6076360682371</v>
      </c>
      <c r="O37" s="5">
        <v>1907.5369618196585</v>
      </c>
      <c r="P37" s="5">
        <v>1946.4662875710803</v>
      </c>
      <c r="Q37" s="5">
        <v>2004.8602761982124</v>
      </c>
      <c r="R37" s="5">
        <v>2024.3249390739236</v>
      </c>
      <c r="S37" s="5">
        <v>2102.1835905767666</v>
      </c>
      <c r="T37" s="5">
        <v>2141.1129163281885</v>
      </c>
      <c r="U37" s="5">
        <v>2102.1835905767666</v>
      </c>
      <c r="V37" s="5">
        <v>2024.3249390739236</v>
      </c>
      <c r="W37" s="5">
        <v>1985.395613322502</v>
      </c>
      <c r="X37" s="5">
        <v>1946.4662875710803</v>
      </c>
      <c r="Y37" s="5">
        <v>1907.5369618196585</v>
      </c>
      <c r="Z37" s="5">
        <v>1877.950674248578</v>
      </c>
      <c r="AA37" s="5">
        <v>1917.0746466287565</v>
      </c>
      <c r="AB37" s="5">
        <v>1956.1986190089356</v>
      </c>
      <c r="AC37" s="5">
        <v>2014.8845775792033</v>
      </c>
      <c r="AD37" s="5">
        <v>2034.4465637692929</v>
      </c>
      <c r="AE37" s="31">
        <v>2112.6945085296502</v>
      </c>
      <c r="AF37" s="5">
        <v>2151.8184809098293</v>
      </c>
      <c r="AG37" s="5">
        <v>2112.6945085296502</v>
      </c>
      <c r="AH37" s="5">
        <v>2034.4465637692929</v>
      </c>
      <c r="AI37" s="5">
        <v>1995.3225913891142</v>
      </c>
      <c r="AJ37" s="5">
        <v>1956.1986190089356</v>
      </c>
      <c r="AK37" s="5">
        <v>1917.0746466287565</v>
      </c>
      <c r="AL37" s="5">
        <v>1887.3404276198207</v>
      </c>
      <c r="AM37" s="5">
        <v>1926.6600198619001</v>
      </c>
      <c r="AN37" s="5">
        <v>1965.9796121039801</v>
      </c>
      <c r="AO37" s="5">
        <v>2024.959000467099</v>
      </c>
      <c r="AP37" s="5">
        <v>2044.618796588139</v>
      </c>
      <c r="AQ37" s="5">
        <v>2123.2579810722982</v>
      </c>
      <c r="AR37" s="5">
        <v>2162.5775733143782</v>
      </c>
      <c r="AS37" s="5">
        <v>2123.2579810722982</v>
      </c>
      <c r="AT37" s="5">
        <v>2044.618796588139</v>
      </c>
      <c r="AU37" s="5">
        <v>2005.2992043460595</v>
      </c>
      <c r="AV37" s="5">
        <v>1965.9796121039801</v>
      </c>
      <c r="AW37" s="5">
        <v>1926.6600198619001</v>
      </c>
      <c r="AX37" s="5">
        <v>1896.7771297579197</v>
      </c>
      <c r="AY37" s="5">
        <v>1936.2933199612094</v>
      </c>
      <c r="AZ37" s="5">
        <v>1975.8095101644999</v>
      </c>
      <c r="BA37" s="5">
        <v>2035.0837954694343</v>
      </c>
      <c r="BB37" s="5">
        <v>2054.8418905710796</v>
      </c>
      <c r="BC37" s="5">
        <v>2133.8742709776593</v>
      </c>
      <c r="BD37" s="5">
        <v>2173.3904611809498</v>
      </c>
      <c r="BE37" s="5">
        <v>2133.8742709776593</v>
      </c>
      <c r="BF37" s="5">
        <v>2054.8418905710796</v>
      </c>
      <c r="BG37" s="5">
        <v>2015.3257003677895</v>
      </c>
      <c r="BH37" s="5">
        <v>1975.8095101644999</v>
      </c>
      <c r="BI37" s="5">
        <v>1936.2933199612094</v>
      </c>
      <c r="BJ37" s="5">
        <v>1906.2610154067092</v>
      </c>
      <c r="BK37" s="5">
        <v>1945.9747865610152</v>
      </c>
      <c r="BL37" s="5">
        <v>1985.6885577153221</v>
      </c>
      <c r="BM37" s="5">
        <v>2045.2592144467812</v>
      </c>
      <c r="BN37" s="5">
        <v>2065.1161000239349</v>
      </c>
      <c r="BO37" s="5">
        <v>2144.5436423325473</v>
      </c>
      <c r="BP37" s="26" t="s">
        <v>12</v>
      </c>
    </row>
    <row r="38" spans="1:68" x14ac:dyDescent="0.25">
      <c r="A38" s="11"/>
      <c r="B38" s="12">
        <v>33</v>
      </c>
      <c r="C38" s="13"/>
      <c r="D38" s="5">
        <f>(Unidades!F34*1000)*2</f>
        <v>8818.6666666666661</v>
      </c>
      <c r="E38" s="18">
        <v>100</v>
      </c>
      <c r="F38" s="32"/>
      <c r="G38" s="66">
        <v>2.0148135520017485E-2</v>
      </c>
      <c r="H38" s="5"/>
      <c r="I38" s="5"/>
      <c r="J38" s="5"/>
      <c r="K38" s="5"/>
      <c r="L38" s="5"/>
      <c r="M38" s="5"/>
      <c r="N38" s="5">
        <v>4126.3623070674239</v>
      </c>
      <c r="O38" s="5">
        <v>4212.3281884646622</v>
      </c>
      <c r="P38" s="5">
        <v>4298.2940698619004</v>
      </c>
      <c r="Q38" s="5">
        <v>4427.2428919577569</v>
      </c>
      <c r="R38" s="5">
        <v>4470.225832656376</v>
      </c>
      <c r="S38" s="5">
        <v>4642.1575954508526</v>
      </c>
      <c r="T38" s="5">
        <v>4728.1234768480908</v>
      </c>
      <c r="U38" s="5">
        <v>4642.1575954508526</v>
      </c>
      <c r="V38" s="5">
        <v>4470.225832656376</v>
      </c>
      <c r="W38" s="5">
        <v>4384.2599512591387</v>
      </c>
      <c r="X38" s="5">
        <v>4298.2940698619004</v>
      </c>
      <c r="Y38" s="5">
        <v>4212.3281884646622</v>
      </c>
      <c r="Z38" s="5">
        <v>4146.9941186027609</v>
      </c>
      <c r="AA38" s="5">
        <v>4233.389829406985</v>
      </c>
      <c r="AB38" s="5">
        <v>4319.7855402112091</v>
      </c>
      <c r="AC38" s="5">
        <v>4449.3791064175448</v>
      </c>
      <c r="AD38" s="5">
        <v>4492.5769618196573</v>
      </c>
      <c r="AE38" s="31">
        <v>4665.3683834281064</v>
      </c>
      <c r="AF38" s="5">
        <v>4751.7640942323305</v>
      </c>
      <c r="AG38" s="5">
        <v>4665.3683834281064</v>
      </c>
      <c r="AH38" s="5">
        <v>4492.5769618196573</v>
      </c>
      <c r="AI38" s="5">
        <v>4406.1812510154341</v>
      </c>
      <c r="AJ38" s="5">
        <v>4319.7855402112091</v>
      </c>
      <c r="AK38" s="5">
        <v>4233.389829406985</v>
      </c>
      <c r="AL38" s="5">
        <v>4167.7290891957746</v>
      </c>
      <c r="AM38" s="5">
        <v>4254.5567785540197</v>
      </c>
      <c r="AN38" s="5">
        <v>4341.3844679122649</v>
      </c>
      <c r="AO38" s="5">
        <v>4471.6260019496322</v>
      </c>
      <c r="AP38" s="5">
        <v>4515.0398466287552</v>
      </c>
      <c r="AQ38" s="5">
        <v>4688.6952253452464</v>
      </c>
      <c r="AR38" s="5">
        <v>4775.5229147034916</v>
      </c>
      <c r="AS38" s="5">
        <v>4688.6952253452464</v>
      </c>
      <c r="AT38" s="5">
        <v>4515.0398466287552</v>
      </c>
      <c r="AU38" s="5">
        <v>4428.2121572705109</v>
      </c>
      <c r="AV38" s="5">
        <v>4341.3844679122649</v>
      </c>
      <c r="AW38" s="5">
        <v>4254.5567785540197</v>
      </c>
      <c r="AX38" s="5">
        <v>4188.5677346417533</v>
      </c>
      <c r="AY38" s="5">
        <v>4275.8295624467892</v>
      </c>
      <c r="AZ38" s="5">
        <v>4363.0913902518259</v>
      </c>
      <c r="BA38" s="5">
        <v>4493.9841319593797</v>
      </c>
      <c r="BB38" s="5">
        <v>4537.6150458618986</v>
      </c>
      <c r="BC38" s="5">
        <v>4712.1387014719721</v>
      </c>
      <c r="BD38" s="5">
        <v>4799.4005292770089</v>
      </c>
      <c r="BE38" s="5">
        <v>4712.1387014719721</v>
      </c>
      <c r="BF38" s="5">
        <v>4537.6150458618986</v>
      </c>
      <c r="BG38" s="5">
        <v>4450.3532180568627</v>
      </c>
      <c r="BH38" s="5">
        <v>4363.0913902518259</v>
      </c>
      <c r="BI38" s="5">
        <v>4275.8295624467892</v>
      </c>
      <c r="BJ38" s="5">
        <v>4209.5105733149612</v>
      </c>
      <c r="BK38" s="5">
        <v>4297.2087102590231</v>
      </c>
      <c r="BL38" s="5">
        <v>4384.9068472030849</v>
      </c>
      <c r="BM38" s="5">
        <v>4516.4540526191759</v>
      </c>
      <c r="BN38" s="5">
        <v>4560.3031210912077</v>
      </c>
      <c r="BO38" s="5">
        <v>4735.6993949793314</v>
      </c>
      <c r="BP38" s="26" t="s">
        <v>12</v>
      </c>
    </row>
    <row r="39" spans="1:68" x14ac:dyDescent="0.25">
      <c r="A39" s="11"/>
      <c r="B39" s="12">
        <v>34</v>
      </c>
      <c r="C39" s="13"/>
      <c r="D39" s="5">
        <f>(Unidades!F35*1000)*2</f>
        <v>24465</v>
      </c>
      <c r="E39" s="18">
        <v>100</v>
      </c>
      <c r="F39" s="32"/>
      <c r="G39" s="66">
        <v>5.589554000951328E-2</v>
      </c>
      <c r="H39" s="5"/>
      <c r="I39" s="5"/>
      <c r="J39" s="5"/>
      <c r="K39" s="5"/>
      <c r="L39" s="5"/>
      <c r="M39" s="5"/>
      <c r="N39" s="5">
        <v>11447.473598700242</v>
      </c>
      <c r="O39" s="5">
        <v>11685.962632006496</v>
      </c>
      <c r="P39" s="5">
        <v>11924.451665312754</v>
      </c>
      <c r="Q39" s="5">
        <v>12282.185215272135</v>
      </c>
      <c r="R39" s="5">
        <v>12401.429731925264</v>
      </c>
      <c r="S39" s="5">
        <v>12878.407798537773</v>
      </c>
      <c r="T39" s="5">
        <v>13116.896831844029</v>
      </c>
      <c r="U39" s="5">
        <v>12878.407798537773</v>
      </c>
      <c r="V39" s="5">
        <v>12401.429731925264</v>
      </c>
      <c r="W39" s="5">
        <v>12162.940698619008</v>
      </c>
      <c r="X39" s="5">
        <v>11924.451665312754</v>
      </c>
      <c r="Y39" s="5">
        <v>11685.962632006496</v>
      </c>
      <c r="Z39" s="5">
        <v>11504.710966693743</v>
      </c>
      <c r="AA39" s="5">
        <v>11744.392445166528</v>
      </c>
      <c r="AB39" s="5">
        <v>11984.073923639316</v>
      </c>
      <c r="AC39" s="5">
        <v>12343.596141348495</v>
      </c>
      <c r="AD39" s="5">
        <v>12463.436880584888</v>
      </c>
      <c r="AE39" s="31">
        <v>12942.799837530461</v>
      </c>
      <c r="AF39" s="5">
        <v>13182.481316003248</v>
      </c>
      <c r="AG39" s="5">
        <v>12942.799837530461</v>
      </c>
      <c r="AH39" s="5">
        <v>12463.436880584888</v>
      </c>
      <c r="AI39" s="5">
        <v>12223.755402112101</v>
      </c>
      <c r="AJ39" s="5">
        <v>11984.073923639316</v>
      </c>
      <c r="AK39" s="5">
        <v>11744.392445166528</v>
      </c>
      <c r="AL39" s="5">
        <v>11562.234521527211</v>
      </c>
      <c r="AM39" s="5">
        <v>11803.114407392359</v>
      </c>
      <c r="AN39" s="5">
        <v>12043.994293257512</v>
      </c>
      <c r="AO39" s="5">
        <v>12405.314122055235</v>
      </c>
      <c r="AP39" s="5">
        <v>12525.754064987812</v>
      </c>
      <c r="AQ39" s="5">
        <v>13007.513836718112</v>
      </c>
      <c r="AR39" s="5">
        <v>13248.393722583263</v>
      </c>
      <c r="AS39" s="5">
        <v>13007.513836718112</v>
      </c>
      <c r="AT39" s="5">
        <v>12525.754064987812</v>
      </c>
      <c r="AU39" s="5">
        <v>12284.87417912266</v>
      </c>
      <c r="AV39" s="5">
        <v>12043.994293257512</v>
      </c>
      <c r="AW39" s="5">
        <v>11803.114407392359</v>
      </c>
      <c r="AX39" s="5">
        <v>11620.045694134846</v>
      </c>
      <c r="AY39" s="5">
        <v>11862.129979429319</v>
      </c>
      <c r="AZ39" s="5">
        <v>12104.214264723798</v>
      </c>
      <c r="BA39" s="5">
        <v>12467.34069266551</v>
      </c>
      <c r="BB39" s="5">
        <v>12588.38283531275</v>
      </c>
      <c r="BC39" s="5">
        <v>13072.5514059017</v>
      </c>
      <c r="BD39" s="5">
        <v>13314.635691196178</v>
      </c>
      <c r="BE39" s="5">
        <v>13072.5514059017</v>
      </c>
      <c r="BF39" s="5">
        <v>12588.38283531275</v>
      </c>
      <c r="BG39" s="5">
        <v>12346.298550018273</v>
      </c>
      <c r="BH39" s="5">
        <v>12104.214264723798</v>
      </c>
      <c r="BI39" s="5">
        <v>11862.129979429319</v>
      </c>
      <c r="BJ39" s="5">
        <v>11678.145922605519</v>
      </c>
      <c r="BK39" s="5">
        <v>11921.440629326464</v>
      </c>
      <c r="BL39" s="5">
        <v>12164.735336047415</v>
      </c>
      <c r="BM39" s="5">
        <v>12529.677396128836</v>
      </c>
      <c r="BN39" s="5">
        <v>12651.324749489313</v>
      </c>
      <c r="BO39" s="5">
        <v>13137.914162931207</v>
      </c>
      <c r="BP39" s="26" t="s">
        <v>12</v>
      </c>
    </row>
    <row r="40" spans="1:68" x14ac:dyDescent="0.25">
      <c r="A40" s="11"/>
      <c r="B40" s="12">
        <v>35</v>
      </c>
      <c r="C40" s="13"/>
      <c r="D40" s="5">
        <f>(Unidades!F36*1000)*2</f>
        <v>3837.3333333333335</v>
      </c>
      <c r="E40" s="18">
        <v>100</v>
      </c>
      <c r="F40" s="32"/>
      <c r="G40" s="66">
        <v>8.7672110714560516E-3</v>
      </c>
      <c r="H40" s="5"/>
      <c r="I40" s="5"/>
      <c r="J40" s="5"/>
      <c r="K40" s="5"/>
      <c r="L40" s="5"/>
      <c r="M40" s="5"/>
      <c r="N40" s="5">
        <v>1795.5353371242891</v>
      </c>
      <c r="O40" s="5">
        <v>1832.9423233143782</v>
      </c>
      <c r="P40" s="5">
        <v>1870.3493095044678</v>
      </c>
      <c r="Q40" s="5">
        <v>1926.4597887896018</v>
      </c>
      <c r="R40" s="5">
        <v>1945.1632818846467</v>
      </c>
      <c r="S40" s="5">
        <v>2019.9772542648254</v>
      </c>
      <c r="T40" s="5">
        <v>2057.3842404549146</v>
      </c>
      <c r="U40" s="5">
        <v>2019.9772542648254</v>
      </c>
      <c r="V40" s="5">
        <v>1945.1632818846467</v>
      </c>
      <c r="W40" s="5">
        <v>1907.7562956945574</v>
      </c>
      <c r="X40" s="5">
        <v>1870.3493095044678</v>
      </c>
      <c r="Y40" s="5">
        <v>1832.9423233143782</v>
      </c>
      <c r="Z40" s="5">
        <v>1804.5130138099103</v>
      </c>
      <c r="AA40" s="5">
        <v>1842.1070349309498</v>
      </c>
      <c r="AB40" s="5">
        <v>1879.70105605199</v>
      </c>
      <c r="AC40" s="5">
        <v>1936.0920877335495</v>
      </c>
      <c r="AD40" s="5">
        <v>1954.8890982940698</v>
      </c>
      <c r="AE40" s="31">
        <v>2030.0771405361493</v>
      </c>
      <c r="AF40" s="5">
        <v>2067.6711616571888</v>
      </c>
      <c r="AG40" s="5">
        <v>2030.0771405361493</v>
      </c>
      <c r="AH40" s="5">
        <v>1954.8890982940698</v>
      </c>
      <c r="AI40" s="5">
        <v>1917.29507717303</v>
      </c>
      <c r="AJ40" s="5">
        <v>1879.70105605199</v>
      </c>
      <c r="AK40" s="5">
        <v>1842.1070349309498</v>
      </c>
      <c r="AL40" s="5">
        <v>1813.5355788789595</v>
      </c>
      <c r="AM40" s="5">
        <v>1851.3175701056043</v>
      </c>
      <c r="AN40" s="5">
        <v>1889.0995613322498</v>
      </c>
      <c r="AO40" s="5">
        <v>1945.7725481722171</v>
      </c>
      <c r="AP40" s="5">
        <v>1964.6635437855398</v>
      </c>
      <c r="AQ40" s="5">
        <v>2040.2275262388298</v>
      </c>
      <c r="AR40" s="5">
        <v>2078.0095174654743</v>
      </c>
      <c r="AS40" s="5">
        <v>2040.2275262388298</v>
      </c>
      <c r="AT40" s="5">
        <v>1964.6635437855398</v>
      </c>
      <c r="AU40" s="5">
        <v>1926.881552558895</v>
      </c>
      <c r="AV40" s="5">
        <v>1889.0995613322498</v>
      </c>
      <c r="AW40" s="5">
        <v>1851.3175701056043</v>
      </c>
      <c r="AX40" s="5">
        <v>1822.6032567733541</v>
      </c>
      <c r="AY40" s="5">
        <v>1860.5741579561322</v>
      </c>
      <c r="AZ40" s="5">
        <v>1898.5450591389108</v>
      </c>
      <c r="BA40" s="5">
        <v>1955.501410913078</v>
      </c>
      <c r="BB40" s="5">
        <v>1974.4868615044672</v>
      </c>
      <c r="BC40" s="5">
        <v>2050.4286638700237</v>
      </c>
      <c r="BD40" s="5">
        <v>2088.3995650528013</v>
      </c>
      <c r="BE40" s="5">
        <v>2050.4286638700237</v>
      </c>
      <c r="BF40" s="5">
        <v>1974.4868615044672</v>
      </c>
      <c r="BG40" s="5">
        <v>1936.5159603216894</v>
      </c>
      <c r="BH40" s="5">
        <v>1898.5450591389108</v>
      </c>
      <c r="BI40" s="5">
        <v>1860.5741579561322</v>
      </c>
      <c r="BJ40" s="5">
        <v>1831.7162730572206</v>
      </c>
      <c r="BK40" s="5">
        <v>1869.8770287459126</v>
      </c>
      <c r="BL40" s="5">
        <v>1908.0377844346051</v>
      </c>
      <c r="BM40" s="5">
        <v>1965.2789179676431</v>
      </c>
      <c r="BN40" s="5">
        <v>1984.3592958119893</v>
      </c>
      <c r="BO40" s="5">
        <v>2060.6808071893738</v>
      </c>
      <c r="BP40" s="26" t="s">
        <v>12</v>
      </c>
    </row>
    <row r="41" spans="1:68" x14ac:dyDescent="0.25">
      <c r="A41" s="11"/>
      <c r="B41" s="12">
        <v>36</v>
      </c>
      <c r="C41" s="13"/>
      <c r="D41" s="5">
        <f>(Unidades!F37*1000)*2</f>
        <v>10573.333333333334</v>
      </c>
      <c r="E41" s="18">
        <v>100</v>
      </c>
      <c r="F41" s="32"/>
      <c r="G41" s="66">
        <v>2.4157047879307329E-2</v>
      </c>
      <c r="H41" s="5"/>
      <c r="I41" s="5"/>
      <c r="J41" s="5"/>
      <c r="K41" s="5"/>
      <c r="L41" s="5"/>
      <c r="M41" s="5"/>
      <c r="N41" s="5">
        <v>4947.3923639317627</v>
      </c>
      <c r="O41" s="5">
        <v>5050.4630381803408</v>
      </c>
      <c r="P41" s="5">
        <v>5153.5337124289199</v>
      </c>
      <c r="Q41" s="5">
        <v>5308.1397238017862</v>
      </c>
      <c r="R41" s="5">
        <v>5359.6750609260762</v>
      </c>
      <c r="S41" s="5">
        <v>5565.8164094232334</v>
      </c>
      <c r="T41" s="5">
        <v>5668.8870836718115</v>
      </c>
      <c r="U41" s="5">
        <v>5565.8164094232334</v>
      </c>
      <c r="V41" s="5">
        <v>5359.6750609260762</v>
      </c>
      <c r="W41" s="5">
        <v>5256.604386677498</v>
      </c>
      <c r="X41" s="5">
        <v>5153.5337124289199</v>
      </c>
      <c r="Y41" s="5">
        <v>5050.4630381803408</v>
      </c>
      <c r="Z41" s="5">
        <v>4972.1293257514208</v>
      </c>
      <c r="AA41" s="5">
        <v>5075.7153533712417</v>
      </c>
      <c r="AB41" s="5">
        <v>5179.3013809910635</v>
      </c>
      <c r="AC41" s="5">
        <v>5334.6804224207945</v>
      </c>
      <c r="AD41" s="5">
        <v>5386.4734362307063</v>
      </c>
      <c r="AE41" s="31">
        <v>5593.645491470349</v>
      </c>
      <c r="AF41" s="5">
        <v>5697.23151909017</v>
      </c>
      <c r="AG41" s="5">
        <v>5593.645491470349</v>
      </c>
      <c r="AH41" s="5">
        <v>5386.4734362307063</v>
      </c>
      <c r="AI41" s="5">
        <v>5282.8874086108854</v>
      </c>
      <c r="AJ41" s="5">
        <v>5179.3013809910635</v>
      </c>
      <c r="AK41" s="5">
        <v>5075.7153533712417</v>
      </c>
      <c r="AL41" s="5">
        <v>4996.9899723801773</v>
      </c>
      <c r="AM41" s="5">
        <v>5101.0939301380977</v>
      </c>
      <c r="AN41" s="5">
        <v>5205.1978878960181</v>
      </c>
      <c r="AO41" s="5">
        <v>5361.3538245328982</v>
      </c>
      <c r="AP41" s="5">
        <v>5413.4058034118589</v>
      </c>
      <c r="AQ41" s="5">
        <v>5621.6137189277006</v>
      </c>
      <c r="AR41" s="5">
        <v>5725.7176766856201</v>
      </c>
      <c r="AS41" s="5">
        <v>5621.6137189277006</v>
      </c>
      <c r="AT41" s="5">
        <v>5413.4058034118589</v>
      </c>
      <c r="AU41" s="5">
        <v>5309.3018456539394</v>
      </c>
      <c r="AV41" s="5">
        <v>5205.1978878960181</v>
      </c>
      <c r="AW41" s="5">
        <v>5101.0939301380977</v>
      </c>
      <c r="AX41" s="5">
        <v>5021.9749222420778</v>
      </c>
      <c r="AY41" s="5">
        <v>5126.5993997887872</v>
      </c>
      <c r="AZ41" s="5">
        <v>5231.2238773354975</v>
      </c>
      <c r="BA41" s="5">
        <v>5388.1605936555625</v>
      </c>
      <c r="BB41" s="5">
        <v>5440.4728324289172</v>
      </c>
      <c r="BC41" s="5">
        <v>5649.7217875223387</v>
      </c>
      <c r="BD41" s="5">
        <v>5754.3462650690471</v>
      </c>
      <c r="BE41" s="5">
        <v>5649.7217875223387</v>
      </c>
      <c r="BF41" s="5">
        <v>5440.4728324289172</v>
      </c>
      <c r="BG41" s="5">
        <v>5335.8483548822087</v>
      </c>
      <c r="BH41" s="5">
        <v>5231.2238773354975</v>
      </c>
      <c r="BI41" s="5">
        <v>5126.5993997887872</v>
      </c>
      <c r="BJ41" s="5">
        <v>5047.084796853288</v>
      </c>
      <c r="BK41" s="5">
        <v>5152.232396787731</v>
      </c>
      <c r="BL41" s="5">
        <v>5257.3799967221748</v>
      </c>
      <c r="BM41" s="5">
        <v>5415.1013966238397</v>
      </c>
      <c r="BN41" s="5">
        <v>5467.6751965910607</v>
      </c>
      <c r="BO41" s="5">
        <v>5677.9703964599494</v>
      </c>
      <c r="BP41" s="26" t="s">
        <v>12</v>
      </c>
    </row>
    <row r="42" spans="1:68" x14ac:dyDescent="0.25">
      <c r="A42" s="11"/>
      <c r="B42" s="12">
        <v>37</v>
      </c>
      <c r="C42" s="13"/>
      <c r="D42" s="5">
        <f>(Unidades!F38*1000)*2</f>
        <v>13026.666666666666</v>
      </c>
      <c r="E42" s="18">
        <v>100</v>
      </c>
      <c r="F42" s="32"/>
      <c r="G42" s="66">
        <v>2.9762214095943578E-2</v>
      </c>
      <c r="H42" s="5"/>
      <c r="I42" s="5"/>
      <c r="J42" s="5"/>
      <c r="K42" s="5"/>
      <c r="L42" s="5"/>
      <c r="M42" s="5"/>
      <c r="N42" s="5">
        <v>6095.3371242891953</v>
      </c>
      <c r="O42" s="5">
        <v>6222.3233143785528</v>
      </c>
      <c r="P42" s="5">
        <v>6349.3095044679112</v>
      </c>
      <c r="Q42" s="5">
        <v>6539.7887896019483</v>
      </c>
      <c r="R42" s="5">
        <v>6603.281884646628</v>
      </c>
      <c r="S42" s="5">
        <v>6857.2542648253448</v>
      </c>
      <c r="T42" s="5">
        <v>6984.2404549147032</v>
      </c>
      <c r="U42" s="5">
        <v>6857.2542648253448</v>
      </c>
      <c r="V42" s="5">
        <v>6603.281884646628</v>
      </c>
      <c r="W42" s="5">
        <v>6476.2956945572696</v>
      </c>
      <c r="X42" s="5">
        <v>6349.3095044679112</v>
      </c>
      <c r="Y42" s="5">
        <v>6222.3233143785528</v>
      </c>
      <c r="Z42" s="5">
        <v>6125.8138099106409</v>
      </c>
      <c r="AA42" s="5">
        <v>6253.4349309504451</v>
      </c>
      <c r="AB42" s="5">
        <v>6381.0560519902501</v>
      </c>
      <c r="AC42" s="5">
        <v>6572.4877335499577</v>
      </c>
      <c r="AD42" s="5">
        <v>6636.2982940698603</v>
      </c>
      <c r="AE42" s="31">
        <v>6891.5405361494704</v>
      </c>
      <c r="AF42" s="5">
        <v>7019.1616571892755</v>
      </c>
      <c r="AG42" s="5">
        <v>6891.5405361494704</v>
      </c>
      <c r="AH42" s="5">
        <v>6636.2982940698603</v>
      </c>
      <c r="AI42" s="5">
        <v>6508.6771730300552</v>
      </c>
      <c r="AJ42" s="5">
        <v>6381.0560519902501</v>
      </c>
      <c r="AK42" s="5">
        <v>6253.4349309504451</v>
      </c>
      <c r="AL42" s="5">
        <v>6156.4428789601934</v>
      </c>
      <c r="AM42" s="5">
        <v>6284.7021056051963</v>
      </c>
      <c r="AN42" s="5">
        <v>6412.9613322502009</v>
      </c>
      <c r="AO42" s="5">
        <v>6605.350172217707</v>
      </c>
      <c r="AP42" s="5">
        <v>6669.4797855402085</v>
      </c>
      <c r="AQ42" s="5">
        <v>6925.9982388302169</v>
      </c>
      <c r="AR42" s="5">
        <v>7054.2574654752216</v>
      </c>
      <c r="AS42" s="5">
        <v>6925.9982388302169</v>
      </c>
      <c r="AT42" s="5">
        <v>6669.4797855402085</v>
      </c>
      <c r="AU42" s="5">
        <v>6541.2205588952047</v>
      </c>
      <c r="AV42" s="5">
        <v>6412.9613322502009</v>
      </c>
      <c r="AW42" s="5">
        <v>6284.7021056051963</v>
      </c>
      <c r="AX42" s="5">
        <v>6187.225093354994</v>
      </c>
      <c r="AY42" s="5">
        <v>6316.1256161332212</v>
      </c>
      <c r="AZ42" s="5">
        <v>6445.0261389114512</v>
      </c>
      <c r="BA42" s="5">
        <v>6638.3769230787948</v>
      </c>
      <c r="BB42" s="5">
        <v>6702.8271844679084</v>
      </c>
      <c r="BC42" s="5">
        <v>6960.6282300243674</v>
      </c>
      <c r="BD42" s="5">
        <v>7089.5287528025965</v>
      </c>
      <c r="BE42" s="5">
        <v>6960.6282300243674</v>
      </c>
      <c r="BF42" s="5">
        <v>6702.8271844679084</v>
      </c>
      <c r="BG42" s="5">
        <v>6573.9266616896803</v>
      </c>
      <c r="BH42" s="5">
        <v>6445.0261389114512</v>
      </c>
      <c r="BI42" s="5">
        <v>6316.1256161332212</v>
      </c>
      <c r="BJ42" s="5">
        <v>6218.1612188217687</v>
      </c>
      <c r="BK42" s="5">
        <v>6347.7062442138867</v>
      </c>
      <c r="BL42" s="5">
        <v>6477.2512696060076</v>
      </c>
      <c r="BM42" s="5">
        <v>6671.5688076941879</v>
      </c>
      <c r="BN42" s="5">
        <v>6736.3413203902473</v>
      </c>
      <c r="BO42" s="5">
        <v>6995.431371174489</v>
      </c>
      <c r="BP42" s="26" t="s">
        <v>12</v>
      </c>
    </row>
    <row r="43" spans="1:68" x14ac:dyDescent="0.25">
      <c r="A43" s="11"/>
      <c r="B43" s="12">
        <v>38</v>
      </c>
      <c r="C43" s="13"/>
      <c r="D43" s="5">
        <f>(Unidades!F39*1000)*2</f>
        <v>4953.333333333333</v>
      </c>
      <c r="E43" s="18">
        <v>100</v>
      </c>
      <c r="F43" s="32"/>
      <c r="G43" s="66">
        <v>1.1316952442828085E-2</v>
      </c>
      <c r="H43" s="5"/>
      <c r="I43" s="5"/>
      <c r="J43" s="5"/>
      <c r="K43" s="5"/>
      <c r="L43" s="5"/>
      <c r="M43" s="5"/>
      <c r="N43" s="5">
        <v>2317.7254264825342</v>
      </c>
      <c r="O43" s="5">
        <v>2366.0113728675869</v>
      </c>
      <c r="P43" s="5">
        <v>2414.2973192526397</v>
      </c>
      <c r="Q43" s="5">
        <v>2486.7262388302188</v>
      </c>
      <c r="R43" s="5">
        <v>2510.8692120227456</v>
      </c>
      <c r="S43" s="5">
        <v>2607.4411047928511</v>
      </c>
      <c r="T43" s="5">
        <v>2655.7270511779038</v>
      </c>
      <c r="U43" s="5">
        <v>2607.4411047928511</v>
      </c>
      <c r="V43" s="5">
        <v>2510.8692120227456</v>
      </c>
      <c r="W43" s="5">
        <v>2462.5832656376929</v>
      </c>
      <c r="X43" s="5">
        <v>2414.2973192526397</v>
      </c>
      <c r="Y43" s="5">
        <v>2366.0113728675869</v>
      </c>
      <c r="Z43" s="5">
        <v>2329.3140536149467</v>
      </c>
      <c r="AA43" s="5">
        <v>2377.8414297319246</v>
      </c>
      <c r="AB43" s="5">
        <v>2426.3688058489024</v>
      </c>
      <c r="AC43" s="5">
        <v>2499.1598700243694</v>
      </c>
      <c r="AD43" s="5">
        <v>2523.423558082859</v>
      </c>
      <c r="AE43" s="31">
        <v>2620.4783103168152</v>
      </c>
      <c r="AF43" s="5">
        <v>2669.005686433793</v>
      </c>
      <c r="AG43" s="5">
        <v>2620.4783103168152</v>
      </c>
      <c r="AH43" s="5">
        <v>2523.423558082859</v>
      </c>
      <c r="AI43" s="5">
        <v>2474.8961819658812</v>
      </c>
      <c r="AJ43" s="5">
        <v>2426.3688058489024</v>
      </c>
      <c r="AK43" s="5">
        <v>2377.8414297319246</v>
      </c>
      <c r="AL43" s="5">
        <v>2340.9606238830211</v>
      </c>
      <c r="AM43" s="5">
        <v>2389.7306368805839</v>
      </c>
      <c r="AN43" s="5">
        <v>2438.5006498781468</v>
      </c>
      <c r="AO43" s="5">
        <v>2511.655669374491</v>
      </c>
      <c r="AP43" s="5">
        <v>2536.0406758732729</v>
      </c>
      <c r="AQ43" s="5">
        <v>2633.580701868399</v>
      </c>
      <c r="AR43" s="5">
        <v>2682.3507148659619</v>
      </c>
      <c r="AS43" s="5">
        <v>2633.580701868399</v>
      </c>
      <c r="AT43" s="5">
        <v>2536.0406758732729</v>
      </c>
      <c r="AU43" s="5">
        <v>2487.2706628757105</v>
      </c>
      <c r="AV43" s="5">
        <v>2438.5006498781468</v>
      </c>
      <c r="AW43" s="5">
        <v>2389.7306368805839</v>
      </c>
      <c r="AX43" s="5">
        <v>2352.665427002436</v>
      </c>
      <c r="AY43" s="5">
        <v>2401.6792900649866</v>
      </c>
      <c r="AZ43" s="5">
        <v>2450.6931531275372</v>
      </c>
      <c r="BA43" s="5">
        <v>2524.2139477213632</v>
      </c>
      <c r="BB43" s="5">
        <v>2548.720879252639</v>
      </c>
      <c r="BC43" s="5">
        <v>2646.7486053777407</v>
      </c>
      <c r="BD43" s="5">
        <v>2695.7624684402913</v>
      </c>
      <c r="BE43" s="5">
        <v>2646.7486053777407</v>
      </c>
      <c r="BF43" s="5">
        <v>2548.720879252639</v>
      </c>
      <c r="BG43" s="5">
        <v>2499.7070161900888</v>
      </c>
      <c r="BH43" s="5">
        <v>2450.6931531275372</v>
      </c>
      <c r="BI43" s="5">
        <v>2401.6792900649866</v>
      </c>
      <c r="BJ43" s="5">
        <v>2364.4287541374479</v>
      </c>
      <c r="BK43" s="5">
        <v>2413.6876865153113</v>
      </c>
      <c r="BL43" s="5">
        <v>2462.9466188931747</v>
      </c>
      <c r="BM43" s="5">
        <v>2536.8350174599695</v>
      </c>
      <c r="BN43" s="5">
        <v>2561.4644836489019</v>
      </c>
      <c r="BO43" s="5">
        <v>2659.9823484046292</v>
      </c>
      <c r="BP43" s="26" t="s">
        <v>12</v>
      </c>
    </row>
    <row r="44" spans="1:68" x14ac:dyDescent="0.25">
      <c r="A44" s="11"/>
      <c r="B44" s="12">
        <v>39</v>
      </c>
      <c r="C44" s="13"/>
      <c r="D44" s="5">
        <f>(Unidades!F40*1000)*2</f>
        <v>3846.1666666666665</v>
      </c>
      <c r="E44" s="18">
        <v>100</v>
      </c>
      <c r="F44" s="32"/>
      <c r="G44" s="66">
        <v>8.7873927161219289E-3</v>
      </c>
      <c r="H44" s="5"/>
      <c r="I44" s="5"/>
      <c r="J44" s="5"/>
      <c r="K44" s="5"/>
      <c r="L44" s="5"/>
      <c r="M44" s="5"/>
      <c r="N44" s="5">
        <v>1799.6685621445977</v>
      </c>
      <c r="O44" s="5">
        <v>1837.1616571892766</v>
      </c>
      <c r="P44" s="5">
        <v>1874.6547522339561</v>
      </c>
      <c r="Q44" s="5">
        <v>1930.8943948009744</v>
      </c>
      <c r="R44" s="5">
        <v>1949.6409423233142</v>
      </c>
      <c r="S44" s="5">
        <v>2024.6271324126726</v>
      </c>
      <c r="T44" s="5">
        <v>2062.1202274573516</v>
      </c>
      <c r="U44" s="5">
        <v>2024.6271324126726</v>
      </c>
      <c r="V44" s="5">
        <v>1949.6409423233142</v>
      </c>
      <c r="W44" s="5">
        <v>1912.147847278635</v>
      </c>
      <c r="X44" s="5">
        <v>1874.6547522339561</v>
      </c>
      <c r="Y44" s="5">
        <v>1837.1616571892766</v>
      </c>
      <c r="Z44" s="5">
        <v>1808.6669049553204</v>
      </c>
      <c r="AA44" s="5">
        <v>1846.3474654752229</v>
      </c>
      <c r="AB44" s="5">
        <v>1884.0280259951257</v>
      </c>
      <c r="AC44" s="5">
        <v>1940.5488667749792</v>
      </c>
      <c r="AD44" s="5">
        <v>1959.3891470349306</v>
      </c>
      <c r="AE44" s="31">
        <v>2034.7502680747357</v>
      </c>
      <c r="AF44" s="5">
        <v>2072.4308285946381</v>
      </c>
      <c r="AG44" s="5">
        <v>2034.7502680747357</v>
      </c>
      <c r="AH44" s="5">
        <v>1959.3891470349306</v>
      </c>
      <c r="AI44" s="5">
        <v>1921.7085865150279</v>
      </c>
      <c r="AJ44" s="5">
        <v>1884.0280259951257</v>
      </c>
      <c r="AK44" s="5">
        <v>1846.3474654752229</v>
      </c>
      <c r="AL44" s="5">
        <v>1817.7102394800968</v>
      </c>
      <c r="AM44" s="5">
        <v>1855.5792028025987</v>
      </c>
      <c r="AN44" s="5">
        <v>1893.4481661251011</v>
      </c>
      <c r="AO44" s="5">
        <v>1950.2516111088539</v>
      </c>
      <c r="AP44" s="5">
        <v>1969.186092770105</v>
      </c>
      <c r="AQ44" s="5">
        <v>2044.9240194151091</v>
      </c>
      <c r="AR44" s="5">
        <v>2082.7929827376111</v>
      </c>
      <c r="AS44" s="5">
        <v>2044.9240194151091</v>
      </c>
      <c r="AT44" s="5">
        <v>1969.186092770105</v>
      </c>
      <c r="AU44" s="5">
        <v>1931.3171294476028</v>
      </c>
      <c r="AV44" s="5">
        <v>1893.4481661251011</v>
      </c>
      <c r="AW44" s="5">
        <v>1855.5792028025987</v>
      </c>
      <c r="AX44" s="5">
        <v>1826.798790677497</v>
      </c>
      <c r="AY44" s="5">
        <v>1864.8570988166116</v>
      </c>
      <c r="AZ44" s="5">
        <v>1902.9154069557264</v>
      </c>
      <c r="BA44" s="5">
        <v>1960.0028691643979</v>
      </c>
      <c r="BB44" s="5">
        <v>1979.0320232339552</v>
      </c>
      <c r="BC44" s="5">
        <v>2055.1486395121842</v>
      </c>
      <c r="BD44" s="5">
        <v>2093.2069476512988</v>
      </c>
      <c r="BE44" s="5">
        <v>2055.1486395121842</v>
      </c>
      <c r="BF44" s="5">
        <v>1979.0320232339552</v>
      </c>
      <c r="BG44" s="5">
        <v>1940.9737150948406</v>
      </c>
      <c r="BH44" s="5">
        <v>1902.9154069557264</v>
      </c>
      <c r="BI44" s="5">
        <v>1864.8570988166116</v>
      </c>
      <c r="BJ44" s="5">
        <v>1835.9327846308843</v>
      </c>
      <c r="BK44" s="5">
        <v>1874.1813843106945</v>
      </c>
      <c r="BL44" s="5">
        <v>1912.429983990505</v>
      </c>
      <c r="BM44" s="5">
        <v>1969.8028835102198</v>
      </c>
      <c r="BN44" s="5">
        <v>1988.9271833501248</v>
      </c>
      <c r="BO44" s="5">
        <v>2065.4243827097448</v>
      </c>
      <c r="BP44" s="26" t="s">
        <v>12</v>
      </c>
    </row>
    <row r="45" spans="1:68" x14ac:dyDescent="0.25">
      <c r="A45" s="11"/>
      <c r="B45" s="12">
        <v>40</v>
      </c>
      <c r="C45" s="13"/>
      <c r="D45" s="5">
        <f>(Unidades!F41*1000)*2</f>
        <v>4787.333333333333</v>
      </c>
      <c r="E45" s="18">
        <v>100</v>
      </c>
      <c r="F45" s="32"/>
      <c r="G45" s="66">
        <v>1.0937689837408948E-2</v>
      </c>
      <c r="H45" s="5"/>
      <c r="I45" s="5"/>
      <c r="J45" s="5"/>
      <c r="K45" s="5"/>
      <c r="L45" s="5"/>
      <c r="M45" s="5"/>
      <c r="N45" s="5">
        <v>2240.0519902518276</v>
      </c>
      <c r="O45" s="5">
        <v>2286.7197400487403</v>
      </c>
      <c r="P45" s="5">
        <v>2333.3874898456538</v>
      </c>
      <c r="Q45" s="5">
        <v>2403.389114541023</v>
      </c>
      <c r="R45" s="5">
        <v>2426.72298943948</v>
      </c>
      <c r="S45" s="5">
        <v>2520.0584890333062</v>
      </c>
      <c r="T45" s="5">
        <v>2566.7262388302192</v>
      </c>
      <c r="U45" s="5">
        <v>2520.0584890333062</v>
      </c>
      <c r="V45" s="5">
        <v>2426.72298943948</v>
      </c>
      <c r="W45" s="5">
        <v>2380.0552396425669</v>
      </c>
      <c r="X45" s="5">
        <v>2333.3874898456538</v>
      </c>
      <c r="Y45" s="5">
        <v>2286.7197400487403</v>
      </c>
      <c r="Z45" s="5">
        <v>2251.2522502030865</v>
      </c>
      <c r="AA45" s="5">
        <v>2298.1533387489835</v>
      </c>
      <c r="AB45" s="5">
        <v>2345.0544272948819</v>
      </c>
      <c r="AC45" s="5">
        <v>2415.406060113728</v>
      </c>
      <c r="AD45" s="5">
        <v>2438.8566043866772</v>
      </c>
      <c r="AE45" s="31">
        <v>2532.6587814784725</v>
      </c>
      <c r="AF45" s="5">
        <v>2579.55987002437</v>
      </c>
      <c r="AG45" s="5">
        <v>2532.6587814784725</v>
      </c>
      <c r="AH45" s="5">
        <v>2438.8566043866772</v>
      </c>
      <c r="AI45" s="5">
        <v>2391.9555158407793</v>
      </c>
      <c r="AJ45" s="5">
        <v>2345.0544272948819</v>
      </c>
      <c r="AK45" s="5">
        <v>2298.1533387489835</v>
      </c>
      <c r="AL45" s="5">
        <v>2262.5085114541016</v>
      </c>
      <c r="AM45" s="5">
        <v>2309.6441054427282</v>
      </c>
      <c r="AN45" s="5">
        <v>2356.7796994313562</v>
      </c>
      <c r="AO45" s="5">
        <v>2427.4830904142964</v>
      </c>
      <c r="AP45" s="5">
        <v>2451.0508874086104</v>
      </c>
      <c r="AQ45" s="5">
        <v>2545.3220753858645</v>
      </c>
      <c r="AR45" s="5">
        <v>2592.4576693744916</v>
      </c>
      <c r="AS45" s="5">
        <v>2545.3220753858645</v>
      </c>
      <c r="AT45" s="5">
        <v>2451.0508874086104</v>
      </c>
      <c r="AU45" s="5">
        <v>2403.9152934199828</v>
      </c>
      <c r="AV45" s="5">
        <v>2356.7796994313562</v>
      </c>
      <c r="AW45" s="5">
        <v>2309.6441054427282</v>
      </c>
      <c r="AX45" s="5">
        <v>2273.8210540113719</v>
      </c>
      <c r="AY45" s="5">
        <v>2321.1923259699415</v>
      </c>
      <c r="AZ45" s="5">
        <v>2368.5635979285125</v>
      </c>
      <c r="BA45" s="5">
        <v>2439.6205058663677</v>
      </c>
      <c r="BB45" s="5">
        <v>2463.3061418456532</v>
      </c>
      <c r="BC45" s="5">
        <v>2558.0486857627934</v>
      </c>
      <c r="BD45" s="5">
        <v>2605.419957721364</v>
      </c>
      <c r="BE45" s="5">
        <v>2558.0486857627934</v>
      </c>
      <c r="BF45" s="5">
        <v>2463.3061418456532</v>
      </c>
      <c r="BG45" s="5">
        <v>2415.9348698870826</v>
      </c>
      <c r="BH45" s="5">
        <v>2368.5635979285125</v>
      </c>
      <c r="BI45" s="5">
        <v>2321.1923259699415</v>
      </c>
      <c r="BJ45" s="5">
        <v>2285.1901592814284</v>
      </c>
      <c r="BK45" s="5">
        <v>2332.7982875997909</v>
      </c>
      <c r="BL45" s="5">
        <v>2380.4064159181548</v>
      </c>
      <c r="BM45" s="5">
        <v>2451.8186083956994</v>
      </c>
      <c r="BN45" s="5">
        <v>2475.6226725548813</v>
      </c>
      <c r="BO45" s="5">
        <v>2570.8389291916069</v>
      </c>
      <c r="BP45" s="26" t="s">
        <v>12</v>
      </c>
    </row>
    <row r="46" spans="1:68" x14ac:dyDescent="0.25">
      <c r="A46" s="11"/>
      <c r="B46" s="12">
        <v>41</v>
      </c>
      <c r="C46" s="13"/>
      <c r="D46" s="5">
        <f>(Unidades!F42*1000)*2</f>
        <v>16670</v>
      </c>
      <c r="E46" s="18">
        <v>100</v>
      </c>
      <c r="F46" s="32"/>
      <c r="G46" s="66">
        <v>4.4167338958399388E-2</v>
      </c>
      <c r="H46" s="5"/>
      <c r="I46" s="5"/>
      <c r="J46" s="5"/>
      <c r="K46" s="5"/>
      <c r="L46" s="5"/>
      <c r="M46" s="5"/>
      <c r="N46" s="5">
        <v>9045.5239642567012</v>
      </c>
      <c r="O46" s="5">
        <v>9233.972380178715</v>
      </c>
      <c r="P46" s="5">
        <v>9422.4207961007305</v>
      </c>
      <c r="Q46" s="5">
        <v>9705.093419983752</v>
      </c>
      <c r="R46" s="5">
        <v>9799.3176279447598</v>
      </c>
      <c r="S46" s="5">
        <v>10176.214459788789</v>
      </c>
      <c r="T46" s="5">
        <v>10364.662875710805</v>
      </c>
      <c r="U46" s="5">
        <v>10176.214459788789</v>
      </c>
      <c r="V46" s="5">
        <v>9799.3176279447598</v>
      </c>
      <c r="W46" s="5">
        <v>9610.8692120227461</v>
      </c>
      <c r="X46" s="5">
        <v>9422.4207961007305</v>
      </c>
      <c r="Y46" s="5">
        <v>9233.972380178715</v>
      </c>
      <c r="Z46" s="5">
        <v>9090.7515840779834</v>
      </c>
      <c r="AA46" s="5">
        <v>9280.142242079608</v>
      </c>
      <c r="AB46" s="5">
        <v>9469.5329000812326</v>
      </c>
      <c r="AC46" s="5">
        <v>9753.6188870836704</v>
      </c>
      <c r="AD46" s="5">
        <v>9848.3142160844818</v>
      </c>
      <c r="AE46" s="31">
        <v>10227.095532087733</v>
      </c>
      <c r="AF46" s="5">
        <v>10416.486190089357</v>
      </c>
      <c r="AG46" s="5">
        <v>10227.095532087733</v>
      </c>
      <c r="AH46" s="5">
        <v>9848.3142160844818</v>
      </c>
      <c r="AI46" s="5">
        <v>9658.923558082859</v>
      </c>
      <c r="AJ46" s="5">
        <v>9469.5329000812326</v>
      </c>
      <c r="AK46" s="5">
        <v>9280.142242079608</v>
      </c>
      <c r="AL46" s="5">
        <v>9136.2053419983731</v>
      </c>
      <c r="AM46" s="5">
        <v>9326.5429532900052</v>
      </c>
      <c r="AN46" s="5">
        <v>9516.8805645816374</v>
      </c>
      <c r="AO46" s="5">
        <v>9802.3869815190883</v>
      </c>
      <c r="AP46" s="5">
        <v>9897.5557871649034</v>
      </c>
      <c r="AQ46" s="5">
        <v>10278.231009748171</v>
      </c>
      <c r="AR46" s="5">
        <v>10468.568621039803</v>
      </c>
      <c r="AS46" s="5">
        <v>10278.231009748171</v>
      </c>
      <c r="AT46" s="5">
        <v>9897.5557871649034</v>
      </c>
      <c r="AU46" s="5">
        <v>9707.2181758732731</v>
      </c>
      <c r="AV46" s="5">
        <v>9516.8805645816374</v>
      </c>
      <c r="AW46" s="5">
        <v>9326.5429532900052</v>
      </c>
      <c r="AX46" s="5">
        <v>9181.8863687083649</v>
      </c>
      <c r="AY46" s="5">
        <v>9373.175668056454</v>
      </c>
      <c r="AZ46" s="5">
        <v>9564.464967404545</v>
      </c>
      <c r="BA46" s="5">
        <v>9851.3989164266823</v>
      </c>
      <c r="BB46" s="5">
        <v>9947.0435661007268</v>
      </c>
      <c r="BC46" s="5">
        <v>10329.622164796911</v>
      </c>
      <c r="BD46" s="5">
        <v>10520.911464145001</v>
      </c>
      <c r="BE46" s="5">
        <v>10329.622164796911</v>
      </c>
      <c r="BF46" s="5">
        <v>9947.0435661007268</v>
      </c>
      <c r="BG46" s="5">
        <v>9755.7542667526377</v>
      </c>
      <c r="BH46" s="5">
        <v>9564.464967404545</v>
      </c>
      <c r="BI46" s="5">
        <v>9373.175668056454</v>
      </c>
      <c r="BJ46" s="5">
        <v>9227.7958005519049</v>
      </c>
      <c r="BK46" s="5">
        <v>9420.0415463967347</v>
      </c>
      <c r="BL46" s="5">
        <v>9612.2872922415663</v>
      </c>
      <c r="BM46" s="5">
        <v>9900.6559110088147</v>
      </c>
      <c r="BN46" s="5">
        <v>9996.7787839312296</v>
      </c>
      <c r="BO46" s="5">
        <v>10381.270275620895</v>
      </c>
      <c r="BP46" s="26" t="s">
        <v>12</v>
      </c>
    </row>
    <row r="47" spans="1:68" x14ac:dyDescent="0.25">
      <c r="A47" s="11"/>
      <c r="B47" s="12">
        <v>42</v>
      </c>
      <c r="C47" s="13"/>
      <c r="D47" s="5">
        <f>(Unidades!F43*1000)*2</f>
        <v>23594.333333333332</v>
      </c>
      <c r="E47" s="18">
        <v>100</v>
      </c>
      <c r="F47" s="32"/>
      <c r="G47" s="66">
        <v>5.3906315259804868E-2</v>
      </c>
      <c r="H47" s="5"/>
      <c r="I47" s="5"/>
      <c r="J47" s="5"/>
      <c r="K47" s="5"/>
      <c r="L47" s="5"/>
      <c r="M47" s="5"/>
      <c r="N47" s="5">
        <v>11040.07798537774</v>
      </c>
      <c r="O47" s="5">
        <v>11270.07961007311</v>
      </c>
      <c r="P47" s="5">
        <v>11500.08123476848</v>
      </c>
      <c r="Q47" s="5">
        <v>11845.083671811533</v>
      </c>
      <c r="R47" s="5">
        <v>11960.084484159219</v>
      </c>
      <c r="S47" s="5">
        <v>12420.087733549959</v>
      </c>
      <c r="T47" s="5">
        <v>12650.089358245328</v>
      </c>
      <c r="U47" s="5">
        <v>12420.087733549959</v>
      </c>
      <c r="V47" s="5">
        <v>11960.084484159219</v>
      </c>
      <c r="W47" s="5">
        <v>11730.08285946385</v>
      </c>
      <c r="X47" s="5">
        <v>11500.08123476848</v>
      </c>
      <c r="Y47" s="5">
        <v>11270.07961007311</v>
      </c>
      <c r="Z47" s="5">
        <v>11095.278375304628</v>
      </c>
      <c r="AA47" s="5">
        <v>11326.430008123474</v>
      </c>
      <c r="AB47" s="5">
        <v>11557.581640942322</v>
      </c>
      <c r="AC47" s="5">
        <v>11904.309090170589</v>
      </c>
      <c r="AD47" s="5">
        <v>12019.884906580013</v>
      </c>
      <c r="AE47" s="31">
        <v>12482.188172217708</v>
      </c>
      <c r="AF47" s="5">
        <v>12713.339805036554</v>
      </c>
      <c r="AG47" s="5">
        <v>12482.188172217708</v>
      </c>
      <c r="AH47" s="5">
        <v>12019.884906580013</v>
      </c>
      <c r="AI47" s="5">
        <v>11788.733273761167</v>
      </c>
      <c r="AJ47" s="5">
        <v>11557.581640942322</v>
      </c>
      <c r="AK47" s="5">
        <v>11326.430008123474</v>
      </c>
      <c r="AL47" s="5">
        <v>11150.75476718115</v>
      </c>
      <c r="AM47" s="5">
        <v>11383.06215816409</v>
      </c>
      <c r="AN47" s="5">
        <v>11615.369549147033</v>
      </c>
      <c r="AO47" s="5">
        <v>11963.830635621442</v>
      </c>
      <c r="AP47" s="5">
        <v>12079.984331112912</v>
      </c>
      <c r="AQ47" s="5">
        <v>12544.599113078795</v>
      </c>
      <c r="AR47" s="5">
        <v>12776.906504061735</v>
      </c>
      <c r="AS47" s="5">
        <v>12544.599113078795</v>
      </c>
      <c r="AT47" s="5">
        <v>12079.984331112912</v>
      </c>
      <c r="AU47" s="5">
        <v>11847.676940129972</v>
      </c>
      <c r="AV47" s="5">
        <v>11615.369549147033</v>
      </c>
      <c r="AW47" s="5">
        <v>11383.06215816409</v>
      </c>
      <c r="AX47" s="5">
        <v>11206.508541017054</v>
      </c>
      <c r="AY47" s="5">
        <v>11439.977468954909</v>
      </c>
      <c r="AZ47" s="5">
        <v>11673.446396892767</v>
      </c>
      <c r="BA47" s="5">
        <v>12023.649788799548</v>
      </c>
      <c r="BB47" s="5">
        <v>12140.384252768476</v>
      </c>
      <c r="BC47" s="5">
        <v>12607.322108644188</v>
      </c>
      <c r="BD47" s="5">
        <v>12840.791036582043</v>
      </c>
      <c r="BE47" s="5">
        <v>12607.322108644188</v>
      </c>
      <c r="BF47" s="5">
        <v>12140.384252768476</v>
      </c>
      <c r="BG47" s="5">
        <v>11906.915324830621</v>
      </c>
      <c r="BH47" s="5">
        <v>11673.446396892767</v>
      </c>
      <c r="BI47" s="5">
        <v>11439.977468954909</v>
      </c>
      <c r="BJ47" s="5">
        <v>11262.541083722139</v>
      </c>
      <c r="BK47" s="5">
        <v>11497.177356299682</v>
      </c>
      <c r="BL47" s="5">
        <v>11731.813628877229</v>
      </c>
      <c r="BM47" s="5">
        <v>12083.768037743544</v>
      </c>
      <c r="BN47" s="5">
        <v>12201.086174032316</v>
      </c>
      <c r="BO47" s="5">
        <v>12670.358719187408</v>
      </c>
      <c r="BP47" s="26" t="s">
        <v>12</v>
      </c>
    </row>
    <row r="48" spans="1:68" x14ac:dyDescent="0.25">
      <c r="A48" s="11"/>
      <c r="B48" s="12">
        <v>43</v>
      </c>
      <c r="C48" s="13"/>
      <c r="D48" s="5">
        <f>(Unidades!F44*1000)*2</f>
        <v>3274.3333333333335</v>
      </c>
      <c r="E48" s="18">
        <v>100</v>
      </c>
      <c r="F48" s="32"/>
      <c r="G48" s="66">
        <v>7.4809168133176509E-3</v>
      </c>
      <c r="H48" s="5"/>
      <c r="I48" s="5"/>
      <c r="J48" s="5"/>
      <c r="K48" s="5"/>
      <c r="L48" s="5"/>
      <c r="M48" s="5"/>
      <c r="N48" s="5">
        <v>1532.1007311129163</v>
      </c>
      <c r="O48" s="5">
        <v>1564.0194963444353</v>
      </c>
      <c r="P48" s="5">
        <v>1595.9382615759546</v>
      </c>
      <c r="Q48" s="5">
        <v>1643.8164094232329</v>
      </c>
      <c r="R48" s="5">
        <v>1659.7757920389927</v>
      </c>
      <c r="S48" s="5">
        <v>1723.613322502031</v>
      </c>
      <c r="T48" s="5">
        <v>1755.53208773355</v>
      </c>
      <c r="U48" s="5">
        <v>1723.613322502031</v>
      </c>
      <c r="V48" s="5">
        <v>1659.7757920389927</v>
      </c>
      <c r="W48" s="5">
        <v>1627.8570268074736</v>
      </c>
      <c r="X48" s="5">
        <v>1595.9382615759546</v>
      </c>
      <c r="Y48" s="5">
        <v>1564.0194963444353</v>
      </c>
      <c r="Z48" s="5">
        <v>1539.7612347684808</v>
      </c>
      <c r="AA48" s="5">
        <v>1571.8395938261574</v>
      </c>
      <c r="AB48" s="5">
        <v>1603.9179528838342</v>
      </c>
      <c r="AC48" s="5">
        <v>1652.0354914703489</v>
      </c>
      <c r="AD48" s="5">
        <v>1668.0746709991874</v>
      </c>
      <c r="AE48" s="31">
        <v>1732.2313891145409</v>
      </c>
      <c r="AF48" s="5">
        <v>1764.3097481722175</v>
      </c>
      <c r="AG48" s="5">
        <v>1732.2313891145409</v>
      </c>
      <c r="AH48" s="5">
        <v>1668.0746709991874</v>
      </c>
      <c r="AI48" s="5">
        <v>1635.9963119415108</v>
      </c>
      <c r="AJ48" s="5">
        <v>1603.9179528838342</v>
      </c>
      <c r="AK48" s="5">
        <v>1571.8395938261574</v>
      </c>
      <c r="AL48" s="5">
        <v>1547.4600409423231</v>
      </c>
      <c r="AM48" s="5">
        <v>1579.6987917952881</v>
      </c>
      <c r="AN48" s="5">
        <v>1611.9375426482532</v>
      </c>
      <c r="AO48" s="5">
        <v>1660.2956689277005</v>
      </c>
      <c r="AP48" s="5">
        <v>1676.4150443541832</v>
      </c>
      <c r="AQ48" s="5">
        <v>1740.8925460601133</v>
      </c>
      <c r="AR48" s="5">
        <v>1773.1312969130784</v>
      </c>
      <c r="AS48" s="5">
        <v>1740.8925460601133</v>
      </c>
      <c r="AT48" s="5">
        <v>1676.4150443541832</v>
      </c>
      <c r="AU48" s="5">
        <v>1644.1762935012182</v>
      </c>
      <c r="AV48" s="5">
        <v>1611.9375426482532</v>
      </c>
      <c r="AW48" s="5">
        <v>1579.6987917952881</v>
      </c>
      <c r="AX48" s="5">
        <v>1555.1973411470344</v>
      </c>
      <c r="AY48" s="5">
        <v>1587.5972857542645</v>
      </c>
      <c r="AZ48" s="5">
        <v>1619.9972303614943</v>
      </c>
      <c r="BA48" s="5">
        <v>1668.5971472723388</v>
      </c>
      <c r="BB48" s="5">
        <v>1684.797119575954</v>
      </c>
      <c r="BC48" s="5">
        <v>1749.5970087904136</v>
      </c>
      <c r="BD48" s="5">
        <v>1781.9969533976437</v>
      </c>
      <c r="BE48" s="5">
        <v>1749.5970087904136</v>
      </c>
      <c r="BF48" s="5">
        <v>1684.797119575954</v>
      </c>
      <c r="BG48" s="5">
        <v>1652.3971749687241</v>
      </c>
      <c r="BH48" s="5">
        <v>1619.9972303614943</v>
      </c>
      <c r="BI48" s="5">
        <v>1587.5972857542645</v>
      </c>
      <c r="BJ48" s="5">
        <v>1562.9733278527694</v>
      </c>
      <c r="BK48" s="5">
        <v>1595.5352721830357</v>
      </c>
      <c r="BL48" s="5">
        <v>1628.0972165133016</v>
      </c>
      <c r="BM48" s="5">
        <v>1676.9401330087003</v>
      </c>
      <c r="BN48" s="5">
        <v>1693.2211051738336</v>
      </c>
      <c r="BO48" s="5">
        <v>1758.3449938343656</v>
      </c>
      <c r="BP48" s="26" t="s">
        <v>12</v>
      </c>
    </row>
    <row r="49" spans="1:68" x14ac:dyDescent="0.25">
      <c r="A49" s="11"/>
      <c r="B49" s="12">
        <v>44</v>
      </c>
      <c r="C49" s="13"/>
      <c r="D49" s="5">
        <f>(Unidades!F45*1000)*2</f>
        <v>28733.333333333332</v>
      </c>
      <c r="E49" s="18">
        <v>100</v>
      </c>
      <c r="F49" s="32"/>
      <c r="G49" s="66">
        <v>6.5647463026364802E-2</v>
      </c>
      <c r="H49" s="5"/>
      <c r="I49" s="5"/>
      <c r="J49" s="5"/>
      <c r="K49" s="5"/>
      <c r="L49" s="5"/>
      <c r="M49" s="5"/>
      <c r="N49" s="5">
        <v>13444.679122664498</v>
      </c>
      <c r="O49" s="5">
        <v>13724.776604386674</v>
      </c>
      <c r="P49" s="5">
        <v>14004.874086108854</v>
      </c>
      <c r="Q49" s="5">
        <v>14425.020308692117</v>
      </c>
      <c r="R49" s="5">
        <v>14565.069049553207</v>
      </c>
      <c r="S49" s="5">
        <v>15125.264012997563</v>
      </c>
      <c r="T49" s="5">
        <v>15405.361494719738</v>
      </c>
      <c r="U49" s="5">
        <v>15125.264012997563</v>
      </c>
      <c r="V49" s="5">
        <v>14565.069049553207</v>
      </c>
      <c r="W49" s="5">
        <v>14284.971567831031</v>
      </c>
      <c r="X49" s="5">
        <v>14004.874086108854</v>
      </c>
      <c r="Y49" s="5">
        <v>13724.776604386674</v>
      </c>
      <c r="Z49" s="5">
        <v>13511.902518277819</v>
      </c>
      <c r="AA49" s="5">
        <v>13793.400487408606</v>
      </c>
      <c r="AB49" s="5">
        <v>14074.898456539397</v>
      </c>
      <c r="AC49" s="5">
        <v>14497.145410235576</v>
      </c>
      <c r="AD49" s="5">
        <v>14637.894394800971</v>
      </c>
      <c r="AE49" s="31">
        <v>15200.890333062549</v>
      </c>
      <c r="AF49" s="5">
        <v>15482.388302193336</v>
      </c>
      <c r="AG49" s="5">
        <v>15200.890333062549</v>
      </c>
      <c r="AH49" s="5">
        <v>14637.894394800971</v>
      </c>
      <c r="AI49" s="5">
        <v>14356.396425670186</v>
      </c>
      <c r="AJ49" s="5">
        <v>14074.898456539397</v>
      </c>
      <c r="AK49" s="5">
        <v>13793.400487408606</v>
      </c>
      <c r="AL49" s="5">
        <v>13579.462030869207</v>
      </c>
      <c r="AM49" s="5">
        <v>13862.367489845647</v>
      </c>
      <c r="AN49" s="5">
        <v>14145.272948822092</v>
      </c>
      <c r="AO49" s="5">
        <v>14569.631137286753</v>
      </c>
      <c r="AP49" s="5">
        <v>14711.083866774974</v>
      </c>
      <c r="AQ49" s="5">
        <v>15276.89478472786</v>
      </c>
      <c r="AR49" s="5">
        <v>15559.800243704301</v>
      </c>
      <c r="AS49" s="5">
        <v>15276.89478472786</v>
      </c>
      <c r="AT49" s="5">
        <v>14711.083866774974</v>
      </c>
      <c r="AU49" s="5">
        <v>14428.178407798536</v>
      </c>
      <c r="AV49" s="5">
        <v>14145.272948822092</v>
      </c>
      <c r="AW49" s="5">
        <v>13862.367489845647</v>
      </c>
      <c r="AX49" s="5">
        <v>13647.359341023552</v>
      </c>
      <c r="AY49" s="5">
        <v>13931.679327294873</v>
      </c>
      <c r="AZ49" s="5">
        <v>14215.999313566201</v>
      </c>
      <c r="BA49" s="5">
        <v>14642.479292973185</v>
      </c>
      <c r="BB49" s="5">
        <v>14784.639286108848</v>
      </c>
      <c r="BC49" s="5">
        <v>15353.279258651497</v>
      </c>
      <c r="BD49" s="5">
        <v>15637.599244922822</v>
      </c>
      <c r="BE49" s="5">
        <v>15353.279258651497</v>
      </c>
      <c r="BF49" s="5">
        <v>14784.639286108848</v>
      </c>
      <c r="BG49" s="5">
        <v>14500.319299837527</v>
      </c>
      <c r="BH49" s="5">
        <v>14215.999313566201</v>
      </c>
      <c r="BI49" s="5">
        <v>13931.679327294873</v>
      </c>
      <c r="BJ49" s="5">
        <v>13715.596137728668</v>
      </c>
      <c r="BK49" s="5">
        <v>14001.337723931345</v>
      </c>
      <c r="BL49" s="5">
        <v>14287.07931013403</v>
      </c>
      <c r="BM49" s="5">
        <v>14715.691689438048</v>
      </c>
      <c r="BN49" s="5">
        <v>14858.56248253939</v>
      </c>
      <c r="BO49" s="5">
        <v>15430.045654944754</v>
      </c>
      <c r="BP49" s="26" t="s">
        <v>12</v>
      </c>
    </row>
    <row r="50" spans="1:68" x14ac:dyDescent="0.25">
      <c r="A50" s="11"/>
      <c r="B50" s="12">
        <v>45</v>
      </c>
      <c r="C50" s="13"/>
      <c r="D50" s="5">
        <f>(Unidades!F46*1000)*2</f>
        <v>3440.3333333333335</v>
      </c>
      <c r="E50" s="18">
        <v>100</v>
      </c>
      <c r="F50" s="32"/>
      <c r="G50" s="66">
        <v>7.8601794187367884E-3</v>
      </c>
      <c r="H50" s="5"/>
      <c r="I50" s="5"/>
      <c r="J50" s="5"/>
      <c r="K50" s="5"/>
      <c r="L50" s="5"/>
      <c r="M50" s="5"/>
      <c r="N50" s="5">
        <v>1609.774167343623</v>
      </c>
      <c r="O50" s="5">
        <v>1643.3111291632817</v>
      </c>
      <c r="P50" s="5">
        <v>1676.8480909829407</v>
      </c>
      <c r="Q50" s="5">
        <v>1727.1535337124287</v>
      </c>
      <c r="R50" s="5">
        <v>1743.9220146222583</v>
      </c>
      <c r="S50" s="5">
        <v>1810.9959382615759</v>
      </c>
      <c r="T50" s="5">
        <v>1844.5329000812349</v>
      </c>
      <c r="U50" s="5">
        <v>1810.9959382615759</v>
      </c>
      <c r="V50" s="5">
        <v>1743.9220146222583</v>
      </c>
      <c r="W50" s="5">
        <v>1710.3850528025996</v>
      </c>
      <c r="X50" s="5">
        <v>1676.8480909829407</v>
      </c>
      <c r="Y50" s="5">
        <v>1643.3111291632817</v>
      </c>
      <c r="Z50" s="5">
        <v>1617.823038180341</v>
      </c>
      <c r="AA50" s="5">
        <v>1651.527684809098</v>
      </c>
      <c r="AB50" s="5">
        <v>1685.2323314378552</v>
      </c>
      <c r="AC50" s="5">
        <v>1735.7893013809908</v>
      </c>
      <c r="AD50" s="5">
        <v>1752.6416246953695</v>
      </c>
      <c r="AE50" s="31">
        <v>1820.0509179528835</v>
      </c>
      <c r="AF50" s="5">
        <v>1853.7555645816408</v>
      </c>
      <c r="AG50" s="5">
        <v>1820.0509179528835</v>
      </c>
      <c r="AH50" s="5">
        <v>1752.6416246953695</v>
      </c>
      <c r="AI50" s="5">
        <v>1718.9369780666125</v>
      </c>
      <c r="AJ50" s="5">
        <v>1685.2323314378552</v>
      </c>
      <c r="AK50" s="5">
        <v>1651.527684809098</v>
      </c>
      <c r="AL50" s="5">
        <v>1625.9121533712425</v>
      </c>
      <c r="AM50" s="5">
        <v>1659.7853232331433</v>
      </c>
      <c r="AN50" s="5">
        <v>1693.6584930950444</v>
      </c>
      <c r="AO50" s="5">
        <v>1744.4682478878956</v>
      </c>
      <c r="AP50" s="5">
        <v>1761.4048328188462</v>
      </c>
      <c r="AQ50" s="5">
        <v>1829.1511725426478</v>
      </c>
      <c r="AR50" s="5">
        <v>1863.0243424045489</v>
      </c>
      <c r="AS50" s="5">
        <v>1829.1511725426478</v>
      </c>
      <c r="AT50" s="5">
        <v>1761.4048328188462</v>
      </c>
      <c r="AU50" s="5">
        <v>1727.5316629569454</v>
      </c>
      <c r="AV50" s="5">
        <v>1693.6584930950444</v>
      </c>
      <c r="AW50" s="5">
        <v>1659.7853232331433</v>
      </c>
      <c r="AX50" s="5">
        <v>1634.0417141380985</v>
      </c>
      <c r="AY50" s="5">
        <v>1668.0842498493089</v>
      </c>
      <c r="AZ50" s="5">
        <v>1702.1267855605195</v>
      </c>
      <c r="BA50" s="5">
        <v>1753.190589127335</v>
      </c>
      <c r="BB50" s="5">
        <v>1770.2118569829402</v>
      </c>
      <c r="BC50" s="5">
        <v>1838.2969284053609</v>
      </c>
      <c r="BD50" s="5">
        <v>1872.3394641165714</v>
      </c>
      <c r="BE50" s="5">
        <v>1838.2969284053609</v>
      </c>
      <c r="BF50" s="5">
        <v>1770.2118569829402</v>
      </c>
      <c r="BG50" s="5">
        <v>1736.16932127173</v>
      </c>
      <c r="BH50" s="5">
        <v>1702.1267855605195</v>
      </c>
      <c r="BI50" s="5">
        <v>1668.0842498493089</v>
      </c>
      <c r="BJ50" s="5">
        <v>1642.211922708789</v>
      </c>
      <c r="BK50" s="5">
        <v>1676.4246710985553</v>
      </c>
      <c r="BL50" s="5">
        <v>1710.6374194883219</v>
      </c>
      <c r="BM50" s="5">
        <v>1761.9565420729714</v>
      </c>
      <c r="BN50" s="5">
        <v>1779.0629162678547</v>
      </c>
      <c r="BO50" s="5">
        <v>1847.4884130473874</v>
      </c>
      <c r="BP50" s="26" t="s">
        <v>12</v>
      </c>
    </row>
    <row r="51" spans="1:68" x14ac:dyDescent="0.25">
      <c r="A51" s="11"/>
      <c r="B51" s="12">
        <v>46</v>
      </c>
      <c r="C51" s="13"/>
      <c r="D51" s="5">
        <f>(Unidades!F47*1000)*2</f>
        <v>3595.1666666666665</v>
      </c>
      <c r="E51" s="18">
        <v>100</v>
      </c>
      <c r="F51" s="32"/>
      <c r="G51" s="66">
        <v>1.7894253167284799E-2</v>
      </c>
      <c r="H51" s="5"/>
      <c r="I51" s="5"/>
      <c r="J51" s="5"/>
      <c r="K51" s="5"/>
      <c r="L51" s="5"/>
      <c r="M51" s="5"/>
      <c r="N51" s="5">
        <v>3664.7644993873755</v>
      </c>
      <c r="O51" s="5">
        <v>3741.1137597912789</v>
      </c>
      <c r="P51" s="5">
        <v>3817.4630201951827</v>
      </c>
      <c r="Q51" s="5">
        <v>3931.986910801038</v>
      </c>
      <c r="R51" s="5">
        <v>3970.1615410029904</v>
      </c>
      <c r="S51" s="5">
        <v>4122.8600618107976</v>
      </c>
      <c r="T51" s="5">
        <v>4199.2093222147014</v>
      </c>
      <c r="U51" s="5">
        <v>4122.8600618107976</v>
      </c>
      <c r="V51" s="5">
        <v>3970.1615410029904</v>
      </c>
      <c r="W51" s="5">
        <v>3893.8122805990865</v>
      </c>
      <c r="X51" s="5">
        <v>3817.4630201951827</v>
      </c>
      <c r="Y51" s="5">
        <v>3741.1137597912789</v>
      </c>
      <c r="Z51" s="5">
        <v>3683.0883218843119</v>
      </c>
      <c r="AA51" s="5">
        <v>3759.8193285902348</v>
      </c>
      <c r="AB51" s="5">
        <v>3836.5503352961582</v>
      </c>
      <c r="AC51" s="5">
        <v>3951.6468453550428</v>
      </c>
      <c r="AD51" s="5">
        <v>3990.012348708005</v>
      </c>
      <c r="AE51" s="31">
        <v>4143.4743621198513</v>
      </c>
      <c r="AF51" s="5">
        <v>4220.2053688257747</v>
      </c>
      <c r="AG51" s="5">
        <v>4143.4743621198513</v>
      </c>
      <c r="AH51" s="5">
        <v>3990.012348708005</v>
      </c>
      <c r="AI51" s="5">
        <v>3913.2813420020816</v>
      </c>
      <c r="AJ51" s="5">
        <v>3836.5503352961582</v>
      </c>
      <c r="AK51" s="5">
        <v>3759.8193285902348</v>
      </c>
      <c r="AL51" s="5">
        <v>3701.503763493733</v>
      </c>
      <c r="AM51" s="5">
        <v>3778.6184252331855</v>
      </c>
      <c r="AN51" s="5">
        <v>3855.7330869726384</v>
      </c>
      <c r="AO51" s="5">
        <v>3971.4050795818175</v>
      </c>
      <c r="AP51" s="5">
        <v>4009.9624104515447</v>
      </c>
      <c r="AQ51" s="5">
        <v>4164.19173393045</v>
      </c>
      <c r="AR51" s="5">
        <v>4241.3063956699034</v>
      </c>
      <c r="AS51" s="5">
        <v>4164.19173393045</v>
      </c>
      <c r="AT51" s="5">
        <v>4009.9624104515447</v>
      </c>
      <c r="AU51" s="5">
        <v>3932.8477487120917</v>
      </c>
      <c r="AV51" s="5">
        <v>3855.7330869726384</v>
      </c>
      <c r="AW51" s="5">
        <v>3778.6184252331855</v>
      </c>
      <c r="AX51" s="5">
        <v>3720.0112823112013</v>
      </c>
      <c r="AY51" s="5">
        <v>3797.5115173593508</v>
      </c>
      <c r="AZ51" s="5">
        <v>3875.0117524075013</v>
      </c>
      <c r="BA51" s="5">
        <v>3991.2621049797262</v>
      </c>
      <c r="BB51" s="5">
        <v>4030.0122225038021</v>
      </c>
      <c r="BC51" s="5">
        <v>4185.0126926001021</v>
      </c>
      <c r="BD51" s="5">
        <v>4262.5129276482521</v>
      </c>
      <c r="BE51" s="5">
        <v>4185.0126926001021</v>
      </c>
      <c r="BF51" s="5">
        <v>4030.0122225038021</v>
      </c>
      <c r="BG51" s="5">
        <v>3952.5119874556517</v>
      </c>
      <c r="BH51" s="5">
        <v>3875.0117524075013</v>
      </c>
      <c r="BI51" s="5">
        <v>3797.5115173593508</v>
      </c>
      <c r="BJ51" s="5">
        <v>3738.611338722757</v>
      </c>
      <c r="BK51" s="5">
        <v>3816.4990749461472</v>
      </c>
      <c r="BL51" s="5">
        <v>3894.3868111695383</v>
      </c>
      <c r="BM51" s="5">
        <v>4011.2184155046243</v>
      </c>
      <c r="BN51" s="5">
        <v>4050.1622836163206</v>
      </c>
      <c r="BO51" s="5">
        <v>4205.9377560631019</v>
      </c>
      <c r="BP51" s="26" t="s">
        <v>12</v>
      </c>
    </row>
    <row r="52" spans="1:68" x14ac:dyDescent="0.25">
      <c r="A52" s="11"/>
      <c r="B52" s="12">
        <v>47</v>
      </c>
      <c r="C52" s="13"/>
      <c r="D52" s="5">
        <f>(Unidades!F48*1000)*2</f>
        <v>5793.333333333333</v>
      </c>
      <c r="E52" s="18">
        <v>100</v>
      </c>
      <c r="F52" s="32"/>
      <c r="G52" s="66">
        <v>1.3236112614828542E-2</v>
      </c>
      <c r="H52" s="5"/>
      <c r="I52" s="5"/>
      <c r="J52" s="5"/>
      <c r="K52" s="5"/>
      <c r="L52" s="5"/>
      <c r="M52" s="5"/>
      <c r="N52" s="5">
        <v>2710.7717303005684</v>
      </c>
      <c r="O52" s="5">
        <v>2767.2461413484966</v>
      </c>
      <c r="P52" s="5">
        <v>2823.7205523964253</v>
      </c>
      <c r="Q52" s="5">
        <v>2908.4321689683179</v>
      </c>
      <c r="R52" s="5">
        <v>2936.6693744922823</v>
      </c>
      <c r="S52" s="5">
        <v>3049.6181965881397</v>
      </c>
      <c r="T52" s="5">
        <v>3106.0926076360679</v>
      </c>
      <c r="U52" s="5">
        <v>3049.6181965881397</v>
      </c>
      <c r="V52" s="5">
        <v>2936.6693744922823</v>
      </c>
      <c r="W52" s="5">
        <v>2880.194963444354</v>
      </c>
      <c r="X52" s="5">
        <v>2823.7205523964253</v>
      </c>
      <c r="Y52" s="5">
        <v>2767.2461413484966</v>
      </c>
      <c r="Z52" s="5">
        <v>2724.325588952071</v>
      </c>
      <c r="AA52" s="5">
        <v>2781.0823720552389</v>
      </c>
      <c r="AB52" s="5">
        <v>2837.8391551584073</v>
      </c>
      <c r="AC52" s="5">
        <v>2922.9743298131593</v>
      </c>
      <c r="AD52" s="5">
        <v>2951.3527213647435</v>
      </c>
      <c r="AE52" s="31">
        <v>3064.8662875710802</v>
      </c>
      <c r="AF52" s="5">
        <v>3121.6230706742481</v>
      </c>
      <c r="AG52" s="5">
        <v>3064.8662875710802</v>
      </c>
      <c r="AH52" s="5">
        <v>2951.3527213647435</v>
      </c>
      <c r="AI52" s="5">
        <v>2894.5959382615756</v>
      </c>
      <c r="AJ52" s="5">
        <v>2837.8391551584073</v>
      </c>
      <c r="AK52" s="5">
        <v>2781.0823720552389</v>
      </c>
      <c r="AL52" s="5">
        <v>2737.9472168968309</v>
      </c>
      <c r="AM52" s="5">
        <v>2794.9877839155147</v>
      </c>
      <c r="AN52" s="5">
        <v>2852.0283509341989</v>
      </c>
      <c r="AO52" s="5">
        <v>2937.589201462225</v>
      </c>
      <c r="AP52" s="5">
        <v>2966.1094849715669</v>
      </c>
      <c r="AQ52" s="5">
        <v>3080.1906190089353</v>
      </c>
      <c r="AR52" s="5">
        <v>3137.2311860276191</v>
      </c>
      <c r="AS52" s="5">
        <v>3080.1906190089353</v>
      </c>
      <c r="AT52" s="5">
        <v>2966.1094849715669</v>
      </c>
      <c r="AU52" s="5">
        <v>2909.0689179528831</v>
      </c>
      <c r="AV52" s="5">
        <v>2852.0283509341989</v>
      </c>
      <c r="AW52" s="5">
        <v>2794.9877839155147</v>
      </c>
      <c r="AX52" s="5">
        <v>2751.6369529813146</v>
      </c>
      <c r="AY52" s="5">
        <v>2808.9627228350919</v>
      </c>
      <c r="AZ52" s="5">
        <v>2866.2884926888696</v>
      </c>
      <c r="BA52" s="5">
        <v>2952.277147469536</v>
      </c>
      <c r="BB52" s="5">
        <v>2980.9400323964246</v>
      </c>
      <c r="BC52" s="5">
        <v>3095.5915721039796</v>
      </c>
      <c r="BD52" s="5">
        <v>3152.9173419577569</v>
      </c>
      <c r="BE52" s="5">
        <v>3095.5915721039796</v>
      </c>
      <c r="BF52" s="5">
        <v>2980.9400323964246</v>
      </c>
      <c r="BG52" s="5">
        <v>2923.6142625426473</v>
      </c>
      <c r="BH52" s="5">
        <v>2866.2884926888696</v>
      </c>
      <c r="BI52" s="5">
        <v>2808.9627228350919</v>
      </c>
      <c r="BJ52" s="5">
        <v>2765.3951377462208</v>
      </c>
      <c r="BK52" s="5">
        <v>2823.0075364492673</v>
      </c>
      <c r="BL52" s="5">
        <v>2880.6199351523137</v>
      </c>
      <c r="BM52" s="5">
        <v>2967.0385332068831</v>
      </c>
      <c r="BN52" s="5">
        <v>2995.8447325584066</v>
      </c>
      <c r="BO52" s="5">
        <v>3111.069529964499</v>
      </c>
      <c r="BP52" s="26" t="s">
        <v>12</v>
      </c>
    </row>
    <row r="53" spans="1:68" x14ac:dyDescent="0.25">
      <c r="A53" s="11"/>
      <c r="B53" s="12">
        <v>48</v>
      </c>
      <c r="C53" s="13"/>
      <c r="D53" s="5">
        <f>(Unidades!F49*1000)*2</f>
        <v>4528.333333333333</v>
      </c>
      <c r="E53" s="18">
        <v>100</v>
      </c>
      <c r="F53" s="32"/>
      <c r="G53" s="66">
        <v>1.0345948784375473E-2</v>
      </c>
      <c r="H53" s="5"/>
      <c r="I53" s="5"/>
      <c r="J53" s="5"/>
      <c r="K53" s="5"/>
      <c r="L53" s="5"/>
      <c r="M53" s="5"/>
      <c r="N53" s="5">
        <v>2118.8627132412671</v>
      </c>
      <c r="O53" s="5">
        <v>2163.005686433793</v>
      </c>
      <c r="P53" s="5">
        <v>2207.1486596263198</v>
      </c>
      <c r="Q53" s="5">
        <v>2273.3631194151089</v>
      </c>
      <c r="R53" s="5">
        <v>2295.4346060113726</v>
      </c>
      <c r="S53" s="5">
        <v>2383.7205523964253</v>
      </c>
      <c r="T53" s="5">
        <v>2427.8635255889517</v>
      </c>
      <c r="U53" s="5">
        <v>2383.7205523964253</v>
      </c>
      <c r="V53" s="5">
        <v>2295.4346060113726</v>
      </c>
      <c r="W53" s="5">
        <v>2251.2916328188462</v>
      </c>
      <c r="X53" s="5">
        <v>2207.1486596263198</v>
      </c>
      <c r="Y53" s="5">
        <v>2163.005686433793</v>
      </c>
      <c r="Z53" s="5">
        <v>2129.4570268074731</v>
      </c>
      <c r="AA53" s="5">
        <v>2173.8207148659617</v>
      </c>
      <c r="AB53" s="5">
        <v>2218.1844029244512</v>
      </c>
      <c r="AC53" s="5">
        <v>2284.7299350121843</v>
      </c>
      <c r="AD53" s="5">
        <v>2306.9117790414293</v>
      </c>
      <c r="AE53" s="31">
        <v>2395.639155158407</v>
      </c>
      <c r="AF53" s="5">
        <v>2440.0028432168961</v>
      </c>
      <c r="AG53" s="5">
        <v>2395.639155158407</v>
      </c>
      <c r="AH53" s="5">
        <v>2306.9117790414293</v>
      </c>
      <c r="AI53" s="5">
        <v>2262.5480909829403</v>
      </c>
      <c r="AJ53" s="5">
        <v>2218.1844029244512</v>
      </c>
      <c r="AK53" s="5">
        <v>2173.8207148659617</v>
      </c>
      <c r="AL53" s="5">
        <v>2140.1043119415103</v>
      </c>
      <c r="AM53" s="5">
        <v>2184.6898184402912</v>
      </c>
      <c r="AN53" s="5">
        <v>2229.275324939073</v>
      </c>
      <c r="AO53" s="5">
        <v>2296.1535846872448</v>
      </c>
      <c r="AP53" s="5">
        <v>2318.4463379366362</v>
      </c>
      <c r="AQ53" s="5">
        <v>2407.6173509341988</v>
      </c>
      <c r="AR53" s="5">
        <v>2452.2028574329802</v>
      </c>
      <c r="AS53" s="5">
        <v>2407.6173509341988</v>
      </c>
      <c r="AT53" s="5">
        <v>2318.4463379366362</v>
      </c>
      <c r="AU53" s="5">
        <v>2273.8608314378548</v>
      </c>
      <c r="AV53" s="5">
        <v>2229.275324939073</v>
      </c>
      <c r="AW53" s="5">
        <v>2184.6898184402912</v>
      </c>
      <c r="AX53" s="5">
        <v>2150.8048335012177</v>
      </c>
      <c r="AY53" s="5">
        <v>2195.6132675324925</v>
      </c>
      <c r="AZ53" s="5">
        <v>2240.4217015637682</v>
      </c>
      <c r="BA53" s="5">
        <v>2307.6343526106807</v>
      </c>
      <c r="BB53" s="5">
        <v>2330.0385696263193</v>
      </c>
      <c r="BC53" s="5">
        <v>2419.6554376888694</v>
      </c>
      <c r="BD53" s="5">
        <v>2464.4638717201447</v>
      </c>
      <c r="BE53" s="5">
        <v>2419.6554376888694</v>
      </c>
      <c r="BF53" s="5">
        <v>2330.0385696263193</v>
      </c>
      <c r="BG53" s="5">
        <v>2285.230135595044</v>
      </c>
      <c r="BH53" s="5">
        <v>2240.4217015637682</v>
      </c>
      <c r="BI53" s="5">
        <v>2195.6132675324925</v>
      </c>
      <c r="BJ53" s="5">
        <v>2161.5588576687237</v>
      </c>
      <c r="BK53" s="5">
        <v>2206.5913338701548</v>
      </c>
      <c r="BL53" s="5">
        <v>2251.6238100715868</v>
      </c>
      <c r="BM53" s="5">
        <v>2319.1725243737337</v>
      </c>
      <c r="BN53" s="5">
        <v>2341.6887624744504</v>
      </c>
      <c r="BO53" s="5">
        <v>2431.7537148773135</v>
      </c>
      <c r="BP53" s="26" t="s">
        <v>12</v>
      </c>
    </row>
    <row r="54" spans="1:68" x14ac:dyDescent="0.25">
      <c r="A54" s="11"/>
      <c r="B54" s="12">
        <v>49</v>
      </c>
      <c r="C54" s="13"/>
      <c r="D54" s="5">
        <f>(Unidades!F50*1000)*2</f>
        <v>3780.6666666666665</v>
      </c>
      <c r="E54" s="18">
        <v>100</v>
      </c>
      <c r="F54" s="32"/>
      <c r="G54" s="66">
        <v>8.6377439169957031E-3</v>
      </c>
      <c r="H54" s="5"/>
      <c r="I54" s="5"/>
      <c r="J54" s="5"/>
      <c r="K54" s="5"/>
      <c r="L54" s="5"/>
      <c r="M54" s="5"/>
      <c r="N54" s="5">
        <v>1769.0203086921201</v>
      </c>
      <c r="O54" s="5">
        <v>1805.8748984565391</v>
      </c>
      <c r="P54" s="5">
        <v>1842.7294882209585</v>
      </c>
      <c r="Q54" s="5">
        <v>1898.0113728675869</v>
      </c>
      <c r="R54" s="5">
        <v>1916.4386677497967</v>
      </c>
      <c r="S54" s="5">
        <v>1990.147847278635</v>
      </c>
      <c r="T54" s="5">
        <v>2027.0024370430542</v>
      </c>
      <c r="U54" s="5">
        <v>1990.147847278635</v>
      </c>
      <c r="V54" s="5">
        <v>1916.4386677497967</v>
      </c>
      <c r="W54" s="5">
        <v>1879.5840779853775</v>
      </c>
      <c r="X54" s="5">
        <v>1842.7294882209585</v>
      </c>
      <c r="Y54" s="5">
        <v>1805.8748984565391</v>
      </c>
      <c r="Z54" s="5">
        <v>1777.8654102355806</v>
      </c>
      <c r="AA54" s="5">
        <v>1814.9042729488217</v>
      </c>
      <c r="AB54" s="5">
        <v>1851.943135662063</v>
      </c>
      <c r="AC54" s="5">
        <v>1907.5014297319246</v>
      </c>
      <c r="AD54" s="5">
        <v>1926.0208610885454</v>
      </c>
      <c r="AE54" s="31">
        <v>2000.098586515028</v>
      </c>
      <c r="AF54" s="5">
        <v>2037.1374492282694</v>
      </c>
      <c r="AG54" s="5">
        <v>2000.098586515028</v>
      </c>
      <c r="AH54" s="5">
        <v>1926.0208610885454</v>
      </c>
      <c r="AI54" s="5">
        <v>1888.9819983753041</v>
      </c>
      <c r="AJ54" s="5">
        <v>1851.943135662063</v>
      </c>
      <c r="AK54" s="5">
        <v>1814.9042729488217</v>
      </c>
      <c r="AL54" s="5">
        <v>1786.7547372867584</v>
      </c>
      <c r="AM54" s="5">
        <v>1823.9787943135657</v>
      </c>
      <c r="AN54" s="5">
        <v>1861.2028513403732</v>
      </c>
      <c r="AO54" s="5">
        <v>1917.0389368805841</v>
      </c>
      <c r="AP54" s="5">
        <v>1935.6509653939879</v>
      </c>
      <c r="AQ54" s="5">
        <v>2010.0990794476029</v>
      </c>
      <c r="AR54" s="5">
        <v>2047.3231364744106</v>
      </c>
      <c r="AS54" s="5">
        <v>2010.0990794476029</v>
      </c>
      <c r="AT54" s="5">
        <v>1935.6509653939879</v>
      </c>
      <c r="AU54" s="5">
        <v>1898.4269083671804</v>
      </c>
      <c r="AV54" s="5">
        <v>1861.2028513403732</v>
      </c>
      <c r="AW54" s="5">
        <v>1823.9787943135657</v>
      </c>
      <c r="AX54" s="5">
        <v>1795.688510973192</v>
      </c>
      <c r="AY54" s="5">
        <v>1833.0986882851332</v>
      </c>
      <c r="AZ54" s="5">
        <v>1870.5088655970749</v>
      </c>
      <c r="BA54" s="5">
        <v>1926.6241315649868</v>
      </c>
      <c r="BB54" s="5">
        <v>1945.3292202209577</v>
      </c>
      <c r="BC54" s="5">
        <v>2020.1495748448408</v>
      </c>
      <c r="BD54" s="5">
        <v>2057.5597521567825</v>
      </c>
      <c r="BE54" s="5">
        <v>2020.1495748448408</v>
      </c>
      <c r="BF54" s="5">
        <v>1945.3292202209577</v>
      </c>
      <c r="BG54" s="5">
        <v>1907.9190429090161</v>
      </c>
      <c r="BH54" s="5">
        <v>1870.5088655970749</v>
      </c>
      <c r="BI54" s="5">
        <v>1833.0986882851332</v>
      </c>
      <c r="BJ54" s="5">
        <v>1804.6669535280578</v>
      </c>
      <c r="BK54" s="5">
        <v>1842.2641817265587</v>
      </c>
      <c r="BL54" s="5">
        <v>1879.8614099250601</v>
      </c>
      <c r="BM54" s="5">
        <v>1936.2572522228115</v>
      </c>
      <c r="BN54" s="5">
        <v>1955.0558663220622</v>
      </c>
      <c r="BO54" s="5">
        <v>2030.2503227190648</v>
      </c>
      <c r="BP54" s="26" t="s">
        <v>12</v>
      </c>
    </row>
    <row r="55" spans="1:68" x14ac:dyDescent="0.25">
      <c r="A55" s="11"/>
      <c r="B55" s="12">
        <v>50</v>
      </c>
      <c r="C55" s="13"/>
      <c r="D55" s="5">
        <f>(Unidades!F51*1000)*2</f>
        <v>12472.666666666666</v>
      </c>
      <c r="E55" s="18">
        <v>100</v>
      </c>
      <c r="F55" s="32"/>
      <c r="G55" s="66">
        <v>2.8496482268219468E-2</v>
      </c>
      <c r="H55" s="5"/>
      <c r="I55" s="5"/>
      <c r="J55" s="5"/>
      <c r="K55" s="5"/>
      <c r="L55" s="5"/>
      <c r="M55" s="5"/>
      <c r="N55" s="5">
        <v>5836.1137286758722</v>
      </c>
      <c r="O55" s="5">
        <v>5957.6994313566192</v>
      </c>
      <c r="P55" s="5">
        <v>6079.2851340373672</v>
      </c>
      <c r="Q55" s="5">
        <v>6261.6636880584874</v>
      </c>
      <c r="R55" s="5">
        <v>6322.4565393988623</v>
      </c>
      <c r="S55" s="5">
        <v>6565.6279447603565</v>
      </c>
      <c r="T55" s="5">
        <v>6687.2136474411045</v>
      </c>
      <c r="U55" s="5">
        <v>6565.6279447603565</v>
      </c>
      <c r="V55" s="5">
        <v>6322.4565393988623</v>
      </c>
      <c r="W55" s="5">
        <v>6200.8708367181143</v>
      </c>
      <c r="X55" s="5">
        <v>6079.2851340373672</v>
      </c>
      <c r="Y55" s="5">
        <v>5957.6994313566192</v>
      </c>
      <c r="Z55" s="5">
        <v>5865.2942973192512</v>
      </c>
      <c r="AA55" s="5">
        <v>5987.487928513402</v>
      </c>
      <c r="AB55" s="5">
        <v>6109.6815597075538</v>
      </c>
      <c r="AC55" s="5">
        <v>6292.9720064987796</v>
      </c>
      <c r="AD55" s="5">
        <v>6354.0688220958564</v>
      </c>
      <c r="AE55" s="31">
        <v>6598.4560844841571</v>
      </c>
      <c r="AF55" s="5">
        <v>6720.6497156783089</v>
      </c>
      <c r="AG55" s="5">
        <v>6598.4560844841571</v>
      </c>
      <c r="AH55" s="5">
        <v>6354.0688220958564</v>
      </c>
      <c r="AI55" s="5">
        <v>6231.8751909017046</v>
      </c>
      <c r="AJ55" s="5">
        <v>6109.6815597075538</v>
      </c>
      <c r="AK55" s="5">
        <v>5987.487928513402</v>
      </c>
      <c r="AL55" s="5">
        <v>5894.6207688058466</v>
      </c>
      <c r="AM55" s="5">
        <v>6017.4253681559685</v>
      </c>
      <c r="AN55" s="5">
        <v>6140.2299675060913</v>
      </c>
      <c r="AO55" s="5">
        <v>6324.4368665312732</v>
      </c>
      <c r="AP55" s="5">
        <v>6385.839166206335</v>
      </c>
      <c r="AQ55" s="5">
        <v>6631.4483649065769</v>
      </c>
      <c r="AR55" s="5">
        <v>6754.2529642566997</v>
      </c>
      <c r="AS55" s="5">
        <v>6631.4483649065769</v>
      </c>
      <c r="AT55" s="5">
        <v>6385.839166206335</v>
      </c>
      <c r="AU55" s="5">
        <v>6263.0345668562122</v>
      </c>
      <c r="AV55" s="5">
        <v>6140.2299675060913</v>
      </c>
      <c r="AW55" s="5">
        <v>6017.4253681559685</v>
      </c>
      <c r="AX55" s="5">
        <v>5924.0938726498753</v>
      </c>
      <c r="AY55" s="5">
        <v>6047.5124949967476</v>
      </c>
      <c r="AZ55" s="5">
        <v>6170.9311173436208</v>
      </c>
      <c r="BA55" s="5">
        <v>6356.0590508639289</v>
      </c>
      <c r="BB55" s="5">
        <v>6417.7683620373664</v>
      </c>
      <c r="BC55" s="5">
        <v>6664.6056067311092</v>
      </c>
      <c r="BD55" s="5">
        <v>6788.0242290779825</v>
      </c>
      <c r="BE55" s="5">
        <v>6664.6056067311092</v>
      </c>
      <c r="BF55" s="5">
        <v>6417.7683620373664</v>
      </c>
      <c r="BG55" s="5">
        <v>6294.3497396904922</v>
      </c>
      <c r="BH55" s="5">
        <v>6170.9311173436208</v>
      </c>
      <c r="BI55" s="5">
        <v>6047.5124949967476</v>
      </c>
      <c r="BJ55" s="5">
        <v>5953.7143420131242</v>
      </c>
      <c r="BK55" s="5">
        <v>6077.7500574717305</v>
      </c>
      <c r="BL55" s="5">
        <v>6201.7857729303387</v>
      </c>
      <c r="BM55" s="5">
        <v>6387.8393461182477</v>
      </c>
      <c r="BN55" s="5">
        <v>6449.8572038475522</v>
      </c>
      <c r="BO55" s="5">
        <v>6697.928634764764</v>
      </c>
      <c r="BP55" s="26" t="s">
        <v>12</v>
      </c>
    </row>
    <row r="56" spans="1:68" x14ac:dyDescent="0.25">
      <c r="A56" s="11"/>
      <c r="B56" s="12">
        <v>51</v>
      </c>
      <c r="C56" s="13"/>
      <c r="D56" s="5">
        <f>(Unidades!F52*1000)*2</f>
        <v>4146.666666666667</v>
      </c>
      <c r="E56" s="18">
        <v>100</v>
      </c>
      <c r="F56" s="32"/>
      <c r="G56" s="66">
        <v>9.473949420510188E-3</v>
      </c>
      <c r="H56" s="5"/>
      <c r="I56" s="5"/>
      <c r="J56" s="5"/>
      <c r="K56" s="5"/>
      <c r="L56" s="5"/>
      <c r="M56" s="5"/>
      <c r="N56" s="5">
        <v>1940.2761982128352</v>
      </c>
      <c r="O56" s="5">
        <v>1980.6986190089356</v>
      </c>
      <c r="P56" s="5">
        <v>2021.1210398050366</v>
      </c>
      <c r="Q56" s="5">
        <v>2081.7546709991875</v>
      </c>
      <c r="R56" s="5">
        <v>2101.9658813972383</v>
      </c>
      <c r="S56" s="5">
        <v>2182.8107229894395</v>
      </c>
      <c r="T56" s="5">
        <v>2223.2331437855405</v>
      </c>
      <c r="U56" s="5">
        <v>2182.8107229894395</v>
      </c>
      <c r="V56" s="5">
        <v>2101.9658813972383</v>
      </c>
      <c r="W56" s="5">
        <v>2061.5434606011372</v>
      </c>
      <c r="X56" s="5">
        <v>2021.1210398050366</v>
      </c>
      <c r="Y56" s="5">
        <v>1980.6986190089356</v>
      </c>
      <c r="Z56" s="5">
        <v>1949.9775792038993</v>
      </c>
      <c r="AA56" s="5">
        <v>1990.6021121039801</v>
      </c>
      <c r="AB56" s="5">
        <v>2031.2266450040615</v>
      </c>
      <c r="AC56" s="5">
        <v>2092.1634443541834</v>
      </c>
      <c r="AD56" s="5">
        <v>2112.475710804224</v>
      </c>
      <c r="AE56" s="31">
        <v>2193.7247766043865</v>
      </c>
      <c r="AF56" s="5">
        <v>2234.3493095044678</v>
      </c>
      <c r="AG56" s="5">
        <v>2193.7247766043865</v>
      </c>
      <c r="AH56" s="5">
        <v>2112.475710804224</v>
      </c>
      <c r="AI56" s="5">
        <v>2071.8511779041428</v>
      </c>
      <c r="AJ56" s="5">
        <v>2031.2266450040615</v>
      </c>
      <c r="AK56" s="5">
        <v>1990.6021121039801</v>
      </c>
      <c r="AL56" s="5">
        <v>1959.7274670999186</v>
      </c>
      <c r="AM56" s="5">
        <v>2000.5551226644998</v>
      </c>
      <c r="AN56" s="5">
        <v>2041.3827782290816</v>
      </c>
      <c r="AO56" s="5">
        <v>2102.6242615759543</v>
      </c>
      <c r="AP56" s="5">
        <v>2123.0380893582451</v>
      </c>
      <c r="AQ56" s="5">
        <v>2204.6934004874083</v>
      </c>
      <c r="AR56" s="5">
        <v>2245.5210560519899</v>
      </c>
      <c r="AS56" s="5">
        <v>2204.6934004874083</v>
      </c>
      <c r="AT56" s="5">
        <v>2123.0380893582451</v>
      </c>
      <c r="AU56" s="5">
        <v>2082.2104337936635</v>
      </c>
      <c r="AV56" s="5">
        <v>2041.3827782290816</v>
      </c>
      <c r="AW56" s="5">
        <v>2000.5551226644998</v>
      </c>
      <c r="AX56" s="5">
        <v>1969.5261044354179</v>
      </c>
      <c r="AY56" s="5">
        <v>2010.557898277822</v>
      </c>
      <c r="AZ56" s="5">
        <v>2051.589692120227</v>
      </c>
      <c r="BA56" s="5">
        <v>2113.1373828838337</v>
      </c>
      <c r="BB56" s="5">
        <v>2133.6532798050362</v>
      </c>
      <c r="BC56" s="5">
        <v>2215.7168674898453</v>
      </c>
      <c r="BD56" s="5">
        <v>2256.7486613322499</v>
      </c>
      <c r="BE56" s="5">
        <v>2215.7168674898453</v>
      </c>
      <c r="BF56" s="5">
        <v>2133.6532798050362</v>
      </c>
      <c r="BG56" s="5">
        <v>2092.6214859626316</v>
      </c>
      <c r="BH56" s="5">
        <v>2051.589692120227</v>
      </c>
      <c r="BI56" s="5">
        <v>2010.557898277822</v>
      </c>
      <c r="BJ56" s="5">
        <v>1979.3737349575947</v>
      </c>
      <c r="BK56" s="5">
        <v>2020.6106877692109</v>
      </c>
      <c r="BL56" s="5">
        <v>2061.8476405808278</v>
      </c>
      <c r="BM56" s="5">
        <v>2123.7030697982527</v>
      </c>
      <c r="BN56" s="5">
        <v>2144.3215462040612</v>
      </c>
      <c r="BO56" s="5">
        <v>2226.7954518272941</v>
      </c>
      <c r="BP56" s="26" t="s">
        <v>12</v>
      </c>
    </row>
    <row r="57" spans="1:68" x14ac:dyDescent="0.25">
      <c r="A57" s="11"/>
      <c r="B57" s="12">
        <v>52</v>
      </c>
      <c r="C57" s="13"/>
      <c r="D57" s="5">
        <f>(Unidades!F53*1000)*2</f>
        <v>5751.833333333333</v>
      </c>
      <c r="E57" s="18">
        <v>100</v>
      </c>
      <c r="F57" s="32"/>
      <c r="G57" s="66">
        <v>1.3141296963473758E-2</v>
      </c>
      <c r="H57" s="5"/>
      <c r="I57" s="5"/>
      <c r="J57" s="5"/>
      <c r="K57" s="5"/>
      <c r="L57" s="5"/>
      <c r="M57" s="5"/>
      <c r="N57" s="5">
        <v>2691.3533712428916</v>
      </c>
      <c r="O57" s="5">
        <v>2747.4232331437847</v>
      </c>
      <c r="P57" s="5">
        <v>2803.4930950446787</v>
      </c>
      <c r="Q57" s="5">
        <v>2887.5978878960191</v>
      </c>
      <c r="R57" s="5">
        <v>2915.6328188464659</v>
      </c>
      <c r="S57" s="5">
        <v>3027.7725426482534</v>
      </c>
      <c r="T57" s="5">
        <v>3083.842404549147</v>
      </c>
      <c r="U57" s="5">
        <v>3027.7725426482534</v>
      </c>
      <c r="V57" s="5">
        <v>2915.6328188464659</v>
      </c>
      <c r="W57" s="5">
        <v>2859.5629569455723</v>
      </c>
      <c r="X57" s="5">
        <v>2803.4930950446787</v>
      </c>
      <c r="Y57" s="5">
        <v>2747.4232331437847</v>
      </c>
      <c r="Z57" s="5">
        <v>2704.8101380991056</v>
      </c>
      <c r="AA57" s="5">
        <v>2761.1603493095035</v>
      </c>
      <c r="AB57" s="5">
        <v>2817.5105605199019</v>
      </c>
      <c r="AC57" s="5">
        <v>2902.0358773354988</v>
      </c>
      <c r="AD57" s="5">
        <v>2930.2109829406977</v>
      </c>
      <c r="AE57" s="31">
        <v>3042.9114053614944</v>
      </c>
      <c r="AF57" s="5">
        <v>3099.2616165718923</v>
      </c>
      <c r="AG57" s="5">
        <v>3042.9114053614944</v>
      </c>
      <c r="AH57" s="5">
        <v>2930.2109829406977</v>
      </c>
      <c r="AI57" s="5">
        <v>2873.8607717302998</v>
      </c>
      <c r="AJ57" s="5">
        <v>2817.5105605199019</v>
      </c>
      <c r="AK57" s="5">
        <v>2761.1603493095035</v>
      </c>
      <c r="AL57" s="5">
        <v>2718.3341887896008</v>
      </c>
      <c r="AM57" s="5">
        <v>2774.9661510560509</v>
      </c>
      <c r="AN57" s="5">
        <v>2831.5981133225009</v>
      </c>
      <c r="AO57" s="5">
        <v>2916.5460567221758</v>
      </c>
      <c r="AP57" s="5">
        <v>2944.862037855401</v>
      </c>
      <c r="AQ57" s="5">
        <v>3058.1259623883016</v>
      </c>
      <c r="AR57" s="5">
        <v>3114.7579246547516</v>
      </c>
      <c r="AS57" s="5">
        <v>3058.1259623883016</v>
      </c>
      <c r="AT57" s="5">
        <v>2944.862037855401</v>
      </c>
      <c r="AU57" s="5">
        <v>2888.230075588951</v>
      </c>
      <c r="AV57" s="5">
        <v>2831.5981133225009</v>
      </c>
      <c r="AW57" s="5">
        <v>2774.9661510560509</v>
      </c>
      <c r="AX57" s="5">
        <v>2731.9258597335484</v>
      </c>
      <c r="AY57" s="5">
        <v>2788.8409818113309</v>
      </c>
      <c r="AZ57" s="5">
        <v>2845.7561038891131</v>
      </c>
      <c r="BA57" s="5">
        <v>2931.1287870057863</v>
      </c>
      <c r="BB57" s="5">
        <v>2959.5863480446778</v>
      </c>
      <c r="BC57" s="5">
        <v>3073.4165922002426</v>
      </c>
      <c r="BD57" s="5">
        <v>3130.3317142780252</v>
      </c>
      <c r="BE57" s="5">
        <v>3073.4165922002426</v>
      </c>
      <c r="BF57" s="5">
        <v>2959.5863480446778</v>
      </c>
      <c r="BG57" s="5">
        <v>2902.6712259668952</v>
      </c>
      <c r="BH57" s="5">
        <v>2845.7561038891131</v>
      </c>
      <c r="BI57" s="5">
        <v>2788.8409818113309</v>
      </c>
      <c r="BJ57" s="5">
        <v>2745.5854890322157</v>
      </c>
      <c r="BK57" s="5">
        <v>2802.7851867203872</v>
      </c>
      <c r="BL57" s="5">
        <v>2859.9848844085582</v>
      </c>
      <c r="BM57" s="5">
        <v>2945.7844309408151</v>
      </c>
      <c r="BN57" s="5">
        <v>2974.3842797849011</v>
      </c>
      <c r="BO57" s="5">
        <v>3088.7836751612435</v>
      </c>
      <c r="BP57" s="26" t="s">
        <v>12</v>
      </c>
    </row>
    <row r="58" spans="1:68" x14ac:dyDescent="0.25">
      <c r="A58" s="11"/>
      <c r="B58" s="12">
        <v>53</v>
      </c>
      <c r="C58" s="13"/>
      <c r="D58" s="5">
        <f>(Unidades!F54*1000)*2</f>
        <v>5835</v>
      </c>
      <c r="E58" s="18">
        <v>100</v>
      </c>
      <c r="F58" s="32"/>
      <c r="G58" s="66">
        <v>1.8297364468431967E-2</v>
      </c>
      <c r="H58" s="5"/>
      <c r="I58" s="5"/>
      <c r="J58" s="5"/>
      <c r="K58" s="5"/>
      <c r="L58" s="5"/>
      <c r="M58" s="5"/>
      <c r="N58" s="5">
        <v>3747.3221770917949</v>
      </c>
      <c r="O58" s="5">
        <v>3825.3913891145403</v>
      </c>
      <c r="P58" s="5">
        <v>3903.4606011372862</v>
      </c>
      <c r="Q58" s="5">
        <v>4020.5644191714046</v>
      </c>
      <c r="R58" s="5">
        <v>4059.599025182778</v>
      </c>
      <c r="S58" s="5">
        <v>4215.7374492282697</v>
      </c>
      <c r="T58" s="5">
        <v>4293.8066612510147</v>
      </c>
      <c r="U58" s="5">
        <v>4215.7374492282697</v>
      </c>
      <c r="V58" s="5">
        <v>4059.599025182778</v>
      </c>
      <c r="W58" s="5">
        <v>3981.5298131600321</v>
      </c>
      <c r="X58" s="5">
        <v>3903.4606011372862</v>
      </c>
      <c r="Y58" s="5">
        <v>3825.3913891145403</v>
      </c>
      <c r="Z58" s="5">
        <v>3766.0587879772534</v>
      </c>
      <c r="AA58" s="5">
        <v>3844.5183460601124</v>
      </c>
      <c r="AB58" s="5">
        <v>3922.977904142972</v>
      </c>
      <c r="AC58" s="5">
        <v>4040.667241267261</v>
      </c>
      <c r="AD58" s="5">
        <v>4079.8970203086915</v>
      </c>
      <c r="AE58" s="31">
        <v>4236.816136474411</v>
      </c>
      <c r="AF58" s="5">
        <v>4315.2756945572692</v>
      </c>
      <c r="AG58" s="5">
        <v>4236.816136474411</v>
      </c>
      <c r="AH58" s="5">
        <v>4079.8970203086915</v>
      </c>
      <c r="AI58" s="5">
        <v>4001.437462225832</v>
      </c>
      <c r="AJ58" s="5">
        <v>3922.977904142972</v>
      </c>
      <c r="AK58" s="5">
        <v>3844.5183460601124</v>
      </c>
      <c r="AL58" s="5">
        <v>3784.8890819171393</v>
      </c>
      <c r="AM58" s="5">
        <v>3863.7409377904128</v>
      </c>
      <c r="AN58" s="5">
        <v>3942.5927936636863</v>
      </c>
      <c r="AO58" s="5">
        <v>4060.8705774735968</v>
      </c>
      <c r="AP58" s="5">
        <v>4100.2965054102342</v>
      </c>
      <c r="AQ58" s="5">
        <v>4258.000217156783</v>
      </c>
      <c r="AR58" s="5">
        <v>4336.8520730300552</v>
      </c>
      <c r="AS58" s="5">
        <v>4258.000217156783</v>
      </c>
      <c r="AT58" s="5">
        <v>4100.2965054102342</v>
      </c>
      <c r="AU58" s="5">
        <v>4021.4446495369607</v>
      </c>
      <c r="AV58" s="5">
        <v>3942.5927936636863</v>
      </c>
      <c r="AW58" s="5">
        <v>3863.7409377904128</v>
      </c>
      <c r="AX58" s="5">
        <v>3803.8135273267244</v>
      </c>
      <c r="AY58" s="5">
        <v>3883.0596424793644</v>
      </c>
      <c r="AZ58" s="5">
        <v>3962.3057576320043</v>
      </c>
      <c r="BA58" s="5">
        <v>4081.1749303609645</v>
      </c>
      <c r="BB58" s="5">
        <v>4120.7979879372851</v>
      </c>
      <c r="BC58" s="5">
        <v>4279.2902182425669</v>
      </c>
      <c r="BD58" s="5">
        <v>4358.5363333952046</v>
      </c>
      <c r="BE58" s="5">
        <v>4279.2902182425669</v>
      </c>
      <c r="BF58" s="5">
        <v>4120.7979879372851</v>
      </c>
      <c r="BG58" s="5">
        <v>4041.5518727846452</v>
      </c>
      <c r="BH58" s="5">
        <v>3962.3057576320043</v>
      </c>
      <c r="BI58" s="5">
        <v>3883.0596424793644</v>
      </c>
      <c r="BJ58" s="5">
        <v>3822.8325949633577</v>
      </c>
      <c r="BK58" s="5">
        <v>3902.4749406917608</v>
      </c>
      <c r="BL58" s="5">
        <v>3982.117286420164</v>
      </c>
      <c r="BM58" s="5">
        <v>4101.5808050127689</v>
      </c>
      <c r="BN58" s="5">
        <v>4141.4019778769707</v>
      </c>
      <c r="BO58" s="5">
        <v>4300.6866693337788</v>
      </c>
      <c r="BP58" s="26" t="s">
        <v>12</v>
      </c>
    </row>
    <row r="59" spans="1:68" x14ac:dyDescent="0.25">
      <c r="A59" s="11"/>
      <c r="B59" s="12">
        <v>54</v>
      </c>
      <c r="C59" s="13"/>
      <c r="D59" s="5">
        <f>(Unidades!F55*1000)*2</f>
        <v>4933.333333333333</v>
      </c>
      <c r="E59" s="18">
        <v>100</v>
      </c>
      <c r="F59" s="32"/>
      <c r="G59" s="66">
        <v>1.127125815301855E-2</v>
      </c>
      <c r="H59" s="5"/>
      <c r="I59" s="5"/>
      <c r="J59" s="5"/>
      <c r="K59" s="5"/>
      <c r="L59" s="5"/>
      <c r="M59" s="5"/>
      <c r="N59" s="5">
        <v>2308.3671811535332</v>
      </c>
      <c r="O59" s="5">
        <v>2356.458164094232</v>
      </c>
      <c r="P59" s="5">
        <v>2404.5491470349307</v>
      </c>
      <c r="Q59" s="5">
        <v>2476.6856214459785</v>
      </c>
      <c r="R59" s="5">
        <v>2500.7311129163281</v>
      </c>
      <c r="S59" s="5">
        <v>2596.9130787977251</v>
      </c>
      <c r="T59" s="5">
        <v>2645.0040617384238</v>
      </c>
      <c r="U59" s="5">
        <v>2596.9130787977251</v>
      </c>
      <c r="V59" s="5">
        <v>2500.7311129163281</v>
      </c>
      <c r="W59" s="5">
        <v>2452.6401299756294</v>
      </c>
      <c r="X59" s="5">
        <v>2404.5491470349307</v>
      </c>
      <c r="Y59" s="5">
        <v>2356.458164094232</v>
      </c>
      <c r="Z59" s="5">
        <v>2319.9090170593008</v>
      </c>
      <c r="AA59" s="5">
        <v>2368.2404549147027</v>
      </c>
      <c r="AB59" s="5">
        <v>2416.571892770105</v>
      </c>
      <c r="AC59" s="5">
        <v>2489.0690495532081</v>
      </c>
      <c r="AD59" s="5">
        <v>2513.2347684809097</v>
      </c>
      <c r="AE59" s="31">
        <v>2609.8976441917134</v>
      </c>
      <c r="AF59" s="5">
        <v>2658.2290820471158</v>
      </c>
      <c r="AG59" s="5">
        <v>2609.8976441917134</v>
      </c>
      <c r="AH59" s="5">
        <v>2513.2347684809097</v>
      </c>
      <c r="AI59" s="5">
        <v>2464.9033306255074</v>
      </c>
      <c r="AJ59" s="5">
        <v>2416.571892770105</v>
      </c>
      <c r="AK59" s="5">
        <v>2368.2404549147027</v>
      </c>
      <c r="AL59" s="5">
        <v>2331.5085621445969</v>
      </c>
      <c r="AM59" s="5">
        <v>2380.081657189276</v>
      </c>
      <c r="AN59" s="5">
        <v>2428.6547522339552</v>
      </c>
      <c r="AO59" s="5">
        <v>2501.5143948009741</v>
      </c>
      <c r="AP59" s="5">
        <v>2525.8009423233138</v>
      </c>
      <c r="AQ59" s="5">
        <v>2622.9471324126716</v>
      </c>
      <c r="AR59" s="5">
        <v>2671.5202274573512</v>
      </c>
      <c r="AS59" s="5">
        <v>2622.9471324126716</v>
      </c>
      <c r="AT59" s="5">
        <v>2525.8009423233138</v>
      </c>
      <c r="AU59" s="5">
        <v>2477.2278472786347</v>
      </c>
      <c r="AV59" s="5">
        <v>2428.6547522339552</v>
      </c>
      <c r="AW59" s="5">
        <v>2380.081657189276</v>
      </c>
      <c r="AX59" s="5">
        <v>2343.1661049553195</v>
      </c>
      <c r="AY59" s="5">
        <v>2391.982065475222</v>
      </c>
      <c r="AZ59" s="5">
        <v>2440.7980259951246</v>
      </c>
      <c r="BA59" s="5">
        <v>2514.0219667749789</v>
      </c>
      <c r="BB59" s="5">
        <v>2538.4299470349301</v>
      </c>
      <c r="BC59" s="5">
        <v>2636.0618680747348</v>
      </c>
      <c r="BD59" s="5">
        <v>2684.8778285946378</v>
      </c>
      <c r="BE59" s="5">
        <v>2636.0618680747348</v>
      </c>
      <c r="BF59" s="5">
        <v>2538.4299470349301</v>
      </c>
      <c r="BG59" s="5">
        <v>2489.6139865150276</v>
      </c>
      <c r="BH59" s="5">
        <v>2440.7980259951246</v>
      </c>
      <c r="BI59" s="5">
        <v>2391.982065475222</v>
      </c>
      <c r="BJ59" s="5">
        <v>2354.8819354800958</v>
      </c>
      <c r="BK59" s="5">
        <v>2403.9419758025979</v>
      </c>
      <c r="BL59" s="5">
        <v>2453.0020161251</v>
      </c>
      <c r="BM59" s="5">
        <v>2526.5920766088534</v>
      </c>
      <c r="BN59" s="5">
        <v>2551.1220967701047</v>
      </c>
      <c r="BO59" s="5">
        <v>2649.242177415108</v>
      </c>
      <c r="BP59" s="26" t="s">
        <v>12</v>
      </c>
    </row>
    <row r="60" spans="1:68" x14ac:dyDescent="0.25">
      <c r="A60" s="11"/>
      <c r="B60" s="12">
        <v>55</v>
      </c>
      <c r="C60" s="13"/>
      <c r="D60" s="5">
        <f>(Unidades!F56*1000)*2</f>
        <v>14171.833333333334</v>
      </c>
      <c r="E60" s="18">
        <v>100</v>
      </c>
      <c r="F60" s="32"/>
      <c r="G60" s="66">
        <v>3.2378592973287851E-2</v>
      </c>
      <c r="H60" s="5"/>
      <c r="I60" s="5"/>
      <c r="J60" s="5"/>
      <c r="K60" s="5"/>
      <c r="L60" s="5"/>
      <c r="M60" s="5"/>
      <c r="N60" s="5">
        <v>6631.1746547522334</v>
      </c>
      <c r="O60" s="5">
        <v>6769.3241267262383</v>
      </c>
      <c r="P60" s="5">
        <v>6907.4735987002432</v>
      </c>
      <c r="Q60" s="5">
        <v>7114.6978066612501</v>
      </c>
      <c r="R60" s="5">
        <v>7183.7725426482539</v>
      </c>
      <c r="S60" s="5">
        <v>7460.0714865962636</v>
      </c>
      <c r="T60" s="5">
        <v>7598.2209585702685</v>
      </c>
      <c r="U60" s="5">
        <v>7460.0714865962636</v>
      </c>
      <c r="V60" s="5">
        <v>7183.7725426482539</v>
      </c>
      <c r="W60" s="5">
        <v>7045.6230706742481</v>
      </c>
      <c r="X60" s="5">
        <v>6907.4735987002432</v>
      </c>
      <c r="Y60" s="5">
        <v>6769.3241267262383</v>
      </c>
      <c r="Z60" s="5">
        <v>6664.3305280259938</v>
      </c>
      <c r="AA60" s="5">
        <v>6803.170747359869</v>
      </c>
      <c r="AB60" s="5">
        <v>6942.0109666937433</v>
      </c>
      <c r="AC60" s="5">
        <v>7150.2712956945552</v>
      </c>
      <c r="AD60" s="5">
        <v>7219.6914053614946</v>
      </c>
      <c r="AE60" s="31">
        <v>7497.3718440292441</v>
      </c>
      <c r="AF60" s="5">
        <v>7636.2120633631193</v>
      </c>
      <c r="AG60" s="5">
        <v>7497.3718440292441</v>
      </c>
      <c r="AH60" s="5">
        <v>7219.6914053614946</v>
      </c>
      <c r="AI60" s="5">
        <v>7080.8511860276185</v>
      </c>
      <c r="AJ60" s="5">
        <v>6942.0109666937433</v>
      </c>
      <c r="AK60" s="5">
        <v>6803.170747359869</v>
      </c>
      <c r="AL60" s="5">
        <v>6697.6521806661231</v>
      </c>
      <c r="AM60" s="5">
        <v>6837.1866010966678</v>
      </c>
      <c r="AN60" s="5">
        <v>6976.7210215272116</v>
      </c>
      <c r="AO60" s="5">
        <v>7186.0226521730274</v>
      </c>
      <c r="AP60" s="5">
        <v>7255.7898623883011</v>
      </c>
      <c r="AQ60" s="5">
        <v>7534.8587032493897</v>
      </c>
      <c r="AR60" s="5">
        <v>7674.3931236799344</v>
      </c>
      <c r="AS60" s="5">
        <v>7534.8587032493897</v>
      </c>
      <c r="AT60" s="5">
        <v>7255.7898623883011</v>
      </c>
      <c r="AU60" s="5">
        <v>7116.2554419577555</v>
      </c>
      <c r="AV60" s="5">
        <v>6976.7210215272116</v>
      </c>
      <c r="AW60" s="5">
        <v>6837.1866010966678</v>
      </c>
      <c r="AX60" s="5">
        <v>6731.1404415694533</v>
      </c>
      <c r="AY60" s="5">
        <v>6871.37253410215</v>
      </c>
      <c r="AZ60" s="5">
        <v>7011.6046266348467</v>
      </c>
      <c r="BA60" s="5">
        <v>7221.9527654338917</v>
      </c>
      <c r="BB60" s="5">
        <v>7292.0688117002419</v>
      </c>
      <c r="BC60" s="5">
        <v>7572.5329967656362</v>
      </c>
      <c r="BD60" s="5">
        <v>7712.7650892983329</v>
      </c>
      <c r="BE60" s="5">
        <v>7572.5329967656362</v>
      </c>
      <c r="BF60" s="5">
        <v>7292.0688117002419</v>
      </c>
      <c r="BG60" s="5">
        <v>7151.8367191675434</v>
      </c>
      <c r="BH60" s="5">
        <v>7011.6046266348467</v>
      </c>
      <c r="BI60" s="5">
        <v>6871.37253410215</v>
      </c>
      <c r="BJ60" s="5">
        <v>6764.7961437773001</v>
      </c>
      <c r="BK60" s="5">
        <v>6905.72939677266</v>
      </c>
      <c r="BL60" s="5">
        <v>7046.6626497680199</v>
      </c>
      <c r="BM60" s="5">
        <v>7258.0625292610603</v>
      </c>
      <c r="BN60" s="5">
        <v>7328.5291557587425</v>
      </c>
      <c r="BO60" s="5">
        <v>7610.3956617494632</v>
      </c>
      <c r="BP60" s="26" t="s">
        <v>12</v>
      </c>
    </row>
    <row r="61" spans="1:68" x14ac:dyDescent="0.25">
      <c r="A61" s="11"/>
      <c r="B61" s="12">
        <v>56</v>
      </c>
      <c r="C61" s="13"/>
      <c r="D61" s="5">
        <f>(Unidades!F57*1000)*2</f>
        <v>4520</v>
      </c>
      <c r="E61" s="18">
        <v>100</v>
      </c>
      <c r="F61" s="32"/>
      <c r="G61" s="66">
        <v>1.1328945088165388E-2</v>
      </c>
      <c r="H61" s="5"/>
      <c r="I61" s="5"/>
      <c r="J61" s="5"/>
      <c r="K61" s="5"/>
      <c r="L61" s="5"/>
      <c r="M61" s="5"/>
      <c r="N61" s="5">
        <v>2320.1815346237918</v>
      </c>
      <c r="O61" s="5">
        <v>2368.5186499284537</v>
      </c>
      <c r="P61" s="5">
        <v>2416.8557652331165</v>
      </c>
      <c r="Q61" s="5">
        <v>2489.3614381901098</v>
      </c>
      <c r="R61" s="5">
        <v>2513.5299958424412</v>
      </c>
      <c r="S61" s="5">
        <v>2610.2042264517659</v>
      </c>
      <c r="T61" s="5">
        <v>2658.5413417564282</v>
      </c>
      <c r="U61" s="5">
        <v>2610.2042264517659</v>
      </c>
      <c r="V61" s="5">
        <v>2513.5299958424412</v>
      </c>
      <c r="W61" s="5">
        <v>2465.1928805377788</v>
      </c>
      <c r="X61" s="5">
        <v>2416.8557652331165</v>
      </c>
      <c r="Y61" s="5">
        <v>2368.5186499284537</v>
      </c>
      <c r="Z61" s="5">
        <v>2331.7824422969106</v>
      </c>
      <c r="AA61" s="5">
        <v>2380.3612431780957</v>
      </c>
      <c r="AB61" s="5">
        <v>2428.9400440592817</v>
      </c>
      <c r="AC61" s="5">
        <v>2501.8082453810603</v>
      </c>
      <c r="AD61" s="5">
        <v>2526.0976458216533</v>
      </c>
      <c r="AE61" s="31">
        <v>2623.2552475840243</v>
      </c>
      <c r="AF61" s="5">
        <v>2671.8340484652099</v>
      </c>
      <c r="AG61" s="5">
        <v>2623.2552475840243</v>
      </c>
      <c r="AH61" s="5">
        <v>2526.0976458216533</v>
      </c>
      <c r="AI61" s="5">
        <v>2477.5188449404673</v>
      </c>
      <c r="AJ61" s="5">
        <v>2428.9400440592817</v>
      </c>
      <c r="AK61" s="5">
        <v>2380.3612431780957</v>
      </c>
      <c r="AL61" s="5">
        <v>2343.4413545083949</v>
      </c>
      <c r="AM61" s="5">
        <v>2392.263049393986</v>
      </c>
      <c r="AN61" s="5">
        <v>2441.084744279578</v>
      </c>
      <c r="AO61" s="5">
        <v>2514.3172866079653</v>
      </c>
      <c r="AP61" s="5">
        <v>2538.7281340507611</v>
      </c>
      <c r="AQ61" s="5">
        <v>2636.3715238219443</v>
      </c>
      <c r="AR61" s="5">
        <v>2685.1932187075358</v>
      </c>
      <c r="AS61" s="5">
        <v>2636.3715238219443</v>
      </c>
      <c r="AT61" s="5">
        <v>2538.7281340507611</v>
      </c>
      <c r="AU61" s="5">
        <v>2489.9064391651696</v>
      </c>
      <c r="AV61" s="5">
        <v>2441.084744279578</v>
      </c>
      <c r="AW61" s="5">
        <v>2392.263049393986</v>
      </c>
      <c r="AX61" s="5">
        <v>2355.1585612809367</v>
      </c>
      <c r="AY61" s="5">
        <v>2404.2243646409556</v>
      </c>
      <c r="AZ61" s="5">
        <v>2453.2901680009754</v>
      </c>
      <c r="BA61" s="5">
        <v>2526.8888730410049</v>
      </c>
      <c r="BB61" s="5">
        <v>2551.4217747210146</v>
      </c>
      <c r="BC61" s="5">
        <v>2649.5533814410537</v>
      </c>
      <c r="BD61" s="5">
        <v>2698.6191848010731</v>
      </c>
      <c r="BE61" s="5">
        <v>2649.5533814410537</v>
      </c>
      <c r="BF61" s="5">
        <v>2551.4217747210146</v>
      </c>
      <c r="BG61" s="5">
        <v>2502.3559713609952</v>
      </c>
      <c r="BH61" s="5">
        <v>2453.2901680009754</v>
      </c>
      <c r="BI61" s="5">
        <v>2404.2243646409556</v>
      </c>
      <c r="BJ61" s="5">
        <v>2366.934354087341</v>
      </c>
      <c r="BK61" s="5">
        <v>2416.24548646416</v>
      </c>
      <c r="BL61" s="5">
        <v>2465.5566188409803</v>
      </c>
      <c r="BM61" s="5">
        <v>2539.5233174062096</v>
      </c>
      <c r="BN61" s="5">
        <v>2564.1788835946195</v>
      </c>
      <c r="BO61" s="5">
        <v>2662.8011483482587</v>
      </c>
      <c r="BP61" s="26" t="s">
        <v>12</v>
      </c>
    </row>
    <row r="62" spans="1:68" x14ac:dyDescent="0.25">
      <c r="A62" s="11"/>
      <c r="B62" s="12">
        <v>57</v>
      </c>
      <c r="C62" s="13"/>
      <c r="D62" s="5">
        <f>(Unidades!F58*1000)*2</f>
        <v>7246.666666666667</v>
      </c>
      <c r="E62" s="18">
        <v>100</v>
      </c>
      <c r="F62" s="32"/>
      <c r="G62" s="66">
        <v>1.655656434098806E-2</v>
      </c>
      <c r="H62" s="5"/>
      <c r="I62" s="5"/>
      <c r="J62" s="5"/>
      <c r="K62" s="5"/>
      <c r="L62" s="5"/>
      <c r="M62" s="5"/>
      <c r="N62" s="5">
        <v>3390.8042242079609</v>
      </c>
      <c r="O62" s="5">
        <v>3461.4459788789595</v>
      </c>
      <c r="P62" s="5">
        <v>3532.0877335499595</v>
      </c>
      <c r="Q62" s="5">
        <v>3638.0503655564576</v>
      </c>
      <c r="R62" s="5">
        <v>3673.371242891958</v>
      </c>
      <c r="S62" s="5">
        <v>3814.6547522339561</v>
      </c>
      <c r="T62" s="5">
        <v>3885.2965069049555</v>
      </c>
      <c r="U62" s="5">
        <v>3814.6547522339561</v>
      </c>
      <c r="V62" s="5">
        <v>3673.371242891958</v>
      </c>
      <c r="W62" s="5">
        <v>3602.7294882209585</v>
      </c>
      <c r="X62" s="5">
        <v>3532.0877335499595</v>
      </c>
      <c r="Y62" s="5">
        <v>3461.4459788789595</v>
      </c>
      <c r="Z62" s="5">
        <v>3407.7582453290006</v>
      </c>
      <c r="AA62" s="5">
        <v>3478.7532087733539</v>
      </c>
      <c r="AB62" s="5">
        <v>3549.748172217709</v>
      </c>
      <c r="AC62" s="5">
        <v>3656.2406173842396</v>
      </c>
      <c r="AD62" s="5">
        <v>3691.7380991064174</v>
      </c>
      <c r="AE62" s="31">
        <v>3833.7280259951253</v>
      </c>
      <c r="AF62" s="5">
        <v>3904.72298943948</v>
      </c>
      <c r="AG62" s="5">
        <v>3833.7280259951253</v>
      </c>
      <c r="AH62" s="5">
        <v>3691.7380991064174</v>
      </c>
      <c r="AI62" s="5">
        <v>3620.7431356620627</v>
      </c>
      <c r="AJ62" s="5">
        <v>3549.748172217709</v>
      </c>
      <c r="AK62" s="5">
        <v>3478.7532087733539</v>
      </c>
      <c r="AL62" s="5">
        <v>3424.7970365556453</v>
      </c>
      <c r="AM62" s="5">
        <v>3496.1469748172203</v>
      </c>
      <c r="AN62" s="5">
        <v>3567.4969130787972</v>
      </c>
      <c r="AO62" s="5">
        <v>3674.5218204711605</v>
      </c>
      <c r="AP62" s="5">
        <v>3710.1967896019491</v>
      </c>
      <c r="AQ62" s="5">
        <v>3852.8966661251006</v>
      </c>
      <c r="AR62" s="5">
        <v>3924.2466043866771</v>
      </c>
      <c r="AS62" s="5">
        <v>3852.8966661251006</v>
      </c>
      <c r="AT62" s="5">
        <v>3710.1967896019491</v>
      </c>
      <c r="AU62" s="5">
        <v>3638.8468513403727</v>
      </c>
      <c r="AV62" s="5">
        <v>3567.4969130787972</v>
      </c>
      <c r="AW62" s="5">
        <v>3496.1469748172203</v>
      </c>
      <c r="AX62" s="5">
        <v>3441.921021738423</v>
      </c>
      <c r="AY62" s="5">
        <v>3513.6277096913059</v>
      </c>
      <c r="AZ62" s="5">
        <v>3585.3343976441906</v>
      </c>
      <c r="BA62" s="5">
        <v>3692.8944295735159</v>
      </c>
      <c r="BB62" s="5">
        <v>3728.7477735499583</v>
      </c>
      <c r="BC62" s="5">
        <v>3872.1611494557255</v>
      </c>
      <c r="BD62" s="5">
        <v>3943.8678374086098</v>
      </c>
      <c r="BE62" s="5">
        <v>3872.1611494557255</v>
      </c>
      <c r="BF62" s="5">
        <v>3728.7477735499583</v>
      </c>
      <c r="BG62" s="5">
        <v>3657.041085597074</v>
      </c>
      <c r="BH62" s="5">
        <v>3585.3343976441906</v>
      </c>
      <c r="BI62" s="5">
        <v>3513.6277096913059</v>
      </c>
      <c r="BJ62" s="5">
        <v>3459.1306268471149</v>
      </c>
      <c r="BK62" s="5">
        <v>3531.1958482397622</v>
      </c>
      <c r="BL62" s="5">
        <v>3603.2610696324114</v>
      </c>
      <c r="BM62" s="5">
        <v>3711.3589017213831</v>
      </c>
      <c r="BN62" s="5">
        <v>3747.3915124177079</v>
      </c>
      <c r="BO62" s="5">
        <v>3891.5219552030039</v>
      </c>
      <c r="BP62" s="26" t="s">
        <v>12</v>
      </c>
    </row>
    <row r="63" spans="1:68" x14ac:dyDescent="0.25">
      <c r="A63" s="11"/>
      <c r="B63" s="12">
        <v>58</v>
      </c>
      <c r="C63" s="13"/>
      <c r="D63" s="5">
        <f>(Unidades!F59*1000)*2</f>
        <v>3610</v>
      </c>
      <c r="E63" s="18">
        <v>100</v>
      </c>
      <c r="F63" s="32"/>
      <c r="G63" s="66">
        <v>8.2478193106210081E-3</v>
      </c>
      <c r="H63" s="5"/>
      <c r="I63" s="5"/>
      <c r="J63" s="5"/>
      <c r="K63" s="5"/>
      <c r="L63" s="5"/>
      <c r="M63" s="5"/>
      <c r="N63" s="5">
        <v>1689.1632818846465</v>
      </c>
      <c r="O63" s="5">
        <v>1724.3541835905764</v>
      </c>
      <c r="P63" s="5">
        <v>1759.5450852965068</v>
      </c>
      <c r="Q63" s="5">
        <v>1812.3314378554019</v>
      </c>
      <c r="R63" s="5">
        <v>1829.9268887083672</v>
      </c>
      <c r="S63" s="5">
        <v>1900.3086921202273</v>
      </c>
      <c r="T63" s="5">
        <v>1935.4995938261575</v>
      </c>
      <c r="U63" s="5">
        <v>1900.3086921202273</v>
      </c>
      <c r="V63" s="5">
        <v>1829.9268887083672</v>
      </c>
      <c r="W63" s="5">
        <v>1794.735987002437</v>
      </c>
      <c r="X63" s="5">
        <v>1759.5450852965068</v>
      </c>
      <c r="Y63" s="5">
        <v>1724.3541835905764</v>
      </c>
      <c r="Z63" s="5">
        <v>1697.6090982940696</v>
      </c>
      <c r="AA63" s="5">
        <v>1732.9759545085292</v>
      </c>
      <c r="AB63" s="5">
        <v>1768.3428107229893</v>
      </c>
      <c r="AC63" s="5">
        <v>1821.3930950446786</v>
      </c>
      <c r="AD63" s="5">
        <v>1839.0765231519088</v>
      </c>
      <c r="AE63" s="31">
        <v>1909.8102355808282</v>
      </c>
      <c r="AF63" s="5">
        <v>1945.1770917952881</v>
      </c>
      <c r="AG63" s="5">
        <v>1909.8102355808282</v>
      </c>
      <c r="AH63" s="5">
        <v>1839.0765231519088</v>
      </c>
      <c r="AI63" s="5">
        <v>1803.7096669374489</v>
      </c>
      <c r="AJ63" s="5">
        <v>1768.3428107229893</v>
      </c>
      <c r="AK63" s="5">
        <v>1732.9759545085292</v>
      </c>
      <c r="AL63" s="5">
        <v>1706.0971437855396</v>
      </c>
      <c r="AM63" s="5">
        <v>1741.6408342810716</v>
      </c>
      <c r="AN63" s="5">
        <v>1777.1845247766041</v>
      </c>
      <c r="AO63" s="5">
        <v>1830.5000605199018</v>
      </c>
      <c r="AP63" s="5">
        <v>1848.2719057676682</v>
      </c>
      <c r="AQ63" s="5">
        <v>1919.3592867587322</v>
      </c>
      <c r="AR63" s="5">
        <v>1954.9029772542644</v>
      </c>
      <c r="AS63" s="5">
        <v>1919.3592867587322</v>
      </c>
      <c r="AT63" s="5">
        <v>1848.2719057676682</v>
      </c>
      <c r="AU63" s="5">
        <v>1812.7282152721359</v>
      </c>
      <c r="AV63" s="5">
        <v>1777.1845247766041</v>
      </c>
      <c r="AW63" s="5">
        <v>1741.6408342810716</v>
      </c>
      <c r="AX63" s="5">
        <v>1714.6276295044672</v>
      </c>
      <c r="AY63" s="5">
        <v>1750.3490384524769</v>
      </c>
      <c r="AZ63" s="5">
        <v>1786.070447400487</v>
      </c>
      <c r="BA63" s="5">
        <v>1839.6525608225011</v>
      </c>
      <c r="BB63" s="5">
        <v>1857.5132652965062</v>
      </c>
      <c r="BC63" s="5">
        <v>1928.9560831925257</v>
      </c>
      <c r="BD63" s="5">
        <v>1964.6774921405356</v>
      </c>
      <c r="BE63" s="5">
        <v>1928.9560831925257</v>
      </c>
      <c r="BF63" s="5">
        <v>1857.5132652965062</v>
      </c>
      <c r="BG63" s="5">
        <v>1821.7918563484964</v>
      </c>
      <c r="BH63" s="5">
        <v>1786.070447400487</v>
      </c>
      <c r="BI63" s="5">
        <v>1750.3490384524769</v>
      </c>
      <c r="BJ63" s="5">
        <v>1723.2007676519893</v>
      </c>
      <c r="BK63" s="5">
        <v>1759.1007836447391</v>
      </c>
      <c r="BL63" s="5">
        <v>1795.0007996374893</v>
      </c>
      <c r="BM63" s="5">
        <v>1848.8508236266134</v>
      </c>
      <c r="BN63" s="5">
        <v>1866.8008316229887</v>
      </c>
      <c r="BO63" s="5">
        <v>1938.6008636084882</v>
      </c>
      <c r="BP63" s="26" t="s">
        <v>12</v>
      </c>
    </row>
    <row r="64" spans="1:68" x14ac:dyDescent="0.25">
      <c r="A64" s="11"/>
      <c r="B64" s="12">
        <v>59</v>
      </c>
      <c r="C64" s="13"/>
      <c r="D64" s="5">
        <f>(Unidades!F60*1000)*2</f>
        <v>6343.333333333333</v>
      </c>
      <c r="E64" s="18">
        <v>100</v>
      </c>
      <c r="F64" s="32"/>
      <c r="G64" s="66">
        <v>1.9738648021562801E-2</v>
      </c>
      <c r="H64" s="5"/>
      <c r="I64" s="5"/>
      <c r="J64" s="5"/>
      <c r="K64" s="5"/>
      <c r="L64" s="5"/>
      <c r="M64" s="5"/>
      <c r="N64" s="5">
        <v>4042.4987765109618</v>
      </c>
      <c r="O64" s="5">
        <v>4126.717501021606</v>
      </c>
      <c r="P64" s="5">
        <v>4210.9362255322521</v>
      </c>
      <c r="Q64" s="5">
        <v>4337.264312298219</v>
      </c>
      <c r="R64" s="5">
        <v>4379.3736745535416</v>
      </c>
      <c r="S64" s="5">
        <v>4547.811123574832</v>
      </c>
      <c r="T64" s="5">
        <v>4632.0298480854772</v>
      </c>
      <c r="U64" s="5">
        <v>4547.811123574832</v>
      </c>
      <c r="V64" s="5">
        <v>4379.3736745535416</v>
      </c>
      <c r="W64" s="5">
        <v>4295.1549500428964</v>
      </c>
      <c r="X64" s="5">
        <v>4210.9362255322521</v>
      </c>
      <c r="Y64" s="5">
        <v>4126.717501021606</v>
      </c>
      <c r="Z64" s="5">
        <v>4062.7112703935163</v>
      </c>
      <c r="AA64" s="5">
        <v>4147.3510885267133</v>
      </c>
      <c r="AB64" s="5">
        <v>4231.990906659913</v>
      </c>
      <c r="AC64" s="5">
        <v>4358.9506338597093</v>
      </c>
      <c r="AD64" s="5">
        <v>4401.2705429263087</v>
      </c>
      <c r="AE64" s="31">
        <v>4570.5501791927054</v>
      </c>
      <c r="AF64" s="5">
        <v>4655.1899973259042</v>
      </c>
      <c r="AG64" s="5">
        <v>4570.5501791927054</v>
      </c>
      <c r="AH64" s="5">
        <v>4401.2705429263087</v>
      </c>
      <c r="AI64" s="5">
        <v>4316.6307247931109</v>
      </c>
      <c r="AJ64" s="5">
        <v>4231.990906659913</v>
      </c>
      <c r="AK64" s="5">
        <v>4147.3510885267133</v>
      </c>
      <c r="AL64" s="5">
        <v>4083.0248267454836</v>
      </c>
      <c r="AM64" s="5">
        <v>4168.0878439693461</v>
      </c>
      <c r="AN64" s="5">
        <v>4253.1508611932122</v>
      </c>
      <c r="AO64" s="5">
        <v>4380.7453870290074</v>
      </c>
      <c r="AP64" s="5">
        <v>4423.27689564094</v>
      </c>
      <c r="AQ64" s="5">
        <v>4593.4029300886687</v>
      </c>
      <c r="AR64" s="5">
        <v>4678.465947312533</v>
      </c>
      <c r="AS64" s="5">
        <v>4593.4029300886687</v>
      </c>
      <c r="AT64" s="5">
        <v>4423.27689564094</v>
      </c>
      <c r="AU64" s="5">
        <v>4338.2138784170756</v>
      </c>
      <c r="AV64" s="5">
        <v>4253.1508611932122</v>
      </c>
      <c r="AW64" s="5">
        <v>4168.0878439693461</v>
      </c>
      <c r="AX64" s="5">
        <v>4103.4399508792103</v>
      </c>
      <c r="AY64" s="5">
        <v>4188.9282831891924</v>
      </c>
      <c r="AZ64" s="5">
        <v>4274.4166154991781</v>
      </c>
      <c r="BA64" s="5">
        <v>4402.6491139641521</v>
      </c>
      <c r="BB64" s="5">
        <v>4445.393280119144</v>
      </c>
      <c r="BC64" s="5">
        <v>4616.3699447391118</v>
      </c>
      <c r="BD64" s="5">
        <v>4701.8582770490948</v>
      </c>
      <c r="BE64" s="5">
        <v>4616.3699447391118</v>
      </c>
      <c r="BF64" s="5">
        <v>4445.393280119144</v>
      </c>
      <c r="BG64" s="5">
        <v>4359.9049478091601</v>
      </c>
      <c r="BH64" s="5">
        <v>4274.4166154991781</v>
      </c>
      <c r="BI64" s="5">
        <v>4188.9282831891924</v>
      </c>
      <c r="BJ64" s="5">
        <v>4123.957150633606</v>
      </c>
      <c r="BK64" s="5">
        <v>4209.872924605138</v>
      </c>
      <c r="BL64" s="5">
        <v>4295.7886985766736</v>
      </c>
      <c r="BM64" s="5">
        <v>4424.6623595339724</v>
      </c>
      <c r="BN64" s="5">
        <v>4467.6202465197393</v>
      </c>
      <c r="BO64" s="5">
        <v>4639.4517944628069</v>
      </c>
      <c r="BP64" s="26" t="s">
        <v>12</v>
      </c>
    </row>
    <row r="65" spans="1:68" x14ac:dyDescent="0.25">
      <c r="A65" s="11"/>
      <c r="B65" s="12">
        <v>60</v>
      </c>
      <c r="C65" s="13"/>
      <c r="D65" s="5">
        <f>(Unidades!F61*1000)*2</f>
        <v>5453.833333333333</v>
      </c>
      <c r="E65" s="18">
        <v>100</v>
      </c>
      <c r="F65" s="32"/>
      <c r="G65" s="66">
        <v>1.4492705584590744E-2</v>
      </c>
      <c r="H65" s="5"/>
      <c r="I65" s="5"/>
      <c r="J65" s="5"/>
      <c r="K65" s="5"/>
      <c r="L65" s="5"/>
      <c r="M65" s="5"/>
      <c r="N65" s="5">
        <v>2968.1234768480908</v>
      </c>
      <c r="O65" s="5">
        <v>3029.9593826157588</v>
      </c>
      <c r="P65" s="5">
        <v>3091.7952883834278</v>
      </c>
      <c r="Q65" s="5">
        <v>3184.5491470349302</v>
      </c>
      <c r="R65" s="5">
        <v>3215.4670999187651</v>
      </c>
      <c r="S65" s="5">
        <v>3339.1389114541021</v>
      </c>
      <c r="T65" s="5">
        <v>3400.9748172217705</v>
      </c>
      <c r="U65" s="5">
        <v>3339.1389114541021</v>
      </c>
      <c r="V65" s="5">
        <v>3215.4670999187651</v>
      </c>
      <c r="W65" s="5">
        <v>3153.6311941510962</v>
      </c>
      <c r="X65" s="5">
        <v>3091.7952883834278</v>
      </c>
      <c r="Y65" s="5">
        <v>3029.9593826157588</v>
      </c>
      <c r="Z65" s="5">
        <v>2982.9640942323308</v>
      </c>
      <c r="AA65" s="5">
        <v>3045.1091795288371</v>
      </c>
      <c r="AB65" s="5">
        <v>3107.2542648253448</v>
      </c>
      <c r="AC65" s="5">
        <v>3200.4718927701047</v>
      </c>
      <c r="AD65" s="5">
        <v>3231.5444354183587</v>
      </c>
      <c r="AE65" s="31">
        <v>3355.8346060113722</v>
      </c>
      <c r="AF65" s="5">
        <v>3417.979691307879</v>
      </c>
      <c r="AG65" s="5">
        <v>3355.8346060113722</v>
      </c>
      <c r="AH65" s="5">
        <v>3231.5444354183587</v>
      </c>
      <c r="AI65" s="5">
        <v>3169.3993501218515</v>
      </c>
      <c r="AJ65" s="5">
        <v>3107.2542648253448</v>
      </c>
      <c r="AK65" s="5">
        <v>3045.1091795288371</v>
      </c>
      <c r="AL65" s="5">
        <v>2997.8789147034922</v>
      </c>
      <c r="AM65" s="5">
        <v>3060.3347254264809</v>
      </c>
      <c r="AN65" s="5">
        <v>3122.7905361494713</v>
      </c>
      <c r="AO65" s="5">
        <v>3216.4742522339548</v>
      </c>
      <c r="AP65" s="5">
        <v>3247.70215759545</v>
      </c>
      <c r="AQ65" s="5">
        <v>3372.6137790414286</v>
      </c>
      <c r="AR65" s="5">
        <v>3435.0695897644182</v>
      </c>
      <c r="AS65" s="5">
        <v>3372.6137790414286</v>
      </c>
      <c r="AT65" s="5">
        <v>3247.70215759545</v>
      </c>
      <c r="AU65" s="5">
        <v>3185.2463468724604</v>
      </c>
      <c r="AV65" s="5">
        <v>3122.7905361494713</v>
      </c>
      <c r="AW65" s="5">
        <v>3060.3347254264809</v>
      </c>
      <c r="AX65" s="5">
        <v>3012.8683092770093</v>
      </c>
      <c r="AY65" s="5">
        <v>3075.6363990536129</v>
      </c>
      <c r="AZ65" s="5">
        <v>3138.4044888302183</v>
      </c>
      <c r="BA65" s="5">
        <v>3232.5566234951243</v>
      </c>
      <c r="BB65" s="5">
        <v>3263.9406683834268</v>
      </c>
      <c r="BC65" s="5">
        <v>3389.4768479366353</v>
      </c>
      <c r="BD65" s="5">
        <v>3452.2449377132398</v>
      </c>
      <c r="BE65" s="5">
        <v>3389.4768479366353</v>
      </c>
      <c r="BF65" s="5">
        <v>3263.9406683834268</v>
      </c>
      <c r="BG65" s="5">
        <v>3201.1725786068223</v>
      </c>
      <c r="BH65" s="5">
        <v>3138.4044888302183</v>
      </c>
      <c r="BI65" s="5">
        <v>3075.6363990536129</v>
      </c>
      <c r="BJ65" s="5">
        <v>3027.9326508233939</v>
      </c>
      <c r="BK65" s="5">
        <v>3091.0145810488807</v>
      </c>
      <c r="BL65" s="5">
        <v>3154.0965112743688</v>
      </c>
      <c r="BM65" s="5">
        <v>3248.7194066125994</v>
      </c>
      <c r="BN65" s="5">
        <v>3280.2603717253437</v>
      </c>
      <c r="BO65" s="5">
        <v>3406.4242321763181</v>
      </c>
      <c r="BP65" s="26" t="s">
        <v>12</v>
      </c>
    </row>
    <row r="66" spans="1:68" x14ac:dyDescent="0.25">
      <c r="A66" s="11"/>
      <c r="B66" s="14"/>
      <c r="C66" s="15"/>
      <c r="D66" s="15"/>
      <c r="E66" s="15"/>
      <c r="F66" s="17"/>
      <c r="G66" s="15"/>
      <c r="BP66" s="26" t="s">
        <v>12</v>
      </c>
    </row>
    <row r="67" spans="1:68" s="40" customFormat="1" x14ac:dyDescent="0.25">
      <c r="A67" s="36"/>
      <c r="B67" s="37"/>
      <c r="C67" s="40" t="s">
        <v>223</v>
      </c>
      <c r="D67" s="38"/>
      <c r="E67" s="38"/>
      <c r="F67" s="39"/>
      <c r="G67" s="38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41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BP67" s="42" t="s">
        <v>12</v>
      </c>
    </row>
    <row r="68" spans="1:68" x14ac:dyDescent="0.25">
      <c r="B68" s="12">
        <v>1</v>
      </c>
      <c r="C68" s="13"/>
      <c r="F68" s="17"/>
      <c r="H68" s="59"/>
      <c r="I68" s="59"/>
      <c r="J68" s="59"/>
      <c r="K68" s="59"/>
      <c r="L68" s="59"/>
      <c r="M68" s="59"/>
      <c r="N68" s="58">
        <f>N6-$E6</f>
        <v>2134.8269699431357</v>
      </c>
      <c r="O68" s="58">
        <f t="shared" ref="O68:BO68" si="0">O6-$E6</f>
        <v>2181.3858651502842</v>
      </c>
      <c r="P68" s="58">
        <f t="shared" si="0"/>
        <v>2227.9447603574331</v>
      </c>
      <c r="Q68" s="58">
        <f t="shared" si="0"/>
        <v>2297.7831031681558</v>
      </c>
      <c r="R68" s="58">
        <f t="shared" si="0"/>
        <v>2321.0625507717305</v>
      </c>
      <c r="S68" s="58">
        <f t="shared" si="0"/>
        <v>2414.1803411860278</v>
      </c>
      <c r="T68" s="58">
        <f t="shared" si="0"/>
        <v>2460.7392363931763</v>
      </c>
      <c r="U68" s="58">
        <f t="shared" si="0"/>
        <v>2414.1803411860278</v>
      </c>
      <c r="V68" s="58">
        <f t="shared" si="0"/>
        <v>2321.0625507717305</v>
      </c>
      <c r="W68" s="58">
        <f t="shared" si="0"/>
        <v>2274.5036555645815</v>
      </c>
      <c r="X68" s="58">
        <f t="shared" si="0"/>
        <v>2227.9447603574331</v>
      </c>
      <c r="Y68" s="58">
        <f t="shared" si="0"/>
        <v>2181.3858651502842</v>
      </c>
      <c r="Z68" s="58">
        <f t="shared" si="0"/>
        <v>2146.001104792851</v>
      </c>
      <c r="AA68" s="58">
        <f t="shared" si="0"/>
        <v>2192.7927944760354</v>
      </c>
      <c r="AB68" s="58">
        <f t="shared" si="0"/>
        <v>2239.5844841592202</v>
      </c>
      <c r="AC68" s="58">
        <f t="shared" si="0"/>
        <v>2309.7720186839965</v>
      </c>
      <c r="AD68" s="58">
        <f t="shared" si="0"/>
        <v>2333.1678635255889</v>
      </c>
      <c r="AE68" s="70">
        <f t="shared" si="0"/>
        <v>2426.7512428919576</v>
      </c>
      <c r="AF68" s="58">
        <f t="shared" si="0"/>
        <v>2473.542932575142</v>
      </c>
      <c r="AG68" s="58">
        <f t="shared" si="0"/>
        <v>2426.7512428919576</v>
      </c>
      <c r="AH68" s="58">
        <f t="shared" si="0"/>
        <v>2333.1678635255889</v>
      </c>
      <c r="AI68" s="58">
        <f t="shared" si="0"/>
        <v>2286.3761738424041</v>
      </c>
      <c r="AJ68" s="58">
        <f t="shared" si="0"/>
        <v>2239.5844841592202</v>
      </c>
      <c r="AK68" s="58">
        <f t="shared" si="0"/>
        <v>2192.7927944760354</v>
      </c>
      <c r="AL68" s="58">
        <f t="shared" si="0"/>
        <v>2157.2311103168149</v>
      </c>
      <c r="AM68" s="58">
        <f t="shared" si="0"/>
        <v>2204.2567584484154</v>
      </c>
      <c r="AN68" s="58">
        <f t="shared" si="0"/>
        <v>2251.282406580016</v>
      </c>
      <c r="AO68" s="58">
        <f t="shared" si="0"/>
        <v>2321.8208787774161</v>
      </c>
      <c r="AP68" s="58">
        <f t="shared" si="0"/>
        <v>2345.3337028432165</v>
      </c>
      <c r="AQ68" s="58">
        <f t="shared" si="0"/>
        <v>2439.3849991064171</v>
      </c>
      <c r="AR68" s="58">
        <f t="shared" si="0"/>
        <v>2486.4106472380176</v>
      </c>
      <c r="AS68" s="58">
        <f t="shared" si="0"/>
        <v>2439.3849991064171</v>
      </c>
      <c r="AT68" s="58">
        <f t="shared" si="0"/>
        <v>2345.3337028432165</v>
      </c>
      <c r="AU68" s="58">
        <f t="shared" si="0"/>
        <v>2298.308054711616</v>
      </c>
      <c r="AV68" s="58">
        <f t="shared" si="0"/>
        <v>2251.282406580016</v>
      </c>
      <c r="AW68" s="58">
        <f t="shared" si="0"/>
        <v>2204.2567584484154</v>
      </c>
      <c r="AX68" s="58">
        <f t="shared" si="0"/>
        <v>2168.5172658683987</v>
      </c>
      <c r="AY68" s="58">
        <f t="shared" si="0"/>
        <v>2215.7780422406572</v>
      </c>
      <c r="AZ68" s="58">
        <f t="shared" si="0"/>
        <v>2263.0388186129157</v>
      </c>
      <c r="BA68" s="58">
        <f t="shared" si="0"/>
        <v>2333.9299831713029</v>
      </c>
      <c r="BB68" s="58">
        <f t="shared" si="0"/>
        <v>2357.5603713574324</v>
      </c>
      <c r="BC68" s="58">
        <f t="shared" si="0"/>
        <v>2452.081924101949</v>
      </c>
      <c r="BD68" s="58">
        <f t="shared" si="0"/>
        <v>2499.3427004742075</v>
      </c>
      <c r="BE68" s="58">
        <f t="shared" si="0"/>
        <v>2452.081924101949</v>
      </c>
      <c r="BF68" s="58">
        <f t="shared" si="0"/>
        <v>2357.5603713574324</v>
      </c>
      <c r="BG68" s="58">
        <f t="shared" si="0"/>
        <v>2310.2995949851738</v>
      </c>
      <c r="BH68" s="58">
        <f t="shared" si="0"/>
        <v>2263.0388186129157</v>
      </c>
      <c r="BI68" s="58">
        <f t="shared" si="0"/>
        <v>2215.7780422406572</v>
      </c>
      <c r="BJ68" s="58">
        <f t="shared" si="0"/>
        <v>2179.8598521977406</v>
      </c>
      <c r="BK68" s="58">
        <f t="shared" si="0"/>
        <v>2227.3569324518603</v>
      </c>
      <c r="BL68" s="58">
        <f t="shared" si="0"/>
        <v>2274.85401270598</v>
      </c>
      <c r="BM68" s="58">
        <f t="shared" si="0"/>
        <v>2346.099633087159</v>
      </c>
      <c r="BN68" s="58">
        <f t="shared" si="0"/>
        <v>2369.8481732142191</v>
      </c>
      <c r="BO68" s="58">
        <f t="shared" si="0"/>
        <v>2464.8423337224585</v>
      </c>
      <c r="BP68" s="26" t="s">
        <v>12</v>
      </c>
    </row>
    <row r="69" spans="1:68" x14ac:dyDescent="0.25">
      <c r="B69" s="12">
        <v>2</v>
      </c>
      <c r="C69" s="13"/>
      <c r="F69" s="17"/>
      <c r="H69" s="59"/>
      <c r="I69" s="59"/>
      <c r="J69" s="59"/>
      <c r="K69" s="59"/>
      <c r="L69" s="59"/>
      <c r="M69" s="59"/>
      <c r="N69" s="58">
        <f t="shared" ref="N69:BO69" si="1">N7-$E7</f>
        <v>4262.89195775792</v>
      </c>
      <c r="O69" s="58">
        <f t="shared" si="1"/>
        <v>4353.7855402112091</v>
      </c>
      <c r="P69" s="58">
        <f t="shared" si="1"/>
        <v>4444.6791226645</v>
      </c>
      <c r="Q69" s="58">
        <f t="shared" si="1"/>
        <v>4581.0194963444346</v>
      </c>
      <c r="R69" s="58">
        <f t="shared" si="1"/>
        <v>4626.4662875710801</v>
      </c>
      <c r="S69" s="58">
        <f t="shared" si="1"/>
        <v>4808.2534524776602</v>
      </c>
      <c r="T69" s="58">
        <f t="shared" si="1"/>
        <v>4899.1470349309502</v>
      </c>
      <c r="U69" s="58">
        <f t="shared" si="1"/>
        <v>4808.2534524776602</v>
      </c>
      <c r="V69" s="58">
        <f t="shared" si="1"/>
        <v>4626.4662875710801</v>
      </c>
      <c r="W69" s="58">
        <f t="shared" si="1"/>
        <v>4535.5727051177901</v>
      </c>
      <c r="X69" s="58">
        <f t="shared" si="1"/>
        <v>4444.6791226645</v>
      </c>
      <c r="Y69" s="58">
        <f t="shared" si="1"/>
        <v>4353.7855402112091</v>
      </c>
      <c r="Z69" s="58">
        <f t="shared" si="1"/>
        <v>4284.7064175467094</v>
      </c>
      <c r="AA69" s="58">
        <f t="shared" si="1"/>
        <v>4376.054467912265</v>
      </c>
      <c r="AB69" s="58">
        <f t="shared" si="1"/>
        <v>4467.4025182778223</v>
      </c>
      <c r="AC69" s="58">
        <f t="shared" si="1"/>
        <v>4604.4245938261565</v>
      </c>
      <c r="AD69" s="58">
        <f t="shared" si="1"/>
        <v>4650.0986190089352</v>
      </c>
      <c r="AE69" s="70">
        <f t="shared" si="1"/>
        <v>4832.7947197400481</v>
      </c>
      <c r="AF69" s="58">
        <f t="shared" si="1"/>
        <v>4924.1427701056045</v>
      </c>
      <c r="AG69" s="58">
        <f t="shared" si="1"/>
        <v>4832.7947197400481</v>
      </c>
      <c r="AH69" s="58">
        <f t="shared" si="1"/>
        <v>4650.0986190089352</v>
      </c>
      <c r="AI69" s="58">
        <f t="shared" si="1"/>
        <v>4558.7505686433788</v>
      </c>
      <c r="AJ69" s="58">
        <f t="shared" si="1"/>
        <v>4467.4025182778223</v>
      </c>
      <c r="AK69" s="58">
        <f t="shared" si="1"/>
        <v>4376.054467912265</v>
      </c>
      <c r="AL69" s="58">
        <f t="shared" si="1"/>
        <v>4306.6299496344427</v>
      </c>
      <c r="AM69" s="58">
        <f t="shared" si="1"/>
        <v>4398.434740251826</v>
      </c>
      <c r="AN69" s="58">
        <f t="shared" si="1"/>
        <v>4490.2395308692112</v>
      </c>
      <c r="AO69" s="58">
        <f t="shared" si="1"/>
        <v>4627.9467167952871</v>
      </c>
      <c r="AP69" s="58">
        <f t="shared" si="1"/>
        <v>4673.8491121039797</v>
      </c>
      <c r="AQ69" s="58">
        <f t="shared" si="1"/>
        <v>4857.4586933387482</v>
      </c>
      <c r="AR69" s="58">
        <f t="shared" si="1"/>
        <v>4949.2634839561324</v>
      </c>
      <c r="AS69" s="58">
        <f t="shared" si="1"/>
        <v>4857.4586933387482</v>
      </c>
      <c r="AT69" s="58">
        <f t="shared" si="1"/>
        <v>4673.8491121039797</v>
      </c>
      <c r="AU69" s="58">
        <f t="shared" si="1"/>
        <v>4582.0443214865954</v>
      </c>
      <c r="AV69" s="58">
        <f t="shared" si="1"/>
        <v>4490.2395308692112</v>
      </c>
      <c r="AW69" s="58">
        <f t="shared" si="1"/>
        <v>4398.434740251826</v>
      </c>
      <c r="AX69" s="58">
        <f t="shared" si="1"/>
        <v>4328.6630993826147</v>
      </c>
      <c r="AY69" s="58">
        <f t="shared" si="1"/>
        <v>4420.9269139530843</v>
      </c>
      <c r="AZ69" s="58">
        <f t="shared" si="1"/>
        <v>4513.1907285235566</v>
      </c>
      <c r="BA69" s="58">
        <f t="shared" si="1"/>
        <v>4651.5864503792627</v>
      </c>
      <c r="BB69" s="58">
        <f t="shared" si="1"/>
        <v>4697.7183576644993</v>
      </c>
      <c r="BC69" s="58">
        <f t="shared" si="1"/>
        <v>4882.2459868054411</v>
      </c>
      <c r="BD69" s="58">
        <f t="shared" si="1"/>
        <v>4974.5098013759125</v>
      </c>
      <c r="BE69" s="58">
        <f t="shared" si="1"/>
        <v>4882.2459868054411</v>
      </c>
      <c r="BF69" s="58">
        <f t="shared" si="1"/>
        <v>4697.7183576644993</v>
      </c>
      <c r="BG69" s="58">
        <f t="shared" si="1"/>
        <v>4605.4545430940279</v>
      </c>
      <c r="BH69" s="58">
        <f t="shared" si="1"/>
        <v>4513.1907285235566</v>
      </c>
      <c r="BI69" s="58">
        <f t="shared" si="1"/>
        <v>4420.9269139530843</v>
      </c>
      <c r="BJ69" s="58">
        <f t="shared" si="1"/>
        <v>4350.8064148795274</v>
      </c>
      <c r="BK69" s="58">
        <f t="shared" si="1"/>
        <v>4443.5315485228493</v>
      </c>
      <c r="BL69" s="58">
        <f t="shared" si="1"/>
        <v>4536.256682166174</v>
      </c>
      <c r="BM69" s="58">
        <f t="shared" si="1"/>
        <v>4675.3443826311586</v>
      </c>
      <c r="BN69" s="58">
        <f t="shared" si="1"/>
        <v>4721.7069494528214</v>
      </c>
      <c r="BO69" s="58">
        <f t="shared" si="1"/>
        <v>4907.1572167394679</v>
      </c>
      <c r="BP69" s="26" t="s">
        <v>12</v>
      </c>
    </row>
    <row r="70" spans="1:68" x14ac:dyDescent="0.25">
      <c r="B70" s="12">
        <v>3</v>
      </c>
      <c r="C70" s="13"/>
      <c r="F70" s="17"/>
      <c r="H70" s="59"/>
      <c r="I70" s="59"/>
      <c r="J70" s="59"/>
      <c r="K70" s="59"/>
      <c r="L70" s="59"/>
      <c r="M70" s="59"/>
      <c r="N70" s="58">
        <f t="shared" ref="N70:BO70" si="2">N8-$E8</f>
        <v>4516.7343623070665</v>
      </c>
      <c r="O70" s="58">
        <f t="shared" si="2"/>
        <v>4612.9163281884639</v>
      </c>
      <c r="P70" s="58">
        <f t="shared" si="2"/>
        <v>4709.0982940698614</v>
      </c>
      <c r="Q70" s="58">
        <f t="shared" si="2"/>
        <v>4853.3712428919571</v>
      </c>
      <c r="R70" s="58">
        <f t="shared" si="2"/>
        <v>4901.4622258326563</v>
      </c>
      <c r="S70" s="58">
        <f t="shared" si="2"/>
        <v>5093.8261575954502</v>
      </c>
      <c r="T70" s="58">
        <f t="shared" si="2"/>
        <v>5190.0081234768477</v>
      </c>
      <c r="U70" s="58">
        <f t="shared" si="2"/>
        <v>5093.8261575954502</v>
      </c>
      <c r="V70" s="58">
        <f t="shared" si="2"/>
        <v>4901.4622258326563</v>
      </c>
      <c r="W70" s="58">
        <f t="shared" si="2"/>
        <v>4805.2802599512588</v>
      </c>
      <c r="X70" s="58">
        <f t="shared" si="2"/>
        <v>4709.0982940698614</v>
      </c>
      <c r="Y70" s="58">
        <f t="shared" si="2"/>
        <v>4612.9163281884639</v>
      </c>
      <c r="Z70" s="58">
        <f t="shared" si="2"/>
        <v>4539.8180341186016</v>
      </c>
      <c r="AA70" s="58">
        <f t="shared" si="2"/>
        <v>4636.4809098294054</v>
      </c>
      <c r="AB70" s="58">
        <f t="shared" si="2"/>
        <v>4733.14378554021</v>
      </c>
      <c r="AC70" s="58">
        <f t="shared" si="2"/>
        <v>4878.1380991064161</v>
      </c>
      <c r="AD70" s="58">
        <f t="shared" si="2"/>
        <v>4926.4695369618194</v>
      </c>
      <c r="AE70" s="70">
        <f t="shared" si="2"/>
        <v>5119.7952883834269</v>
      </c>
      <c r="AF70" s="58">
        <f t="shared" si="2"/>
        <v>5216.4581640942315</v>
      </c>
      <c r="AG70" s="58">
        <f t="shared" si="2"/>
        <v>5119.7952883834269</v>
      </c>
      <c r="AH70" s="58">
        <f t="shared" si="2"/>
        <v>4926.4695369618194</v>
      </c>
      <c r="AI70" s="58">
        <f t="shared" si="2"/>
        <v>4829.8066612510147</v>
      </c>
      <c r="AJ70" s="58">
        <f t="shared" si="2"/>
        <v>4733.14378554021</v>
      </c>
      <c r="AK70" s="58">
        <f t="shared" si="2"/>
        <v>4636.4809098294054</v>
      </c>
      <c r="AL70" s="58">
        <f t="shared" si="2"/>
        <v>4563.0171242891938</v>
      </c>
      <c r="AM70" s="58">
        <f t="shared" si="2"/>
        <v>4660.1633143785521</v>
      </c>
      <c r="AN70" s="58">
        <f t="shared" si="2"/>
        <v>4757.3095044679103</v>
      </c>
      <c r="AO70" s="58">
        <f t="shared" si="2"/>
        <v>4903.0287896019481</v>
      </c>
      <c r="AP70" s="58">
        <f t="shared" si="2"/>
        <v>4951.6018846466277</v>
      </c>
      <c r="AQ70" s="58">
        <f t="shared" si="2"/>
        <v>5145.8942648253433</v>
      </c>
      <c r="AR70" s="58">
        <f t="shared" si="2"/>
        <v>5243.0404549147024</v>
      </c>
      <c r="AS70" s="58">
        <f t="shared" si="2"/>
        <v>5145.8942648253433</v>
      </c>
      <c r="AT70" s="58">
        <f t="shared" si="2"/>
        <v>4951.6018846466277</v>
      </c>
      <c r="AU70" s="58">
        <f t="shared" si="2"/>
        <v>4854.4556945572695</v>
      </c>
      <c r="AV70" s="58">
        <f t="shared" si="2"/>
        <v>4757.3095044679103</v>
      </c>
      <c r="AW70" s="58">
        <f t="shared" si="2"/>
        <v>4660.1633143785521</v>
      </c>
      <c r="AX70" s="58">
        <f t="shared" si="2"/>
        <v>4586.332209910639</v>
      </c>
      <c r="AY70" s="58">
        <f t="shared" si="2"/>
        <v>4683.9641309504441</v>
      </c>
      <c r="AZ70" s="58">
        <f t="shared" si="2"/>
        <v>4781.5960519902492</v>
      </c>
      <c r="BA70" s="58">
        <f t="shared" si="2"/>
        <v>4928.0439335499577</v>
      </c>
      <c r="BB70" s="58">
        <f t="shared" si="2"/>
        <v>4976.8598940698603</v>
      </c>
      <c r="BC70" s="58">
        <f t="shared" si="2"/>
        <v>5172.1237361494696</v>
      </c>
      <c r="BD70" s="58">
        <f t="shared" si="2"/>
        <v>5269.7556571892756</v>
      </c>
      <c r="BE70" s="58">
        <f t="shared" si="2"/>
        <v>5172.1237361494696</v>
      </c>
      <c r="BF70" s="58">
        <f t="shared" si="2"/>
        <v>4976.8598940698603</v>
      </c>
      <c r="BG70" s="58">
        <f t="shared" si="2"/>
        <v>4879.2279730300552</v>
      </c>
      <c r="BH70" s="58">
        <f t="shared" si="2"/>
        <v>4781.5960519902492</v>
      </c>
      <c r="BI70" s="58">
        <f t="shared" si="2"/>
        <v>4683.9641309504441</v>
      </c>
      <c r="BJ70" s="58">
        <f t="shared" si="2"/>
        <v>4609.7638709601915</v>
      </c>
      <c r="BK70" s="58">
        <f t="shared" si="2"/>
        <v>4707.8839516051958</v>
      </c>
      <c r="BL70" s="58">
        <f t="shared" si="2"/>
        <v>4806.0040322502</v>
      </c>
      <c r="BM70" s="58">
        <f t="shared" si="2"/>
        <v>4953.1841532177068</v>
      </c>
      <c r="BN70" s="58">
        <f t="shared" si="2"/>
        <v>5002.2441935402094</v>
      </c>
      <c r="BO70" s="58">
        <f t="shared" si="2"/>
        <v>5198.484354830216</v>
      </c>
      <c r="BP70" s="26" t="s">
        <v>12</v>
      </c>
    </row>
    <row r="71" spans="1:68" x14ac:dyDescent="0.25">
      <c r="B71" s="12">
        <v>4</v>
      </c>
      <c r="C71" s="13"/>
      <c r="F71" s="17"/>
      <c r="H71" s="59"/>
      <c r="I71" s="59"/>
      <c r="J71" s="59"/>
      <c r="K71" s="59"/>
      <c r="L71" s="59"/>
      <c r="M71" s="59"/>
      <c r="N71" s="58">
        <f t="shared" ref="N71:BO71" si="3">N9-$E9</f>
        <v>2389.2932575142158</v>
      </c>
      <c r="O71" s="58">
        <f t="shared" si="3"/>
        <v>2441.1535337124283</v>
      </c>
      <c r="P71" s="58">
        <f t="shared" si="3"/>
        <v>2493.0138099106416</v>
      </c>
      <c r="Q71" s="58">
        <f t="shared" si="3"/>
        <v>2570.8042242079605</v>
      </c>
      <c r="R71" s="58">
        <f t="shared" si="3"/>
        <v>2596.7343623070674</v>
      </c>
      <c r="S71" s="58">
        <f t="shared" si="3"/>
        <v>2700.4549147034932</v>
      </c>
      <c r="T71" s="58">
        <f t="shared" si="3"/>
        <v>2752.315190901706</v>
      </c>
      <c r="U71" s="58">
        <f t="shared" si="3"/>
        <v>2700.4549147034932</v>
      </c>
      <c r="V71" s="58">
        <f t="shared" si="3"/>
        <v>2596.7343623070674</v>
      </c>
      <c r="W71" s="58">
        <f t="shared" si="3"/>
        <v>2544.8740861088545</v>
      </c>
      <c r="X71" s="58">
        <f t="shared" si="3"/>
        <v>2493.0138099106416</v>
      </c>
      <c r="Y71" s="58">
        <f t="shared" si="3"/>
        <v>2441.1535337124283</v>
      </c>
      <c r="Z71" s="58">
        <f t="shared" si="3"/>
        <v>2401.7397238017866</v>
      </c>
      <c r="AA71" s="58">
        <f t="shared" si="3"/>
        <v>2453.85930138099</v>
      </c>
      <c r="AB71" s="58">
        <f t="shared" si="3"/>
        <v>2505.9788789601944</v>
      </c>
      <c r="AC71" s="58">
        <f t="shared" si="3"/>
        <v>2584.1582453289998</v>
      </c>
      <c r="AD71" s="58">
        <f t="shared" si="3"/>
        <v>2610.2180341186026</v>
      </c>
      <c r="AE71" s="70">
        <f t="shared" si="3"/>
        <v>2714.4571892770105</v>
      </c>
      <c r="AF71" s="58">
        <f t="shared" si="3"/>
        <v>2766.5767668562144</v>
      </c>
      <c r="AG71" s="58">
        <f t="shared" si="3"/>
        <v>2714.4571892770105</v>
      </c>
      <c r="AH71" s="58">
        <f t="shared" si="3"/>
        <v>2610.2180341186026</v>
      </c>
      <c r="AI71" s="58">
        <f t="shared" si="3"/>
        <v>2558.0984565393983</v>
      </c>
      <c r="AJ71" s="58">
        <f t="shared" si="3"/>
        <v>2505.9788789601944</v>
      </c>
      <c r="AK71" s="58">
        <f t="shared" si="3"/>
        <v>2453.85930138099</v>
      </c>
      <c r="AL71" s="58">
        <f t="shared" si="3"/>
        <v>2414.2484224207951</v>
      </c>
      <c r="AM71" s="58">
        <f t="shared" si="3"/>
        <v>2466.6285978878946</v>
      </c>
      <c r="AN71" s="58">
        <f t="shared" si="3"/>
        <v>2519.0087733549949</v>
      </c>
      <c r="AO71" s="58">
        <f t="shared" si="3"/>
        <v>2597.5790365556445</v>
      </c>
      <c r="AP71" s="58">
        <f t="shared" si="3"/>
        <v>2623.7691242891956</v>
      </c>
      <c r="AQ71" s="58">
        <f t="shared" si="3"/>
        <v>2728.5294752233954</v>
      </c>
      <c r="AR71" s="58">
        <f t="shared" si="3"/>
        <v>2780.9096506904953</v>
      </c>
      <c r="AS71" s="58">
        <f t="shared" si="3"/>
        <v>2728.5294752233954</v>
      </c>
      <c r="AT71" s="58">
        <f t="shared" si="3"/>
        <v>2623.7691242891956</v>
      </c>
      <c r="AU71" s="58">
        <f t="shared" si="3"/>
        <v>2571.3889488220948</v>
      </c>
      <c r="AV71" s="58">
        <f t="shared" si="3"/>
        <v>2519.0087733549949</v>
      </c>
      <c r="AW71" s="58">
        <f t="shared" si="3"/>
        <v>2466.6285978878946</v>
      </c>
      <c r="AX71" s="58">
        <f t="shared" si="3"/>
        <v>2426.819664532899</v>
      </c>
      <c r="AY71" s="58">
        <f t="shared" si="3"/>
        <v>2479.4617408773338</v>
      </c>
      <c r="AZ71" s="58">
        <f t="shared" si="3"/>
        <v>2532.1038172217695</v>
      </c>
      <c r="BA71" s="58">
        <f t="shared" si="3"/>
        <v>2611.0669317384222</v>
      </c>
      <c r="BB71" s="58">
        <f t="shared" si="3"/>
        <v>2637.3879699106415</v>
      </c>
      <c r="BC71" s="58">
        <f t="shared" si="3"/>
        <v>2742.672122599512</v>
      </c>
      <c r="BD71" s="58">
        <f t="shared" si="3"/>
        <v>2795.3141989439473</v>
      </c>
      <c r="BE71" s="58">
        <f t="shared" si="3"/>
        <v>2742.672122599512</v>
      </c>
      <c r="BF71" s="58">
        <f t="shared" si="3"/>
        <v>2637.3879699106415</v>
      </c>
      <c r="BG71" s="58">
        <f t="shared" si="3"/>
        <v>2584.7458935662048</v>
      </c>
      <c r="BH71" s="58">
        <f t="shared" si="3"/>
        <v>2532.1038172217695</v>
      </c>
      <c r="BI71" s="58">
        <f t="shared" si="3"/>
        <v>2479.4617408773338</v>
      </c>
      <c r="BJ71" s="58">
        <f t="shared" si="3"/>
        <v>2439.4537628555631</v>
      </c>
      <c r="BK71" s="58">
        <f t="shared" si="3"/>
        <v>2492.3590495817202</v>
      </c>
      <c r="BL71" s="58">
        <f t="shared" si="3"/>
        <v>2545.2643363078782</v>
      </c>
      <c r="BM71" s="58">
        <f t="shared" si="3"/>
        <v>2624.6222663971139</v>
      </c>
      <c r="BN71" s="58">
        <f t="shared" si="3"/>
        <v>2651.0749097601943</v>
      </c>
      <c r="BO71" s="58">
        <f t="shared" si="3"/>
        <v>2756.8854832125094</v>
      </c>
      <c r="BP71" s="26" t="s">
        <v>12</v>
      </c>
    </row>
    <row r="72" spans="1:68" x14ac:dyDescent="0.25">
      <c r="B72" s="12">
        <v>5</v>
      </c>
      <c r="C72" s="13"/>
      <c r="F72" s="17"/>
      <c r="H72" s="59"/>
      <c r="I72" s="59"/>
      <c r="J72" s="59"/>
      <c r="K72" s="59"/>
      <c r="L72" s="59"/>
      <c r="M72" s="59"/>
      <c r="N72" s="58">
        <f t="shared" ref="N72:BO72" si="4">N10-$E10</f>
        <v>1055.6653127538586</v>
      </c>
      <c r="O72" s="58">
        <f t="shared" si="4"/>
        <v>1079.7416734362305</v>
      </c>
      <c r="P72" s="58">
        <f t="shared" si="4"/>
        <v>1103.8180341186028</v>
      </c>
      <c r="Q72" s="58">
        <f t="shared" si="4"/>
        <v>1139.9325751421607</v>
      </c>
      <c r="R72" s="58">
        <f t="shared" si="4"/>
        <v>1151.9707554833469</v>
      </c>
      <c r="S72" s="58">
        <f t="shared" si="4"/>
        <v>1200.1234768480911</v>
      </c>
      <c r="T72" s="58">
        <f t="shared" si="4"/>
        <v>1224.1998375304631</v>
      </c>
      <c r="U72" s="58">
        <f t="shared" si="4"/>
        <v>1200.1234768480911</v>
      </c>
      <c r="V72" s="58">
        <f t="shared" si="4"/>
        <v>1151.9707554833469</v>
      </c>
      <c r="W72" s="58">
        <f t="shared" si="4"/>
        <v>1127.8943948009749</v>
      </c>
      <c r="X72" s="58">
        <f t="shared" si="4"/>
        <v>1103.8180341186028</v>
      </c>
      <c r="Y72" s="58">
        <f t="shared" si="4"/>
        <v>1079.7416734362305</v>
      </c>
      <c r="Z72" s="58">
        <f t="shared" si="4"/>
        <v>1061.4436393176279</v>
      </c>
      <c r="AA72" s="58">
        <f t="shared" si="4"/>
        <v>1085.6403818034114</v>
      </c>
      <c r="AB72" s="58">
        <f t="shared" si="4"/>
        <v>1109.8371242891956</v>
      </c>
      <c r="AC72" s="58">
        <f t="shared" si="4"/>
        <v>1146.1322380178713</v>
      </c>
      <c r="AD72" s="58">
        <f t="shared" si="4"/>
        <v>1158.2306092607635</v>
      </c>
      <c r="AE72" s="70">
        <f t="shared" si="4"/>
        <v>1206.6240942323313</v>
      </c>
      <c r="AF72" s="58">
        <f t="shared" si="4"/>
        <v>1230.8208367181153</v>
      </c>
      <c r="AG72" s="58">
        <f t="shared" si="4"/>
        <v>1206.6240942323313</v>
      </c>
      <c r="AH72" s="58">
        <f t="shared" si="4"/>
        <v>1158.2306092607635</v>
      </c>
      <c r="AI72" s="58">
        <f t="shared" si="4"/>
        <v>1134.0338667749795</v>
      </c>
      <c r="AJ72" s="58">
        <f t="shared" si="4"/>
        <v>1109.8371242891956</v>
      </c>
      <c r="AK72" s="58">
        <f t="shared" si="4"/>
        <v>1085.6403818034114</v>
      </c>
      <c r="AL72" s="58">
        <f t="shared" si="4"/>
        <v>1067.250857514216</v>
      </c>
      <c r="AM72" s="58">
        <f t="shared" si="4"/>
        <v>1091.5685837124283</v>
      </c>
      <c r="AN72" s="58">
        <f t="shared" si="4"/>
        <v>1115.8863099106413</v>
      </c>
      <c r="AO72" s="58">
        <f t="shared" si="4"/>
        <v>1152.3628992079605</v>
      </c>
      <c r="AP72" s="58">
        <f t="shared" si="4"/>
        <v>1164.5217623070671</v>
      </c>
      <c r="AQ72" s="58">
        <f t="shared" si="4"/>
        <v>1213.1572147034929</v>
      </c>
      <c r="AR72" s="58">
        <f t="shared" si="4"/>
        <v>1237.4749409017056</v>
      </c>
      <c r="AS72" s="58">
        <f t="shared" si="4"/>
        <v>1213.1572147034929</v>
      </c>
      <c r="AT72" s="58">
        <f t="shared" si="4"/>
        <v>1164.5217623070671</v>
      </c>
      <c r="AU72" s="58">
        <f t="shared" si="4"/>
        <v>1140.2040361088543</v>
      </c>
      <c r="AV72" s="58">
        <f t="shared" si="4"/>
        <v>1115.8863099106413</v>
      </c>
      <c r="AW72" s="58">
        <f t="shared" si="4"/>
        <v>1091.5685837124283</v>
      </c>
      <c r="AX72" s="58">
        <f t="shared" si="4"/>
        <v>1073.0871118017869</v>
      </c>
      <c r="AY72" s="58">
        <f t="shared" si="4"/>
        <v>1097.5264266309903</v>
      </c>
      <c r="AZ72" s="58">
        <f t="shared" si="4"/>
        <v>1121.9657414601943</v>
      </c>
      <c r="BA72" s="58">
        <f t="shared" si="4"/>
        <v>1158.6247137040002</v>
      </c>
      <c r="BB72" s="58">
        <f t="shared" si="4"/>
        <v>1170.8443711186023</v>
      </c>
      <c r="BC72" s="58">
        <f t="shared" si="4"/>
        <v>1219.7230007770102</v>
      </c>
      <c r="BD72" s="58">
        <f t="shared" si="4"/>
        <v>1244.162315606214</v>
      </c>
      <c r="BE72" s="58">
        <f t="shared" si="4"/>
        <v>1219.7230007770102</v>
      </c>
      <c r="BF72" s="58">
        <f t="shared" si="4"/>
        <v>1170.8443711186023</v>
      </c>
      <c r="BG72" s="58">
        <f t="shared" si="4"/>
        <v>1146.4050562893985</v>
      </c>
      <c r="BH72" s="58">
        <f t="shared" si="4"/>
        <v>1121.9657414601943</v>
      </c>
      <c r="BI72" s="58">
        <f t="shared" si="4"/>
        <v>1097.5264266309903</v>
      </c>
      <c r="BJ72" s="58">
        <f t="shared" si="4"/>
        <v>1078.9525473607957</v>
      </c>
      <c r="BK72" s="58">
        <f t="shared" si="4"/>
        <v>1103.5140587641451</v>
      </c>
      <c r="BL72" s="58">
        <f t="shared" si="4"/>
        <v>1128.0755701674952</v>
      </c>
      <c r="BM72" s="58">
        <f t="shared" si="4"/>
        <v>1164.91783727252</v>
      </c>
      <c r="BN72" s="58">
        <f t="shared" si="4"/>
        <v>1177.1985929741952</v>
      </c>
      <c r="BO72" s="58">
        <f t="shared" si="4"/>
        <v>1226.3216157808952</v>
      </c>
      <c r="BP72" s="26" t="s">
        <v>12</v>
      </c>
    </row>
    <row r="73" spans="1:68" x14ac:dyDescent="0.25">
      <c r="B73" s="12">
        <v>6</v>
      </c>
      <c r="C73" s="13"/>
      <c r="F73" s="17"/>
      <c r="H73" s="59"/>
      <c r="I73" s="59"/>
      <c r="J73" s="59"/>
      <c r="K73" s="59"/>
      <c r="L73" s="59"/>
      <c r="M73" s="59"/>
      <c r="N73" s="58">
        <f t="shared" ref="N73:BO73" si="5">N11-$E11</f>
        <v>5182.4955320877334</v>
      </c>
      <c r="O73" s="58">
        <f t="shared" si="5"/>
        <v>5292.5475223395606</v>
      </c>
      <c r="P73" s="58">
        <f t="shared" si="5"/>
        <v>5402.5995125913887</v>
      </c>
      <c r="Q73" s="58">
        <f t="shared" si="5"/>
        <v>5567.6774979691299</v>
      </c>
      <c r="R73" s="58">
        <f t="shared" si="5"/>
        <v>5622.703493095044</v>
      </c>
      <c r="S73" s="58">
        <f t="shared" si="5"/>
        <v>5842.8074735987002</v>
      </c>
      <c r="T73" s="58">
        <f t="shared" si="5"/>
        <v>5952.8594638505283</v>
      </c>
      <c r="U73" s="58">
        <f t="shared" si="5"/>
        <v>5842.8074735987002</v>
      </c>
      <c r="V73" s="58">
        <f t="shared" si="5"/>
        <v>5622.703493095044</v>
      </c>
      <c r="W73" s="58">
        <f t="shared" si="5"/>
        <v>5512.6515028432168</v>
      </c>
      <c r="X73" s="58">
        <f t="shared" si="5"/>
        <v>5402.5995125913887</v>
      </c>
      <c r="Y73" s="58">
        <f t="shared" si="5"/>
        <v>5292.5475223395606</v>
      </c>
      <c r="Z73" s="58">
        <f t="shared" si="5"/>
        <v>5208.9080097481719</v>
      </c>
      <c r="AA73" s="58">
        <f t="shared" si="5"/>
        <v>5319.5102599512575</v>
      </c>
      <c r="AB73" s="58">
        <f t="shared" si="5"/>
        <v>5430.1125101543448</v>
      </c>
      <c r="AC73" s="58">
        <f t="shared" si="5"/>
        <v>5596.0158854589754</v>
      </c>
      <c r="AD73" s="58">
        <f t="shared" si="5"/>
        <v>5651.3170105605186</v>
      </c>
      <c r="AE73" s="70">
        <f t="shared" si="5"/>
        <v>5872.5215109666933</v>
      </c>
      <c r="AF73" s="58">
        <f t="shared" si="5"/>
        <v>5983.1237611697807</v>
      </c>
      <c r="AG73" s="58">
        <f t="shared" si="5"/>
        <v>5872.5215109666933</v>
      </c>
      <c r="AH73" s="58">
        <f t="shared" si="5"/>
        <v>5651.3170105605186</v>
      </c>
      <c r="AI73" s="58">
        <f t="shared" si="5"/>
        <v>5540.7147603574322</v>
      </c>
      <c r="AJ73" s="58">
        <f t="shared" si="5"/>
        <v>5430.1125101543448</v>
      </c>
      <c r="AK73" s="58">
        <f t="shared" si="5"/>
        <v>5319.5102599512575</v>
      </c>
      <c r="AL73" s="58">
        <f t="shared" si="5"/>
        <v>5235.4525497969125</v>
      </c>
      <c r="AM73" s="58">
        <f t="shared" si="5"/>
        <v>5346.6078112510131</v>
      </c>
      <c r="AN73" s="58">
        <f t="shared" si="5"/>
        <v>5457.7630727051155</v>
      </c>
      <c r="AO73" s="58">
        <f t="shared" si="5"/>
        <v>5624.4959648862696</v>
      </c>
      <c r="AP73" s="58">
        <f t="shared" si="5"/>
        <v>5680.0735956133203</v>
      </c>
      <c r="AQ73" s="58">
        <f t="shared" si="5"/>
        <v>5902.384118521526</v>
      </c>
      <c r="AR73" s="58">
        <f t="shared" si="5"/>
        <v>6013.5393799756293</v>
      </c>
      <c r="AS73" s="58">
        <f t="shared" si="5"/>
        <v>5902.384118521526</v>
      </c>
      <c r="AT73" s="58">
        <f t="shared" si="5"/>
        <v>5680.0735956133203</v>
      </c>
      <c r="AU73" s="58">
        <f t="shared" si="5"/>
        <v>5568.9183341592188</v>
      </c>
      <c r="AV73" s="58">
        <f t="shared" si="5"/>
        <v>5457.7630727051155</v>
      </c>
      <c r="AW73" s="58">
        <f t="shared" si="5"/>
        <v>5346.6078112510131</v>
      </c>
      <c r="AX73" s="58">
        <f t="shared" si="5"/>
        <v>5262.1298125458961</v>
      </c>
      <c r="AY73" s="58">
        <f t="shared" si="5"/>
        <v>5373.8408503072678</v>
      </c>
      <c r="AZ73" s="58">
        <f t="shared" si="5"/>
        <v>5485.5518880686404</v>
      </c>
      <c r="BA73" s="58">
        <f t="shared" si="5"/>
        <v>5653.1184447107007</v>
      </c>
      <c r="BB73" s="58">
        <f t="shared" si="5"/>
        <v>5708.9739635913866</v>
      </c>
      <c r="BC73" s="58">
        <f t="shared" si="5"/>
        <v>5932.3960391141327</v>
      </c>
      <c r="BD73" s="58">
        <f t="shared" si="5"/>
        <v>6044.1070768755071</v>
      </c>
      <c r="BE73" s="58">
        <f t="shared" si="5"/>
        <v>5932.3960391141327</v>
      </c>
      <c r="BF73" s="58">
        <f t="shared" si="5"/>
        <v>5708.9739635913866</v>
      </c>
      <c r="BG73" s="58">
        <f t="shared" si="5"/>
        <v>5597.262925830014</v>
      </c>
      <c r="BH73" s="58">
        <f t="shared" si="5"/>
        <v>5485.5518880686404</v>
      </c>
      <c r="BI73" s="58">
        <f t="shared" si="5"/>
        <v>5373.8408503072678</v>
      </c>
      <c r="BJ73" s="58">
        <f t="shared" si="5"/>
        <v>5288.9404616086249</v>
      </c>
      <c r="BK73" s="58">
        <f t="shared" si="5"/>
        <v>5401.2100545588037</v>
      </c>
      <c r="BL73" s="58">
        <f t="shared" si="5"/>
        <v>5513.4796475089834</v>
      </c>
      <c r="BM73" s="58">
        <f t="shared" si="5"/>
        <v>5681.8840369342533</v>
      </c>
      <c r="BN73" s="58">
        <f t="shared" si="5"/>
        <v>5738.0188334093427</v>
      </c>
      <c r="BO73" s="58">
        <f t="shared" si="5"/>
        <v>5962.558019309703</v>
      </c>
      <c r="BP73" s="26" t="s">
        <v>12</v>
      </c>
    </row>
    <row r="74" spans="1:68" x14ac:dyDescent="0.25">
      <c r="B74" s="12">
        <v>7</v>
      </c>
      <c r="C74" s="13"/>
      <c r="F74" s="17"/>
      <c r="H74" s="59"/>
      <c r="I74" s="59"/>
      <c r="J74" s="59"/>
      <c r="K74" s="59"/>
      <c r="L74" s="59"/>
      <c r="M74" s="59"/>
      <c r="N74" s="58">
        <f t="shared" ref="N74:BO74" si="6">N12-$E12</f>
        <v>1344.1332250203086</v>
      </c>
      <c r="O74" s="58">
        <f t="shared" si="6"/>
        <v>1374.2193338748982</v>
      </c>
      <c r="P74" s="58">
        <f t="shared" si="6"/>
        <v>1404.3054427294883</v>
      </c>
      <c r="Q74" s="58">
        <f t="shared" si="6"/>
        <v>1449.4346060113728</v>
      </c>
      <c r="R74" s="58">
        <f t="shared" si="6"/>
        <v>1464.4776604386677</v>
      </c>
      <c r="S74" s="58">
        <f t="shared" si="6"/>
        <v>1524.6498781478474</v>
      </c>
      <c r="T74" s="58">
        <f t="shared" si="6"/>
        <v>1554.735987002437</v>
      </c>
      <c r="U74" s="58">
        <f t="shared" si="6"/>
        <v>1524.6498781478474</v>
      </c>
      <c r="V74" s="58">
        <f t="shared" si="6"/>
        <v>1464.4776604386677</v>
      </c>
      <c r="W74" s="58">
        <f t="shared" si="6"/>
        <v>1434.3915515840779</v>
      </c>
      <c r="X74" s="58">
        <f t="shared" si="6"/>
        <v>1404.3054427294883</v>
      </c>
      <c r="Y74" s="58">
        <f t="shared" si="6"/>
        <v>1374.2193338748982</v>
      </c>
      <c r="Z74" s="58">
        <f t="shared" si="6"/>
        <v>1351.35389114541</v>
      </c>
      <c r="AA74" s="58">
        <f t="shared" si="6"/>
        <v>1381.5904305442725</v>
      </c>
      <c r="AB74" s="58">
        <f t="shared" si="6"/>
        <v>1411.8269699431355</v>
      </c>
      <c r="AC74" s="58">
        <f t="shared" si="6"/>
        <v>1457.1817790414295</v>
      </c>
      <c r="AD74" s="58">
        <f t="shared" si="6"/>
        <v>1472.3000487408608</v>
      </c>
      <c r="AE74" s="70">
        <f t="shared" si="6"/>
        <v>1532.7731275385866</v>
      </c>
      <c r="AF74" s="58">
        <f t="shared" si="6"/>
        <v>1563.0096669374491</v>
      </c>
      <c r="AG74" s="58">
        <f t="shared" si="6"/>
        <v>1532.7731275385866</v>
      </c>
      <c r="AH74" s="58">
        <f t="shared" si="6"/>
        <v>1472.3000487408608</v>
      </c>
      <c r="AI74" s="58">
        <f t="shared" si="6"/>
        <v>1442.063509341998</v>
      </c>
      <c r="AJ74" s="58">
        <f t="shared" si="6"/>
        <v>1411.8269699431355</v>
      </c>
      <c r="AK74" s="58">
        <f t="shared" si="6"/>
        <v>1381.5904305442725</v>
      </c>
      <c r="AL74" s="58">
        <f t="shared" si="6"/>
        <v>1358.6106606011369</v>
      </c>
      <c r="AM74" s="58">
        <f t="shared" si="6"/>
        <v>1388.9983826969938</v>
      </c>
      <c r="AN74" s="58">
        <f t="shared" si="6"/>
        <v>1419.386104792851</v>
      </c>
      <c r="AO74" s="58">
        <f t="shared" si="6"/>
        <v>1464.9676879366366</v>
      </c>
      <c r="AP74" s="58">
        <f t="shared" si="6"/>
        <v>1480.1615489845649</v>
      </c>
      <c r="AQ74" s="58">
        <f t="shared" si="6"/>
        <v>1540.9369931762792</v>
      </c>
      <c r="AR74" s="58">
        <f t="shared" si="6"/>
        <v>1571.3247152721362</v>
      </c>
      <c r="AS74" s="58">
        <f t="shared" si="6"/>
        <v>1540.9369931762792</v>
      </c>
      <c r="AT74" s="58">
        <f t="shared" si="6"/>
        <v>1480.1615489845649</v>
      </c>
      <c r="AU74" s="58">
        <f t="shared" si="6"/>
        <v>1449.7738268887078</v>
      </c>
      <c r="AV74" s="58">
        <f t="shared" si="6"/>
        <v>1419.386104792851</v>
      </c>
      <c r="AW74" s="58">
        <f t="shared" si="6"/>
        <v>1388.9983826969938</v>
      </c>
      <c r="AX74" s="58">
        <f t="shared" si="6"/>
        <v>1365.9037139041425</v>
      </c>
      <c r="AY74" s="58">
        <f t="shared" si="6"/>
        <v>1396.4433746104785</v>
      </c>
      <c r="AZ74" s="58">
        <f t="shared" si="6"/>
        <v>1426.9830353168152</v>
      </c>
      <c r="BA74" s="58">
        <f t="shared" si="6"/>
        <v>1472.7925263763195</v>
      </c>
      <c r="BB74" s="58">
        <f t="shared" si="6"/>
        <v>1488.0623567294876</v>
      </c>
      <c r="BC74" s="58">
        <f t="shared" si="6"/>
        <v>1549.1416781421603</v>
      </c>
      <c r="BD74" s="58">
        <f t="shared" si="6"/>
        <v>1579.6813388484968</v>
      </c>
      <c r="BE74" s="58">
        <f t="shared" si="6"/>
        <v>1549.1416781421603</v>
      </c>
      <c r="BF74" s="58">
        <f t="shared" si="6"/>
        <v>1488.0623567294876</v>
      </c>
      <c r="BG74" s="58">
        <f t="shared" si="6"/>
        <v>1457.5226960231512</v>
      </c>
      <c r="BH74" s="58">
        <f t="shared" si="6"/>
        <v>1426.9830353168152</v>
      </c>
      <c r="BI74" s="58">
        <f t="shared" si="6"/>
        <v>1396.4433746104785</v>
      </c>
      <c r="BJ74" s="58">
        <f t="shared" si="6"/>
        <v>1373.2332324736631</v>
      </c>
      <c r="BK74" s="58">
        <f t="shared" si="6"/>
        <v>1403.9255914835308</v>
      </c>
      <c r="BL74" s="58">
        <f t="shared" si="6"/>
        <v>1434.6179504933991</v>
      </c>
      <c r="BM74" s="58">
        <f t="shared" si="6"/>
        <v>1480.6564890082009</v>
      </c>
      <c r="BN74" s="58">
        <f t="shared" si="6"/>
        <v>1496.0026685131349</v>
      </c>
      <c r="BO74" s="58">
        <f t="shared" si="6"/>
        <v>1557.387386532871</v>
      </c>
      <c r="BP74" s="26" t="s">
        <v>12</v>
      </c>
    </row>
    <row r="75" spans="1:68" x14ac:dyDescent="0.25">
      <c r="B75" s="12">
        <v>8</v>
      </c>
      <c r="C75" s="13"/>
      <c r="H75" s="59"/>
      <c r="I75" s="59"/>
      <c r="J75" s="59"/>
      <c r="K75" s="59"/>
      <c r="L75" s="59"/>
      <c r="M75" s="59"/>
      <c r="N75" s="58">
        <f t="shared" ref="N75:BO75" si="7">N13-$E13</f>
        <v>3016.2956945572701</v>
      </c>
      <c r="O75" s="58">
        <f t="shared" si="7"/>
        <v>3081.2185215272129</v>
      </c>
      <c r="P75" s="58">
        <f t="shared" si="7"/>
        <v>3146.1413484971567</v>
      </c>
      <c r="Q75" s="58">
        <f t="shared" si="7"/>
        <v>3243.5255889520708</v>
      </c>
      <c r="R75" s="58">
        <f t="shared" si="7"/>
        <v>3275.987002437043</v>
      </c>
      <c r="S75" s="58">
        <f t="shared" si="7"/>
        <v>3405.8326563769292</v>
      </c>
      <c r="T75" s="58">
        <f t="shared" si="7"/>
        <v>3470.7554833468726</v>
      </c>
      <c r="U75" s="58">
        <f t="shared" si="7"/>
        <v>3405.8326563769292</v>
      </c>
      <c r="V75" s="58">
        <f t="shared" si="7"/>
        <v>3275.987002437043</v>
      </c>
      <c r="W75" s="58">
        <f t="shared" si="7"/>
        <v>3211.0641754670996</v>
      </c>
      <c r="X75" s="58">
        <f t="shared" si="7"/>
        <v>3146.1413484971567</v>
      </c>
      <c r="Y75" s="58">
        <f t="shared" si="7"/>
        <v>3081.2185215272129</v>
      </c>
      <c r="Z75" s="58">
        <f t="shared" si="7"/>
        <v>3031.8771730300559</v>
      </c>
      <c r="AA75" s="58">
        <f t="shared" si="7"/>
        <v>3097.1246141348488</v>
      </c>
      <c r="AB75" s="58">
        <f t="shared" si="7"/>
        <v>3162.3720552396421</v>
      </c>
      <c r="AC75" s="58">
        <f t="shared" si="7"/>
        <v>3260.2432168968307</v>
      </c>
      <c r="AD75" s="58">
        <f t="shared" si="7"/>
        <v>3292.8669374492279</v>
      </c>
      <c r="AE75" s="70">
        <f t="shared" si="7"/>
        <v>3423.3618196588136</v>
      </c>
      <c r="AF75" s="58">
        <f t="shared" si="7"/>
        <v>3488.6092607636065</v>
      </c>
      <c r="AG75" s="58">
        <f t="shared" si="7"/>
        <v>3423.3618196588136</v>
      </c>
      <c r="AH75" s="58">
        <f t="shared" si="7"/>
        <v>3292.8669374492279</v>
      </c>
      <c r="AI75" s="58">
        <f t="shared" si="7"/>
        <v>3227.619496344435</v>
      </c>
      <c r="AJ75" s="58">
        <f t="shared" si="7"/>
        <v>3162.3720552396421</v>
      </c>
      <c r="AK75" s="58">
        <f t="shared" si="7"/>
        <v>3097.1246141348488</v>
      </c>
      <c r="AL75" s="58">
        <f t="shared" si="7"/>
        <v>3047.5365588952059</v>
      </c>
      <c r="AM75" s="58">
        <f t="shared" si="7"/>
        <v>3113.1102372055225</v>
      </c>
      <c r="AN75" s="58">
        <f t="shared" si="7"/>
        <v>3178.68391551584</v>
      </c>
      <c r="AO75" s="58">
        <f t="shared" si="7"/>
        <v>3277.0444329813145</v>
      </c>
      <c r="AP75" s="58">
        <f t="shared" si="7"/>
        <v>3309.8312721364737</v>
      </c>
      <c r="AQ75" s="58">
        <f t="shared" si="7"/>
        <v>3440.9786287571073</v>
      </c>
      <c r="AR75" s="58">
        <f t="shared" si="7"/>
        <v>3506.552307067424</v>
      </c>
      <c r="AS75" s="58">
        <f t="shared" si="7"/>
        <v>3440.9786287571073</v>
      </c>
      <c r="AT75" s="58">
        <f t="shared" si="7"/>
        <v>3309.8312721364737</v>
      </c>
      <c r="AU75" s="58">
        <f t="shared" si="7"/>
        <v>3244.2575938261566</v>
      </c>
      <c r="AV75" s="58">
        <f t="shared" si="7"/>
        <v>3178.68391551584</v>
      </c>
      <c r="AW75" s="58">
        <f t="shared" si="7"/>
        <v>3113.1102372055225</v>
      </c>
      <c r="AX75" s="58">
        <f t="shared" si="7"/>
        <v>3063.2742416896817</v>
      </c>
      <c r="AY75" s="58">
        <f t="shared" si="7"/>
        <v>3129.1757883915498</v>
      </c>
      <c r="AZ75" s="58">
        <f t="shared" si="7"/>
        <v>3195.0773350934187</v>
      </c>
      <c r="BA75" s="58">
        <f t="shared" si="7"/>
        <v>3293.9296551462207</v>
      </c>
      <c r="BB75" s="58">
        <f t="shared" si="7"/>
        <v>3326.8804284971557</v>
      </c>
      <c r="BC75" s="58">
        <f t="shared" si="7"/>
        <v>3458.6835219008926</v>
      </c>
      <c r="BD75" s="58">
        <f t="shared" si="7"/>
        <v>3524.5850686027607</v>
      </c>
      <c r="BE75" s="58">
        <f t="shared" si="7"/>
        <v>3458.6835219008926</v>
      </c>
      <c r="BF75" s="58">
        <f t="shared" si="7"/>
        <v>3326.8804284971557</v>
      </c>
      <c r="BG75" s="58">
        <f t="shared" si="7"/>
        <v>3260.9788817952872</v>
      </c>
      <c r="BH75" s="58">
        <f t="shared" si="7"/>
        <v>3195.0773350934187</v>
      </c>
      <c r="BI75" s="58">
        <f t="shared" si="7"/>
        <v>3129.1757883915498</v>
      </c>
      <c r="BJ75" s="58">
        <f t="shared" si="7"/>
        <v>3079.0906128981296</v>
      </c>
      <c r="BK75" s="58">
        <f t="shared" si="7"/>
        <v>3145.3216673335073</v>
      </c>
      <c r="BL75" s="58">
        <f t="shared" si="7"/>
        <v>3211.5527217688855</v>
      </c>
      <c r="BM75" s="58">
        <f t="shared" si="7"/>
        <v>3310.8993034219516</v>
      </c>
      <c r="BN75" s="58">
        <f t="shared" si="7"/>
        <v>3344.0148306396409</v>
      </c>
      <c r="BO75" s="58">
        <f t="shared" si="7"/>
        <v>3476.4769395103967</v>
      </c>
      <c r="BP75" s="26" t="s">
        <v>12</v>
      </c>
    </row>
    <row r="76" spans="1:68" x14ac:dyDescent="0.25">
      <c r="B76" s="12">
        <v>9</v>
      </c>
      <c r="C76" s="13"/>
      <c r="H76" s="59"/>
      <c r="I76" s="59"/>
      <c r="J76" s="59"/>
      <c r="K76" s="59"/>
      <c r="L76" s="59"/>
      <c r="M76" s="59"/>
      <c r="N76" s="58">
        <f t="shared" ref="N76:BO76" si="8">N14-$E14</f>
        <v>761.03655564581641</v>
      </c>
      <c r="O76" s="58">
        <f t="shared" si="8"/>
        <v>778.97481722177076</v>
      </c>
      <c r="P76" s="58">
        <f t="shared" si="8"/>
        <v>796.91307879772546</v>
      </c>
      <c r="Q76" s="58">
        <f t="shared" si="8"/>
        <v>823.82047116165711</v>
      </c>
      <c r="R76" s="58">
        <f t="shared" si="8"/>
        <v>832.7896019496344</v>
      </c>
      <c r="S76" s="58">
        <f t="shared" si="8"/>
        <v>868.66612510154346</v>
      </c>
      <c r="T76" s="58">
        <f t="shared" si="8"/>
        <v>886.60438667749804</v>
      </c>
      <c r="U76" s="58">
        <f t="shared" si="8"/>
        <v>868.66612510154346</v>
      </c>
      <c r="V76" s="58">
        <f t="shared" si="8"/>
        <v>832.7896019496344</v>
      </c>
      <c r="W76" s="58">
        <f t="shared" si="8"/>
        <v>814.85134037367993</v>
      </c>
      <c r="X76" s="58">
        <f t="shared" si="8"/>
        <v>796.91307879772546</v>
      </c>
      <c r="Y76" s="58">
        <f t="shared" si="8"/>
        <v>778.97481722177076</v>
      </c>
      <c r="Z76" s="58">
        <f t="shared" si="8"/>
        <v>765.34173842404539</v>
      </c>
      <c r="AA76" s="58">
        <f t="shared" si="8"/>
        <v>783.36969130787952</v>
      </c>
      <c r="AB76" s="58">
        <f t="shared" si="8"/>
        <v>801.39764419171399</v>
      </c>
      <c r="AC76" s="58">
        <f t="shared" si="8"/>
        <v>828.43957351746531</v>
      </c>
      <c r="AD76" s="58">
        <f t="shared" si="8"/>
        <v>837.45354995938249</v>
      </c>
      <c r="AE76" s="70">
        <f t="shared" si="8"/>
        <v>873.50945572705109</v>
      </c>
      <c r="AF76" s="58">
        <f t="shared" si="8"/>
        <v>891.53740861088545</v>
      </c>
      <c r="AG76" s="58">
        <f t="shared" si="8"/>
        <v>873.50945572705109</v>
      </c>
      <c r="AH76" s="58">
        <f t="shared" si="8"/>
        <v>837.45354995938249</v>
      </c>
      <c r="AI76" s="58">
        <f t="shared" si="8"/>
        <v>819.42559707554824</v>
      </c>
      <c r="AJ76" s="58">
        <f t="shared" si="8"/>
        <v>801.39764419171399</v>
      </c>
      <c r="AK76" s="58">
        <f t="shared" si="8"/>
        <v>783.36969130787952</v>
      </c>
      <c r="AL76" s="58">
        <f t="shared" si="8"/>
        <v>769.66844711616557</v>
      </c>
      <c r="AM76" s="58">
        <f t="shared" si="8"/>
        <v>787.78653976441888</v>
      </c>
      <c r="AN76" s="58">
        <f t="shared" si="8"/>
        <v>805.90463241267241</v>
      </c>
      <c r="AO76" s="58">
        <f t="shared" si="8"/>
        <v>833.08177138505255</v>
      </c>
      <c r="AP76" s="58">
        <f t="shared" si="8"/>
        <v>842.14081770917926</v>
      </c>
      <c r="AQ76" s="58">
        <f t="shared" si="8"/>
        <v>878.37700300568622</v>
      </c>
      <c r="AR76" s="58">
        <f t="shared" si="8"/>
        <v>896.49509565393976</v>
      </c>
      <c r="AS76" s="58">
        <f t="shared" si="8"/>
        <v>878.37700300568622</v>
      </c>
      <c r="AT76" s="58">
        <f t="shared" si="8"/>
        <v>842.14081770917926</v>
      </c>
      <c r="AU76" s="58">
        <f t="shared" si="8"/>
        <v>824.02272506092584</v>
      </c>
      <c r="AV76" s="58">
        <f t="shared" si="8"/>
        <v>805.90463241267241</v>
      </c>
      <c r="AW76" s="58">
        <f t="shared" si="8"/>
        <v>787.78653976441888</v>
      </c>
      <c r="AX76" s="58">
        <f t="shared" si="8"/>
        <v>774.0167893517463</v>
      </c>
      <c r="AY76" s="58">
        <f t="shared" si="8"/>
        <v>792.22547246324086</v>
      </c>
      <c r="AZ76" s="58">
        <f t="shared" si="8"/>
        <v>810.43415557473566</v>
      </c>
      <c r="BA76" s="58">
        <f t="shared" si="8"/>
        <v>837.74718024197773</v>
      </c>
      <c r="BB76" s="58">
        <f t="shared" si="8"/>
        <v>846.85152179772501</v>
      </c>
      <c r="BC76" s="58">
        <f t="shared" si="8"/>
        <v>883.2688880207146</v>
      </c>
      <c r="BD76" s="58">
        <f t="shared" si="8"/>
        <v>901.47757113220939</v>
      </c>
      <c r="BE76" s="58">
        <f t="shared" si="8"/>
        <v>883.2688880207146</v>
      </c>
      <c r="BF76" s="58">
        <f t="shared" si="8"/>
        <v>846.85152179772501</v>
      </c>
      <c r="BG76" s="58">
        <f t="shared" si="8"/>
        <v>828.64283868623033</v>
      </c>
      <c r="BH76" s="58">
        <f t="shared" si="8"/>
        <v>810.43415557473566</v>
      </c>
      <c r="BI76" s="58">
        <f t="shared" si="8"/>
        <v>792.22547246324086</v>
      </c>
      <c r="BJ76" s="58">
        <f t="shared" si="8"/>
        <v>778.38687329850495</v>
      </c>
      <c r="BK76" s="58">
        <f t="shared" si="8"/>
        <v>796.68659982555698</v>
      </c>
      <c r="BL76" s="58">
        <f t="shared" si="8"/>
        <v>814.98632635260924</v>
      </c>
      <c r="BM76" s="58">
        <f t="shared" si="8"/>
        <v>842.43591614318757</v>
      </c>
      <c r="BN76" s="58">
        <f t="shared" si="8"/>
        <v>851.58577940671353</v>
      </c>
      <c r="BO76" s="58">
        <f t="shared" si="8"/>
        <v>888.18523246081804</v>
      </c>
      <c r="BP76" s="26" t="s">
        <v>12</v>
      </c>
    </row>
    <row r="77" spans="1:68" x14ac:dyDescent="0.25">
      <c r="B77" s="12">
        <v>10</v>
      </c>
      <c r="C77" s="13"/>
      <c r="H77" s="59"/>
      <c r="I77" s="59"/>
      <c r="J77" s="59"/>
      <c r="K77" s="59"/>
      <c r="L77" s="59"/>
      <c r="M77" s="59"/>
      <c r="N77" s="58">
        <f t="shared" ref="N77:BO77" si="9">N15-$E15</f>
        <v>1598.6774979691306</v>
      </c>
      <c r="O77" s="58">
        <f t="shared" si="9"/>
        <v>1634.0666125101541</v>
      </c>
      <c r="P77" s="58">
        <f t="shared" si="9"/>
        <v>1669.455727051178</v>
      </c>
      <c r="Q77" s="58">
        <f t="shared" si="9"/>
        <v>1722.5393988627131</v>
      </c>
      <c r="R77" s="58">
        <f t="shared" si="9"/>
        <v>1740.2339561332251</v>
      </c>
      <c r="S77" s="58">
        <f t="shared" si="9"/>
        <v>1811.0121852152722</v>
      </c>
      <c r="T77" s="58">
        <f t="shared" si="9"/>
        <v>1846.4012997562957</v>
      </c>
      <c r="U77" s="58">
        <f t="shared" si="9"/>
        <v>1811.0121852152722</v>
      </c>
      <c r="V77" s="58">
        <f t="shared" si="9"/>
        <v>1740.2339561332251</v>
      </c>
      <c r="W77" s="58">
        <f t="shared" si="9"/>
        <v>1704.8448415922014</v>
      </c>
      <c r="X77" s="58">
        <f t="shared" si="9"/>
        <v>1669.455727051178</v>
      </c>
      <c r="Y77" s="58">
        <f t="shared" si="9"/>
        <v>1634.0666125101541</v>
      </c>
      <c r="Z77" s="58">
        <f t="shared" si="9"/>
        <v>1607.170885458976</v>
      </c>
      <c r="AA77" s="58">
        <f t="shared" si="9"/>
        <v>1642.7369455727046</v>
      </c>
      <c r="AB77" s="58">
        <f t="shared" si="9"/>
        <v>1678.3030056864336</v>
      </c>
      <c r="AC77" s="58">
        <f t="shared" si="9"/>
        <v>1731.6520958570266</v>
      </c>
      <c r="AD77" s="58">
        <f t="shared" si="9"/>
        <v>1749.4351259138909</v>
      </c>
      <c r="AE77" s="70">
        <f t="shared" si="9"/>
        <v>1820.5672461413483</v>
      </c>
      <c r="AF77" s="58">
        <f t="shared" si="9"/>
        <v>1856.1333062550768</v>
      </c>
      <c r="AG77" s="58">
        <f t="shared" si="9"/>
        <v>1820.5672461413483</v>
      </c>
      <c r="AH77" s="58">
        <f t="shared" si="9"/>
        <v>1749.4351259138909</v>
      </c>
      <c r="AI77" s="58">
        <f t="shared" si="9"/>
        <v>1713.8690658001622</v>
      </c>
      <c r="AJ77" s="58">
        <f t="shared" si="9"/>
        <v>1678.3030056864336</v>
      </c>
      <c r="AK77" s="58">
        <f t="shared" si="9"/>
        <v>1642.7369455727046</v>
      </c>
      <c r="AL77" s="58">
        <f t="shared" si="9"/>
        <v>1615.7067398862707</v>
      </c>
      <c r="AM77" s="58">
        <f t="shared" si="9"/>
        <v>1651.450630300568</v>
      </c>
      <c r="AN77" s="58">
        <f t="shared" si="9"/>
        <v>1687.1945207148656</v>
      </c>
      <c r="AO77" s="58">
        <f t="shared" si="9"/>
        <v>1740.8103563363115</v>
      </c>
      <c r="AP77" s="58">
        <f t="shared" si="9"/>
        <v>1758.6823015434602</v>
      </c>
      <c r="AQ77" s="58">
        <f t="shared" si="9"/>
        <v>1830.1700823720548</v>
      </c>
      <c r="AR77" s="58">
        <f t="shared" si="9"/>
        <v>1865.9139727863519</v>
      </c>
      <c r="AS77" s="58">
        <f t="shared" si="9"/>
        <v>1830.1700823720548</v>
      </c>
      <c r="AT77" s="58">
        <f t="shared" si="9"/>
        <v>1758.6823015434602</v>
      </c>
      <c r="AU77" s="58">
        <f t="shared" si="9"/>
        <v>1722.9384111291629</v>
      </c>
      <c r="AV77" s="58">
        <f t="shared" si="9"/>
        <v>1687.1945207148656</v>
      </c>
      <c r="AW77" s="58">
        <f t="shared" si="9"/>
        <v>1651.450630300568</v>
      </c>
      <c r="AX77" s="58">
        <f t="shared" si="9"/>
        <v>1624.2852735857018</v>
      </c>
      <c r="AY77" s="58">
        <f t="shared" si="9"/>
        <v>1660.2078834520707</v>
      </c>
      <c r="AZ77" s="58">
        <f t="shared" si="9"/>
        <v>1696.1304933184397</v>
      </c>
      <c r="BA77" s="58">
        <f t="shared" si="9"/>
        <v>1750.0144081179928</v>
      </c>
      <c r="BB77" s="58">
        <f t="shared" si="9"/>
        <v>1767.9757130511773</v>
      </c>
      <c r="BC77" s="58">
        <f t="shared" si="9"/>
        <v>1839.8209327839149</v>
      </c>
      <c r="BD77" s="58">
        <f t="shared" si="9"/>
        <v>1875.7435426502834</v>
      </c>
      <c r="BE77" s="58">
        <f t="shared" si="9"/>
        <v>1839.8209327839149</v>
      </c>
      <c r="BF77" s="58">
        <f t="shared" si="9"/>
        <v>1767.9757130511773</v>
      </c>
      <c r="BG77" s="58">
        <f t="shared" si="9"/>
        <v>1732.0531031848086</v>
      </c>
      <c r="BH77" s="58">
        <f t="shared" si="9"/>
        <v>1696.1304933184397</v>
      </c>
      <c r="BI77" s="58">
        <f t="shared" si="9"/>
        <v>1660.2078834520707</v>
      </c>
      <c r="BJ77" s="58">
        <f t="shared" si="9"/>
        <v>1632.9066999536301</v>
      </c>
      <c r="BK77" s="58">
        <f t="shared" si="9"/>
        <v>1669.0089228693309</v>
      </c>
      <c r="BL77" s="58">
        <f t="shared" si="9"/>
        <v>1705.1111457850318</v>
      </c>
      <c r="BM77" s="58">
        <f t="shared" si="9"/>
        <v>1759.2644801585825</v>
      </c>
      <c r="BN77" s="58">
        <f t="shared" si="9"/>
        <v>1777.315591616433</v>
      </c>
      <c r="BO77" s="58">
        <f t="shared" si="9"/>
        <v>1849.5200374478343</v>
      </c>
      <c r="BP77" s="26" t="s">
        <v>12</v>
      </c>
    </row>
    <row r="78" spans="1:68" x14ac:dyDescent="0.25">
      <c r="B78" s="12">
        <v>11</v>
      </c>
      <c r="C78" s="13"/>
      <c r="H78" s="59"/>
      <c r="I78" s="59"/>
      <c r="J78" s="59"/>
      <c r="K78" s="59"/>
      <c r="L78" s="59"/>
      <c r="M78" s="59"/>
      <c r="N78" s="58">
        <f t="shared" ref="N78:BO78" si="10">N16-$E16</f>
        <v>2869.6831844029243</v>
      </c>
      <c r="O78" s="58">
        <f t="shared" si="10"/>
        <v>2931.5515840779849</v>
      </c>
      <c r="P78" s="58">
        <f t="shared" si="10"/>
        <v>2993.4199837530464</v>
      </c>
      <c r="Q78" s="58">
        <f t="shared" si="10"/>
        <v>3086.2225832656372</v>
      </c>
      <c r="R78" s="58">
        <f t="shared" si="10"/>
        <v>3117.156783103168</v>
      </c>
      <c r="S78" s="58">
        <f t="shared" si="10"/>
        <v>3240.89358245329</v>
      </c>
      <c r="T78" s="58">
        <f t="shared" si="10"/>
        <v>3302.7619821283511</v>
      </c>
      <c r="U78" s="58">
        <f t="shared" si="10"/>
        <v>3240.89358245329</v>
      </c>
      <c r="V78" s="58">
        <f t="shared" si="10"/>
        <v>3117.156783103168</v>
      </c>
      <c r="W78" s="58">
        <f t="shared" si="10"/>
        <v>3055.2883834281074</v>
      </c>
      <c r="X78" s="58">
        <f t="shared" si="10"/>
        <v>2993.4199837530464</v>
      </c>
      <c r="Y78" s="58">
        <f t="shared" si="10"/>
        <v>2931.5515840779849</v>
      </c>
      <c r="Z78" s="58">
        <f t="shared" si="10"/>
        <v>2884.5316003249386</v>
      </c>
      <c r="AA78" s="58">
        <f t="shared" si="10"/>
        <v>2946.7093419983744</v>
      </c>
      <c r="AB78" s="58">
        <f t="shared" si="10"/>
        <v>3008.8870836718111</v>
      </c>
      <c r="AC78" s="58">
        <f t="shared" si="10"/>
        <v>3102.1536961819652</v>
      </c>
      <c r="AD78" s="58">
        <f t="shared" si="10"/>
        <v>3133.2425670186835</v>
      </c>
      <c r="AE78" s="70">
        <f t="shared" si="10"/>
        <v>3257.598050365556</v>
      </c>
      <c r="AF78" s="58">
        <f t="shared" si="10"/>
        <v>3319.7757920389927</v>
      </c>
      <c r="AG78" s="58">
        <f t="shared" si="10"/>
        <v>3257.598050365556</v>
      </c>
      <c r="AH78" s="58">
        <f t="shared" si="10"/>
        <v>3133.2425670186835</v>
      </c>
      <c r="AI78" s="58">
        <f t="shared" si="10"/>
        <v>3071.0648253452478</v>
      </c>
      <c r="AJ78" s="58">
        <f t="shared" si="10"/>
        <v>3008.8870836718111</v>
      </c>
      <c r="AK78" s="58">
        <f t="shared" si="10"/>
        <v>2946.7093419983744</v>
      </c>
      <c r="AL78" s="58">
        <f t="shared" si="10"/>
        <v>2899.4542583265629</v>
      </c>
      <c r="AM78" s="58">
        <f t="shared" si="10"/>
        <v>2961.9428887083659</v>
      </c>
      <c r="AN78" s="58">
        <f t="shared" si="10"/>
        <v>3024.4315190901698</v>
      </c>
      <c r="AO78" s="58">
        <f t="shared" si="10"/>
        <v>3118.1644646628747</v>
      </c>
      <c r="AP78" s="58">
        <f t="shared" si="10"/>
        <v>3149.4087798537767</v>
      </c>
      <c r="AQ78" s="58">
        <f t="shared" si="10"/>
        <v>3274.3860406173835</v>
      </c>
      <c r="AR78" s="58">
        <f t="shared" si="10"/>
        <v>3336.8746709991874</v>
      </c>
      <c r="AS78" s="58">
        <f t="shared" si="10"/>
        <v>3274.3860406173835</v>
      </c>
      <c r="AT78" s="58">
        <f t="shared" si="10"/>
        <v>3149.4087798537767</v>
      </c>
      <c r="AU78" s="58">
        <f t="shared" si="10"/>
        <v>3086.9201494719737</v>
      </c>
      <c r="AV78" s="58">
        <f t="shared" si="10"/>
        <v>3024.4315190901698</v>
      </c>
      <c r="AW78" s="58">
        <f t="shared" si="10"/>
        <v>2961.9428887083659</v>
      </c>
      <c r="AX78" s="58">
        <f t="shared" si="10"/>
        <v>2914.4515296181953</v>
      </c>
      <c r="AY78" s="58">
        <f t="shared" si="10"/>
        <v>2977.2526031519074</v>
      </c>
      <c r="AZ78" s="58">
        <f t="shared" si="10"/>
        <v>3040.0536766856203</v>
      </c>
      <c r="BA78" s="58">
        <f t="shared" si="10"/>
        <v>3134.2552869861888</v>
      </c>
      <c r="BB78" s="58">
        <f t="shared" si="10"/>
        <v>3165.6558237530453</v>
      </c>
      <c r="BC78" s="58">
        <f t="shared" si="10"/>
        <v>3291.2579708204703</v>
      </c>
      <c r="BD78" s="58">
        <f t="shared" si="10"/>
        <v>3354.0590443541828</v>
      </c>
      <c r="BE78" s="58">
        <f t="shared" si="10"/>
        <v>3291.2579708204703</v>
      </c>
      <c r="BF78" s="58">
        <f t="shared" si="10"/>
        <v>3165.6558237530453</v>
      </c>
      <c r="BG78" s="58">
        <f t="shared" si="10"/>
        <v>3102.8547502193333</v>
      </c>
      <c r="BH78" s="58">
        <f t="shared" si="10"/>
        <v>3040.0536766856203</v>
      </c>
      <c r="BI78" s="58">
        <f t="shared" si="10"/>
        <v>2977.2526031519074</v>
      </c>
      <c r="BJ78" s="58">
        <f t="shared" si="10"/>
        <v>2929.523787266286</v>
      </c>
      <c r="BK78" s="58">
        <f t="shared" si="10"/>
        <v>2992.6388661676665</v>
      </c>
      <c r="BL78" s="58">
        <f t="shared" si="10"/>
        <v>3055.7539450690479</v>
      </c>
      <c r="BM78" s="58">
        <f t="shared" si="10"/>
        <v>3150.4265634211192</v>
      </c>
      <c r="BN78" s="58">
        <f t="shared" si="10"/>
        <v>3181.9841028718101</v>
      </c>
      <c r="BO78" s="58">
        <f t="shared" si="10"/>
        <v>3308.2142606745724</v>
      </c>
      <c r="BP78" s="26" t="s">
        <v>12</v>
      </c>
    </row>
    <row r="79" spans="1:68" x14ac:dyDescent="0.25">
      <c r="B79" s="12">
        <v>12</v>
      </c>
      <c r="C79" s="13"/>
      <c r="H79" s="59"/>
      <c r="I79" s="59"/>
      <c r="J79" s="59"/>
      <c r="K79" s="59"/>
      <c r="L79" s="59"/>
      <c r="M79" s="59"/>
      <c r="N79" s="58">
        <f t="shared" ref="N79:BO79" si="11">N17-$E17</f>
        <v>2233.3225020308691</v>
      </c>
      <c r="O79" s="58">
        <f t="shared" si="11"/>
        <v>2281.9333874898452</v>
      </c>
      <c r="P79" s="58">
        <f t="shared" si="11"/>
        <v>2330.5442729488223</v>
      </c>
      <c r="Q79" s="58">
        <f t="shared" si="11"/>
        <v>2403.4606011372866</v>
      </c>
      <c r="R79" s="58">
        <f t="shared" si="11"/>
        <v>2427.7660438667749</v>
      </c>
      <c r="S79" s="58">
        <f t="shared" si="11"/>
        <v>2524.987814784728</v>
      </c>
      <c r="T79" s="58">
        <f t="shared" si="11"/>
        <v>2573.5987002437046</v>
      </c>
      <c r="U79" s="58">
        <f t="shared" si="11"/>
        <v>2524.987814784728</v>
      </c>
      <c r="V79" s="58">
        <f t="shared" si="11"/>
        <v>2427.7660438667749</v>
      </c>
      <c r="W79" s="58">
        <f t="shared" si="11"/>
        <v>2379.1551584077984</v>
      </c>
      <c r="X79" s="58">
        <f t="shared" si="11"/>
        <v>2330.5442729488223</v>
      </c>
      <c r="Y79" s="58">
        <f t="shared" si="11"/>
        <v>2281.9333874898452</v>
      </c>
      <c r="Z79" s="58">
        <f t="shared" si="11"/>
        <v>2244.9891145410234</v>
      </c>
      <c r="AA79" s="58">
        <f t="shared" si="11"/>
        <v>2293.8430544272942</v>
      </c>
      <c r="AB79" s="58">
        <f t="shared" si="11"/>
        <v>2342.6969943135659</v>
      </c>
      <c r="AC79" s="58">
        <f t="shared" si="11"/>
        <v>2415.9779041429729</v>
      </c>
      <c r="AD79" s="58">
        <f t="shared" si="11"/>
        <v>2440.4048740861085</v>
      </c>
      <c r="AE79" s="70">
        <f t="shared" si="11"/>
        <v>2538.1127538586516</v>
      </c>
      <c r="AF79" s="58">
        <f t="shared" si="11"/>
        <v>2586.9666937449228</v>
      </c>
      <c r="AG79" s="58">
        <f t="shared" si="11"/>
        <v>2538.1127538586516</v>
      </c>
      <c r="AH79" s="58">
        <f t="shared" si="11"/>
        <v>2440.4048740861085</v>
      </c>
      <c r="AI79" s="58">
        <f t="shared" si="11"/>
        <v>2391.5509341998372</v>
      </c>
      <c r="AJ79" s="58">
        <f t="shared" si="11"/>
        <v>2342.6969943135659</v>
      </c>
      <c r="AK79" s="58">
        <f t="shared" si="11"/>
        <v>2293.8430544272942</v>
      </c>
      <c r="AL79" s="58">
        <f t="shared" si="11"/>
        <v>2256.714060113728</v>
      </c>
      <c r="AM79" s="58">
        <f t="shared" si="11"/>
        <v>2305.8122696994305</v>
      </c>
      <c r="AN79" s="58">
        <f t="shared" si="11"/>
        <v>2354.9104792851335</v>
      </c>
      <c r="AO79" s="58">
        <f t="shared" si="11"/>
        <v>2428.5577936636873</v>
      </c>
      <c r="AP79" s="58">
        <f t="shared" si="11"/>
        <v>2453.1068984565386</v>
      </c>
      <c r="AQ79" s="58">
        <f t="shared" si="11"/>
        <v>2551.3033176279446</v>
      </c>
      <c r="AR79" s="58">
        <f t="shared" si="11"/>
        <v>2600.4015272136471</v>
      </c>
      <c r="AS79" s="58">
        <f t="shared" si="11"/>
        <v>2551.3033176279446</v>
      </c>
      <c r="AT79" s="58">
        <f t="shared" si="11"/>
        <v>2453.1068984565386</v>
      </c>
      <c r="AU79" s="58">
        <f t="shared" si="11"/>
        <v>2404.0086888708361</v>
      </c>
      <c r="AV79" s="58">
        <f t="shared" si="11"/>
        <v>2354.9104792851335</v>
      </c>
      <c r="AW79" s="58">
        <f t="shared" si="11"/>
        <v>2305.8122696994305</v>
      </c>
      <c r="AX79" s="58">
        <f t="shared" si="11"/>
        <v>2268.4976304142965</v>
      </c>
      <c r="AY79" s="58">
        <f t="shared" si="11"/>
        <v>2317.8413310479273</v>
      </c>
      <c r="AZ79" s="58">
        <f t="shared" si="11"/>
        <v>2367.1850316815589</v>
      </c>
      <c r="BA79" s="58">
        <f t="shared" si="11"/>
        <v>2441.2005826320055</v>
      </c>
      <c r="BB79" s="58">
        <f t="shared" si="11"/>
        <v>2465.8724329488209</v>
      </c>
      <c r="BC79" s="58">
        <f t="shared" si="11"/>
        <v>2564.5598342160838</v>
      </c>
      <c r="BD79" s="58">
        <f t="shared" si="11"/>
        <v>2613.903534849715</v>
      </c>
      <c r="BE79" s="58">
        <f t="shared" si="11"/>
        <v>2564.5598342160838</v>
      </c>
      <c r="BF79" s="58">
        <f t="shared" si="11"/>
        <v>2465.8724329488209</v>
      </c>
      <c r="BG79" s="58">
        <f t="shared" si="11"/>
        <v>2416.5287323151902</v>
      </c>
      <c r="BH79" s="58">
        <f t="shared" si="11"/>
        <v>2367.1850316815589</v>
      </c>
      <c r="BI79" s="58">
        <f t="shared" si="11"/>
        <v>2317.8413310479273</v>
      </c>
      <c r="BJ79" s="58">
        <f t="shared" si="11"/>
        <v>2280.3401185663679</v>
      </c>
      <c r="BK79" s="58">
        <f t="shared" si="11"/>
        <v>2329.9305377031665</v>
      </c>
      <c r="BL79" s="58">
        <f t="shared" si="11"/>
        <v>2379.5209568399664</v>
      </c>
      <c r="BM79" s="58">
        <f t="shared" si="11"/>
        <v>2453.9065855451654</v>
      </c>
      <c r="BN79" s="58">
        <f t="shared" si="11"/>
        <v>2478.7017951135649</v>
      </c>
      <c r="BO79" s="58">
        <f t="shared" si="11"/>
        <v>2577.8826333871639</v>
      </c>
      <c r="BP79" s="26" t="s">
        <v>12</v>
      </c>
    </row>
    <row r="80" spans="1:68" x14ac:dyDescent="0.25">
      <c r="B80" s="12">
        <v>13</v>
      </c>
      <c r="C80" s="13"/>
      <c r="H80" s="59"/>
      <c r="I80" s="59"/>
      <c r="J80" s="59"/>
      <c r="K80" s="59"/>
      <c r="L80" s="59"/>
      <c r="M80" s="59"/>
      <c r="N80" s="58">
        <f t="shared" ref="N80:BO80" si="12">N18-$E18</f>
        <v>1038.5865150284321</v>
      </c>
      <c r="O80" s="58">
        <f t="shared" si="12"/>
        <v>1062.3070674248577</v>
      </c>
      <c r="P80" s="58">
        <f t="shared" si="12"/>
        <v>1086.0276198212835</v>
      </c>
      <c r="Q80" s="58">
        <f t="shared" si="12"/>
        <v>1121.6084484159219</v>
      </c>
      <c r="R80" s="58">
        <f t="shared" si="12"/>
        <v>1133.4687246141348</v>
      </c>
      <c r="S80" s="58">
        <f t="shared" si="12"/>
        <v>1180.9098294069863</v>
      </c>
      <c r="T80" s="58">
        <f t="shared" si="12"/>
        <v>1204.6303818034119</v>
      </c>
      <c r="U80" s="58">
        <f t="shared" si="12"/>
        <v>1180.9098294069863</v>
      </c>
      <c r="V80" s="58">
        <f t="shared" si="12"/>
        <v>1133.4687246141348</v>
      </c>
      <c r="W80" s="58">
        <f t="shared" si="12"/>
        <v>1109.7481722177092</v>
      </c>
      <c r="X80" s="58">
        <f t="shared" si="12"/>
        <v>1086.0276198212835</v>
      </c>
      <c r="Y80" s="58">
        <f t="shared" si="12"/>
        <v>1062.3070674248577</v>
      </c>
      <c r="Z80" s="58">
        <f t="shared" si="12"/>
        <v>1044.2794476035742</v>
      </c>
      <c r="AA80" s="58">
        <f t="shared" si="12"/>
        <v>1068.1186027619819</v>
      </c>
      <c r="AB80" s="58">
        <f t="shared" si="12"/>
        <v>1091.9577579203897</v>
      </c>
      <c r="AC80" s="58">
        <f t="shared" si="12"/>
        <v>1127.7164906580015</v>
      </c>
      <c r="AD80" s="58">
        <f t="shared" si="12"/>
        <v>1139.6360682372053</v>
      </c>
      <c r="AE80" s="70">
        <f t="shared" si="12"/>
        <v>1187.314378554021</v>
      </c>
      <c r="AF80" s="58">
        <f t="shared" si="12"/>
        <v>1211.1535337124287</v>
      </c>
      <c r="AG80" s="58">
        <f t="shared" si="12"/>
        <v>1187.314378554021</v>
      </c>
      <c r="AH80" s="58">
        <f t="shared" si="12"/>
        <v>1139.6360682372053</v>
      </c>
      <c r="AI80" s="58">
        <f t="shared" si="12"/>
        <v>1115.7969130787976</v>
      </c>
      <c r="AJ80" s="58">
        <f t="shared" si="12"/>
        <v>1091.9577579203897</v>
      </c>
      <c r="AK80" s="58">
        <f t="shared" si="12"/>
        <v>1068.1186027619819</v>
      </c>
      <c r="AL80" s="58">
        <f t="shared" si="12"/>
        <v>1050.000844841592</v>
      </c>
      <c r="AM80" s="58">
        <f t="shared" si="12"/>
        <v>1073.9591957757918</v>
      </c>
      <c r="AN80" s="58">
        <f t="shared" si="12"/>
        <v>1097.9175467099915</v>
      </c>
      <c r="AO80" s="58">
        <f t="shared" si="12"/>
        <v>1133.8550731112914</v>
      </c>
      <c r="AP80" s="58">
        <f t="shared" si="12"/>
        <v>1145.8342485783912</v>
      </c>
      <c r="AQ80" s="58">
        <f t="shared" si="12"/>
        <v>1193.750950446791</v>
      </c>
      <c r="AR80" s="58">
        <f t="shared" si="12"/>
        <v>1217.7093013809908</v>
      </c>
      <c r="AS80" s="58">
        <f t="shared" si="12"/>
        <v>1193.750950446791</v>
      </c>
      <c r="AT80" s="58">
        <f t="shared" si="12"/>
        <v>1145.8342485783912</v>
      </c>
      <c r="AU80" s="58">
        <f t="shared" si="12"/>
        <v>1121.8758976441916</v>
      </c>
      <c r="AV80" s="58">
        <f t="shared" si="12"/>
        <v>1097.9175467099915</v>
      </c>
      <c r="AW80" s="58">
        <f t="shared" si="12"/>
        <v>1073.9591957757918</v>
      </c>
      <c r="AX80" s="58">
        <f t="shared" si="12"/>
        <v>1055.7508490657999</v>
      </c>
      <c r="AY80" s="58">
        <f t="shared" si="12"/>
        <v>1079.8289917546706</v>
      </c>
      <c r="AZ80" s="58">
        <f t="shared" si="12"/>
        <v>1103.9071344435413</v>
      </c>
      <c r="BA80" s="58">
        <f t="shared" si="12"/>
        <v>1140.0243484768478</v>
      </c>
      <c r="BB80" s="58">
        <f t="shared" si="12"/>
        <v>1152.0634198212831</v>
      </c>
      <c r="BC80" s="58">
        <f t="shared" si="12"/>
        <v>1200.2197051990247</v>
      </c>
      <c r="BD80" s="58">
        <f t="shared" si="12"/>
        <v>1224.2978478878956</v>
      </c>
      <c r="BE80" s="58">
        <f t="shared" si="12"/>
        <v>1200.2197051990247</v>
      </c>
      <c r="BF80" s="58">
        <f t="shared" si="12"/>
        <v>1152.0634198212831</v>
      </c>
      <c r="BG80" s="58">
        <f t="shared" si="12"/>
        <v>1127.9852771324124</v>
      </c>
      <c r="BH80" s="58">
        <f t="shared" si="12"/>
        <v>1103.9071344435413</v>
      </c>
      <c r="BI80" s="58">
        <f t="shared" si="12"/>
        <v>1079.8289917546706</v>
      </c>
      <c r="BJ80" s="58">
        <f t="shared" si="12"/>
        <v>1061.5296033111288</v>
      </c>
      <c r="BK80" s="58">
        <f t="shared" si="12"/>
        <v>1085.7281367134437</v>
      </c>
      <c r="BL80" s="58">
        <f t="shared" si="12"/>
        <v>1109.926670115759</v>
      </c>
      <c r="BM80" s="58">
        <f t="shared" si="12"/>
        <v>1146.2244702192318</v>
      </c>
      <c r="BN80" s="58">
        <f t="shared" si="12"/>
        <v>1158.3237369203894</v>
      </c>
      <c r="BO80" s="58">
        <f t="shared" si="12"/>
        <v>1206.7208037250198</v>
      </c>
      <c r="BP80" s="26" t="s">
        <v>12</v>
      </c>
    </row>
    <row r="81" spans="2:68" x14ac:dyDescent="0.25">
      <c r="B81" s="12">
        <v>14</v>
      </c>
      <c r="C81" s="13"/>
      <c r="H81" s="59"/>
      <c r="I81" s="59"/>
      <c r="J81" s="59"/>
      <c r="K81" s="59"/>
      <c r="L81" s="59"/>
      <c r="M81" s="59"/>
      <c r="N81" s="58">
        <f t="shared" ref="N81:BO81" si="13">N19-$E19</f>
        <v>1872.6401299756292</v>
      </c>
      <c r="O81" s="58">
        <f t="shared" si="13"/>
        <v>1913.7367993501214</v>
      </c>
      <c r="P81" s="58">
        <f t="shared" si="13"/>
        <v>1954.8334687246138</v>
      </c>
      <c r="Q81" s="58">
        <f t="shared" si="13"/>
        <v>2016.4784727863521</v>
      </c>
      <c r="R81" s="58">
        <f t="shared" si="13"/>
        <v>2037.0268074735986</v>
      </c>
      <c r="S81" s="58">
        <f t="shared" si="13"/>
        <v>2119.220146222583</v>
      </c>
      <c r="T81" s="58">
        <f t="shared" si="13"/>
        <v>2160.3168155970752</v>
      </c>
      <c r="U81" s="58">
        <f t="shared" si="13"/>
        <v>2119.220146222583</v>
      </c>
      <c r="V81" s="58">
        <f t="shared" si="13"/>
        <v>2037.0268074735986</v>
      </c>
      <c r="W81" s="58">
        <f t="shared" si="13"/>
        <v>1995.930138099106</v>
      </c>
      <c r="X81" s="58">
        <f t="shared" si="13"/>
        <v>1954.8334687246138</v>
      </c>
      <c r="Y81" s="58">
        <f t="shared" si="13"/>
        <v>1913.7367993501214</v>
      </c>
      <c r="Z81" s="58">
        <f t="shared" si="13"/>
        <v>1882.503330625507</v>
      </c>
      <c r="AA81" s="58">
        <f t="shared" si="13"/>
        <v>1923.8054833468718</v>
      </c>
      <c r="AB81" s="58">
        <f t="shared" si="13"/>
        <v>1965.1076360682368</v>
      </c>
      <c r="AC81" s="58">
        <f t="shared" si="13"/>
        <v>2027.0608651502835</v>
      </c>
      <c r="AD81" s="58">
        <f t="shared" si="13"/>
        <v>2047.7119415109664</v>
      </c>
      <c r="AE81" s="70">
        <f t="shared" si="13"/>
        <v>2130.3162469536956</v>
      </c>
      <c r="AF81" s="58">
        <f t="shared" si="13"/>
        <v>2171.6183996750606</v>
      </c>
      <c r="AG81" s="58">
        <f t="shared" si="13"/>
        <v>2130.3162469536956</v>
      </c>
      <c r="AH81" s="58">
        <f t="shared" si="13"/>
        <v>2047.7119415109664</v>
      </c>
      <c r="AI81" s="58">
        <f t="shared" si="13"/>
        <v>2006.4097887896014</v>
      </c>
      <c r="AJ81" s="58">
        <f t="shared" si="13"/>
        <v>1965.1076360682368</v>
      </c>
      <c r="AK81" s="58">
        <f t="shared" si="13"/>
        <v>1923.8054833468718</v>
      </c>
      <c r="AL81" s="58">
        <f t="shared" si="13"/>
        <v>1892.4158472786344</v>
      </c>
      <c r="AM81" s="58">
        <f t="shared" si="13"/>
        <v>1933.9245107636059</v>
      </c>
      <c r="AN81" s="58">
        <f t="shared" si="13"/>
        <v>1975.4331742485779</v>
      </c>
      <c r="AO81" s="58">
        <f t="shared" si="13"/>
        <v>2037.6961694760348</v>
      </c>
      <c r="AP81" s="58">
        <f t="shared" si="13"/>
        <v>2058.4505012185209</v>
      </c>
      <c r="AQ81" s="58">
        <f t="shared" si="13"/>
        <v>2141.467828188464</v>
      </c>
      <c r="AR81" s="58">
        <f t="shared" si="13"/>
        <v>2182.9764916734357</v>
      </c>
      <c r="AS81" s="58">
        <f t="shared" si="13"/>
        <v>2141.467828188464</v>
      </c>
      <c r="AT81" s="58">
        <f t="shared" si="13"/>
        <v>2058.4505012185209</v>
      </c>
      <c r="AU81" s="58">
        <f t="shared" si="13"/>
        <v>2016.9418377335492</v>
      </c>
      <c r="AV81" s="58">
        <f t="shared" si="13"/>
        <v>1975.4331742485779</v>
      </c>
      <c r="AW81" s="58">
        <f t="shared" si="13"/>
        <v>1933.9245107636059</v>
      </c>
      <c r="AX81" s="58">
        <f t="shared" si="13"/>
        <v>1902.3779265150274</v>
      </c>
      <c r="AY81" s="58">
        <f t="shared" si="13"/>
        <v>1944.0941333174237</v>
      </c>
      <c r="AZ81" s="58">
        <f t="shared" si="13"/>
        <v>1985.8103401198205</v>
      </c>
      <c r="BA81" s="58">
        <f t="shared" si="13"/>
        <v>2048.3846503234149</v>
      </c>
      <c r="BB81" s="58">
        <f t="shared" si="13"/>
        <v>2069.2427537246131</v>
      </c>
      <c r="BC81" s="58">
        <f t="shared" si="13"/>
        <v>2152.6751673294061</v>
      </c>
      <c r="BD81" s="58">
        <f t="shared" si="13"/>
        <v>2194.3913741318024</v>
      </c>
      <c r="BE81" s="58">
        <f t="shared" si="13"/>
        <v>2152.6751673294061</v>
      </c>
      <c r="BF81" s="58">
        <f t="shared" si="13"/>
        <v>2069.2427537246131</v>
      </c>
      <c r="BG81" s="58">
        <f t="shared" si="13"/>
        <v>2027.5265469222168</v>
      </c>
      <c r="BH81" s="58">
        <f t="shared" si="13"/>
        <v>1985.8103401198205</v>
      </c>
      <c r="BI81" s="58">
        <f t="shared" si="13"/>
        <v>1944.0941333174237</v>
      </c>
      <c r="BJ81" s="58">
        <f t="shared" si="13"/>
        <v>1912.3898161476022</v>
      </c>
      <c r="BK81" s="58">
        <f t="shared" si="13"/>
        <v>1954.3146039840108</v>
      </c>
      <c r="BL81" s="58">
        <f t="shared" si="13"/>
        <v>1996.2393918204193</v>
      </c>
      <c r="BM81" s="58">
        <f t="shared" si="13"/>
        <v>2059.1265735750317</v>
      </c>
      <c r="BN81" s="58">
        <f t="shared" si="13"/>
        <v>2080.0889674932359</v>
      </c>
      <c r="BO81" s="58">
        <f t="shared" si="13"/>
        <v>2163.938543166053</v>
      </c>
      <c r="BP81" s="26" t="s">
        <v>12</v>
      </c>
    </row>
    <row r="82" spans="2:68" x14ac:dyDescent="0.25">
      <c r="B82" s="12">
        <v>15</v>
      </c>
      <c r="C82" s="13"/>
      <c r="H82" s="59"/>
      <c r="I82" s="59"/>
      <c r="J82" s="59"/>
      <c r="K82" s="59"/>
      <c r="L82" s="59"/>
      <c r="M82" s="59"/>
      <c r="N82" s="58">
        <f t="shared" ref="N82:BO82" si="14">N20-$E20</f>
        <v>535.58082859463843</v>
      </c>
      <c r="O82" s="58">
        <f t="shared" si="14"/>
        <v>548.82209585702662</v>
      </c>
      <c r="P82" s="58">
        <f t="shared" si="14"/>
        <v>562.06336311941504</v>
      </c>
      <c r="Q82" s="58">
        <f t="shared" si="14"/>
        <v>581.92526401299745</v>
      </c>
      <c r="R82" s="58">
        <f t="shared" si="14"/>
        <v>588.54589764419165</v>
      </c>
      <c r="S82" s="58">
        <f t="shared" si="14"/>
        <v>615.02843216896827</v>
      </c>
      <c r="T82" s="58">
        <f t="shared" si="14"/>
        <v>628.26969943135657</v>
      </c>
      <c r="U82" s="58">
        <f t="shared" si="14"/>
        <v>615.02843216896827</v>
      </c>
      <c r="V82" s="58">
        <f t="shared" si="14"/>
        <v>588.54589764419165</v>
      </c>
      <c r="W82" s="58">
        <f t="shared" si="14"/>
        <v>575.30463038180335</v>
      </c>
      <c r="X82" s="58">
        <f t="shared" si="14"/>
        <v>562.06336311941504</v>
      </c>
      <c r="Y82" s="58">
        <f t="shared" si="14"/>
        <v>548.82209585702662</v>
      </c>
      <c r="Z82" s="58">
        <f t="shared" si="14"/>
        <v>538.75873273761158</v>
      </c>
      <c r="AA82" s="58">
        <f t="shared" si="14"/>
        <v>552.06620633631167</v>
      </c>
      <c r="AB82" s="58">
        <f t="shared" si="14"/>
        <v>565.37367993501209</v>
      </c>
      <c r="AC82" s="58">
        <f t="shared" si="14"/>
        <v>585.33489033306239</v>
      </c>
      <c r="AD82" s="58">
        <f t="shared" si="14"/>
        <v>591.98862713241249</v>
      </c>
      <c r="AE82" s="70">
        <f t="shared" si="14"/>
        <v>618.603574329813</v>
      </c>
      <c r="AF82" s="58">
        <f t="shared" si="14"/>
        <v>631.91104792851331</v>
      </c>
      <c r="AG82" s="58">
        <f t="shared" si="14"/>
        <v>618.603574329813</v>
      </c>
      <c r="AH82" s="58">
        <f t="shared" si="14"/>
        <v>591.98862713241249</v>
      </c>
      <c r="AI82" s="58">
        <f t="shared" si="14"/>
        <v>578.68115353371229</v>
      </c>
      <c r="AJ82" s="58">
        <f t="shared" si="14"/>
        <v>565.37367993501209</v>
      </c>
      <c r="AK82" s="58">
        <f t="shared" si="14"/>
        <v>552.06620633631167</v>
      </c>
      <c r="AL82" s="58">
        <f t="shared" si="14"/>
        <v>541.95252640129956</v>
      </c>
      <c r="AM82" s="58">
        <f t="shared" si="14"/>
        <v>555.32653736799318</v>
      </c>
      <c r="AN82" s="58">
        <f t="shared" si="14"/>
        <v>568.70054833468703</v>
      </c>
      <c r="AO82" s="58">
        <f t="shared" si="14"/>
        <v>588.76156478472763</v>
      </c>
      <c r="AP82" s="58">
        <f t="shared" si="14"/>
        <v>595.44857026807449</v>
      </c>
      <c r="AQ82" s="58">
        <f t="shared" si="14"/>
        <v>622.19659220146195</v>
      </c>
      <c r="AR82" s="58">
        <f t="shared" si="14"/>
        <v>635.5706031681558</v>
      </c>
      <c r="AS82" s="58">
        <f t="shared" si="14"/>
        <v>622.19659220146195</v>
      </c>
      <c r="AT82" s="58">
        <f t="shared" si="14"/>
        <v>595.44857026807449</v>
      </c>
      <c r="AU82" s="58">
        <f t="shared" si="14"/>
        <v>582.07455930138076</v>
      </c>
      <c r="AV82" s="58">
        <f t="shared" si="14"/>
        <v>568.70054833468703</v>
      </c>
      <c r="AW82" s="58">
        <f t="shared" si="14"/>
        <v>555.32653736799318</v>
      </c>
      <c r="AX82" s="58">
        <f t="shared" si="14"/>
        <v>545.16228903330602</v>
      </c>
      <c r="AY82" s="58">
        <f t="shared" si="14"/>
        <v>558.60317005483307</v>
      </c>
      <c r="AZ82" s="58">
        <f t="shared" si="14"/>
        <v>572.04405107636035</v>
      </c>
      <c r="BA82" s="58">
        <f t="shared" si="14"/>
        <v>592.20537260865115</v>
      </c>
      <c r="BB82" s="58">
        <f t="shared" si="14"/>
        <v>598.92581311941478</v>
      </c>
      <c r="BC82" s="58">
        <f t="shared" si="14"/>
        <v>625.80757516246922</v>
      </c>
      <c r="BD82" s="58">
        <f t="shared" si="14"/>
        <v>639.2484561839965</v>
      </c>
      <c r="BE82" s="58">
        <f t="shared" si="14"/>
        <v>625.80757516246922</v>
      </c>
      <c r="BF82" s="58">
        <f t="shared" si="14"/>
        <v>598.92581311941478</v>
      </c>
      <c r="BG82" s="58">
        <f t="shared" si="14"/>
        <v>585.48493209788762</v>
      </c>
      <c r="BH82" s="58">
        <f t="shared" si="14"/>
        <v>572.04405107636035</v>
      </c>
      <c r="BI82" s="58">
        <f t="shared" si="14"/>
        <v>558.60317005483307</v>
      </c>
      <c r="BJ82" s="58">
        <f t="shared" si="14"/>
        <v>548.38810047847244</v>
      </c>
      <c r="BK82" s="58">
        <f t="shared" si="14"/>
        <v>561.89618590510713</v>
      </c>
      <c r="BL82" s="58">
        <f t="shared" si="14"/>
        <v>575.40427133174205</v>
      </c>
      <c r="BM82" s="58">
        <f t="shared" si="14"/>
        <v>595.66639947169438</v>
      </c>
      <c r="BN82" s="58">
        <f t="shared" si="14"/>
        <v>602.42044218501178</v>
      </c>
      <c r="BO82" s="58">
        <f t="shared" si="14"/>
        <v>629.43661303828151</v>
      </c>
      <c r="BP82" s="26" t="s">
        <v>12</v>
      </c>
    </row>
    <row r="83" spans="2:68" x14ac:dyDescent="0.25">
      <c r="B83" s="12">
        <v>16</v>
      </c>
      <c r="C83" s="13"/>
      <c r="H83" s="59"/>
      <c r="I83" s="59"/>
      <c r="J83" s="59"/>
      <c r="K83" s="59"/>
      <c r="L83" s="59"/>
      <c r="M83" s="59"/>
      <c r="N83" s="58">
        <f t="shared" ref="N83:BO83" si="15">N21-$E21</f>
        <v>2040.5426482534526</v>
      </c>
      <c r="O83" s="58">
        <f t="shared" si="15"/>
        <v>2085.1372867587324</v>
      </c>
      <c r="P83" s="58">
        <f t="shared" si="15"/>
        <v>2129.7319252640132</v>
      </c>
      <c r="Q83" s="58">
        <f t="shared" si="15"/>
        <v>2196.6238830219331</v>
      </c>
      <c r="R83" s="58">
        <f t="shared" si="15"/>
        <v>2218.9212022745737</v>
      </c>
      <c r="S83" s="58">
        <f t="shared" si="15"/>
        <v>2308.1104792851343</v>
      </c>
      <c r="T83" s="58">
        <f t="shared" si="15"/>
        <v>2352.7051177904145</v>
      </c>
      <c r="U83" s="58">
        <f t="shared" si="15"/>
        <v>2308.1104792851343</v>
      </c>
      <c r="V83" s="58">
        <f t="shared" si="15"/>
        <v>2218.9212022745737</v>
      </c>
      <c r="W83" s="58">
        <f t="shared" si="15"/>
        <v>2174.3265637692934</v>
      </c>
      <c r="X83" s="58">
        <f t="shared" si="15"/>
        <v>2129.7319252640132</v>
      </c>
      <c r="Y83" s="58">
        <f t="shared" si="15"/>
        <v>2085.1372867587324</v>
      </c>
      <c r="Z83" s="58">
        <f t="shared" si="15"/>
        <v>2051.2453614947199</v>
      </c>
      <c r="AA83" s="58">
        <f t="shared" si="15"/>
        <v>2096.062973192526</v>
      </c>
      <c r="AB83" s="58">
        <f t="shared" si="15"/>
        <v>2140.880584890333</v>
      </c>
      <c r="AC83" s="58">
        <f t="shared" si="15"/>
        <v>2208.1070024370424</v>
      </c>
      <c r="AD83" s="58">
        <f t="shared" si="15"/>
        <v>2230.5158082859462</v>
      </c>
      <c r="AE83" s="70">
        <f t="shared" si="15"/>
        <v>2320.1510316815597</v>
      </c>
      <c r="AF83" s="58">
        <f t="shared" si="15"/>
        <v>2364.9686433793663</v>
      </c>
      <c r="AG83" s="58">
        <f t="shared" si="15"/>
        <v>2320.1510316815597</v>
      </c>
      <c r="AH83" s="58">
        <f t="shared" si="15"/>
        <v>2230.5158082859462</v>
      </c>
      <c r="AI83" s="58">
        <f t="shared" si="15"/>
        <v>2185.6981965881396</v>
      </c>
      <c r="AJ83" s="58">
        <f t="shared" si="15"/>
        <v>2140.880584890333</v>
      </c>
      <c r="AK83" s="58">
        <f t="shared" si="15"/>
        <v>2096.062973192526</v>
      </c>
      <c r="AL83" s="58">
        <f t="shared" si="15"/>
        <v>2062.0015883021933</v>
      </c>
      <c r="AM83" s="58">
        <f t="shared" si="15"/>
        <v>2107.0432880584885</v>
      </c>
      <c r="AN83" s="58">
        <f t="shared" si="15"/>
        <v>2152.0849878147847</v>
      </c>
      <c r="AO83" s="58">
        <f t="shared" si="15"/>
        <v>2219.6475374492275</v>
      </c>
      <c r="AP83" s="58">
        <f t="shared" si="15"/>
        <v>2242.1683873273755</v>
      </c>
      <c r="AQ83" s="58">
        <f t="shared" si="15"/>
        <v>2332.2517868399673</v>
      </c>
      <c r="AR83" s="58">
        <f t="shared" si="15"/>
        <v>2377.2934865962629</v>
      </c>
      <c r="AS83" s="58">
        <f t="shared" si="15"/>
        <v>2332.2517868399673</v>
      </c>
      <c r="AT83" s="58">
        <f t="shared" si="15"/>
        <v>2242.1683873273755</v>
      </c>
      <c r="AU83" s="58">
        <f t="shared" si="15"/>
        <v>2197.1266875710799</v>
      </c>
      <c r="AV83" s="58">
        <f t="shared" si="15"/>
        <v>2152.0849878147847</v>
      </c>
      <c r="AW83" s="58">
        <f t="shared" si="15"/>
        <v>2107.0432880584885</v>
      </c>
      <c r="AX83" s="58">
        <f t="shared" si="15"/>
        <v>2072.8115962437041</v>
      </c>
      <c r="AY83" s="58">
        <f t="shared" si="15"/>
        <v>2118.0785044987806</v>
      </c>
      <c r="AZ83" s="58">
        <f t="shared" si="15"/>
        <v>2163.3454127538585</v>
      </c>
      <c r="BA83" s="58">
        <f t="shared" si="15"/>
        <v>2231.2457751364732</v>
      </c>
      <c r="BB83" s="58">
        <f t="shared" si="15"/>
        <v>2253.8792292640123</v>
      </c>
      <c r="BC83" s="58">
        <f t="shared" si="15"/>
        <v>2344.4130457741667</v>
      </c>
      <c r="BD83" s="58">
        <f t="shared" si="15"/>
        <v>2389.6799540292441</v>
      </c>
      <c r="BE83" s="58">
        <f t="shared" si="15"/>
        <v>2344.4130457741667</v>
      </c>
      <c r="BF83" s="58">
        <f t="shared" si="15"/>
        <v>2253.8792292640123</v>
      </c>
      <c r="BG83" s="58">
        <f t="shared" si="15"/>
        <v>2208.6123210089349</v>
      </c>
      <c r="BH83" s="58">
        <f t="shared" si="15"/>
        <v>2163.3454127538585</v>
      </c>
      <c r="BI83" s="58">
        <f t="shared" si="15"/>
        <v>2118.0785044987806</v>
      </c>
      <c r="BJ83" s="58">
        <f t="shared" si="15"/>
        <v>2083.6756542249223</v>
      </c>
      <c r="BK83" s="58">
        <f t="shared" si="15"/>
        <v>2129.1688970212745</v>
      </c>
      <c r="BL83" s="58">
        <f t="shared" si="15"/>
        <v>2174.6621398176276</v>
      </c>
      <c r="BM83" s="58">
        <f t="shared" si="15"/>
        <v>2242.9020040121554</v>
      </c>
      <c r="BN83" s="58">
        <f t="shared" si="15"/>
        <v>2265.648625410332</v>
      </c>
      <c r="BO83" s="58">
        <f t="shared" si="15"/>
        <v>2356.6351110030373</v>
      </c>
      <c r="BP83" s="26" t="s">
        <v>12</v>
      </c>
    </row>
    <row r="84" spans="2:68" x14ac:dyDescent="0.25">
      <c r="B84" s="12">
        <v>17</v>
      </c>
      <c r="C84" s="13"/>
      <c r="H84" s="59"/>
      <c r="I84" s="59"/>
      <c r="J84" s="59"/>
      <c r="K84" s="59"/>
      <c r="L84" s="59"/>
      <c r="M84" s="59"/>
      <c r="N84" s="58">
        <f t="shared" ref="N84:BO84" si="16">N22-$E22</f>
        <v>2522.1803411860274</v>
      </c>
      <c r="O84" s="58">
        <f t="shared" si="16"/>
        <v>2576.8090982940694</v>
      </c>
      <c r="P84" s="58">
        <f t="shared" si="16"/>
        <v>2631.4378554021118</v>
      </c>
      <c r="Q84" s="58">
        <f t="shared" si="16"/>
        <v>2713.3809910641749</v>
      </c>
      <c r="R84" s="58">
        <f t="shared" si="16"/>
        <v>2740.6953696181963</v>
      </c>
      <c r="S84" s="58">
        <f t="shared" si="16"/>
        <v>2849.9528838342808</v>
      </c>
      <c r="T84" s="58">
        <f t="shared" si="16"/>
        <v>2904.5816409423232</v>
      </c>
      <c r="U84" s="58">
        <f t="shared" si="16"/>
        <v>2849.9528838342808</v>
      </c>
      <c r="V84" s="58">
        <f t="shared" si="16"/>
        <v>2740.6953696181963</v>
      </c>
      <c r="W84" s="58">
        <f t="shared" si="16"/>
        <v>2686.0666125101543</v>
      </c>
      <c r="X84" s="58">
        <f t="shared" si="16"/>
        <v>2631.4378554021118</v>
      </c>
      <c r="Y84" s="58">
        <f t="shared" si="16"/>
        <v>2576.8090982940694</v>
      </c>
      <c r="Z84" s="58">
        <f t="shared" si="16"/>
        <v>2535.2912428919572</v>
      </c>
      <c r="AA84" s="58">
        <f t="shared" si="16"/>
        <v>2590.1931437855396</v>
      </c>
      <c r="AB84" s="58">
        <f t="shared" si="16"/>
        <v>2645.0950446791221</v>
      </c>
      <c r="AC84" s="58">
        <f t="shared" si="16"/>
        <v>2727.4478960194956</v>
      </c>
      <c r="AD84" s="58">
        <f t="shared" si="16"/>
        <v>2754.8988464662871</v>
      </c>
      <c r="AE84" s="70">
        <f t="shared" si="16"/>
        <v>2864.702648253452</v>
      </c>
      <c r="AF84" s="58">
        <f t="shared" si="16"/>
        <v>2919.6045491470345</v>
      </c>
      <c r="AG84" s="58">
        <f t="shared" si="16"/>
        <v>2864.702648253452</v>
      </c>
      <c r="AH84" s="58">
        <f t="shared" si="16"/>
        <v>2754.8988464662871</v>
      </c>
      <c r="AI84" s="58">
        <f t="shared" si="16"/>
        <v>2699.9969455727046</v>
      </c>
      <c r="AJ84" s="58">
        <f t="shared" si="16"/>
        <v>2645.0950446791221</v>
      </c>
      <c r="AK84" s="58">
        <f t="shared" si="16"/>
        <v>2590.1931437855396</v>
      </c>
      <c r="AL84" s="58">
        <f t="shared" si="16"/>
        <v>2548.4676991064166</v>
      </c>
      <c r="AM84" s="58">
        <f t="shared" si="16"/>
        <v>2603.644109504467</v>
      </c>
      <c r="AN84" s="58">
        <f t="shared" si="16"/>
        <v>2658.8205199025174</v>
      </c>
      <c r="AO84" s="58">
        <f t="shared" si="16"/>
        <v>2741.585135499593</v>
      </c>
      <c r="AP84" s="58">
        <f t="shared" si="16"/>
        <v>2769.1733406986182</v>
      </c>
      <c r="AQ84" s="58">
        <f t="shared" si="16"/>
        <v>2879.526161494719</v>
      </c>
      <c r="AR84" s="58">
        <f t="shared" si="16"/>
        <v>2934.7025718927694</v>
      </c>
      <c r="AS84" s="58">
        <f t="shared" si="16"/>
        <v>2879.526161494719</v>
      </c>
      <c r="AT84" s="58">
        <f t="shared" si="16"/>
        <v>2769.1733406986182</v>
      </c>
      <c r="AU84" s="58">
        <f t="shared" si="16"/>
        <v>2713.9969303005678</v>
      </c>
      <c r="AV84" s="58">
        <f t="shared" si="16"/>
        <v>2658.8205199025174</v>
      </c>
      <c r="AW84" s="58">
        <f t="shared" si="16"/>
        <v>2603.644109504467</v>
      </c>
      <c r="AX84" s="58">
        <f t="shared" si="16"/>
        <v>2561.7100376019484</v>
      </c>
      <c r="AY84" s="58">
        <f t="shared" si="16"/>
        <v>2617.1623300519891</v>
      </c>
      <c r="AZ84" s="58">
        <f t="shared" si="16"/>
        <v>2672.6146225020298</v>
      </c>
      <c r="BA84" s="58">
        <f t="shared" si="16"/>
        <v>2755.7930611770907</v>
      </c>
      <c r="BB84" s="58">
        <f t="shared" si="16"/>
        <v>2783.5192074021111</v>
      </c>
      <c r="BC84" s="58">
        <f t="shared" si="16"/>
        <v>2894.4237923021924</v>
      </c>
      <c r="BD84" s="58">
        <f t="shared" si="16"/>
        <v>2949.8760847522331</v>
      </c>
      <c r="BE84" s="58">
        <f t="shared" si="16"/>
        <v>2894.4237923021924</v>
      </c>
      <c r="BF84" s="58">
        <f t="shared" si="16"/>
        <v>2783.5192074021111</v>
      </c>
      <c r="BG84" s="58">
        <f t="shared" si="16"/>
        <v>2728.0669149520704</v>
      </c>
      <c r="BH84" s="58">
        <f t="shared" si="16"/>
        <v>2672.6146225020298</v>
      </c>
      <c r="BI84" s="58">
        <f t="shared" si="16"/>
        <v>2617.1623300519891</v>
      </c>
      <c r="BJ84" s="58">
        <f t="shared" si="16"/>
        <v>2575.018587789958</v>
      </c>
      <c r="BK84" s="58">
        <f t="shared" si="16"/>
        <v>2630.7481417022486</v>
      </c>
      <c r="BL84" s="58">
        <f t="shared" si="16"/>
        <v>2686.4776956145397</v>
      </c>
      <c r="BM84" s="58">
        <f t="shared" si="16"/>
        <v>2770.0720264829761</v>
      </c>
      <c r="BN84" s="58">
        <f t="shared" si="16"/>
        <v>2797.9368034391214</v>
      </c>
      <c r="BO84" s="58">
        <f t="shared" si="16"/>
        <v>2909.3959112637031</v>
      </c>
      <c r="BP84" s="26" t="s">
        <v>12</v>
      </c>
    </row>
    <row r="85" spans="2:68" x14ac:dyDescent="0.25">
      <c r="B85" s="12">
        <v>18</v>
      </c>
      <c r="C85" s="13"/>
      <c r="H85" s="59"/>
      <c r="I85" s="59"/>
      <c r="J85" s="59"/>
      <c r="K85" s="59"/>
      <c r="L85" s="59"/>
      <c r="M85" s="59"/>
      <c r="N85" s="58">
        <f t="shared" ref="N85:BO85" si="17">N23-$E23</f>
        <v>1328.0682372055239</v>
      </c>
      <c r="O85" s="58">
        <f t="shared" si="17"/>
        <v>1357.8196588139722</v>
      </c>
      <c r="P85" s="58">
        <f t="shared" si="17"/>
        <v>1387.5710804224207</v>
      </c>
      <c r="Q85" s="58">
        <f t="shared" si="17"/>
        <v>1432.1982128350933</v>
      </c>
      <c r="R85" s="58">
        <f t="shared" si="17"/>
        <v>1447.0739236393176</v>
      </c>
      <c r="S85" s="58">
        <f t="shared" si="17"/>
        <v>1506.5767668562144</v>
      </c>
      <c r="T85" s="58">
        <f t="shared" si="17"/>
        <v>1536.3281884646628</v>
      </c>
      <c r="U85" s="58">
        <f t="shared" si="17"/>
        <v>1506.5767668562144</v>
      </c>
      <c r="V85" s="58">
        <f t="shared" si="17"/>
        <v>1447.0739236393176</v>
      </c>
      <c r="W85" s="58">
        <f t="shared" si="17"/>
        <v>1417.3225020308691</v>
      </c>
      <c r="X85" s="58">
        <f t="shared" si="17"/>
        <v>1387.5710804224207</v>
      </c>
      <c r="Y85" s="58">
        <f t="shared" si="17"/>
        <v>1357.8196588139722</v>
      </c>
      <c r="Z85" s="58">
        <f t="shared" si="17"/>
        <v>1335.2085783915513</v>
      </c>
      <c r="AA85" s="58">
        <f t="shared" si="17"/>
        <v>1365.1087571080418</v>
      </c>
      <c r="AB85" s="58">
        <f t="shared" si="17"/>
        <v>1395.0089358245325</v>
      </c>
      <c r="AC85" s="58">
        <f t="shared" si="17"/>
        <v>1439.8592038992686</v>
      </c>
      <c r="AD85" s="58">
        <f t="shared" si="17"/>
        <v>1454.8092932575141</v>
      </c>
      <c r="AE85" s="70">
        <f t="shared" si="17"/>
        <v>1514.6096506904953</v>
      </c>
      <c r="AF85" s="58">
        <f t="shared" si="17"/>
        <v>1544.509829406986</v>
      </c>
      <c r="AG85" s="58">
        <f t="shared" si="17"/>
        <v>1514.6096506904953</v>
      </c>
      <c r="AH85" s="58">
        <f t="shared" si="17"/>
        <v>1454.8092932575141</v>
      </c>
      <c r="AI85" s="58">
        <f t="shared" si="17"/>
        <v>1424.9091145410234</v>
      </c>
      <c r="AJ85" s="58">
        <f t="shared" si="17"/>
        <v>1395.0089358245325</v>
      </c>
      <c r="AK85" s="58">
        <f t="shared" si="17"/>
        <v>1365.1087571080418</v>
      </c>
      <c r="AL85" s="58">
        <f t="shared" si="17"/>
        <v>1342.384621283509</v>
      </c>
      <c r="AM85" s="58">
        <f t="shared" si="17"/>
        <v>1372.4343008935818</v>
      </c>
      <c r="AN85" s="58">
        <f t="shared" si="17"/>
        <v>1402.4839805036549</v>
      </c>
      <c r="AO85" s="58">
        <f t="shared" si="17"/>
        <v>1447.5584999187647</v>
      </c>
      <c r="AP85" s="58">
        <f t="shared" si="17"/>
        <v>1462.5833397238016</v>
      </c>
      <c r="AQ85" s="58">
        <f t="shared" si="17"/>
        <v>1522.6826989439476</v>
      </c>
      <c r="AR85" s="58">
        <f t="shared" si="17"/>
        <v>1552.7323785540207</v>
      </c>
      <c r="AS85" s="58">
        <f t="shared" si="17"/>
        <v>1522.6826989439476</v>
      </c>
      <c r="AT85" s="58">
        <f t="shared" si="17"/>
        <v>1462.5833397238016</v>
      </c>
      <c r="AU85" s="58">
        <f t="shared" si="17"/>
        <v>1432.5336601137283</v>
      </c>
      <c r="AV85" s="58">
        <f t="shared" si="17"/>
        <v>1402.4839805036549</v>
      </c>
      <c r="AW85" s="58">
        <f t="shared" si="17"/>
        <v>1372.4343008935818</v>
      </c>
      <c r="AX85" s="58">
        <f t="shared" si="17"/>
        <v>1349.5965443899263</v>
      </c>
      <c r="AY85" s="58">
        <f t="shared" si="17"/>
        <v>1379.7964723980497</v>
      </c>
      <c r="AZ85" s="58">
        <f t="shared" si="17"/>
        <v>1409.9964004061731</v>
      </c>
      <c r="BA85" s="58">
        <f t="shared" si="17"/>
        <v>1455.2962924183585</v>
      </c>
      <c r="BB85" s="58">
        <f t="shared" si="17"/>
        <v>1470.3962564224205</v>
      </c>
      <c r="BC85" s="58">
        <f t="shared" si="17"/>
        <v>1530.796112438667</v>
      </c>
      <c r="BD85" s="58">
        <f t="shared" si="17"/>
        <v>1560.9960404467906</v>
      </c>
      <c r="BE85" s="58">
        <f t="shared" si="17"/>
        <v>1530.796112438667</v>
      </c>
      <c r="BF85" s="58">
        <f t="shared" si="17"/>
        <v>1470.3962564224205</v>
      </c>
      <c r="BG85" s="58">
        <f t="shared" si="17"/>
        <v>1440.1963284142967</v>
      </c>
      <c r="BH85" s="58">
        <f t="shared" si="17"/>
        <v>1409.9964004061731</v>
      </c>
      <c r="BI85" s="58">
        <f t="shared" si="17"/>
        <v>1379.7964723980497</v>
      </c>
      <c r="BJ85" s="58">
        <f t="shared" si="17"/>
        <v>1356.8445271118758</v>
      </c>
      <c r="BK85" s="58">
        <f t="shared" si="17"/>
        <v>1387.1954547600399</v>
      </c>
      <c r="BL85" s="58">
        <f t="shared" si="17"/>
        <v>1417.5463824082037</v>
      </c>
      <c r="BM85" s="58">
        <f t="shared" si="17"/>
        <v>1463.0727738804501</v>
      </c>
      <c r="BN85" s="58">
        <f t="shared" si="17"/>
        <v>1478.2482377045324</v>
      </c>
      <c r="BO85" s="58">
        <f t="shared" si="17"/>
        <v>1538.9500930008601</v>
      </c>
      <c r="BP85" s="26" t="s">
        <v>12</v>
      </c>
    </row>
    <row r="86" spans="2:68" x14ac:dyDescent="0.25">
      <c r="B86" s="12">
        <v>19</v>
      </c>
      <c r="C86" s="13"/>
      <c r="H86" s="59"/>
      <c r="I86" s="59"/>
      <c r="J86" s="59"/>
      <c r="K86" s="59"/>
      <c r="L86" s="59"/>
      <c r="M86" s="59"/>
      <c r="N86" s="58">
        <f t="shared" ref="N86:BO86" si="18">N24-$E24</f>
        <v>5283.4478008283295</v>
      </c>
      <c r="O86" s="58">
        <f t="shared" si="18"/>
        <v>5395.6029633455855</v>
      </c>
      <c r="P86" s="58">
        <f t="shared" si="18"/>
        <v>5507.7581258628434</v>
      </c>
      <c r="Q86" s="58">
        <f t="shared" si="18"/>
        <v>5675.9908696387274</v>
      </c>
      <c r="R86" s="58">
        <f t="shared" si="18"/>
        <v>5732.0684508973573</v>
      </c>
      <c r="S86" s="58">
        <f t="shared" si="18"/>
        <v>5956.3787759318711</v>
      </c>
      <c r="T86" s="58">
        <f t="shared" si="18"/>
        <v>6068.5339384491281</v>
      </c>
      <c r="U86" s="58">
        <f t="shared" si="18"/>
        <v>5956.3787759318711</v>
      </c>
      <c r="V86" s="58">
        <f t="shared" si="18"/>
        <v>5732.0684508973573</v>
      </c>
      <c r="W86" s="58">
        <f t="shared" si="18"/>
        <v>5619.9132883801003</v>
      </c>
      <c r="X86" s="58">
        <f t="shared" si="18"/>
        <v>5507.7581258628434</v>
      </c>
      <c r="Y86" s="58">
        <f t="shared" si="18"/>
        <v>5395.6029633455855</v>
      </c>
      <c r="Z86" s="58">
        <f t="shared" si="18"/>
        <v>5310.3650398324708</v>
      </c>
      <c r="AA86" s="58">
        <f t="shared" si="18"/>
        <v>5423.0809781623129</v>
      </c>
      <c r="AB86" s="58">
        <f t="shared" si="18"/>
        <v>5535.7969164921569</v>
      </c>
      <c r="AC86" s="58">
        <f t="shared" si="18"/>
        <v>5704.8708239869202</v>
      </c>
      <c r="AD86" s="58">
        <f t="shared" si="18"/>
        <v>5761.2287931518431</v>
      </c>
      <c r="AE86" s="70">
        <f t="shared" si="18"/>
        <v>5986.6606698115302</v>
      </c>
      <c r="AF86" s="58">
        <f t="shared" si="18"/>
        <v>6099.3766081413733</v>
      </c>
      <c r="AG86" s="58">
        <f t="shared" si="18"/>
        <v>5986.6606698115302</v>
      </c>
      <c r="AH86" s="58">
        <f t="shared" si="18"/>
        <v>5761.2287931518431</v>
      </c>
      <c r="AI86" s="58">
        <f t="shared" si="18"/>
        <v>5648.512854822</v>
      </c>
      <c r="AJ86" s="58">
        <f t="shared" si="18"/>
        <v>5535.7969164921569</v>
      </c>
      <c r="AK86" s="58">
        <f t="shared" si="18"/>
        <v>5423.0809781623129</v>
      </c>
      <c r="AL86" s="58">
        <f t="shared" si="18"/>
        <v>5337.4168650316324</v>
      </c>
      <c r="AM86" s="58">
        <f t="shared" si="18"/>
        <v>5450.696383053124</v>
      </c>
      <c r="AN86" s="58">
        <f t="shared" si="18"/>
        <v>5563.9759010746175</v>
      </c>
      <c r="AO86" s="58">
        <f t="shared" si="18"/>
        <v>5733.8951781068545</v>
      </c>
      <c r="AP86" s="58">
        <f t="shared" si="18"/>
        <v>5790.5349371176017</v>
      </c>
      <c r="AQ86" s="58">
        <f t="shared" si="18"/>
        <v>6017.0939731605868</v>
      </c>
      <c r="AR86" s="58">
        <f t="shared" si="18"/>
        <v>6130.3734911820793</v>
      </c>
      <c r="AS86" s="58">
        <f t="shared" si="18"/>
        <v>6017.0939731605868</v>
      </c>
      <c r="AT86" s="58">
        <f t="shared" si="18"/>
        <v>5790.5349371176017</v>
      </c>
      <c r="AU86" s="58">
        <f t="shared" si="18"/>
        <v>5677.2554190961091</v>
      </c>
      <c r="AV86" s="58">
        <f t="shared" si="18"/>
        <v>5563.9759010746175</v>
      </c>
      <c r="AW86" s="58">
        <f t="shared" si="18"/>
        <v>5450.696383053124</v>
      </c>
      <c r="AX86" s="58">
        <f t="shared" si="18"/>
        <v>5364.6039493567896</v>
      </c>
      <c r="AY86" s="58">
        <f t="shared" si="18"/>
        <v>5478.4498649683892</v>
      </c>
      <c r="AZ86" s="58">
        <f t="shared" si="18"/>
        <v>5592.2957805799897</v>
      </c>
      <c r="BA86" s="58">
        <f t="shared" si="18"/>
        <v>5763.0646539973877</v>
      </c>
      <c r="BB86" s="58">
        <f t="shared" si="18"/>
        <v>5819.9876118031889</v>
      </c>
      <c r="BC86" s="58">
        <f t="shared" si="18"/>
        <v>6047.679443026389</v>
      </c>
      <c r="BD86" s="58">
        <f t="shared" si="18"/>
        <v>6161.5253586379895</v>
      </c>
      <c r="BE86" s="58">
        <f t="shared" si="18"/>
        <v>6047.679443026389</v>
      </c>
      <c r="BF86" s="58">
        <f t="shared" si="18"/>
        <v>5819.9876118031889</v>
      </c>
      <c r="BG86" s="58">
        <f t="shared" si="18"/>
        <v>5706.1416961915893</v>
      </c>
      <c r="BH86" s="58">
        <f t="shared" si="18"/>
        <v>5592.2957805799897</v>
      </c>
      <c r="BI86" s="58">
        <f t="shared" si="18"/>
        <v>5478.4498649683892</v>
      </c>
      <c r="BJ86" s="58">
        <f t="shared" si="18"/>
        <v>5391.9269691035734</v>
      </c>
      <c r="BK86" s="58">
        <f t="shared" si="18"/>
        <v>5506.3421142932302</v>
      </c>
      <c r="BL86" s="58">
        <f t="shared" si="18"/>
        <v>5620.7572594828889</v>
      </c>
      <c r="BM86" s="58">
        <f t="shared" si="18"/>
        <v>5792.3799772673738</v>
      </c>
      <c r="BN86" s="58">
        <f t="shared" si="18"/>
        <v>5849.5875498622045</v>
      </c>
      <c r="BO86" s="58">
        <f t="shared" si="18"/>
        <v>6078.41784024152</v>
      </c>
      <c r="BP86" s="26" t="s">
        <v>12</v>
      </c>
    </row>
    <row r="87" spans="2:68" x14ac:dyDescent="0.25">
      <c r="B87" s="12">
        <v>20</v>
      </c>
      <c r="C87" s="13"/>
      <c r="H87" s="59"/>
      <c r="I87" s="59"/>
      <c r="J87" s="59"/>
      <c r="K87" s="59"/>
      <c r="L87" s="59"/>
      <c r="M87" s="59"/>
      <c r="N87" s="58">
        <f t="shared" ref="N87:BO87" si="19">N25-$E25</f>
        <v>4503.5548334687246</v>
      </c>
      <c r="O87" s="58">
        <f t="shared" si="19"/>
        <v>4599.4622258326553</v>
      </c>
      <c r="P87" s="58">
        <f t="shared" si="19"/>
        <v>4695.3696181965879</v>
      </c>
      <c r="Q87" s="58">
        <f t="shared" si="19"/>
        <v>4839.2307067424854</v>
      </c>
      <c r="R87" s="58">
        <f t="shared" si="19"/>
        <v>4887.1844029244512</v>
      </c>
      <c r="S87" s="58">
        <f t="shared" si="19"/>
        <v>5078.9991876523154</v>
      </c>
      <c r="T87" s="58">
        <f t="shared" si="19"/>
        <v>5174.9065800162471</v>
      </c>
      <c r="U87" s="58">
        <f t="shared" si="19"/>
        <v>5078.9991876523154</v>
      </c>
      <c r="V87" s="58">
        <f t="shared" si="19"/>
        <v>4887.1844029244512</v>
      </c>
      <c r="W87" s="58">
        <f t="shared" si="19"/>
        <v>4791.2770105605196</v>
      </c>
      <c r="X87" s="58">
        <f t="shared" si="19"/>
        <v>4695.3696181965879</v>
      </c>
      <c r="Y87" s="58">
        <f t="shared" si="19"/>
        <v>4599.4622258326553</v>
      </c>
      <c r="Z87" s="58">
        <f t="shared" si="19"/>
        <v>4526.5726076360679</v>
      </c>
      <c r="AA87" s="58">
        <f t="shared" si="19"/>
        <v>4622.9595369618182</v>
      </c>
      <c r="AB87" s="58">
        <f t="shared" si="19"/>
        <v>4719.3464662875704</v>
      </c>
      <c r="AC87" s="58">
        <f t="shared" si="19"/>
        <v>4863.9268602761977</v>
      </c>
      <c r="AD87" s="58">
        <f t="shared" si="19"/>
        <v>4912.1203249390728</v>
      </c>
      <c r="AE87" s="70">
        <f t="shared" si="19"/>
        <v>5104.8941835905762</v>
      </c>
      <c r="AF87" s="58">
        <f t="shared" si="19"/>
        <v>5201.2811129163274</v>
      </c>
      <c r="AG87" s="58">
        <f t="shared" si="19"/>
        <v>5104.8941835905762</v>
      </c>
      <c r="AH87" s="58">
        <f t="shared" si="19"/>
        <v>4912.1203249390728</v>
      </c>
      <c r="AI87" s="58">
        <f t="shared" si="19"/>
        <v>4815.7333956133216</v>
      </c>
      <c r="AJ87" s="58">
        <f t="shared" si="19"/>
        <v>4719.3464662875704</v>
      </c>
      <c r="AK87" s="58">
        <f t="shared" si="19"/>
        <v>4622.9595369618182</v>
      </c>
      <c r="AL87" s="58">
        <f t="shared" si="19"/>
        <v>4549.7054706742474</v>
      </c>
      <c r="AM87" s="58">
        <f t="shared" si="19"/>
        <v>4646.574334646627</v>
      </c>
      <c r="AN87" s="58">
        <f t="shared" si="19"/>
        <v>4743.4431986190075</v>
      </c>
      <c r="AO87" s="58">
        <f t="shared" si="19"/>
        <v>4888.7464945775782</v>
      </c>
      <c r="AP87" s="58">
        <f t="shared" si="19"/>
        <v>4937.1809265637676</v>
      </c>
      <c r="AQ87" s="58">
        <f t="shared" si="19"/>
        <v>5130.9186545085286</v>
      </c>
      <c r="AR87" s="58">
        <f t="shared" si="19"/>
        <v>5227.7875184809081</v>
      </c>
      <c r="AS87" s="58">
        <f t="shared" si="19"/>
        <v>5130.9186545085286</v>
      </c>
      <c r="AT87" s="58">
        <f t="shared" si="19"/>
        <v>4937.1809265637676</v>
      </c>
      <c r="AU87" s="58">
        <f t="shared" si="19"/>
        <v>4840.312062591388</v>
      </c>
      <c r="AV87" s="58">
        <f t="shared" si="19"/>
        <v>4743.4431986190075</v>
      </c>
      <c r="AW87" s="58">
        <f t="shared" si="19"/>
        <v>4646.574334646627</v>
      </c>
      <c r="AX87" s="58">
        <f t="shared" si="19"/>
        <v>4572.9539980276186</v>
      </c>
      <c r="AY87" s="58">
        <f t="shared" si="19"/>
        <v>4670.3072063198597</v>
      </c>
      <c r="AZ87" s="58">
        <f t="shared" si="19"/>
        <v>4767.6604146121017</v>
      </c>
      <c r="BA87" s="58">
        <f t="shared" si="19"/>
        <v>4913.6902270504652</v>
      </c>
      <c r="BB87" s="58">
        <f t="shared" si="19"/>
        <v>4962.3668311965857</v>
      </c>
      <c r="BC87" s="58">
        <f t="shared" si="19"/>
        <v>5157.0732477810707</v>
      </c>
      <c r="BD87" s="58">
        <f t="shared" si="19"/>
        <v>5254.4264560733118</v>
      </c>
      <c r="BE87" s="58">
        <f t="shared" si="19"/>
        <v>5157.0732477810707</v>
      </c>
      <c r="BF87" s="58">
        <f t="shared" si="19"/>
        <v>4962.3668311965857</v>
      </c>
      <c r="BG87" s="58">
        <f t="shared" si="19"/>
        <v>4865.0136229043446</v>
      </c>
      <c r="BH87" s="58">
        <f t="shared" si="19"/>
        <v>4767.6604146121017</v>
      </c>
      <c r="BI87" s="58">
        <f t="shared" si="19"/>
        <v>4670.3072063198597</v>
      </c>
      <c r="BJ87" s="58">
        <f t="shared" si="19"/>
        <v>4596.3187680177562</v>
      </c>
      <c r="BK87" s="58">
        <f t="shared" si="19"/>
        <v>4694.1587423514584</v>
      </c>
      <c r="BL87" s="58">
        <f t="shared" si="19"/>
        <v>4791.9987166851615</v>
      </c>
      <c r="BM87" s="58">
        <f t="shared" si="19"/>
        <v>4938.7586781857171</v>
      </c>
      <c r="BN87" s="58">
        <f t="shared" si="19"/>
        <v>4987.6786653525678</v>
      </c>
      <c r="BO87" s="58">
        <f t="shared" si="19"/>
        <v>5183.3586140199759</v>
      </c>
      <c r="BP87" s="26" t="s">
        <v>12</v>
      </c>
    </row>
    <row r="88" spans="2:68" x14ac:dyDescent="0.25">
      <c r="B88" s="12">
        <v>21</v>
      </c>
      <c r="C88" s="13"/>
      <c r="H88" s="59"/>
      <c r="I88" s="59"/>
      <c r="J88" s="59"/>
      <c r="K88" s="59"/>
      <c r="L88" s="59"/>
      <c r="M88" s="59"/>
      <c r="N88" s="58">
        <f t="shared" ref="N88:BO88" si="20">N26-$E26</f>
        <v>1687.0349309504466</v>
      </c>
      <c r="O88" s="58">
        <f t="shared" si="20"/>
        <v>1724.2648253452473</v>
      </c>
      <c r="P88" s="58">
        <f t="shared" si="20"/>
        <v>1761.4947197400486</v>
      </c>
      <c r="Q88" s="58">
        <f t="shared" si="20"/>
        <v>1817.3395613322498</v>
      </c>
      <c r="R88" s="58">
        <f t="shared" si="20"/>
        <v>1835.9545085296506</v>
      </c>
      <c r="S88" s="58">
        <f t="shared" si="20"/>
        <v>1910.4142973192525</v>
      </c>
      <c r="T88" s="58">
        <f t="shared" si="20"/>
        <v>1947.6441917140535</v>
      </c>
      <c r="U88" s="58">
        <f t="shared" si="20"/>
        <v>1910.4142973192525</v>
      </c>
      <c r="V88" s="58">
        <f t="shared" si="20"/>
        <v>1835.9545085296506</v>
      </c>
      <c r="W88" s="58">
        <f t="shared" si="20"/>
        <v>1798.7246141348496</v>
      </c>
      <c r="X88" s="58">
        <f t="shared" si="20"/>
        <v>1761.4947197400486</v>
      </c>
      <c r="Y88" s="58">
        <f t="shared" si="20"/>
        <v>1724.2648253452473</v>
      </c>
      <c r="Z88" s="58">
        <f t="shared" si="20"/>
        <v>1695.9701056051986</v>
      </c>
      <c r="AA88" s="58">
        <f t="shared" si="20"/>
        <v>1733.3861494719733</v>
      </c>
      <c r="AB88" s="58">
        <f t="shared" si="20"/>
        <v>1770.8021933387486</v>
      </c>
      <c r="AC88" s="58">
        <f t="shared" si="20"/>
        <v>1826.9262591389108</v>
      </c>
      <c r="AD88" s="58">
        <f t="shared" si="20"/>
        <v>1845.6342810722988</v>
      </c>
      <c r="AE88" s="70">
        <f t="shared" si="20"/>
        <v>1920.4663688058486</v>
      </c>
      <c r="AF88" s="58">
        <f t="shared" si="20"/>
        <v>1957.8824126726236</v>
      </c>
      <c r="AG88" s="58">
        <f t="shared" si="20"/>
        <v>1920.4663688058486</v>
      </c>
      <c r="AH88" s="58">
        <f t="shared" si="20"/>
        <v>1845.6342810722988</v>
      </c>
      <c r="AI88" s="58">
        <f t="shared" si="20"/>
        <v>1808.2182372055236</v>
      </c>
      <c r="AJ88" s="58">
        <f t="shared" si="20"/>
        <v>1770.8021933387486</v>
      </c>
      <c r="AK88" s="58">
        <f t="shared" si="20"/>
        <v>1733.3861494719733</v>
      </c>
      <c r="AL88" s="58">
        <f t="shared" si="20"/>
        <v>1704.9499561332243</v>
      </c>
      <c r="AM88" s="58">
        <f t="shared" si="20"/>
        <v>1742.553080219333</v>
      </c>
      <c r="AN88" s="58">
        <f t="shared" si="20"/>
        <v>1780.1562043054421</v>
      </c>
      <c r="AO88" s="58">
        <f t="shared" si="20"/>
        <v>1836.5608904346052</v>
      </c>
      <c r="AP88" s="58">
        <f t="shared" si="20"/>
        <v>1855.3624524776601</v>
      </c>
      <c r="AQ88" s="58">
        <f t="shared" si="20"/>
        <v>1930.5687006498777</v>
      </c>
      <c r="AR88" s="58">
        <f t="shared" si="20"/>
        <v>1968.1718247359863</v>
      </c>
      <c r="AS88" s="58">
        <f t="shared" si="20"/>
        <v>1930.5687006498777</v>
      </c>
      <c r="AT88" s="58">
        <f t="shared" si="20"/>
        <v>1855.3624524776601</v>
      </c>
      <c r="AU88" s="58">
        <f t="shared" si="20"/>
        <v>1817.759328391551</v>
      </c>
      <c r="AV88" s="58">
        <f t="shared" si="20"/>
        <v>1780.1562043054421</v>
      </c>
      <c r="AW88" s="58">
        <f t="shared" si="20"/>
        <v>1742.553080219333</v>
      </c>
      <c r="AX88" s="58">
        <f t="shared" si="20"/>
        <v>1713.9747059138901</v>
      </c>
      <c r="AY88" s="58">
        <f t="shared" si="20"/>
        <v>1751.7658456204294</v>
      </c>
      <c r="AZ88" s="58">
        <f t="shared" si="20"/>
        <v>1789.5569853269692</v>
      </c>
      <c r="BA88" s="58">
        <f t="shared" si="20"/>
        <v>1846.243694886778</v>
      </c>
      <c r="BB88" s="58">
        <f t="shared" si="20"/>
        <v>1865.1392647400482</v>
      </c>
      <c r="BC88" s="58">
        <f t="shared" si="20"/>
        <v>1940.7215441531268</v>
      </c>
      <c r="BD88" s="58">
        <f t="shared" si="20"/>
        <v>1978.5126838596661</v>
      </c>
      <c r="BE88" s="58">
        <f t="shared" si="20"/>
        <v>1940.7215441531268</v>
      </c>
      <c r="BF88" s="58">
        <f t="shared" si="20"/>
        <v>1865.1392647400482</v>
      </c>
      <c r="BG88" s="58">
        <f t="shared" si="20"/>
        <v>1827.3481250335085</v>
      </c>
      <c r="BH88" s="58">
        <f t="shared" si="20"/>
        <v>1789.5569853269692</v>
      </c>
      <c r="BI88" s="58">
        <f t="shared" si="20"/>
        <v>1751.7658456204294</v>
      </c>
      <c r="BJ88" s="58">
        <f t="shared" si="20"/>
        <v>1723.0445794434595</v>
      </c>
      <c r="BK88" s="58">
        <f t="shared" si="20"/>
        <v>1761.0246748485315</v>
      </c>
      <c r="BL88" s="58">
        <f t="shared" si="20"/>
        <v>1799.0047702536037</v>
      </c>
      <c r="BM88" s="58">
        <f t="shared" si="20"/>
        <v>1855.9749133612117</v>
      </c>
      <c r="BN88" s="58">
        <f t="shared" si="20"/>
        <v>1874.9649610637482</v>
      </c>
      <c r="BO88" s="58">
        <f t="shared" si="20"/>
        <v>1950.9251518738924</v>
      </c>
      <c r="BP88" s="26" t="s">
        <v>12</v>
      </c>
    </row>
    <row r="89" spans="2:68" x14ac:dyDescent="0.25">
      <c r="B89" s="12">
        <v>22</v>
      </c>
      <c r="C89" s="13"/>
      <c r="H89" s="59"/>
      <c r="I89" s="59"/>
      <c r="J89" s="59"/>
      <c r="K89" s="59"/>
      <c r="L89" s="59"/>
      <c r="M89" s="59"/>
      <c r="N89" s="58">
        <f t="shared" ref="N89:BO89" si="21">N27-$E27</f>
        <v>4594.5637692932569</v>
      </c>
      <c r="O89" s="58">
        <f t="shared" si="21"/>
        <v>4692.3671811535332</v>
      </c>
      <c r="P89" s="58">
        <f t="shared" si="21"/>
        <v>4790.1705930138096</v>
      </c>
      <c r="Q89" s="58">
        <f t="shared" si="21"/>
        <v>4936.8757108042237</v>
      </c>
      <c r="R89" s="58">
        <f t="shared" si="21"/>
        <v>4985.7774167343623</v>
      </c>
      <c r="S89" s="58">
        <f t="shared" si="21"/>
        <v>5181.384240454915</v>
      </c>
      <c r="T89" s="58">
        <f t="shared" si="21"/>
        <v>5279.1876523151905</v>
      </c>
      <c r="U89" s="58">
        <f t="shared" si="21"/>
        <v>5181.384240454915</v>
      </c>
      <c r="V89" s="58">
        <f t="shared" si="21"/>
        <v>4985.7774167343623</v>
      </c>
      <c r="W89" s="58">
        <f t="shared" si="21"/>
        <v>4887.9740048740859</v>
      </c>
      <c r="X89" s="58">
        <f t="shared" si="21"/>
        <v>4790.1705930138096</v>
      </c>
      <c r="Y89" s="58">
        <f t="shared" si="21"/>
        <v>4692.3671811535332</v>
      </c>
      <c r="Z89" s="58">
        <f t="shared" si="21"/>
        <v>4618.0365881397229</v>
      </c>
      <c r="AA89" s="58">
        <f t="shared" si="21"/>
        <v>4716.3290170593</v>
      </c>
      <c r="AB89" s="58">
        <f t="shared" si="21"/>
        <v>4814.621445978878</v>
      </c>
      <c r="AC89" s="58">
        <f t="shared" si="21"/>
        <v>4962.0600893582441</v>
      </c>
      <c r="AD89" s="58">
        <f t="shared" si="21"/>
        <v>5011.2063038180331</v>
      </c>
      <c r="AE89" s="70">
        <f t="shared" si="21"/>
        <v>5207.7911616571891</v>
      </c>
      <c r="AF89" s="58">
        <f t="shared" si="21"/>
        <v>5306.0835905767663</v>
      </c>
      <c r="AG89" s="58">
        <f t="shared" si="21"/>
        <v>5207.7911616571891</v>
      </c>
      <c r="AH89" s="58">
        <f t="shared" si="21"/>
        <v>5011.2063038180331</v>
      </c>
      <c r="AI89" s="58">
        <f t="shared" si="21"/>
        <v>4912.913874898456</v>
      </c>
      <c r="AJ89" s="58">
        <f t="shared" si="21"/>
        <v>4814.621445978878</v>
      </c>
      <c r="AK89" s="58">
        <f t="shared" si="21"/>
        <v>4716.3290170593</v>
      </c>
      <c r="AL89" s="58">
        <f t="shared" si="21"/>
        <v>4641.6267710804213</v>
      </c>
      <c r="AM89" s="58">
        <f t="shared" si="21"/>
        <v>4740.4106621445962</v>
      </c>
      <c r="AN89" s="58">
        <f t="shared" si="21"/>
        <v>4839.194553208772</v>
      </c>
      <c r="AO89" s="58">
        <f t="shared" si="21"/>
        <v>4987.3703898050344</v>
      </c>
      <c r="AP89" s="58">
        <f t="shared" si="21"/>
        <v>5036.7623353371227</v>
      </c>
      <c r="AQ89" s="58">
        <f t="shared" si="21"/>
        <v>5234.3301174654744</v>
      </c>
      <c r="AR89" s="58">
        <f t="shared" si="21"/>
        <v>5333.1140085296493</v>
      </c>
      <c r="AS89" s="58">
        <f t="shared" si="21"/>
        <v>5234.3301174654744</v>
      </c>
      <c r="AT89" s="58">
        <f t="shared" si="21"/>
        <v>5036.7623353371227</v>
      </c>
      <c r="AU89" s="58">
        <f t="shared" si="21"/>
        <v>4937.9784442729479</v>
      </c>
      <c r="AV89" s="58">
        <f t="shared" si="21"/>
        <v>4839.194553208772</v>
      </c>
      <c r="AW89" s="58">
        <f t="shared" si="21"/>
        <v>4740.4106621445962</v>
      </c>
      <c r="AX89" s="58">
        <f t="shared" si="21"/>
        <v>4665.334904935823</v>
      </c>
      <c r="AY89" s="58">
        <f t="shared" si="21"/>
        <v>4764.6127154553187</v>
      </c>
      <c r="AZ89" s="58">
        <f t="shared" si="21"/>
        <v>4863.8905259748153</v>
      </c>
      <c r="BA89" s="58">
        <f t="shared" si="21"/>
        <v>5012.8072417540589</v>
      </c>
      <c r="BB89" s="58">
        <f t="shared" si="21"/>
        <v>5062.4461470138076</v>
      </c>
      <c r="BC89" s="58">
        <f t="shared" si="21"/>
        <v>5261.0017680528008</v>
      </c>
      <c r="BD89" s="58">
        <f t="shared" si="21"/>
        <v>5360.2795785722965</v>
      </c>
      <c r="BE89" s="58">
        <f t="shared" si="21"/>
        <v>5261.0017680528008</v>
      </c>
      <c r="BF89" s="58">
        <f t="shared" si="21"/>
        <v>5062.4461470138076</v>
      </c>
      <c r="BG89" s="58">
        <f t="shared" si="21"/>
        <v>4963.1683364943119</v>
      </c>
      <c r="BH89" s="58">
        <f t="shared" si="21"/>
        <v>4863.8905259748153</v>
      </c>
      <c r="BI89" s="58">
        <f t="shared" si="21"/>
        <v>4764.6127154553187</v>
      </c>
      <c r="BJ89" s="58">
        <f t="shared" si="21"/>
        <v>4689.1615794605013</v>
      </c>
      <c r="BK89" s="58">
        <f t="shared" si="21"/>
        <v>4788.9357790325948</v>
      </c>
      <c r="BL89" s="58">
        <f t="shared" si="21"/>
        <v>4888.7099786046892</v>
      </c>
      <c r="BM89" s="58">
        <f t="shared" si="21"/>
        <v>5038.3712779628286</v>
      </c>
      <c r="BN89" s="58">
        <f t="shared" si="21"/>
        <v>5088.2583777488762</v>
      </c>
      <c r="BO89" s="58">
        <f t="shared" si="21"/>
        <v>5287.8067768930641</v>
      </c>
      <c r="BP89" s="26" t="s">
        <v>12</v>
      </c>
    </row>
    <row r="90" spans="2:68" x14ac:dyDescent="0.25">
      <c r="B90" s="12">
        <v>23</v>
      </c>
      <c r="C90" s="13"/>
      <c r="H90" s="59"/>
      <c r="I90" s="59"/>
      <c r="J90" s="59"/>
      <c r="K90" s="59"/>
      <c r="L90" s="59"/>
      <c r="M90" s="59"/>
      <c r="N90" s="58">
        <f t="shared" ref="N90:BO90" si="22">N28-$E28</f>
        <v>4365.7546709991875</v>
      </c>
      <c r="O90" s="58">
        <f t="shared" si="22"/>
        <v>4458.791226645003</v>
      </c>
      <c r="P90" s="58">
        <f t="shared" si="22"/>
        <v>4551.8277822908203</v>
      </c>
      <c r="Q90" s="58">
        <f t="shared" si="22"/>
        <v>4691.382615759544</v>
      </c>
      <c r="R90" s="58">
        <f t="shared" si="22"/>
        <v>4737.9008935824531</v>
      </c>
      <c r="S90" s="58">
        <f t="shared" si="22"/>
        <v>4923.9740048740859</v>
      </c>
      <c r="T90" s="58">
        <f t="shared" si="22"/>
        <v>5017.0105605199024</v>
      </c>
      <c r="U90" s="58">
        <f t="shared" si="22"/>
        <v>4923.9740048740859</v>
      </c>
      <c r="V90" s="58">
        <f t="shared" si="22"/>
        <v>4737.9008935824531</v>
      </c>
      <c r="W90" s="58">
        <f t="shared" si="22"/>
        <v>4644.8643379366367</v>
      </c>
      <c r="X90" s="58">
        <f t="shared" si="22"/>
        <v>4551.8277822908203</v>
      </c>
      <c r="Y90" s="58">
        <f t="shared" si="22"/>
        <v>4458.791226645003</v>
      </c>
      <c r="Z90" s="58">
        <f t="shared" si="22"/>
        <v>4388.0834443541826</v>
      </c>
      <c r="AA90" s="58">
        <f t="shared" si="22"/>
        <v>4481.5851827782271</v>
      </c>
      <c r="AB90" s="58">
        <f t="shared" si="22"/>
        <v>4575.0869212022735</v>
      </c>
      <c r="AC90" s="58">
        <f t="shared" si="22"/>
        <v>4715.3395288383408</v>
      </c>
      <c r="AD90" s="58">
        <f t="shared" si="22"/>
        <v>4762.0903980503645</v>
      </c>
      <c r="AE90" s="70">
        <f t="shared" si="22"/>
        <v>4949.0938748984554</v>
      </c>
      <c r="AF90" s="58">
        <f t="shared" si="22"/>
        <v>5042.5956133225018</v>
      </c>
      <c r="AG90" s="58">
        <f t="shared" si="22"/>
        <v>4949.0938748984554</v>
      </c>
      <c r="AH90" s="58">
        <f t="shared" si="22"/>
        <v>4762.0903980503645</v>
      </c>
      <c r="AI90" s="58">
        <f t="shared" si="22"/>
        <v>4668.588659626319</v>
      </c>
      <c r="AJ90" s="58">
        <f t="shared" si="22"/>
        <v>4575.0869212022735</v>
      </c>
      <c r="AK90" s="58">
        <f t="shared" si="22"/>
        <v>4481.5851827782271</v>
      </c>
      <c r="AL90" s="58">
        <f t="shared" si="22"/>
        <v>4410.5238615759527</v>
      </c>
      <c r="AM90" s="58">
        <f t="shared" si="22"/>
        <v>4504.4931086921179</v>
      </c>
      <c r="AN90" s="58">
        <f t="shared" si="22"/>
        <v>4598.462355808284</v>
      </c>
      <c r="AO90" s="58">
        <f t="shared" si="22"/>
        <v>4739.4162264825318</v>
      </c>
      <c r="AP90" s="58">
        <f t="shared" si="22"/>
        <v>4786.4008500406162</v>
      </c>
      <c r="AQ90" s="58">
        <f t="shared" si="22"/>
        <v>4974.3393442729475</v>
      </c>
      <c r="AR90" s="58">
        <f t="shared" si="22"/>
        <v>5068.3085913891136</v>
      </c>
      <c r="AS90" s="58">
        <f t="shared" si="22"/>
        <v>4974.3393442729475</v>
      </c>
      <c r="AT90" s="58">
        <f t="shared" si="22"/>
        <v>4786.4008500406162</v>
      </c>
      <c r="AU90" s="58">
        <f t="shared" si="22"/>
        <v>4692.4316029244501</v>
      </c>
      <c r="AV90" s="58">
        <f t="shared" si="22"/>
        <v>4598.462355808284</v>
      </c>
      <c r="AW90" s="58">
        <f t="shared" si="22"/>
        <v>4504.4931086921179</v>
      </c>
      <c r="AX90" s="58">
        <f t="shared" si="22"/>
        <v>4433.0764808838321</v>
      </c>
      <c r="AY90" s="58">
        <f t="shared" si="22"/>
        <v>4527.5155742355782</v>
      </c>
      <c r="AZ90" s="58">
        <f t="shared" si="22"/>
        <v>4621.9546675873253</v>
      </c>
      <c r="BA90" s="58">
        <f t="shared" si="22"/>
        <v>4763.6133076149436</v>
      </c>
      <c r="BB90" s="58">
        <f t="shared" si="22"/>
        <v>4810.8328542908184</v>
      </c>
      <c r="BC90" s="58">
        <f t="shared" si="22"/>
        <v>4999.7110409943116</v>
      </c>
      <c r="BD90" s="58">
        <f t="shared" si="22"/>
        <v>5094.1501343460586</v>
      </c>
      <c r="BE90" s="58">
        <f t="shared" si="22"/>
        <v>4999.7110409943116</v>
      </c>
      <c r="BF90" s="58">
        <f t="shared" si="22"/>
        <v>4810.8328542908184</v>
      </c>
      <c r="BG90" s="58">
        <f t="shared" si="22"/>
        <v>4716.3937609390714</v>
      </c>
      <c r="BH90" s="58">
        <f t="shared" si="22"/>
        <v>4621.9546675873253</v>
      </c>
      <c r="BI90" s="58">
        <f t="shared" si="22"/>
        <v>4527.5155742355782</v>
      </c>
      <c r="BJ90" s="58">
        <f t="shared" si="22"/>
        <v>4455.7418632882509</v>
      </c>
      <c r="BK90" s="58">
        <f t="shared" si="22"/>
        <v>4550.6531521067554</v>
      </c>
      <c r="BL90" s="58">
        <f t="shared" si="22"/>
        <v>4645.5644409252618</v>
      </c>
      <c r="BM90" s="58">
        <f t="shared" si="22"/>
        <v>4787.9313741530177</v>
      </c>
      <c r="BN90" s="58">
        <f t="shared" si="22"/>
        <v>4835.3870185622718</v>
      </c>
      <c r="BO90" s="58">
        <f t="shared" si="22"/>
        <v>5025.2095961992827</v>
      </c>
      <c r="BP90" s="26" t="s">
        <v>12</v>
      </c>
    </row>
    <row r="91" spans="2:68" x14ac:dyDescent="0.25">
      <c r="B91" s="12">
        <v>24</v>
      </c>
      <c r="C91" s="13"/>
      <c r="H91" s="59"/>
      <c r="I91" s="59"/>
      <c r="J91" s="59"/>
      <c r="K91" s="59"/>
      <c r="L91" s="59"/>
      <c r="M91" s="59"/>
      <c r="N91" s="58">
        <f t="shared" ref="N91:BO91" si="23">N29-$E29</f>
        <v>1427.109666937449</v>
      </c>
      <c r="O91" s="58">
        <f t="shared" si="23"/>
        <v>1458.9244516653123</v>
      </c>
      <c r="P91" s="58">
        <f t="shared" si="23"/>
        <v>1490.739236393176</v>
      </c>
      <c r="Q91" s="58">
        <f t="shared" si="23"/>
        <v>1538.4614134849712</v>
      </c>
      <c r="R91" s="58">
        <f t="shared" si="23"/>
        <v>1554.3688058489031</v>
      </c>
      <c r="S91" s="58">
        <f t="shared" si="23"/>
        <v>1617.9983753046304</v>
      </c>
      <c r="T91" s="58">
        <f t="shared" si="23"/>
        <v>1649.8131600324939</v>
      </c>
      <c r="U91" s="58">
        <f t="shared" si="23"/>
        <v>1617.9983753046304</v>
      </c>
      <c r="V91" s="58">
        <f t="shared" si="23"/>
        <v>1554.3688058489031</v>
      </c>
      <c r="W91" s="58">
        <f t="shared" si="23"/>
        <v>1522.5540211210396</v>
      </c>
      <c r="X91" s="58">
        <f t="shared" si="23"/>
        <v>1490.739236393176</v>
      </c>
      <c r="Y91" s="58">
        <f t="shared" si="23"/>
        <v>1458.9244516653123</v>
      </c>
      <c r="Z91" s="58">
        <f t="shared" si="23"/>
        <v>1434.745215272136</v>
      </c>
      <c r="AA91" s="58">
        <f t="shared" si="23"/>
        <v>1466.7190739236387</v>
      </c>
      <c r="AB91" s="58">
        <f t="shared" si="23"/>
        <v>1498.6929325751416</v>
      </c>
      <c r="AC91" s="58">
        <f t="shared" si="23"/>
        <v>1546.653720552396</v>
      </c>
      <c r="AD91" s="58">
        <f t="shared" si="23"/>
        <v>1562.6406498781475</v>
      </c>
      <c r="AE91" s="70">
        <f t="shared" si="23"/>
        <v>1626.5883671811534</v>
      </c>
      <c r="AF91" s="58">
        <f t="shared" si="23"/>
        <v>1658.5622258326562</v>
      </c>
      <c r="AG91" s="58">
        <f t="shared" si="23"/>
        <v>1626.5883671811534</v>
      </c>
      <c r="AH91" s="58">
        <f t="shared" si="23"/>
        <v>1562.6406498781475</v>
      </c>
      <c r="AI91" s="58">
        <f t="shared" si="23"/>
        <v>1530.6667912266446</v>
      </c>
      <c r="AJ91" s="58">
        <f t="shared" si="23"/>
        <v>1498.6929325751416</v>
      </c>
      <c r="AK91" s="58">
        <f t="shared" si="23"/>
        <v>1466.7190739236387</v>
      </c>
      <c r="AL91" s="58">
        <f t="shared" si="23"/>
        <v>1442.4189413484964</v>
      </c>
      <c r="AM91" s="58">
        <f t="shared" si="23"/>
        <v>1474.5526692932567</v>
      </c>
      <c r="AN91" s="58">
        <f t="shared" si="23"/>
        <v>1506.6863972380172</v>
      </c>
      <c r="AO91" s="58">
        <f t="shared" si="23"/>
        <v>1554.8869891551578</v>
      </c>
      <c r="AP91" s="58">
        <f t="shared" si="23"/>
        <v>1570.9538531275382</v>
      </c>
      <c r="AQ91" s="58">
        <f t="shared" si="23"/>
        <v>1635.221309017059</v>
      </c>
      <c r="AR91" s="58">
        <f t="shared" si="23"/>
        <v>1667.3550369618192</v>
      </c>
      <c r="AS91" s="58">
        <f t="shared" si="23"/>
        <v>1635.221309017059</v>
      </c>
      <c r="AT91" s="58">
        <f t="shared" si="23"/>
        <v>1570.9538531275382</v>
      </c>
      <c r="AU91" s="58">
        <f t="shared" si="23"/>
        <v>1538.8201251827777</v>
      </c>
      <c r="AV91" s="58">
        <f t="shared" si="23"/>
        <v>1506.6863972380172</v>
      </c>
      <c r="AW91" s="58">
        <f t="shared" si="23"/>
        <v>1474.5526692932567</v>
      </c>
      <c r="AX91" s="58">
        <f t="shared" si="23"/>
        <v>1450.1310360552388</v>
      </c>
      <c r="AY91" s="58">
        <f t="shared" si="23"/>
        <v>1482.4254326397229</v>
      </c>
      <c r="AZ91" s="58">
        <f t="shared" si="23"/>
        <v>1514.7198292242072</v>
      </c>
      <c r="BA91" s="58">
        <f t="shared" si="23"/>
        <v>1563.1614241009333</v>
      </c>
      <c r="BB91" s="58">
        <f t="shared" si="23"/>
        <v>1579.3086223931757</v>
      </c>
      <c r="BC91" s="58">
        <f t="shared" si="23"/>
        <v>1643.897415562144</v>
      </c>
      <c r="BD91" s="58">
        <f t="shared" si="23"/>
        <v>1676.1918121466281</v>
      </c>
      <c r="BE91" s="58">
        <f t="shared" si="23"/>
        <v>1643.897415562144</v>
      </c>
      <c r="BF91" s="58">
        <f t="shared" si="23"/>
        <v>1579.3086223931757</v>
      </c>
      <c r="BG91" s="58">
        <f t="shared" si="23"/>
        <v>1547.0142258086914</v>
      </c>
      <c r="BH91" s="58">
        <f t="shared" si="23"/>
        <v>1514.7198292242072</v>
      </c>
      <c r="BI91" s="58">
        <f t="shared" si="23"/>
        <v>1482.4254326397229</v>
      </c>
      <c r="BJ91" s="58">
        <f t="shared" si="23"/>
        <v>1457.8816912355148</v>
      </c>
      <c r="BK91" s="58">
        <f t="shared" si="23"/>
        <v>1490.3375598029213</v>
      </c>
      <c r="BL91" s="58">
        <f t="shared" si="23"/>
        <v>1522.793428370328</v>
      </c>
      <c r="BM91" s="58">
        <f t="shared" si="23"/>
        <v>1571.4772312214379</v>
      </c>
      <c r="BN91" s="58">
        <f t="shared" si="23"/>
        <v>1587.7051655051414</v>
      </c>
      <c r="BO91" s="58">
        <f t="shared" si="23"/>
        <v>1652.6169026399546</v>
      </c>
      <c r="BP91" s="26" t="s">
        <v>12</v>
      </c>
    </row>
    <row r="92" spans="2:68" x14ac:dyDescent="0.25">
      <c r="B92" s="12">
        <v>25</v>
      </c>
      <c r="C92" s="13"/>
      <c r="H92" s="59"/>
      <c r="I92" s="59"/>
      <c r="J92" s="59"/>
      <c r="K92" s="59"/>
      <c r="L92" s="59"/>
      <c r="M92" s="59"/>
      <c r="N92" s="58">
        <f t="shared" ref="N92:BO92" si="24">N30-$E30</f>
        <v>1384.6856214459788</v>
      </c>
      <c r="O92" s="58">
        <f t="shared" si="24"/>
        <v>1415.6165718927698</v>
      </c>
      <c r="P92" s="58">
        <f t="shared" si="24"/>
        <v>1446.5475223395613</v>
      </c>
      <c r="Q92" s="58">
        <f t="shared" si="24"/>
        <v>1492.9439480097478</v>
      </c>
      <c r="R92" s="58">
        <f t="shared" si="24"/>
        <v>1508.4094232331438</v>
      </c>
      <c r="S92" s="58">
        <f t="shared" si="24"/>
        <v>1570.2713241267261</v>
      </c>
      <c r="T92" s="58">
        <f t="shared" si="24"/>
        <v>1601.2022745735173</v>
      </c>
      <c r="U92" s="58">
        <f t="shared" si="24"/>
        <v>1570.2713241267261</v>
      </c>
      <c r="V92" s="58">
        <f t="shared" si="24"/>
        <v>1508.4094232331438</v>
      </c>
      <c r="W92" s="58">
        <f t="shared" si="24"/>
        <v>1477.4784727863525</v>
      </c>
      <c r="X92" s="58">
        <f t="shared" si="24"/>
        <v>1446.5475223395613</v>
      </c>
      <c r="Y92" s="58">
        <f t="shared" si="24"/>
        <v>1415.6165718927698</v>
      </c>
      <c r="Z92" s="58">
        <f t="shared" si="24"/>
        <v>1392.1090495532085</v>
      </c>
      <c r="AA92" s="58">
        <f t="shared" si="24"/>
        <v>1423.1946547522334</v>
      </c>
      <c r="AB92" s="58">
        <f t="shared" si="24"/>
        <v>1454.2802599512588</v>
      </c>
      <c r="AC92" s="58">
        <f t="shared" si="24"/>
        <v>1500.9086677497965</v>
      </c>
      <c r="AD92" s="58">
        <f t="shared" si="24"/>
        <v>1516.4514703493094</v>
      </c>
      <c r="AE92" s="70">
        <f t="shared" si="24"/>
        <v>1578.6226807473595</v>
      </c>
      <c r="AF92" s="58">
        <f t="shared" si="24"/>
        <v>1609.7082859463846</v>
      </c>
      <c r="AG92" s="58">
        <f t="shared" si="24"/>
        <v>1578.6226807473595</v>
      </c>
      <c r="AH92" s="58">
        <f t="shared" si="24"/>
        <v>1516.4514703493094</v>
      </c>
      <c r="AI92" s="58">
        <f t="shared" si="24"/>
        <v>1485.3658651502842</v>
      </c>
      <c r="AJ92" s="58">
        <f t="shared" si="24"/>
        <v>1454.2802599512588</v>
      </c>
      <c r="AK92" s="58">
        <f t="shared" si="24"/>
        <v>1423.1946547522334</v>
      </c>
      <c r="AL92" s="58">
        <f t="shared" si="24"/>
        <v>1399.5695948009743</v>
      </c>
      <c r="AM92" s="58">
        <f t="shared" si="24"/>
        <v>1430.8106280259944</v>
      </c>
      <c r="AN92" s="58">
        <f t="shared" si="24"/>
        <v>1462.051661251015</v>
      </c>
      <c r="AO92" s="58">
        <f t="shared" si="24"/>
        <v>1508.9132110885453</v>
      </c>
      <c r="AP92" s="58">
        <f t="shared" si="24"/>
        <v>1524.5337277010558</v>
      </c>
      <c r="AQ92" s="58">
        <f t="shared" si="24"/>
        <v>1587.0157941510961</v>
      </c>
      <c r="AR92" s="58">
        <f t="shared" si="24"/>
        <v>1618.2568273761165</v>
      </c>
      <c r="AS92" s="58">
        <f t="shared" si="24"/>
        <v>1587.0157941510961</v>
      </c>
      <c r="AT92" s="58">
        <f t="shared" si="24"/>
        <v>1524.5337277010558</v>
      </c>
      <c r="AU92" s="58">
        <f t="shared" si="24"/>
        <v>1493.2926944760354</v>
      </c>
      <c r="AV92" s="58">
        <f t="shared" si="24"/>
        <v>1462.051661251015</v>
      </c>
      <c r="AW92" s="58">
        <f t="shared" si="24"/>
        <v>1430.8106280259944</v>
      </c>
      <c r="AX92" s="58">
        <f t="shared" si="24"/>
        <v>1407.0674427749791</v>
      </c>
      <c r="AY92" s="58">
        <f t="shared" si="24"/>
        <v>1438.4646811661244</v>
      </c>
      <c r="AZ92" s="58">
        <f t="shared" si="24"/>
        <v>1469.8619195572699</v>
      </c>
      <c r="BA92" s="58">
        <f t="shared" si="24"/>
        <v>1516.9577771439879</v>
      </c>
      <c r="BB92" s="58">
        <f t="shared" si="24"/>
        <v>1532.6563963395608</v>
      </c>
      <c r="BC92" s="58">
        <f t="shared" si="24"/>
        <v>1595.4508731218514</v>
      </c>
      <c r="BD92" s="58">
        <f t="shared" si="24"/>
        <v>1626.8481115129969</v>
      </c>
      <c r="BE92" s="58">
        <f t="shared" si="24"/>
        <v>1595.4508731218514</v>
      </c>
      <c r="BF92" s="58">
        <f t="shared" si="24"/>
        <v>1532.6563963395608</v>
      </c>
      <c r="BG92" s="58">
        <f t="shared" si="24"/>
        <v>1501.2591579484153</v>
      </c>
      <c r="BH92" s="58">
        <f t="shared" si="24"/>
        <v>1469.8619195572699</v>
      </c>
      <c r="BI92" s="58">
        <f t="shared" si="24"/>
        <v>1438.4646811661244</v>
      </c>
      <c r="BJ92" s="58">
        <f t="shared" si="24"/>
        <v>1414.6027799888539</v>
      </c>
      <c r="BK92" s="58">
        <f t="shared" si="24"/>
        <v>1446.1570045719548</v>
      </c>
      <c r="BL92" s="58">
        <f t="shared" si="24"/>
        <v>1477.7112291550561</v>
      </c>
      <c r="BM92" s="58">
        <f t="shared" si="24"/>
        <v>1525.0425660297076</v>
      </c>
      <c r="BN92" s="58">
        <f t="shared" si="24"/>
        <v>1540.8196783212584</v>
      </c>
      <c r="BO92" s="58">
        <f t="shared" si="24"/>
        <v>1603.9281274874604</v>
      </c>
      <c r="BP92" s="26" t="s">
        <v>12</v>
      </c>
    </row>
    <row r="93" spans="2:68" x14ac:dyDescent="0.25">
      <c r="B93" s="12">
        <v>26</v>
      </c>
      <c r="C93" s="13"/>
      <c r="H93" s="59"/>
      <c r="I93" s="59"/>
      <c r="J93" s="59"/>
      <c r="K93" s="59"/>
      <c r="L93" s="59"/>
      <c r="M93" s="59"/>
      <c r="N93" s="58">
        <f t="shared" ref="N93:BO93" si="25">N31-$E31</f>
        <v>1910.4250658736389</v>
      </c>
      <c r="O93" s="58">
        <f t="shared" si="25"/>
        <v>1952.308921412673</v>
      </c>
      <c r="P93" s="58">
        <f t="shared" si="25"/>
        <v>1994.1927769517074</v>
      </c>
      <c r="Q93" s="58">
        <f t="shared" si="25"/>
        <v>2057.0185602602583</v>
      </c>
      <c r="R93" s="58">
        <f t="shared" si="25"/>
        <v>2077.9604880297757</v>
      </c>
      <c r="S93" s="58">
        <f t="shared" si="25"/>
        <v>2161.7281991078439</v>
      </c>
      <c r="T93" s="58">
        <f t="shared" si="25"/>
        <v>2203.6120546468783</v>
      </c>
      <c r="U93" s="58">
        <f t="shared" si="25"/>
        <v>2161.7281991078439</v>
      </c>
      <c r="V93" s="58">
        <f t="shared" si="25"/>
        <v>2077.9604880297757</v>
      </c>
      <c r="W93" s="58">
        <f t="shared" si="25"/>
        <v>2036.0766324907413</v>
      </c>
      <c r="X93" s="58">
        <f t="shared" si="25"/>
        <v>1994.1927769517074</v>
      </c>
      <c r="Y93" s="58">
        <f t="shared" si="25"/>
        <v>1952.308921412673</v>
      </c>
      <c r="Z93" s="58">
        <f t="shared" si="25"/>
        <v>1920.4771912030069</v>
      </c>
      <c r="AA93" s="58">
        <f t="shared" si="25"/>
        <v>1962.5704660197362</v>
      </c>
      <c r="AB93" s="58">
        <f t="shared" si="25"/>
        <v>2004.6637408364659</v>
      </c>
      <c r="AC93" s="58">
        <f t="shared" si="25"/>
        <v>2067.8036530615591</v>
      </c>
      <c r="AD93" s="58">
        <f t="shared" si="25"/>
        <v>2088.8502904699244</v>
      </c>
      <c r="AE93" s="70">
        <f t="shared" si="25"/>
        <v>2173.0368401033829</v>
      </c>
      <c r="AF93" s="58">
        <f t="shared" si="25"/>
        <v>2215.1301149201126</v>
      </c>
      <c r="AG93" s="58">
        <f t="shared" si="25"/>
        <v>2173.0368401033829</v>
      </c>
      <c r="AH93" s="58">
        <f t="shared" si="25"/>
        <v>2088.8502904699244</v>
      </c>
      <c r="AI93" s="58">
        <f t="shared" si="25"/>
        <v>2046.7570156531947</v>
      </c>
      <c r="AJ93" s="58">
        <f t="shared" si="25"/>
        <v>2004.6637408364659</v>
      </c>
      <c r="AK93" s="58">
        <f t="shared" si="25"/>
        <v>1962.5704660197362</v>
      </c>
      <c r="AL93" s="58">
        <f t="shared" si="25"/>
        <v>1930.5795771590217</v>
      </c>
      <c r="AM93" s="58">
        <f t="shared" si="25"/>
        <v>1972.8833183498346</v>
      </c>
      <c r="AN93" s="58">
        <f t="shared" si="25"/>
        <v>2015.1870595406481</v>
      </c>
      <c r="AO93" s="58">
        <f t="shared" si="25"/>
        <v>2078.6426713268665</v>
      </c>
      <c r="AP93" s="58">
        <f t="shared" si="25"/>
        <v>2099.7945419222738</v>
      </c>
      <c r="AQ93" s="58">
        <f t="shared" si="25"/>
        <v>2184.4020243038995</v>
      </c>
      <c r="AR93" s="58">
        <f t="shared" si="25"/>
        <v>2226.705765494713</v>
      </c>
      <c r="AS93" s="58">
        <f t="shared" si="25"/>
        <v>2184.4020243038995</v>
      </c>
      <c r="AT93" s="58">
        <f t="shared" si="25"/>
        <v>2099.7945419222738</v>
      </c>
      <c r="AU93" s="58">
        <f t="shared" si="25"/>
        <v>2057.4908007314602</v>
      </c>
      <c r="AV93" s="58">
        <f t="shared" si="25"/>
        <v>2015.1870595406481</v>
      </c>
      <c r="AW93" s="58">
        <f t="shared" si="25"/>
        <v>1972.8833183498346</v>
      </c>
      <c r="AX93" s="58">
        <f t="shared" si="25"/>
        <v>1940.7324750448165</v>
      </c>
      <c r="AY93" s="58">
        <f t="shared" si="25"/>
        <v>1983.2477349415835</v>
      </c>
      <c r="AZ93" s="58">
        <f t="shared" si="25"/>
        <v>2025.762994838351</v>
      </c>
      <c r="BA93" s="58">
        <f t="shared" si="25"/>
        <v>2089.5358846835006</v>
      </c>
      <c r="BB93" s="58">
        <f t="shared" si="25"/>
        <v>2110.793514631885</v>
      </c>
      <c r="BC93" s="58">
        <f t="shared" si="25"/>
        <v>2195.8240344254186</v>
      </c>
      <c r="BD93" s="58">
        <f t="shared" si="25"/>
        <v>2238.3392943221861</v>
      </c>
      <c r="BE93" s="58">
        <f t="shared" si="25"/>
        <v>2195.8240344254186</v>
      </c>
      <c r="BF93" s="58">
        <f t="shared" si="25"/>
        <v>2110.793514631885</v>
      </c>
      <c r="BG93" s="58">
        <f t="shared" si="25"/>
        <v>2068.2782547351171</v>
      </c>
      <c r="BH93" s="58">
        <f t="shared" si="25"/>
        <v>2025.762994838351</v>
      </c>
      <c r="BI93" s="58">
        <f t="shared" si="25"/>
        <v>1983.2477349415835</v>
      </c>
      <c r="BJ93" s="58">
        <f t="shared" si="25"/>
        <v>1950.9361374200403</v>
      </c>
      <c r="BK93" s="58">
        <f t="shared" si="25"/>
        <v>1993.6639736162911</v>
      </c>
      <c r="BL93" s="58">
        <f t="shared" si="25"/>
        <v>2036.3918098125428</v>
      </c>
      <c r="BM93" s="58">
        <f t="shared" si="25"/>
        <v>2100.483564106918</v>
      </c>
      <c r="BN93" s="58">
        <f t="shared" si="25"/>
        <v>2121.8474822050443</v>
      </c>
      <c r="BO93" s="58">
        <f t="shared" si="25"/>
        <v>2207.3031545975455</v>
      </c>
      <c r="BP93" s="26" t="s">
        <v>12</v>
      </c>
    </row>
    <row r="94" spans="2:68" x14ac:dyDescent="0.25">
      <c r="B94" s="12">
        <v>27</v>
      </c>
      <c r="C94" s="13"/>
      <c r="H94" s="59"/>
      <c r="I94" s="59"/>
      <c r="J94" s="59"/>
      <c r="K94" s="59"/>
      <c r="L94" s="59"/>
      <c r="M94" s="59"/>
      <c r="N94" s="58">
        <f t="shared" ref="N94:BO94" si="26">N32-$E32</f>
        <v>2024.3216896831841</v>
      </c>
      <c r="O94" s="58">
        <f t="shared" si="26"/>
        <v>2068.5783915515835</v>
      </c>
      <c r="P94" s="58">
        <f t="shared" si="26"/>
        <v>2112.8350934199834</v>
      </c>
      <c r="Q94" s="58">
        <f t="shared" si="26"/>
        <v>2179.220146222583</v>
      </c>
      <c r="R94" s="58">
        <f t="shared" si="26"/>
        <v>2201.3484971567832</v>
      </c>
      <c r="S94" s="58">
        <f t="shared" si="26"/>
        <v>2289.8619008935825</v>
      </c>
      <c r="T94" s="58">
        <f t="shared" si="26"/>
        <v>2334.1186027619819</v>
      </c>
      <c r="U94" s="58">
        <f t="shared" si="26"/>
        <v>2289.8619008935825</v>
      </c>
      <c r="V94" s="58">
        <f t="shared" si="26"/>
        <v>2201.3484971567832</v>
      </c>
      <c r="W94" s="58">
        <f t="shared" si="26"/>
        <v>2157.0917952883833</v>
      </c>
      <c r="X94" s="58">
        <f t="shared" si="26"/>
        <v>2112.8350934199834</v>
      </c>
      <c r="Y94" s="58">
        <f t="shared" si="26"/>
        <v>2068.5783915515835</v>
      </c>
      <c r="Z94" s="58">
        <f t="shared" si="26"/>
        <v>2034.9432981315999</v>
      </c>
      <c r="AA94" s="58">
        <f t="shared" si="26"/>
        <v>2079.4212835093413</v>
      </c>
      <c r="AB94" s="58">
        <f t="shared" si="26"/>
        <v>2123.8992688870831</v>
      </c>
      <c r="AC94" s="58">
        <f t="shared" si="26"/>
        <v>2190.6162469536957</v>
      </c>
      <c r="AD94" s="58">
        <f t="shared" si="26"/>
        <v>2212.8552396425671</v>
      </c>
      <c r="AE94" s="70">
        <f t="shared" si="26"/>
        <v>2301.8112103980502</v>
      </c>
      <c r="AF94" s="58">
        <f t="shared" si="26"/>
        <v>2346.2891957757915</v>
      </c>
      <c r="AG94" s="58">
        <f t="shared" si="26"/>
        <v>2301.8112103980502</v>
      </c>
      <c r="AH94" s="58">
        <f t="shared" si="26"/>
        <v>2212.8552396425671</v>
      </c>
      <c r="AI94" s="58">
        <f t="shared" si="26"/>
        <v>2168.3772542648248</v>
      </c>
      <c r="AJ94" s="58">
        <f t="shared" si="26"/>
        <v>2123.8992688870831</v>
      </c>
      <c r="AK94" s="58">
        <f t="shared" si="26"/>
        <v>2079.4212835093413</v>
      </c>
      <c r="AL94" s="58">
        <f t="shared" si="26"/>
        <v>2045.6180146222578</v>
      </c>
      <c r="AM94" s="58">
        <f t="shared" si="26"/>
        <v>2090.3183899268879</v>
      </c>
      <c r="AN94" s="58">
        <f t="shared" si="26"/>
        <v>2135.018765231518</v>
      </c>
      <c r="AO94" s="58">
        <f t="shared" si="26"/>
        <v>2202.0693281884642</v>
      </c>
      <c r="AP94" s="58">
        <f t="shared" si="26"/>
        <v>2224.4195158407797</v>
      </c>
      <c r="AQ94" s="58">
        <f t="shared" si="26"/>
        <v>2313.82026645004</v>
      </c>
      <c r="AR94" s="58">
        <f t="shared" si="26"/>
        <v>2358.5206417546701</v>
      </c>
      <c r="AS94" s="58">
        <f t="shared" si="26"/>
        <v>2313.82026645004</v>
      </c>
      <c r="AT94" s="58">
        <f t="shared" si="26"/>
        <v>2224.4195158407797</v>
      </c>
      <c r="AU94" s="58">
        <f t="shared" si="26"/>
        <v>2179.7191405361486</v>
      </c>
      <c r="AV94" s="58">
        <f t="shared" si="26"/>
        <v>2135.018765231518</v>
      </c>
      <c r="AW94" s="58">
        <f t="shared" si="26"/>
        <v>2090.3183899268879</v>
      </c>
      <c r="AX94" s="58">
        <f t="shared" si="26"/>
        <v>2056.3461046953689</v>
      </c>
      <c r="AY94" s="58">
        <f t="shared" si="26"/>
        <v>2101.2699818765223</v>
      </c>
      <c r="AZ94" s="58">
        <f t="shared" si="26"/>
        <v>2146.1938590576756</v>
      </c>
      <c r="BA94" s="58">
        <f t="shared" si="26"/>
        <v>2213.579674829406</v>
      </c>
      <c r="BB94" s="58">
        <f t="shared" si="26"/>
        <v>2236.0416134199832</v>
      </c>
      <c r="BC94" s="58">
        <f t="shared" si="26"/>
        <v>2325.8893677822898</v>
      </c>
      <c r="BD94" s="58">
        <f t="shared" si="26"/>
        <v>2370.8132449634431</v>
      </c>
      <c r="BE94" s="58">
        <f t="shared" si="26"/>
        <v>2325.8893677822898</v>
      </c>
      <c r="BF94" s="58">
        <f t="shared" si="26"/>
        <v>2236.0416134199832</v>
      </c>
      <c r="BG94" s="58">
        <f t="shared" si="26"/>
        <v>2191.1177362388294</v>
      </c>
      <c r="BH94" s="58">
        <f t="shared" si="26"/>
        <v>2146.1938590576756</v>
      </c>
      <c r="BI94" s="58">
        <f t="shared" si="26"/>
        <v>2101.2699818765223</v>
      </c>
      <c r="BJ94" s="58">
        <f t="shared" si="26"/>
        <v>2067.1278352188456</v>
      </c>
      <c r="BK94" s="58">
        <f t="shared" si="26"/>
        <v>2112.2763317859044</v>
      </c>
      <c r="BL94" s="58">
        <f t="shared" si="26"/>
        <v>2157.4248283529637</v>
      </c>
      <c r="BM94" s="58">
        <f t="shared" si="26"/>
        <v>2225.1475732035528</v>
      </c>
      <c r="BN94" s="58">
        <f t="shared" si="26"/>
        <v>2247.7218214870827</v>
      </c>
      <c r="BO94" s="58">
        <f t="shared" si="26"/>
        <v>2338.0188146212008</v>
      </c>
      <c r="BP94" s="26" t="s">
        <v>12</v>
      </c>
    </row>
    <row r="95" spans="2:68" x14ac:dyDescent="0.25">
      <c r="B95" s="12">
        <v>28</v>
      </c>
      <c r="C95" s="13"/>
      <c r="H95" s="59"/>
      <c r="I95" s="59"/>
      <c r="J95" s="59"/>
      <c r="K95" s="59"/>
      <c r="L95" s="59"/>
      <c r="M95" s="59"/>
      <c r="N95" s="58">
        <f t="shared" ref="N95:BO95" si="27">N33-$E33</f>
        <v>5071.9902518277822</v>
      </c>
      <c r="O95" s="58">
        <f t="shared" si="27"/>
        <v>5179.7400487408604</v>
      </c>
      <c r="P95" s="58">
        <f t="shared" si="27"/>
        <v>5287.4898456539395</v>
      </c>
      <c r="Q95" s="58">
        <f t="shared" si="27"/>
        <v>5449.1145410235576</v>
      </c>
      <c r="R95" s="58">
        <f t="shared" si="27"/>
        <v>5502.9894394800976</v>
      </c>
      <c r="S95" s="58">
        <f t="shared" si="27"/>
        <v>5718.4890333062549</v>
      </c>
      <c r="T95" s="58">
        <f t="shared" si="27"/>
        <v>5826.238830219334</v>
      </c>
      <c r="U95" s="58">
        <f t="shared" si="27"/>
        <v>5718.4890333062549</v>
      </c>
      <c r="V95" s="58">
        <f t="shared" si="27"/>
        <v>5502.9894394800976</v>
      </c>
      <c r="W95" s="58">
        <f t="shared" si="27"/>
        <v>5395.2396425670186</v>
      </c>
      <c r="X95" s="58">
        <f t="shared" si="27"/>
        <v>5287.4898456539395</v>
      </c>
      <c r="Y95" s="58">
        <f t="shared" si="27"/>
        <v>5179.7400487408604</v>
      </c>
      <c r="Z95" s="58">
        <f t="shared" si="27"/>
        <v>5097.8502030869204</v>
      </c>
      <c r="AA95" s="58">
        <f t="shared" si="27"/>
        <v>5206.1387489845638</v>
      </c>
      <c r="AB95" s="58">
        <f t="shared" si="27"/>
        <v>5314.427294882209</v>
      </c>
      <c r="AC95" s="58">
        <f t="shared" si="27"/>
        <v>5476.8601137286751</v>
      </c>
      <c r="AD95" s="58">
        <f t="shared" si="27"/>
        <v>5531.0043866774977</v>
      </c>
      <c r="AE95" s="70">
        <f t="shared" si="27"/>
        <v>5747.5814784727854</v>
      </c>
      <c r="AF95" s="58">
        <f t="shared" si="27"/>
        <v>5855.8700243704297</v>
      </c>
      <c r="AG95" s="58">
        <f t="shared" si="27"/>
        <v>5747.5814784727854</v>
      </c>
      <c r="AH95" s="58">
        <f t="shared" si="27"/>
        <v>5531.0043866774977</v>
      </c>
      <c r="AI95" s="58">
        <f t="shared" si="27"/>
        <v>5422.7158407798534</v>
      </c>
      <c r="AJ95" s="58">
        <f t="shared" si="27"/>
        <v>5314.427294882209</v>
      </c>
      <c r="AK95" s="58">
        <f t="shared" si="27"/>
        <v>5206.1387489845638</v>
      </c>
      <c r="AL95" s="58">
        <f t="shared" si="27"/>
        <v>5123.8394541023545</v>
      </c>
      <c r="AM95" s="58">
        <f t="shared" si="27"/>
        <v>5232.669442729486</v>
      </c>
      <c r="AN95" s="58">
        <f t="shared" si="27"/>
        <v>5341.4994313566194</v>
      </c>
      <c r="AO95" s="58">
        <f t="shared" si="27"/>
        <v>5504.7444142973181</v>
      </c>
      <c r="AP95" s="58">
        <f t="shared" si="27"/>
        <v>5559.1594086108844</v>
      </c>
      <c r="AQ95" s="58">
        <f t="shared" si="27"/>
        <v>5776.8193858651484</v>
      </c>
      <c r="AR95" s="58">
        <f t="shared" si="27"/>
        <v>5885.6493744922809</v>
      </c>
      <c r="AS95" s="58">
        <f t="shared" si="27"/>
        <v>5776.8193858651484</v>
      </c>
      <c r="AT95" s="58">
        <f t="shared" si="27"/>
        <v>5559.1594086108844</v>
      </c>
      <c r="AU95" s="58">
        <f t="shared" si="27"/>
        <v>5450.3294199837519</v>
      </c>
      <c r="AV95" s="58">
        <f t="shared" si="27"/>
        <v>5341.4994313566194</v>
      </c>
      <c r="AW95" s="58">
        <f t="shared" si="27"/>
        <v>5232.669442729486</v>
      </c>
      <c r="AX95" s="58">
        <f t="shared" si="27"/>
        <v>5149.9586513728655</v>
      </c>
      <c r="AY95" s="58">
        <f t="shared" si="27"/>
        <v>5259.3327899431333</v>
      </c>
      <c r="AZ95" s="58">
        <f t="shared" si="27"/>
        <v>5368.7069285134021</v>
      </c>
      <c r="BA95" s="58">
        <f t="shared" si="27"/>
        <v>5532.7681363688043</v>
      </c>
      <c r="BB95" s="58">
        <f t="shared" si="27"/>
        <v>5587.4552056539378</v>
      </c>
      <c r="BC95" s="58">
        <f t="shared" si="27"/>
        <v>5806.2034827944735</v>
      </c>
      <c r="BD95" s="58">
        <f t="shared" si="27"/>
        <v>5915.5776213647414</v>
      </c>
      <c r="BE95" s="58">
        <f t="shared" si="27"/>
        <v>5806.2034827944735</v>
      </c>
      <c r="BF95" s="58">
        <f t="shared" si="27"/>
        <v>5587.4552056539378</v>
      </c>
      <c r="BG95" s="58">
        <f t="shared" si="27"/>
        <v>5478.08106708367</v>
      </c>
      <c r="BH95" s="58">
        <f t="shared" si="27"/>
        <v>5368.7069285134021</v>
      </c>
      <c r="BI95" s="58">
        <f t="shared" si="27"/>
        <v>5259.3327899431333</v>
      </c>
      <c r="BJ95" s="58">
        <f t="shared" si="27"/>
        <v>5176.2084446297295</v>
      </c>
      <c r="BK95" s="58">
        <f t="shared" si="27"/>
        <v>5286.1294538928487</v>
      </c>
      <c r="BL95" s="58">
        <f t="shared" si="27"/>
        <v>5396.0504631559688</v>
      </c>
      <c r="BM95" s="58">
        <f t="shared" si="27"/>
        <v>5560.9319770506481</v>
      </c>
      <c r="BN95" s="58">
        <f t="shared" si="27"/>
        <v>5615.8924816822073</v>
      </c>
      <c r="BO95" s="58">
        <f t="shared" si="27"/>
        <v>5835.7345002084448</v>
      </c>
      <c r="BP95" s="26" t="s">
        <v>12</v>
      </c>
    </row>
    <row r="96" spans="2:68" x14ac:dyDescent="0.25">
      <c r="B96" s="12">
        <v>29</v>
      </c>
      <c r="C96" s="13"/>
      <c r="H96" s="59"/>
      <c r="I96" s="59"/>
      <c r="J96" s="59"/>
      <c r="K96" s="59"/>
      <c r="L96" s="59"/>
      <c r="M96" s="59"/>
      <c r="N96" s="58">
        <f t="shared" ref="N96:BO96" si="28">N34-$E34</f>
        <v>1866.9471974004873</v>
      </c>
      <c r="O96" s="58">
        <f t="shared" si="28"/>
        <v>1907.9252640129973</v>
      </c>
      <c r="P96" s="58">
        <f t="shared" si="28"/>
        <v>1948.9033306255078</v>
      </c>
      <c r="Q96" s="58">
        <f t="shared" si="28"/>
        <v>2010.3704305442729</v>
      </c>
      <c r="R96" s="58">
        <f t="shared" si="28"/>
        <v>2030.8594638505283</v>
      </c>
      <c r="S96" s="58">
        <f t="shared" si="28"/>
        <v>2112.8155970755483</v>
      </c>
      <c r="T96" s="58">
        <f t="shared" si="28"/>
        <v>2153.7936636880586</v>
      </c>
      <c r="U96" s="58">
        <f t="shared" si="28"/>
        <v>2112.8155970755483</v>
      </c>
      <c r="V96" s="58">
        <f t="shared" si="28"/>
        <v>2030.8594638505283</v>
      </c>
      <c r="W96" s="58">
        <f t="shared" si="28"/>
        <v>1989.8813972380181</v>
      </c>
      <c r="X96" s="58">
        <f t="shared" si="28"/>
        <v>1948.9033306255078</v>
      </c>
      <c r="Y96" s="58">
        <f t="shared" si="28"/>
        <v>1907.9252640129973</v>
      </c>
      <c r="Z96" s="58">
        <f t="shared" si="28"/>
        <v>1876.7819333874895</v>
      </c>
      <c r="AA96" s="58">
        <f t="shared" si="28"/>
        <v>1917.9648903330622</v>
      </c>
      <c r="AB96" s="58">
        <f t="shared" si="28"/>
        <v>1959.1478472786353</v>
      </c>
      <c r="AC96" s="58">
        <f t="shared" si="28"/>
        <v>2020.922282696994</v>
      </c>
      <c r="AD96" s="58">
        <f t="shared" si="28"/>
        <v>2041.5137611697805</v>
      </c>
      <c r="AE96" s="70">
        <f t="shared" si="28"/>
        <v>2123.8796750609258</v>
      </c>
      <c r="AF96" s="58">
        <f t="shared" si="28"/>
        <v>2165.0626320064985</v>
      </c>
      <c r="AG96" s="58">
        <f t="shared" si="28"/>
        <v>2123.8796750609258</v>
      </c>
      <c r="AH96" s="58">
        <f t="shared" si="28"/>
        <v>2041.5137611697805</v>
      </c>
      <c r="AI96" s="58">
        <f t="shared" si="28"/>
        <v>2000.3308042242079</v>
      </c>
      <c r="AJ96" s="58">
        <f t="shared" si="28"/>
        <v>1959.1478472786353</v>
      </c>
      <c r="AK96" s="58">
        <f t="shared" si="28"/>
        <v>1917.9648903330622</v>
      </c>
      <c r="AL96" s="58">
        <f t="shared" si="28"/>
        <v>1886.6658430544267</v>
      </c>
      <c r="AM96" s="58">
        <f t="shared" si="28"/>
        <v>1928.0547147847274</v>
      </c>
      <c r="AN96" s="58">
        <f t="shared" si="28"/>
        <v>1969.4435865150281</v>
      </c>
      <c r="AO96" s="58">
        <f t="shared" si="28"/>
        <v>2031.5268941104787</v>
      </c>
      <c r="AP96" s="58">
        <f t="shared" si="28"/>
        <v>2052.221329975629</v>
      </c>
      <c r="AQ96" s="58">
        <f t="shared" si="28"/>
        <v>2134.99907343623</v>
      </c>
      <c r="AR96" s="58">
        <f t="shared" si="28"/>
        <v>2176.3879451665307</v>
      </c>
      <c r="AS96" s="58">
        <f t="shared" si="28"/>
        <v>2134.99907343623</v>
      </c>
      <c r="AT96" s="58">
        <f t="shared" si="28"/>
        <v>2052.221329975629</v>
      </c>
      <c r="AU96" s="58">
        <f t="shared" si="28"/>
        <v>2010.8324582453288</v>
      </c>
      <c r="AV96" s="58">
        <f t="shared" si="28"/>
        <v>1969.4435865150281</v>
      </c>
      <c r="AW96" s="58">
        <f t="shared" si="28"/>
        <v>1928.0547147847274</v>
      </c>
      <c r="AX96" s="58">
        <f t="shared" si="28"/>
        <v>1896.5991722696986</v>
      </c>
      <c r="AY96" s="58">
        <f t="shared" si="28"/>
        <v>1938.1949883586508</v>
      </c>
      <c r="AZ96" s="58">
        <f t="shared" si="28"/>
        <v>1979.790804447603</v>
      </c>
      <c r="BA96" s="58">
        <f t="shared" si="28"/>
        <v>2042.1845285810309</v>
      </c>
      <c r="BB96" s="58">
        <f t="shared" si="28"/>
        <v>2062.982436625507</v>
      </c>
      <c r="BC96" s="58">
        <f t="shared" si="28"/>
        <v>2146.174068803411</v>
      </c>
      <c r="BD96" s="58">
        <f t="shared" si="28"/>
        <v>2187.7698848923633</v>
      </c>
      <c r="BE96" s="58">
        <f t="shared" si="28"/>
        <v>2146.174068803411</v>
      </c>
      <c r="BF96" s="58">
        <f t="shared" si="28"/>
        <v>2062.982436625507</v>
      </c>
      <c r="BG96" s="58">
        <f t="shared" si="28"/>
        <v>2021.3866205365553</v>
      </c>
      <c r="BH96" s="58">
        <f t="shared" si="28"/>
        <v>1979.790804447603</v>
      </c>
      <c r="BI96" s="58">
        <f t="shared" si="28"/>
        <v>1938.1949883586508</v>
      </c>
      <c r="BJ96" s="58">
        <f t="shared" si="28"/>
        <v>1906.5821681310467</v>
      </c>
      <c r="BK96" s="58">
        <f t="shared" si="28"/>
        <v>1948.385963300444</v>
      </c>
      <c r="BL96" s="58">
        <f t="shared" si="28"/>
        <v>1990.1897584698409</v>
      </c>
      <c r="BM96" s="58">
        <f t="shared" si="28"/>
        <v>2052.8954512239357</v>
      </c>
      <c r="BN96" s="58">
        <f t="shared" si="28"/>
        <v>2073.7973488086345</v>
      </c>
      <c r="BO96" s="58">
        <f t="shared" si="28"/>
        <v>2157.4049391474277</v>
      </c>
      <c r="BP96" s="26" t="s">
        <v>12</v>
      </c>
    </row>
    <row r="97" spans="2:68" x14ac:dyDescent="0.25">
      <c r="B97" s="12">
        <v>30</v>
      </c>
      <c r="C97" s="13"/>
      <c r="H97" s="59"/>
      <c r="I97" s="59"/>
      <c r="J97" s="59"/>
      <c r="K97" s="59"/>
      <c r="L97" s="59"/>
      <c r="M97" s="59"/>
      <c r="N97" s="58">
        <f t="shared" ref="N97:BO97" si="29">N35-$E35</f>
        <v>1968.3281884646626</v>
      </c>
      <c r="O97" s="58">
        <f t="shared" si="29"/>
        <v>2011.4183590576763</v>
      </c>
      <c r="P97" s="58">
        <f t="shared" si="29"/>
        <v>2054.5085296506904</v>
      </c>
      <c r="Q97" s="58">
        <f t="shared" si="29"/>
        <v>2119.1437855402105</v>
      </c>
      <c r="R97" s="58">
        <f t="shared" si="29"/>
        <v>2140.6888708367178</v>
      </c>
      <c r="S97" s="58">
        <f t="shared" si="29"/>
        <v>2226.8692120227456</v>
      </c>
      <c r="T97" s="58">
        <f t="shared" si="29"/>
        <v>2269.9593826157593</v>
      </c>
      <c r="U97" s="58">
        <f t="shared" si="29"/>
        <v>2226.8692120227456</v>
      </c>
      <c r="V97" s="58">
        <f t="shared" si="29"/>
        <v>2140.6888708367178</v>
      </c>
      <c r="W97" s="58">
        <f t="shared" si="29"/>
        <v>2097.5987002437041</v>
      </c>
      <c r="X97" s="58">
        <f t="shared" si="29"/>
        <v>2054.5085296506904</v>
      </c>
      <c r="Y97" s="58">
        <f t="shared" si="29"/>
        <v>2011.4183590576763</v>
      </c>
      <c r="Z97" s="58">
        <f t="shared" si="29"/>
        <v>1978.6698294069856</v>
      </c>
      <c r="AA97" s="58">
        <f t="shared" si="29"/>
        <v>2021.9754508529645</v>
      </c>
      <c r="AB97" s="58">
        <f t="shared" si="29"/>
        <v>2065.2810722989439</v>
      </c>
      <c r="AC97" s="58">
        <f t="shared" si="29"/>
        <v>2130.2395044679115</v>
      </c>
      <c r="AD97" s="58">
        <f t="shared" si="29"/>
        <v>2151.8923151909012</v>
      </c>
      <c r="AE97" s="70">
        <f t="shared" si="29"/>
        <v>2238.5035580828589</v>
      </c>
      <c r="AF97" s="58">
        <f t="shared" si="29"/>
        <v>2281.8091795288378</v>
      </c>
      <c r="AG97" s="58">
        <f t="shared" si="29"/>
        <v>2238.5035580828589</v>
      </c>
      <c r="AH97" s="58">
        <f t="shared" si="29"/>
        <v>2151.8923151909012</v>
      </c>
      <c r="AI97" s="58">
        <f t="shared" si="29"/>
        <v>2108.5866937449223</v>
      </c>
      <c r="AJ97" s="58">
        <f t="shared" si="29"/>
        <v>2065.2810722989439</v>
      </c>
      <c r="AK97" s="58">
        <f t="shared" si="29"/>
        <v>2021.9754508529645</v>
      </c>
      <c r="AL97" s="58">
        <f t="shared" si="29"/>
        <v>1989.0631785540204</v>
      </c>
      <c r="AM97" s="58">
        <f t="shared" si="29"/>
        <v>2032.5853281072291</v>
      </c>
      <c r="AN97" s="58">
        <f t="shared" si="29"/>
        <v>2076.1074776604382</v>
      </c>
      <c r="AO97" s="58">
        <f t="shared" si="29"/>
        <v>2141.3907019902508</v>
      </c>
      <c r="AP97" s="58">
        <f t="shared" si="29"/>
        <v>2163.1517767668556</v>
      </c>
      <c r="AQ97" s="58">
        <f t="shared" si="29"/>
        <v>2250.196075873273</v>
      </c>
      <c r="AR97" s="58">
        <f t="shared" si="29"/>
        <v>2293.7182254264817</v>
      </c>
      <c r="AS97" s="58">
        <f t="shared" si="29"/>
        <v>2250.196075873273</v>
      </c>
      <c r="AT97" s="58">
        <f t="shared" si="29"/>
        <v>2163.1517767668556</v>
      </c>
      <c r="AU97" s="58">
        <f t="shared" si="29"/>
        <v>2119.6296272136465</v>
      </c>
      <c r="AV97" s="58">
        <f t="shared" si="29"/>
        <v>2076.1074776604382</v>
      </c>
      <c r="AW97" s="58">
        <f t="shared" si="29"/>
        <v>2032.5853281072291</v>
      </c>
      <c r="AX97" s="58">
        <f t="shared" si="29"/>
        <v>1999.5084944467903</v>
      </c>
      <c r="AY97" s="58">
        <f t="shared" si="29"/>
        <v>2043.2482547477648</v>
      </c>
      <c r="AZ97" s="58">
        <f t="shared" si="29"/>
        <v>2086.9880150487402</v>
      </c>
      <c r="BA97" s="58">
        <f t="shared" si="29"/>
        <v>2152.5976555002017</v>
      </c>
      <c r="BB97" s="58">
        <f t="shared" si="29"/>
        <v>2174.4675356506896</v>
      </c>
      <c r="BC97" s="58">
        <f t="shared" si="29"/>
        <v>2261.947056252639</v>
      </c>
      <c r="BD97" s="58">
        <f t="shared" si="29"/>
        <v>2305.6868165536139</v>
      </c>
      <c r="BE97" s="58">
        <f t="shared" si="29"/>
        <v>2261.947056252639</v>
      </c>
      <c r="BF97" s="58">
        <f t="shared" si="29"/>
        <v>2174.4675356506896</v>
      </c>
      <c r="BG97" s="58">
        <f t="shared" si="29"/>
        <v>2130.7277753497146</v>
      </c>
      <c r="BH97" s="58">
        <f t="shared" si="29"/>
        <v>2086.9880150487402</v>
      </c>
      <c r="BI97" s="58">
        <f t="shared" si="29"/>
        <v>2043.2482547477648</v>
      </c>
      <c r="BJ97" s="58">
        <f t="shared" si="29"/>
        <v>2010.0060369190242</v>
      </c>
      <c r="BK97" s="58">
        <f t="shared" si="29"/>
        <v>2053.9644960215032</v>
      </c>
      <c r="BL97" s="58">
        <f t="shared" si="29"/>
        <v>2097.9229551239837</v>
      </c>
      <c r="BM97" s="58">
        <f t="shared" si="29"/>
        <v>2163.8606437777025</v>
      </c>
      <c r="BN97" s="58">
        <f t="shared" si="29"/>
        <v>2185.8398733289428</v>
      </c>
      <c r="BO97" s="58">
        <f t="shared" si="29"/>
        <v>2273.7567915339018</v>
      </c>
      <c r="BP97" s="26" t="s">
        <v>12</v>
      </c>
    </row>
    <row r="98" spans="2:68" x14ac:dyDescent="0.25">
      <c r="B98" s="12">
        <v>31</v>
      </c>
      <c r="C98" s="13"/>
      <c r="H98" s="59"/>
      <c r="I98" s="59"/>
      <c r="J98" s="59"/>
      <c r="K98" s="59"/>
      <c r="L98" s="59"/>
      <c r="M98" s="59"/>
      <c r="N98" s="58">
        <f t="shared" ref="N98:BO98" si="30">N36-$E36</f>
        <v>3771.2721364744107</v>
      </c>
      <c r="O98" s="58">
        <f t="shared" si="30"/>
        <v>3851.923639317627</v>
      </c>
      <c r="P98" s="58">
        <f t="shared" si="30"/>
        <v>3932.5751421608447</v>
      </c>
      <c r="Q98" s="58">
        <f t="shared" si="30"/>
        <v>4053.5523964256699</v>
      </c>
      <c r="R98" s="58">
        <f t="shared" si="30"/>
        <v>4093.8781478472783</v>
      </c>
      <c r="S98" s="58">
        <f t="shared" si="30"/>
        <v>4255.1811535337119</v>
      </c>
      <c r="T98" s="58">
        <f t="shared" si="30"/>
        <v>4335.8326563769297</v>
      </c>
      <c r="U98" s="58">
        <f t="shared" si="30"/>
        <v>4255.1811535337119</v>
      </c>
      <c r="V98" s="58">
        <f t="shared" si="30"/>
        <v>4093.8781478472783</v>
      </c>
      <c r="W98" s="58">
        <f t="shared" si="30"/>
        <v>4013.2266450040615</v>
      </c>
      <c r="X98" s="58">
        <f t="shared" si="30"/>
        <v>3932.5751421608447</v>
      </c>
      <c r="Y98" s="58">
        <f t="shared" si="30"/>
        <v>3851.923639317627</v>
      </c>
      <c r="Z98" s="58">
        <f t="shared" si="30"/>
        <v>3790.6284971567825</v>
      </c>
      <c r="AA98" s="58">
        <f t="shared" si="30"/>
        <v>3871.6832575142148</v>
      </c>
      <c r="AB98" s="58">
        <f t="shared" si="30"/>
        <v>3952.7380178716485</v>
      </c>
      <c r="AC98" s="58">
        <f t="shared" si="30"/>
        <v>4074.3201584077979</v>
      </c>
      <c r="AD98" s="58">
        <f t="shared" si="30"/>
        <v>4114.847538586514</v>
      </c>
      <c r="AE98" s="70">
        <f t="shared" si="30"/>
        <v>4276.9570593013805</v>
      </c>
      <c r="AF98" s="58">
        <f t="shared" si="30"/>
        <v>4358.0118196588137</v>
      </c>
      <c r="AG98" s="58">
        <f t="shared" si="30"/>
        <v>4276.9570593013805</v>
      </c>
      <c r="AH98" s="58">
        <f t="shared" si="30"/>
        <v>4114.847538586514</v>
      </c>
      <c r="AI98" s="58">
        <f t="shared" si="30"/>
        <v>4033.7927782290817</v>
      </c>
      <c r="AJ98" s="58">
        <f t="shared" si="30"/>
        <v>3952.7380178716485</v>
      </c>
      <c r="AK98" s="58">
        <f t="shared" si="30"/>
        <v>3871.6832575142148</v>
      </c>
      <c r="AL98" s="58">
        <f t="shared" si="30"/>
        <v>3810.0816396425662</v>
      </c>
      <c r="AM98" s="58">
        <f t="shared" si="30"/>
        <v>3891.5416738017852</v>
      </c>
      <c r="AN98" s="58">
        <f t="shared" si="30"/>
        <v>3973.0017079610061</v>
      </c>
      <c r="AO98" s="58">
        <f t="shared" si="30"/>
        <v>4095.1917591998363</v>
      </c>
      <c r="AP98" s="58">
        <f t="shared" si="30"/>
        <v>4135.921776279446</v>
      </c>
      <c r="AQ98" s="58">
        <f t="shared" si="30"/>
        <v>4298.8418445978868</v>
      </c>
      <c r="AR98" s="58">
        <f t="shared" si="30"/>
        <v>4380.3018787571073</v>
      </c>
      <c r="AS98" s="58">
        <f t="shared" si="30"/>
        <v>4298.8418445978868</v>
      </c>
      <c r="AT98" s="58">
        <f t="shared" si="30"/>
        <v>4135.921776279446</v>
      </c>
      <c r="AU98" s="58">
        <f t="shared" si="30"/>
        <v>4054.4617421202265</v>
      </c>
      <c r="AV98" s="58">
        <f t="shared" si="30"/>
        <v>3973.0017079610061</v>
      </c>
      <c r="AW98" s="58">
        <f t="shared" si="30"/>
        <v>3891.5416738017852</v>
      </c>
      <c r="AX98" s="58">
        <f t="shared" si="30"/>
        <v>3829.6320478407788</v>
      </c>
      <c r="AY98" s="58">
        <f t="shared" si="30"/>
        <v>3911.4993821707935</v>
      </c>
      <c r="AZ98" s="58">
        <f t="shared" si="30"/>
        <v>3993.3667165008105</v>
      </c>
      <c r="BA98" s="58">
        <f t="shared" si="30"/>
        <v>4116.1677179958351</v>
      </c>
      <c r="BB98" s="58">
        <f t="shared" si="30"/>
        <v>4157.1013851608432</v>
      </c>
      <c r="BC98" s="58">
        <f t="shared" si="30"/>
        <v>4320.8360538208763</v>
      </c>
      <c r="BD98" s="58">
        <f t="shared" si="30"/>
        <v>4402.7033881508924</v>
      </c>
      <c r="BE98" s="58">
        <f t="shared" si="30"/>
        <v>4320.8360538208763</v>
      </c>
      <c r="BF98" s="58">
        <f t="shared" si="30"/>
        <v>4157.1013851608432</v>
      </c>
      <c r="BG98" s="58">
        <f t="shared" si="30"/>
        <v>4075.2340508308271</v>
      </c>
      <c r="BH98" s="58">
        <f t="shared" si="30"/>
        <v>3993.3667165008105</v>
      </c>
      <c r="BI98" s="58">
        <f t="shared" si="30"/>
        <v>3911.4993821707935</v>
      </c>
      <c r="BJ98" s="58">
        <f t="shared" si="30"/>
        <v>3849.2802080799825</v>
      </c>
      <c r="BK98" s="58">
        <f t="shared" si="30"/>
        <v>3931.5568790816469</v>
      </c>
      <c r="BL98" s="58">
        <f t="shared" si="30"/>
        <v>4013.8335500833145</v>
      </c>
      <c r="BM98" s="58">
        <f t="shared" si="30"/>
        <v>4137.2485565858142</v>
      </c>
      <c r="BN98" s="58">
        <f t="shared" si="30"/>
        <v>4178.3868920866471</v>
      </c>
      <c r="BO98" s="58">
        <f t="shared" si="30"/>
        <v>4342.9402340899805</v>
      </c>
      <c r="BP98" s="26" t="s">
        <v>12</v>
      </c>
    </row>
    <row r="99" spans="2:68" x14ac:dyDescent="0.25">
      <c r="B99" s="12">
        <v>32</v>
      </c>
      <c r="C99" s="13"/>
      <c r="H99" s="59"/>
      <c r="I99" s="59"/>
      <c r="J99" s="59"/>
      <c r="K99" s="59"/>
      <c r="L99" s="59"/>
      <c r="M99" s="59"/>
      <c r="N99" s="58">
        <f t="shared" ref="N99:BO99" si="31">N37-$E37</f>
        <v>1768.6076360682371</v>
      </c>
      <c r="O99" s="58">
        <f t="shared" si="31"/>
        <v>1807.5369618196585</v>
      </c>
      <c r="P99" s="58">
        <f t="shared" si="31"/>
        <v>1846.4662875710803</v>
      </c>
      <c r="Q99" s="58">
        <f t="shared" si="31"/>
        <v>1904.8602761982124</v>
      </c>
      <c r="R99" s="58">
        <f t="shared" si="31"/>
        <v>1924.3249390739236</v>
      </c>
      <c r="S99" s="58">
        <f t="shared" si="31"/>
        <v>2002.1835905767666</v>
      </c>
      <c r="T99" s="58">
        <f t="shared" si="31"/>
        <v>2041.1129163281885</v>
      </c>
      <c r="U99" s="58">
        <f t="shared" si="31"/>
        <v>2002.1835905767666</v>
      </c>
      <c r="V99" s="58">
        <f t="shared" si="31"/>
        <v>1924.3249390739236</v>
      </c>
      <c r="W99" s="58">
        <f t="shared" si="31"/>
        <v>1885.395613322502</v>
      </c>
      <c r="X99" s="58">
        <f t="shared" si="31"/>
        <v>1846.4662875710803</v>
      </c>
      <c r="Y99" s="58">
        <f t="shared" si="31"/>
        <v>1807.5369618196585</v>
      </c>
      <c r="Z99" s="58">
        <f t="shared" si="31"/>
        <v>1777.950674248578</v>
      </c>
      <c r="AA99" s="58">
        <f t="shared" si="31"/>
        <v>1817.0746466287565</v>
      </c>
      <c r="AB99" s="58">
        <f t="shared" si="31"/>
        <v>1856.1986190089356</v>
      </c>
      <c r="AC99" s="58">
        <f t="shared" si="31"/>
        <v>1914.8845775792033</v>
      </c>
      <c r="AD99" s="58">
        <f t="shared" si="31"/>
        <v>1934.4465637692929</v>
      </c>
      <c r="AE99" s="70">
        <f t="shared" si="31"/>
        <v>2012.6945085296502</v>
      </c>
      <c r="AF99" s="58">
        <f t="shared" si="31"/>
        <v>2051.8184809098293</v>
      </c>
      <c r="AG99" s="58">
        <f t="shared" si="31"/>
        <v>2012.6945085296502</v>
      </c>
      <c r="AH99" s="58">
        <f t="shared" si="31"/>
        <v>1934.4465637692929</v>
      </c>
      <c r="AI99" s="58">
        <f t="shared" si="31"/>
        <v>1895.3225913891142</v>
      </c>
      <c r="AJ99" s="58">
        <f t="shared" si="31"/>
        <v>1856.1986190089356</v>
      </c>
      <c r="AK99" s="58">
        <f t="shared" si="31"/>
        <v>1817.0746466287565</v>
      </c>
      <c r="AL99" s="58">
        <f t="shared" si="31"/>
        <v>1787.3404276198207</v>
      </c>
      <c r="AM99" s="58">
        <f t="shared" si="31"/>
        <v>1826.6600198619001</v>
      </c>
      <c r="AN99" s="58">
        <f t="shared" si="31"/>
        <v>1865.9796121039801</v>
      </c>
      <c r="AO99" s="58">
        <f t="shared" si="31"/>
        <v>1924.959000467099</v>
      </c>
      <c r="AP99" s="58">
        <f t="shared" si="31"/>
        <v>1944.618796588139</v>
      </c>
      <c r="AQ99" s="58">
        <f t="shared" si="31"/>
        <v>2023.2579810722982</v>
      </c>
      <c r="AR99" s="58">
        <f t="shared" si="31"/>
        <v>2062.5775733143782</v>
      </c>
      <c r="AS99" s="58">
        <f t="shared" si="31"/>
        <v>2023.2579810722982</v>
      </c>
      <c r="AT99" s="58">
        <f t="shared" si="31"/>
        <v>1944.618796588139</v>
      </c>
      <c r="AU99" s="58">
        <f t="shared" si="31"/>
        <v>1905.2992043460595</v>
      </c>
      <c r="AV99" s="58">
        <f t="shared" si="31"/>
        <v>1865.9796121039801</v>
      </c>
      <c r="AW99" s="58">
        <f t="shared" si="31"/>
        <v>1826.6600198619001</v>
      </c>
      <c r="AX99" s="58">
        <f t="shared" si="31"/>
        <v>1796.7771297579197</v>
      </c>
      <c r="AY99" s="58">
        <f t="shared" si="31"/>
        <v>1836.2933199612094</v>
      </c>
      <c r="AZ99" s="58">
        <f t="shared" si="31"/>
        <v>1875.8095101644999</v>
      </c>
      <c r="BA99" s="58">
        <f t="shared" si="31"/>
        <v>1935.0837954694343</v>
      </c>
      <c r="BB99" s="58">
        <f t="shared" si="31"/>
        <v>1954.8418905710796</v>
      </c>
      <c r="BC99" s="58">
        <f t="shared" si="31"/>
        <v>2033.8742709776593</v>
      </c>
      <c r="BD99" s="58">
        <f t="shared" si="31"/>
        <v>2073.3904611809498</v>
      </c>
      <c r="BE99" s="58">
        <f t="shared" si="31"/>
        <v>2033.8742709776593</v>
      </c>
      <c r="BF99" s="58">
        <f t="shared" si="31"/>
        <v>1954.8418905710796</v>
      </c>
      <c r="BG99" s="58">
        <f t="shared" si="31"/>
        <v>1915.3257003677895</v>
      </c>
      <c r="BH99" s="58">
        <f t="shared" si="31"/>
        <v>1875.8095101644999</v>
      </c>
      <c r="BI99" s="58">
        <f t="shared" si="31"/>
        <v>1836.2933199612094</v>
      </c>
      <c r="BJ99" s="58">
        <f t="shared" si="31"/>
        <v>1806.2610154067092</v>
      </c>
      <c r="BK99" s="58">
        <f t="shared" si="31"/>
        <v>1845.9747865610152</v>
      </c>
      <c r="BL99" s="58">
        <f t="shared" si="31"/>
        <v>1885.6885577153221</v>
      </c>
      <c r="BM99" s="58">
        <f t="shared" si="31"/>
        <v>1945.2592144467812</v>
      </c>
      <c r="BN99" s="58">
        <f t="shared" si="31"/>
        <v>1965.1161000239349</v>
      </c>
      <c r="BO99" s="58">
        <f t="shared" si="31"/>
        <v>2044.5436423325473</v>
      </c>
      <c r="BP99" s="26" t="s">
        <v>12</v>
      </c>
    </row>
    <row r="100" spans="2:68" x14ac:dyDescent="0.25">
      <c r="B100" s="12">
        <v>33</v>
      </c>
      <c r="C100" s="13"/>
      <c r="H100" s="59"/>
      <c r="I100" s="59"/>
      <c r="J100" s="59"/>
      <c r="K100" s="59"/>
      <c r="L100" s="59"/>
      <c r="M100" s="59"/>
      <c r="N100" s="58">
        <f t="shared" ref="N100:BO100" si="32">N38-$E38</f>
        <v>4026.3623070674239</v>
      </c>
      <c r="O100" s="58">
        <f t="shared" si="32"/>
        <v>4112.3281884646622</v>
      </c>
      <c r="P100" s="58">
        <f t="shared" si="32"/>
        <v>4198.2940698619004</v>
      </c>
      <c r="Q100" s="58">
        <f t="shared" si="32"/>
        <v>4327.2428919577569</v>
      </c>
      <c r="R100" s="58">
        <f t="shared" si="32"/>
        <v>4370.225832656376</v>
      </c>
      <c r="S100" s="58">
        <f t="shared" si="32"/>
        <v>4542.1575954508526</v>
      </c>
      <c r="T100" s="58">
        <f t="shared" si="32"/>
        <v>4628.1234768480908</v>
      </c>
      <c r="U100" s="58">
        <f t="shared" si="32"/>
        <v>4542.1575954508526</v>
      </c>
      <c r="V100" s="58">
        <f t="shared" si="32"/>
        <v>4370.225832656376</v>
      </c>
      <c r="W100" s="58">
        <f t="shared" si="32"/>
        <v>4284.2599512591387</v>
      </c>
      <c r="X100" s="58">
        <f t="shared" si="32"/>
        <v>4198.2940698619004</v>
      </c>
      <c r="Y100" s="58">
        <f t="shared" si="32"/>
        <v>4112.3281884646622</v>
      </c>
      <c r="Z100" s="58">
        <f t="shared" si="32"/>
        <v>4046.9941186027609</v>
      </c>
      <c r="AA100" s="58">
        <f t="shared" si="32"/>
        <v>4133.389829406985</v>
      </c>
      <c r="AB100" s="58">
        <f t="shared" si="32"/>
        <v>4219.7855402112091</v>
      </c>
      <c r="AC100" s="58">
        <f t="shared" si="32"/>
        <v>4349.3791064175448</v>
      </c>
      <c r="AD100" s="58">
        <f t="shared" si="32"/>
        <v>4392.5769618196573</v>
      </c>
      <c r="AE100" s="70">
        <f t="shared" si="32"/>
        <v>4565.3683834281064</v>
      </c>
      <c r="AF100" s="58">
        <f t="shared" si="32"/>
        <v>4651.7640942323305</v>
      </c>
      <c r="AG100" s="58">
        <f t="shared" si="32"/>
        <v>4565.3683834281064</v>
      </c>
      <c r="AH100" s="58">
        <f t="shared" si="32"/>
        <v>4392.5769618196573</v>
      </c>
      <c r="AI100" s="58">
        <f t="shared" si="32"/>
        <v>4306.1812510154341</v>
      </c>
      <c r="AJ100" s="58">
        <f t="shared" si="32"/>
        <v>4219.7855402112091</v>
      </c>
      <c r="AK100" s="58">
        <f t="shared" si="32"/>
        <v>4133.389829406985</v>
      </c>
      <c r="AL100" s="58">
        <f t="shared" si="32"/>
        <v>4067.7290891957746</v>
      </c>
      <c r="AM100" s="58">
        <f t="shared" si="32"/>
        <v>4154.5567785540197</v>
      </c>
      <c r="AN100" s="58">
        <f t="shared" si="32"/>
        <v>4241.3844679122649</v>
      </c>
      <c r="AO100" s="58">
        <f t="shared" si="32"/>
        <v>4371.6260019496322</v>
      </c>
      <c r="AP100" s="58">
        <f t="shared" si="32"/>
        <v>4415.0398466287552</v>
      </c>
      <c r="AQ100" s="58">
        <f t="shared" si="32"/>
        <v>4588.6952253452464</v>
      </c>
      <c r="AR100" s="58">
        <f t="shared" si="32"/>
        <v>4675.5229147034916</v>
      </c>
      <c r="AS100" s="58">
        <f t="shared" si="32"/>
        <v>4588.6952253452464</v>
      </c>
      <c r="AT100" s="58">
        <f t="shared" si="32"/>
        <v>4415.0398466287552</v>
      </c>
      <c r="AU100" s="58">
        <f t="shared" si="32"/>
        <v>4328.2121572705109</v>
      </c>
      <c r="AV100" s="58">
        <f t="shared" si="32"/>
        <v>4241.3844679122649</v>
      </c>
      <c r="AW100" s="58">
        <f t="shared" si="32"/>
        <v>4154.5567785540197</v>
      </c>
      <c r="AX100" s="58">
        <f t="shared" si="32"/>
        <v>4088.5677346417533</v>
      </c>
      <c r="AY100" s="58">
        <f t="shared" si="32"/>
        <v>4175.8295624467892</v>
      </c>
      <c r="AZ100" s="58">
        <f t="shared" si="32"/>
        <v>4263.0913902518259</v>
      </c>
      <c r="BA100" s="58">
        <f t="shared" si="32"/>
        <v>4393.9841319593797</v>
      </c>
      <c r="BB100" s="58">
        <f t="shared" si="32"/>
        <v>4437.6150458618986</v>
      </c>
      <c r="BC100" s="58">
        <f t="shared" si="32"/>
        <v>4612.1387014719721</v>
      </c>
      <c r="BD100" s="58">
        <f t="shared" si="32"/>
        <v>4699.4005292770089</v>
      </c>
      <c r="BE100" s="58">
        <f t="shared" si="32"/>
        <v>4612.1387014719721</v>
      </c>
      <c r="BF100" s="58">
        <f t="shared" si="32"/>
        <v>4437.6150458618986</v>
      </c>
      <c r="BG100" s="58">
        <f t="shared" si="32"/>
        <v>4350.3532180568627</v>
      </c>
      <c r="BH100" s="58">
        <f t="shared" si="32"/>
        <v>4263.0913902518259</v>
      </c>
      <c r="BI100" s="58">
        <f t="shared" si="32"/>
        <v>4175.8295624467892</v>
      </c>
      <c r="BJ100" s="58">
        <f t="shared" si="32"/>
        <v>4109.5105733149612</v>
      </c>
      <c r="BK100" s="58">
        <f t="shared" si="32"/>
        <v>4197.2087102590231</v>
      </c>
      <c r="BL100" s="58">
        <f t="shared" si="32"/>
        <v>4284.9068472030849</v>
      </c>
      <c r="BM100" s="58">
        <f t="shared" si="32"/>
        <v>4416.4540526191759</v>
      </c>
      <c r="BN100" s="58">
        <f t="shared" si="32"/>
        <v>4460.3031210912077</v>
      </c>
      <c r="BO100" s="58">
        <f t="shared" si="32"/>
        <v>4635.6993949793314</v>
      </c>
      <c r="BP100" s="26" t="s">
        <v>12</v>
      </c>
    </row>
    <row r="101" spans="2:68" x14ac:dyDescent="0.25">
      <c r="B101" s="12">
        <v>34</v>
      </c>
      <c r="C101" s="13"/>
      <c r="H101" s="59"/>
      <c r="I101" s="59"/>
      <c r="J101" s="59"/>
      <c r="K101" s="59"/>
      <c r="L101" s="59"/>
      <c r="M101" s="59"/>
      <c r="N101" s="58">
        <f t="shared" ref="N101:BO101" si="33">N39-$E39</f>
        <v>11347.473598700242</v>
      </c>
      <c r="O101" s="58">
        <f t="shared" si="33"/>
        <v>11585.962632006496</v>
      </c>
      <c r="P101" s="58">
        <f t="shared" si="33"/>
        <v>11824.451665312754</v>
      </c>
      <c r="Q101" s="58">
        <f t="shared" si="33"/>
        <v>12182.185215272135</v>
      </c>
      <c r="R101" s="58">
        <f t="shared" si="33"/>
        <v>12301.429731925264</v>
      </c>
      <c r="S101" s="58">
        <f t="shared" si="33"/>
        <v>12778.407798537773</v>
      </c>
      <c r="T101" s="58">
        <f t="shared" si="33"/>
        <v>13016.896831844029</v>
      </c>
      <c r="U101" s="58">
        <f t="shared" si="33"/>
        <v>12778.407798537773</v>
      </c>
      <c r="V101" s="58">
        <f t="shared" si="33"/>
        <v>12301.429731925264</v>
      </c>
      <c r="W101" s="58">
        <f t="shared" si="33"/>
        <v>12062.940698619008</v>
      </c>
      <c r="X101" s="58">
        <f t="shared" si="33"/>
        <v>11824.451665312754</v>
      </c>
      <c r="Y101" s="58">
        <f t="shared" si="33"/>
        <v>11585.962632006496</v>
      </c>
      <c r="Z101" s="58">
        <f t="shared" si="33"/>
        <v>11404.710966693743</v>
      </c>
      <c r="AA101" s="58">
        <f t="shared" si="33"/>
        <v>11644.392445166528</v>
      </c>
      <c r="AB101" s="58">
        <f t="shared" si="33"/>
        <v>11884.073923639316</v>
      </c>
      <c r="AC101" s="58">
        <f t="shared" si="33"/>
        <v>12243.596141348495</v>
      </c>
      <c r="AD101" s="58">
        <f t="shared" si="33"/>
        <v>12363.436880584888</v>
      </c>
      <c r="AE101" s="70">
        <f t="shared" si="33"/>
        <v>12842.799837530461</v>
      </c>
      <c r="AF101" s="58">
        <f t="shared" si="33"/>
        <v>13082.481316003248</v>
      </c>
      <c r="AG101" s="58">
        <f t="shared" si="33"/>
        <v>12842.799837530461</v>
      </c>
      <c r="AH101" s="58">
        <f t="shared" si="33"/>
        <v>12363.436880584888</v>
      </c>
      <c r="AI101" s="58">
        <f t="shared" si="33"/>
        <v>12123.755402112101</v>
      </c>
      <c r="AJ101" s="58">
        <f t="shared" si="33"/>
        <v>11884.073923639316</v>
      </c>
      <c r="AK101" s="58">
        <f t="shared" si="33"/>
        <v>11644.392445166528</v>
      </c>
      <c r="AL101" s="58">
        <f t="shared" si="33"/>
        <v>11462.234521527211</v>
      </c>
      <c r="AM101" s="58">
        <f t="shared" si="33"/>
        <v>11703.114407392359</v>
      </c>
      <c r="AN101" s="58">
        <f t="shared" si="33"/>
        <v>11943.994293257512</v>
      </c>
      <c r="AO101" s="58">
        <f t="shared" si="33"/>
        <v>12305.314122055235</v>
      </c>
      <c r="AP101" s="58">
        <f t="shared" si="33"/>
        <v>12425.754064987812</v>
      </c>
      <c r="AQ101" s="58">
        <f t="shared" si="33"/>
        <v>12907.513836718112</v>
      </c>
      <c r="AR101" s="58">
        <f t="shared" si="33"/>
        <v>13148.393722583263</v>
      </c>
      <c r="AS101" s="58">
        <f t="shared" si="33"/>
        <v>12907.513836718112</v>
      </c>
      <c r="AT101" s="58">
        <f t="shared" si="33"/>
        <v>12425.754064987812</v>
      </c>
      <c r="AU101" s="58">
        <f t="shared" si="33"/>
        <v>12184.87417912266</v>
      </c>
      <c r="AV101" s="58">
        <f t="shared" si="33"/>
        <v>11943.994293257512</v>
      </c>
      <c r="AW101" s="58">
        <f t="shared" si="33"/>
        <v>11703.114407392359</v>
      </c>
      <c r="AX101" s="58">
        <f t="shared" si="33"/>
        <v>11520.045694134846</v>
      </c>
      <c r="AY101" s="58">
        <f t="shared" si="33"/>
        <v>11762.129979429319</v>
      </c>
      <c r="AZ101" s="58">
        <f t="shared" si="33"/>
        <v>12004.214264723798</v>
      </c>
      <c r="BA101" s="58">
        <f t="shared" si="33"/>
        <v>12367.34069266551</v>
      </c>
      <c r="BB101" s="58">
        <f t="shared" si="33"/>
        <v>12488.38283531275</v>
      </c>
      <c r="BC101" s="58">
        <f t="shared" si="33"/>
        <v>12972.5514059017</v>
      </c>
      <c r="BD101" s="58">
        <f t="shared" si="33"/>
        <v>13214.635691196178</v>
      </c>
      <c r="BE101" s="58">
        <f t="shared" si="33"/>
        <v>12972.5514059017</v>
      </c>
      <c r="BF101" s="58">
        <f t="shared" si="33"/>
        <v>12488.38283531275</v>
      </c>
      <c r="BG101" s="58">
        <f t="shared" si="33"/>
        <v>12246.298550018273</v>
      </c>
      <c r="BH101" s="58">
        <f t="shared" si="33"/>
        <v>12004.214264723798</v>
      </c>
      <c r="BI101" s="58">
        <f t="shared" si="33"/>
        <v>11762.129979429319</v>
      </c>
      <c r="BJ101" s="58">
        <f t="shared" si="33"/>
        <v>11578.145922605519</v>
      </c>
      <c r="BK101" s="58">
        <f t="shared" si="33"/>
        <v>11821.440629326464</v>
      </c>
      <c r="BL101" s="58">
        <f t="shared" si="33"/>
        <v>12064.735336047415</v>
      </c>
      <c r="BM101" s="58">
        <f t="shared" si="33"/>
        <v>12429.677396128836</v>
      </c>
      <c r="BN101" s="58">
        <f t="shared" si="33"/>
        <v>12551.324749489313</v>
      </c>
      <c r="BO101" s="58">
        <f t="shared" si="33"/>
        <v>13037.914162931207</v>
      </c>
      <c r="BP101" s="26" t="s">
        <v>12</v>
      </c>
    </row>
    <row r="102" spans="2:68" x14ac:dyDescent="0.25">
      <c r="B102" s="12">
        <v>35</v>
      </c>
      <c r="C102" s="13"/>
      <c r="H102" s="59"/>
      <c r="I102" s="59"/>
      <c r="J102" s="59"/>
      <c r="K102" s="59"/>
      <c r="L102" s="59"/>
      <c r="M102" s="59"/>
      <c r="N102" s="58">
        <f t="shared" ref="N102:BO102" si="34">N40-$E40</f>
        <v>1695.5353371242891</v>
      </c>
      <c r="O102" s="58">
        <f t="shared" si="34"/>
        <v>1732.9423233143782</v>
      </c>
      <c r="P102" s="58">
        <f t="shared" si="34"/>
        <v>1770.3493095044678</v>
      </c>
      <c r="Q102" s="58">
        <f t="shared" si="34"/>
        <v>1826.4597887896018</v>
      </c>
      <c r="R102" s="58">
        <f t="shared" si="34"/>
        <v>1845.1632818846467</v>
      </c>
      <c r="S102" s="58">
        <f t="shared" si="34"/>
        <v>1919.9772542648254</v>
      </c>
      <c r="T102" s="58">
        <f t="shared" si="34"/>
        <v>1957.3842404549146</v>
      </c>
      <c r="U102" s="58">
        <f t="shared" si="34"/>
        <v>1919.9772542648254</v>
      </c>
      <c r="V102" s="58">
        <f t="shared" si="34"/>
        <v>1845.1632818846467</v>
      </c>
      <c r="W102" s="58">
        <f t="shared" si="34"/>
        <v>1807.7562956945574</v>
      </c>
      <c r="X102" s="58">
        <f t="shared" si="34"/>
        <v>1770.3493095044678</v>
      </c>
      <c r="Y102" s="58">
        <f t="shared" si="34"/>
        <v>1732.9423233143782</v>
      </c>
      <c r="Z102" s="58">
        <f t="shared" si="34"/>
        <v>1704.5130138099103</v>
      </c>
      <c r="AA102" s="58">
        <f t="shared" si="34"/>
        <v>1742.1070349309498</v>
      </c>
      <c r="AB102" s="58">
        <f t="shared" si="34"/>
        <v>1779.70105605199</v>
      </c>
      <c r="AC102" s="58">
        <f t="shared" si="34"/>
        <v>1836.0920877335495</v>
      </c>
      <c r="AD102" s="58">
        <f t="shared" si="34"/>
        <v>1854.8890982940698</v>
      </c>
      <c r="AE102" s="70">
        <f t="shared" si="34"/>
        <v>1930.0771405361493</v>
      </c>
      <c r="AF102" s="58">
        <f t="shared" si="34"/>
        <v>1967.6711616571888</v>
      </c>
      <c r="AG102" s="58">
        <f t="shared" si="34"/>
        <v>1930.0771405361493</v>
      </c>
      <c r="AH102" s="58">
        <f t="shared" si="34"/>
        <v>1854.8890982940698</v>
      </c>
      <c r="AI102" s="58">
        <f t="shared" si="34"/>
        <v>1817.29507717303</v>
      </c>
      <c r="AJ102" s="58">
        <f t="shared" si="34"/>
        <v>1779.70105605199</v>
      </c>
      <c r="AK102" s="58">
        <f t="shared" si="34"/>
        <v>1742.1070349309498</v>
      </c>
      <c r="AL102" s="58">
        <f t="shared" si="34"/>
        <v>1713.5355788789595</v>
      </c>
      <c r="AM102" s="58">
        <f t="shared" si="34"/>
        <v>1751.3175701056043</v>
      </c>
      <c r="AN102" s="58">
        <f t="shared" si="34"/>
        <v>1789.0995613322498</v>
      </c>
      <c r="AO102" s="58">
        <f t="shared" si="34"/>
        <v>1845.7725481722171</v>
      </c>
      <c r="AP102" s="58">
        <f t="shared" si="34"/>
        <v>1864.6635437855398</v>
      </c>
      <c r="AQ102" s="58">
        <f t="shared" si="34"/>
        <v>1940.2275262388298</v>
      </c>
      <c r="AR102" s="58">
        <f t="shared" si="34"/>
        <v>1978.0095174654743</v>
      </c>
      <c r="AS102" s="58">
        <f t="shared" si="34"/>
        <v>1940.2275262388298</v>
      </c>
      <c r="AT102" s="58">
        <f t="shared" si="34"/>
        <v>1864.6635437855398</v>
      </c>
      <c r="AU102" s="58">
        <f t="shared" si="34"/>
        <v>1826.881552558895</v>
      </c>
      <c r="AV102" s="58">
        <f t="shared" si="34"/>
        <v>1789.0995613322498</v>
      </c>
      <c r="AW102" s="58">
        <f t="shared" si="34"/>
        <v>1751.3175701056043</v>
      </c>
      <c r="AX102" s="58">
        <f t="shared" si="34"/>
        <v>1722.6032567733541</v>
      </c>
      <c r="AY102" s="58">
        <f t="shared" si="34"/>
        <v>1760.5741579561322</v>
      </c>
      <c r="AZ102" s="58">
        <f t="shared" si="34"/>
        <v>1798.5450591389108</v>
      </c>
      <c r="BA102" s="58">
        <f t="shared" si="34"/>
        <v>1855.501410913078</v>
      </c>
      <c r="BB102" s="58">
        <f t="shared" si="34"/>
        <v>1874.4868615044672</v>
      </c>
      <c r="BC102" s="58">
        <f t="shared" si="34"/>
        <v>1950.4286638700237</v>
      </c>
      <c r="BD102" s="58">
        <f t="shared" si="34"/>
        <v>1988.3995650528013</v>
      </c>
      <c r="BE102" s="58">
        <f t="shared" si="34"/>
        <v>1950.4286638700237</v>
      </c>
      <c r="BF102" s="58">
        <f t="shared" si="34"/>
        <v>1874.4868615044672</v>
      </c>
      <c r="BG102" s="58">
        <f t="shared" si="34"/>
        <v>1836.5159603216894</v>
      </c>
      <c r="BH102" s="58">
        <f t="shared" si="34"/>
        <v>1798.5450591389108</v>
      </c>
      <c r="BI102" s="58">
        <f t="shared" si="34"/>
        <v>1760.5741579561322</v>
      </c>
      <c r="BJ102" s="58">
        <f t="shared" si="34"/>
        <v>1731.7162730572206</v>
      </c>
      <c r="BK102" s="58">
        <f t="shared" si="34"/>
        <v>1769.8770287459126</v>
      </c>
      <c r="BL102" s="58">
        <f t="shared" si="34"/>
        <v>1808.0377844346051</v>
      </c>
      <c r="BM102" s="58">
        <f t="shared" si="34"/>
        <v>1865.2789179676431</v>
      </c>
      <c r="BN102" s="58">
        <f t="shared" si="34"/>
        <v>1884.3592958119893</v>
      </c>
      <c r="BO102" s="58">
        <f t="shared" si="34"/>
        <v>1960.6808071893738</v>
      </c>
      <c r="BP102" s="26" t="s">
        <v>12</v>
      </c>
    </row>
    <row r="103" spans="2:68" x14ac:dyDescent="0.25">
      <c r="B103" s="12">
        <v>36</v>
      </c>
      <c r="C103" s="13"/>
      <c r="H103" s="59"/>
      <c r="I103" s="59"/>
      <c r="J103" s="59"/>
      <c r="K103" s="59"/>
      <c r="L103" s="59"/>
      <c r="M103" s="59"/>
      <c r="N103" s="58">
        <f t="shared" ref="N103:BO103" si="35">N41-$E41</f>
        <v>4847.3923639317627</v>
      </c>
      <c r="O103" s="58">
        <f t="shared" si="35"/>
        <v>4950.4630381803408</v>
      </c>
      <c r="P103" s="58">
        <f t="shared" si="35"/>
        <v>5053.5337124289199</v>
      </c>
      <c r="Q103" s="58">
        <f t="shared" si="35"/>
        <v>5208.1397238017862</v>
      </c>
      <c r="R103" s="58">
        <f t="shared" si="35"/>
        <v>5259.6750609260762</v>
      </c>
      <c r="S103" s="58">
        <f t="shared" si="35"/>
        <v>5465.8164094232334</v>
      </c>
      <c r="T103" s="58">
        <f t="shared" si="35"/>
        <v>5568.8870836718115</v>
      </c>
      <c r="U103" s="58">
        <f t="shared" si="35"/>
        <v>5465.8164094232334</v>
      </c>
      <c r="V103" s="58">
        <f t="shared" si="35"/>
        <v>5259.6750609260762</v>
      </c>
      <c r="W103" s="58">
        <f t="shared" si="35"/>
        <v>5156.604386677498</v>
      </c>
      <c r="X103" s="58">
        <f t="shared" si="35"/>
        <v>5053.5337124289199</v>
      </c>
      <c r="Y103" s="58">
        <f t="shared" si="35"/>
        <v>4950.4630381803408</v>
      </c>
      <c r="Z103" s="58">
        <f t="shared" si="35"/>
        <v>4872.1293257514208</v>
      </c>
      <c r="AA103" s="58">
        <f t="shared" si="35"/>
        <v>4975.7153533712417</v>
      </c>
      <c r="AB103" s="58">
        <f t="shared" si="35"/>
        <v>5079.3013809910635</v>
      </c>
      <c r="AC103" s="58">
        <f t="shared" si="35"/>
        <v>5234.6804224207945</v>
      </c>
      <c r="AD103" s="58">
        <f t="shared" si="35"/>
        <v>5286.4734362307063</v>
      </c>
      <c r="AE103" s="70">
        <f t="shared" si="35"/>
        <v>5493.645491470349</v>
      </c>
      <c r="AF103" s="58">
        <f t="shared" si="35"/>
        <v>5597.23151909017</v>
      </c>
      <c r="AG103" s="58">
        <f t="shared" si="35"/>
        <v>5493.645491470349</v>
      </c>
      <c r="AH103" s="58">
        <f t="shared" si="35"/>
        <v>5286.4734362307063</v>
      </c>
      <c r="AI103" s="58">
        <f t="shared" si="35"/>
        <v>5182.8874086108854</v>
      </c>
      <c r="AJ103" s="58">
        <f t="shared" si="35"/>
        <v>5079.3013809910635</v>
      </c>
      <c r="AK103" s="58">
        <f t="shared" si="35"/>
        <v>4975.7153533712417</v>
      </c>
      <c r="AL103" s="58">
        <f t="shared" si="35"/>
        <v>4896.9899723801773</v>
      </c>
      <c r="AM103" s="58">
        <f t="shared" si="35"/>
        <v>5001.0939301380977</v>
      </c>
      <c r="AN103" s="58">
        <f t="shared" si="35"/>
        <v>5105.1978878960181</v>
      </c>
      <c r="AO103" s="58">
        <f t="shared" si="35"/>
        <v>5261.3538245328982</v>
      </c>
      <c r="AP103" s="58">
        <f t="shared" si="35"/>
        <v>5313.4058034118589</v>
      </c>
      <c r="AQ103" s="58">
        <f t="shared" si="35"/>
        <v>5521.6137189277006</v>
      </c>
      <c r="AR103" s="58">
        <f t="shared" si="35"/>
        <v>5625.7176766856201</v>
      </c>
      <c r="AS103" s="58">
        <f t="shared" si="35"/>
        <v>5521.6137189277006</v>
      </c>
      <c r="AT103" s="58">
        <f t="shared" si="35"/>
        <v>5313.4058034118589</v>
      </c>
      <c r="AU103" s="58">
        <f t="shared" si="35"/>
        <v>5209.3018456539394</v>
      </c>
      <c r="AV103" s="58">
        <f t="shared" si="35"/>
        <v>5105.1978878960181</v>
      </c>
      <c r="AW103" s="58">
        <f t="shared" si="35"/>
        <v>5001.0939301380977</v>
      </c>
      <c r="AX103" s="58">
        <f t="shared" si="35"/>
        <v>4921.9749222420778</v>
      </c>
      <c r="AY103" s="58">
        <f t="shared" si="35"/>
        <v>5026.5993997887872</v>
      </c>
      <c r="AZ103" s="58">
        <f t="shared" si="35"/>
        <v>5131.2238773354975</v>
      </c>
      <c r="BA103" s="58">
        <f t="shared" si="35"/>
        <v>5288.1605936555625</v>
      </c>
      <c r="BB103" s="58">
        <f t="shared" si="35"/>
        <v>5340.4728324289172</v>
      </c>
      <c r="BC103" s="58">
        <f t="shared" si="35"/>
        <v>5549.7217875223387</v>
      </c>
      <c r="BD103" s="58">
        <f t="shared" si="35"/>
        <v>5654.3462650690471</v>
      </c>
      <c r="BE103" s="58">
        <f t="shared" si="35"/>
        <v>5549.7217875223387</v>
      </c>
      <c r="BF103" s="58">
        <f t="shared" si="35"/>
        <v>5340.4728324289172</v>
      </c>
      <c r="BG103" s="58">
        <f t="shared" si="35"/>
        <v>5235.8483548822087</v>
      </c>
      <c r="BH103" s="58">
        <f t="shared" si="35"/>
        <v>5131.2238773354975</v>
      </c>
      <c r="BI103" s="58">
        <f t="shared" si="35"/>
        <v>5026.5993997887872</v>
      </c>
      <c r="BJ103" s="58">
        <f t="shared" si="35"/>
        <v>4947.084796853288</v>
      </c>
      <c r="BK103" s="58">
        <f t="shared" si="35"/>
        <v>5052.232396787731</v>
      </c>
      <c r="BL103" s="58">
        <f t="shared" si="35"/>
        <v>5157.3799967221748</v>
      </c>
      <c r="BM103" s="58">
        <f t="shared" si="35"/>
        <v>5315.1013966238397</v>
      </c>
      <c r="BN103" s="58">
        <f t="shared" si="35"/>
        <v>5367.6751965910607</v>
      </c>
      <c r="BO103" s="58">
        <f t="shared" si="35"/>
        <v>5577.9703964599494</v>
      </c>
      <c r="BP103" s="26" t="s">
        <v>12</v>
      </c>
    </row>
    <row r="104" spans="2:68" x14ac:dyDescent="0.25">
      <c r="B104" s="12">
        <v>37</v>
      </c>
      <c r="C104" s="13"/>
      <c r="H104" s="59"/>
      <c r="I104" s="59"/>
      <c r="J104" s="59"/>
      <c r="K104" s="59"/>
      <c r="L104" s="59"/>
      <c r="M104" s="59"/>
      <c r="N104" s="58">
        <f t="shared" ref="N104:BO104" si="36">N42-$E42</f>
        <v>5995.3371242891953</v>
      </c>
      <c r="O104" s="58">
        <f t="shared" si="36"/>
        <v>6122.3233143785528</v>
      </c>
      <c r="P104" s="58">
        <f t="shared" si="36"/>
        <v>6249.3095044679112</v>
      </c>
      <c r="Q104" s="58">
        <f t="shared" si="36"/>
        <v>6439.7887896019483</v>
      </c>
      <c r="R104" s="58">
        <f t="shared" si="36"/>
        <v>6503.281884646628</v>
      </c>
      <c r="S104" s="58">
        <f t="shared" si="36"/>
        <v>6757.2542648253448</v>
      </c>
      <c r="T104" s="58">
        <f t="shared" si="36"/>
        <v>6884.2404549147032</v>
      </c>
      <c r="U104" s="58">
        <f t="shared" si="36"/>
        <v>6757.2542648253448</v>
      </c>
      <c r="V104" s="58">
        <f t="shared" si="36"/>
        <v>6503.281884646628</v>
      </c>
      <c r="W104" s="58">
        <f t="shared" si="36"/>
        <v>6376.2956945572696</v>
      </c>
      <c r="X104" s="58">
        <f t="shared" si="36"/>
        <v>6249.3095044679112</v>
      </c>
      <c r="Y104" s="58">
        <f t="shared" si="36"/>
        <v>6122.3233143785528</v>
      </c>
      <c r="Z104" s="58">
        <f t="shared" si="36"/>
        <v>6025.8138099106409</v>
      </c>
      <c r="AA104" s="58">
        <f t="shared" si="36"/>
        <v>6153.4349309504451</v>
      </c>
      <c r="AB104" s="58">
        <f t="shared" si="36"/>
        <v>6281.0560519902501</v>
      </c>
      <c r="AC104" s="58">
        <f t="shared" si="36"/>
        <v>6472.4877335499577</v>
      </c>
      <c r="AD104" s="58">
        <f t="shared" si="36"/>
        <v>6536.2982940698603</v>
      </c>
      <c r="AE104" s="70">
        <f t="shared" si="36"/>
        <v>6791.5405361494704</v>
      </c>
      <c r="AF104" s="58">
        <f t="shared" si="36"/>
        <v>6919.1616571892755</v>
      </c>
      <c r="AG104" s="58">
        <f t="shared" si="36"/>
        <v>6791.5405361494704</v>
      </c>
      <c r="AH104" s="58">
        <f t="shared" si="36"/>
        <v>6536.2982940698603</v>
      </c>
      <c r="AI104" s="58">
        <f t="shared" si="36"/>
        <v>6408.6771730300552</v>
      </c>
      <c r="AJ104" s="58">
        <f t="shared" si="36"/>
        <v>6281.0560519902501</v>
      </c>
      <c r="AK104" s="58">
        <f t="shared" si="36"/>
        <v>6153.4349309504451</v>
      </c>
      <c r="AL104" s="58">
        <f t="shared" si="36"/>
        <v>6056.4428789601934</v>
      </c>
      <c r="AM104" s="58">
        <f t="shared" si="36"/>
        <v>6184.7021056051963</v>
      </c>
      <c r="AN104" s="58">
        <f t="shared" si="36"/>
        <v>6312.9613322502009</v>
      </c>
      <c r="AO104" s="58">
        <f t="shared" si="36"/>
        <v>6505.350172217707</v>
      </c>
      <c r="AP104" s="58">
        <f t="shared" si="36"/>
        <v>6569.4797855402085</v>
      </c>
      <c r="AQ104" s="58">
        <f t="shared" si="36"/>
        <v>6825.9982388302169</v>
      </c>
      <c r="AR104" s="58">
        <f t="shared" si="36"/>
        <v>6954.2574654752216</v>
      </c>
      <c r="AS104" s="58">
        <f t="shared" si="36"/>
        <v>6825.9982388302169</v>
      </c>
      <c r="AT104" s="58">
        <f t="shared" si="36"/>
        <v>6569.4797855402085</v>
      </c>
      <c r="AU104" s="58">
        <f t="shared" si="36"/>
        <v>6441.2205588952047</v>
      </c>
      <c r="AV104" s="58">
        <f t="shared" si="36"/>
        <v>6312.9613322502009</v>
      </c>
      <c r="AW104" s="58">
        <f t="shared" si="36"/>
        <v>6184.7021056051963</v>
      </c>
      <c r="AX104" s="58">
        <f t="shared" si="36"/>
        <v>6087.225093354994</v>
      </c>
      <c r="AY104" s="58">
        <f t="shared" si="36"/>
        <v>6216.1256161332212</v>
      </c>
      <c r="AZ104" s="58">
        <f t="shared" si="36"/>
        <v>6345.0261389114512</v>
      </c>
      <c r="BA104" s="58">
        <f t="shared" si="36"/>
        <v>6538.3769230787948</v>
      </c>
      <c r="BB104" s="58">
        <f t="shared" si="36"/>
        <v>6602.8271844679084</v>
      </c>
      <c r="BC104" s="58">
        <f t="shared" si="36"/>
        <v>6860.6282300243674</v>
      </c>
      <c r="BD104" s="58">
        <f t="shared" si="36"/>
        <v>6989.5287528025965</v>
      </c>
      <c r="BE104" s="58">
        <f t="shared" si="36"/>
        <v>6860.6282300243674</v>
      </c>
      <c r="BF104" s="58">
        <f t="shared" si="36"/>
        <v>6602.8271844679084</v>
      </c>
      <c r="BG104" s="58">
        <f t="shared" si="36"/>
        <v>6473.9266616896803</v>
      </c>
      <c r="BH104" s="58">
        <f t="shared" si="36"/>
        <v>6345.0261389114512</v>
      </c>
      <c r="BI104" s="58">
        <f t="shared" si="36"/>
        <v>6216.1256161332212</v>
      </c>
      <c r="BJ104" s="58">
        <f t="shared" si="36"/>
        <v>6118.1612188217687</v>
      </c>
      <c r="BK104" s="58">
        <f t="shared" si="36"/>
        <v>6247.7062442138867</v>
      </c>
      <c r="BL104" s="58">
        <f t="shared" si="36"/>
        <v>6377.2512696060076</v>
      </c>
      <c r="BM104" s="58">
        <f t="shared" si="36"/>
        <v>6571.5688076941879</v>
      </c>
      <c r="BN104" s="58">
        <f t="shared" si="36"/>
        <v>6636.3413203902473</v>
      </c>
      <c r="BO104" s="58">
        <f t="shared" si="36"/>
        <v>6895.431371174489</v>
      </c>
      <c r="BP104" s="26" t="s">
        <v>12</v>
      </c>
    </row>
    <row r="105" spans="2:68" x14ac:dyDescent="0.25">
      <c r="B105" s="12">
        <v>38</v>
      </c>
      <c r="C105" s="13"/>
      <c r="H105" s="59"/>
      <c r="I105" s="59"/>
      <c r="J105" s="59"/>
      <c r="K105" s="59"/>
      <c r="L105" s="59"/>
      <c r="M105" s="59"/>
      <c r="N105" s="58">
        <f t="shared" ref="N105:BO105" si="37">N43-$E43</f>
        <v>2217.7254264825342</v>
      </c>
      <c r="O105" s="58">
        <f t="shared" si="37"/>
        <v>2266.0113728675869</v>
      </c>
      <c r="P105" s="58">
        <f t="shared" si="37"/>
        <v>2314.2973192526397</v>
      </c>
      <c r="Q105" s="58">
        <f t="shared" si="37"/>
        <v>2386.7262388302188</v>
      </c>
      <c r="R105" s="58">
        <f t="shared" si="37"/>
        <v>2410.8692120227456</v>
      </c>
      <c r="S105" s="58">
        <f t="shared" si="37"/>
        <v>2507.4411047928511</v>
      </c>
      <c r="T105" s="58">
        <f t="shared" si="37"/>
        <v>2555.7270511779038</v>
      </c>
      <c r="U105" s="58">
        <f t="shared" si="37"/>
        <v>2507.4411047928511</v>
      </c>
      <c r="V105" s="58">
        <f t="shared" si="37"/>
        <v>2410.8692120227456</v>
      </c>
      <c r="W105" s="58">
        <f t="shared" si="37"/>
        <v>2362.5832656376929</v>
      </c>
      <c r="X105" s="58">
        <f t="shared" si="37"/>
        <v>2314.2973192526397</v>
      </c>
      <c r="Y105" s="58">
        <f t="shared" si="37"/>
        <v>2266.0113728675869</v>
      </c>
      <c r="Z105" s="58">
        <f t="shared" si="37"/>
        <v>2229.3140536149467</v>
      </c>
      <c r="AA105" s="58">
        <f t="shared" si="37"/>
        <v>2277.8414297319246</v>
      </c>
      <c r="AB105" s="58">
        <f t="shared" si="37"/>
        <v>2326.3688058489024</v>
      </c>
      <c r="AC105" s="58">
        <f t="shared" si="37"/>
        <v>2399.1598700243694</v>
      </c>
      <c r="AD105" s="58">
        <f t="shared" si="37"/>
        <v>2423.423558082859</v>
      </c>
      <c r="AE105" s="70">
        <f t="shared" si="37"/>
        <v>2520.4783103168152</v>
      </c>
      <c r="AF105" s="58">
        <f t="shared" si="37"/>
        <v>2569.005686433793</v>
      </c>
      <c r="AG105" s="58">
        <f t="shared" si="37"/>
        <v>2520.4783103168152</v>
      </c>
      <c r="AH105" s="58">
        <f t="shared" si="37"/>
        <v>2423.423558082859</v>
      </c>
      <c r="AI105" s="58">
        <f t="shared" si="37"/>
        <v>2374.8961819658812</v>
      </c>
      <c r="AJ105" s="58">
        <f t="shared" si="37"/>
        <v>2326.3688058489024</v>
      </c>
      <c r="AK105" s="58">
        <f t="shared" si="37"/>
        <v>2277.8414297319246</v>
      </c>
      <c r="AL105" s="58">
        <f t="shared" si="37"/>
        <v>2240.9606238830211</v>
      </c>
      <c r="AM105" s="58">
        <f t="shared" si="37"/>
        <v>2289.7306368805839</v>
      </c>
      <c r="AN105" s="58">
        <f t="shared" si="37"/>
        <v>2338.5006498781468</v>
      </c>
      <c r="AO105" s="58">
        <f t="shared" si="37"/>
        <v>2411.655669374491</v>
      </c>
      <c r="AP105" s="58">
        <f t="shared" si="37"/>
        <v>2436.0406758732729</v>
      </c>
      <c r="AQ105" s="58">
        <f t="shared" si="37"/>
        <v>2533.580701868399</v>
      </c>
      <c r="AR105" s="58">
        <f t="shared" si="37"/>
        <v>2582.3507148659619</v>
      </c>
      <c r="AS105" s="58">
        <f t="shared" si="37"/>
        <v>2533.580701868399</v>
      </c>
      <c r="AT105" s="58">
        <f t="shared" si="37"/>
        <v>2436.0406758732729</v>
      </c>
      <c r="AU105" s="58">
        <f t="shared" si="37"/>
        <v>2387.2706628757105</v>
      </c>
      <c r="AV105" s="58">
        <f t="shared" si="37"/>
        <v>2338.5006498781468</v>
      </c>
      <c r="AW105" s="58">
        <f t="shared" si="37"/>
        <v>2289.7306368805839</v>
      </c>
      <c r="AX105" s="58">
        <f t="shared" si="37"/>
        <v>2252.665427002436</v>
      </c>
      <c r="AY105" s="58">
        <f t="shared" si="37"/>
        <v>2301.6792900649866</v>
      </c>
      <c r="AZ105" s="58">
        <f t="shared" si="37"/>
        <v>2350.6931531275372</v>
      </c>
      <c r="BA105" s="58">
        <f t="shared" si="37"/>
        <v>2424.2139477213632</v>
      </c>
      <c r="BB105" s="58">
        <f t="shared" si="37"/>
        <v>2448.720879252639</v>
      </c>
      <c r="BC105" s="58">
        <f t="shared" si="37"/>
        <v>2546.7486053777407</v>
      </c>
      <c r="BD105" s="58">
        <f t="shared" si="37"/>
        <v>2595.7624684402913</v>
      </c>
      <c r="BE105" s="58">
        <f t="shared" si="37"/>
        <v>2546.7486053777407</v>
      </c>
      <c r="BF105" s="58">
        <f t="shared" si="37"/>
        <v>2448.720879252639</v>
      </c>
      <c r="BG105" s="58">
        <f t="shared" si="37"/>
        <v>2399.7070161900888</v>
      </c>
      <c r="BH105" s="58">
        <f t="shared" si="37"/>
        <v>2350.6931531275372</v>
      </c>
      <c r="BI105" s="58">
        <f t="shared" si="37"/>
        <v>2301.6792900649866</v>
      </c>
      <c r="BJ105" s="58">
        <f t="shared" si="37"/>
        <v>2264.4287541374479</v>
      </c>
      <c r="BK105" s="58">
        <f t="shared" si="37"/>
        <v>2313.6876865153113</v>
      </c>
      <c r="BL105" s="58">
        <f t="shared" si="37"/>
        <v>2362.9466188931747</v>
      </c>
      <c r="BM105" s="58">
        <f t="shared" si="37"/>
        <v>2436.8350174599695</v>
      </c>
      <c r="BN105" s="58">
        <f t="shared" si="37"/>
        <v>2461.4644836489019</v>
      </c>
      <c r="BO105" s="58">
        <f t="shared" si="37"/>
        <v>2559.9823484046292</v>
      </c>
      <c r="BP105" s="26" t="s">
        <v>12</v>
      </c>
    </row>
    <row r="106" spans="2:68" x14ac:dyDescent="0.25">
      <c r="B106" s="12">
        <v>39</v>
      </c>
      <c r="C106" s="13"/>
      <c r="H106" s="59"/>
      <c r="I106" s="59"/>
      <c r="J106" s="59"/>
      <c r="K106" s="59"/>
      <c r="L106" s="59"/>
      <c r="M106" s="59"/>
      <c r="N106" s="58">
        <f t="shared" ref="N106:BO106" si="38">N44-$E44</f>
        <v>1699.6685621445977</v>
      </c>
      <c r="O106" s="58">
        <f t="shared" si="38"/>
        <v>1737.1616571892766</v>
      </c>
      <c r="P106" s="58">
        <f t="shared" si="38"/>
        <v>1774.6547522339561</v>
      </c>
      <c r="Q106" s="58">
        <f t="shared" si="38"/>
        <v>1830.8943948009744</v>
      </c>
      <c r="R106" s="58">
        <f t="shared" si="38"/>
        <v>1849.6409423233142</v>
      </c>
      <c r="S106" s="58">
        <f t="shared" si="38"/>
        <v>1924.6271324126726</v>
      </c>
      <c r="T106" s="58">
        <f t="shared" si="38"/>
        <v>1962.1202274573516</v>
      </c>
      <c r="U106" s="58">
        <f t="shared" si="38"/>
        <v>1924.6271324126726</v>
      </c>
      <c r="V106" s="58">
        <f t="shared" si="38"/>
        <v>1849.6409423233142</v>
      </c>
      <c r="W106" s="58">
        <f t="shared" si="38"/>
        <v>1812.147847278635</v>
      </c>
      <c r="X106" s="58">
        <f t="shared" si="38"/>
        <v>1774.6547522339561</v>
      </c>
      <c r="Y106" s="58">
        <f t="shared" si="38"/>
        <v>1737.1616571892766</v>
      </c>
      <c r="Z106" s="58">
        <f t="shared" si="38"/>
        <v>1708.6669049553204</v>
      </c>
      <c r="AA106" s="58">
        <f t="shared" si="38"/>
        <v>1746.3474654752229</v>
      </c>
      <c r="AB106" s="58">
        <f t="shared" si="38"/>
        <v>1784.0280259951257</v>
      </c>
      <c r="AC106" s="58">
        <f t="shared" si="38"/>
        <v>1840.5488667749792</v>
      </c>
      <c r="AD106" s="58">
        <f t="shared" si="38"/>
        <v>1859.3891470349306</v>
      </c>
      <c r="AE106" s="70">
        <f t="shared" si="38"/>
        <v>1934.7502680747357</v>
      </c>
      <c r="AF106" s="58">
        <f t="shared" si="38"/>
        <v>1972.4308285946381</v>
      </c>
      <c r="AG106" s="58">
        <f t="shared" si="38"/>
        <v>1934.7502680747357</v>
      </c>
      <c r="AH106" s="58">
        <f t="shared" si="38"/>
        <v>1859.3891470349306</v>
      </c>
      <c r="AI106" s="58">
        <f t="shared" si="38"/>
        <v>1821.7085865150279</v>
      </c>
      <c r="AJ106" s="58">
        <f t="shared" si="38"/>
        <v>1784.0280259951257</v>
      </c>
      <c r="AK106" s="58">
        <f t="shared" si="38"/>
        <v>1746.3474654752229</v>
      </c>
      <c r="AL106" s="58">
        <f t="shared" si="38"/>
        <v>1717.7102394800968</v>
      </c>
      <c r="AM106" s="58">
        <f t="shared" si="38"/>
        <v>1755.5792028025987</v>
      </c>
      <c r="AN106" s="58">
        <f t="shared" si="38"/>
        <v>1793.4481661251011</v>
      </c>
      <c r="AO106" s="58">
        <f t="shared" si="38"/>
        <v>1850.2516111088539</v>
      </c>
      <c r="AP106" s="58">
        <f t="shared" si="38"/>
        <v>1869.186092770105</v>
      </c>
      <c r="AQ106" s="58">
        <f t="shared" si="38"/>
        <v>1944.9240194151091</v>
      </c>
      <c r="AR106" s="58">
        <f t="shared" si="38"/>
        <v>1982.7929827376111</v>
      </c>
      <c r="AS106" s="58">
        <f t="shared" si="38"/>
        <v>1944.9240194151091</v>
      </c>
      <c r="AT106" s="58">
        <f t="shared" si="38"/>
        <v>1869.186092770105</v>
      </c>
      <c r="AU106" s="58">
        <f t="shared" si="38"/>
        <v>1831.3171294476028</v>
      </c>
      <c r="AV106" s="58">
        <f t="shared" si="38"/>
        <v>1793.4481661251011</v>
      </c>
      <c r="AW106" s="58">
        <f t="shared" si="38"/>
        <v>1755.5792028025987</v>
      </c>
      <c r="AX106" s="58">
        <f t="shared" si="38"/>
        <v>1726.798790677497</v>
      </c>
      <c r="AY106" s="58">
        <f t="shared" si="38"/>
        <v>1764.8570988166116</v>
      </c>
      <c r="AZ106" s="58">
        <f t="shared" si="38"/>
        <v>1802.9154069557264</v>
      </c>
      <c r="BA106" s="58">
        <f t="shared" si="38"/>
        <v>1860.0028691643979</v>
      </c>
      <c r="BB106" s="58">
        <f t="shared" si="38"/>
        <v>1879.0320232339552</v>
      </c>
      <c r="BC106" s="58">
        <f t="shared" si="38"/>
        <v>1955.1486395121842</v>
      </c>
      <c r="BD106" s="58">
        <f t="shared" si="38"/>
        <v>1993.2069476512988</v>
      </c>
      <c r="BE106" s="58">
        <f t="shared" si="38"/>
        <v>1955.1486395121842</v>
      </c>
      <c r="BF106" s="58">
        <f t="shared" si="38"/>
        <v>1879.0320232339552</v>
      </c>
      <c r="BG106" s="58">
        <f t="shared" si="38"/>
        <v>1840.9737150948406</v>
      </c>
      <c r="BH106" s="58">
        <f t="shared" si="38"/>
        <v>1802.9154069557264</v>
      </c>
      <c r="BI106" s="58">
        <f t="shared" si="38"/>
        <v>1764.8570988166116</v>
      </c>
      <c r="BJ106" s="58">
        <f t="shared" si="38"/>
        <v>1735.9327846308843</v>
      </c>
      <c r="BK106" s="58">
        <f t="shared" si="38"/>
        <v>1774.1813843106945</v>
      </c>
      <c r="BL106" s="58">
        <f t="shared" si="38"/>
        <v>1812.429983990505</v>
      </c>
      <c r="BM106" s="58">
        <f t="shared" si="38"/>
        <v>1869.8028835102198</v>
      </c>
      <c r="BN106" s="58">
        <f t="shared" si="38"/>
        <v>1888.9271833501248</v>
      </c>
      <c r="BO106" s="58">
        <f t="shared" si="38"/>
        <v>1965.4243827097448</v>
      </c>
      <c r="BP106" s="26" t="s">
        <v>12</v>
      </c>
    </row>
    <row r="107" spans="2:68" x14ac:dyDescent="0.25">
      <c r="B107" s="12">
        <v>40</v>
      </c>
      <c r="C107" s="13"/>
      <c r="H107" s="59"/>
      <c r="I107" s="59"/>
      <c r="J107" s="59"/>
      <c r="K107" s="59"/>
      <c r="L107" s="59"/>
      <c r="M107" s="59"/>
      <c r="N107" s="58">
        <f t="shared" ref="N107:BO107" si="39">N45-$E45</f>
        <v>2140.0519902518276</v>
      </c>
      <c r="O107" s="58">
        <f t="shared" si="39"/>
        <v>2186.7197400487403</v>
      </c>
      <c r="P107" s="58">
        <f t="shared" si="39"/>
        <v>2233.3874898456538</v>
      </c>
      <c r="Q107" s="58">
        <f t="shared" si="39"/>
        <v>2303.389114541023</v>
      </c>
      <c r="R107" s="58">
        <f t="shared" si="39"/>
        <v>2326.72298943948</v>
      </c>
      <c r="S107" s="58">
        <f t="shared" si="39"/>
        <v>2420.0584890333062</v>
      </c>
      <c r="T107" s="58">
        <f t="shared" si="39"/>
        <v>2466.7262388302192</v>
      </c>
      <c r="U107" s="58">
        <f t="shared" si="39"/>
        <v>2420.0584890333062</v>
      </c>
      <c r="V107" s="58">
        <f t="shared" si="39"/>
        <v>2326.72298943948</v>
      </c>
      <c r="W107" s="58">
        <f t="shared" si="39"/>
        <v>2280.0552396425669</v>
      </c>
      <c r="X107" s="58">
        <f t="shared" si="39"/>
        <v>2233.3874898456538</v>
      </c>
      <c r="Y107" s="58">
        <f t="shared" si="39"/>
        <v>2186.7197400487403</v>
      </c>
      <c r="Z107" s="58">
        <f t="shared" si="39"/>
        <v>2151.2522502030865</v>
      </c>
      <c r="AA107" s="58">
        <f t="shared" si="39"/>
        <v>2198.1533387489835</v>
      </c>
      <c r="AB107" s="58">
        <f t="shared" si="39"/>
        <v>2245.0544272948819</v>
      </c>
      <c r="AC107" s="58">
        <f t="shared" si="39"/>
        <v>2315.406060113728</v>
      </c>
      <c r="AD107" s="58">
        <f t="shared" si="39"/>
        <v>2338.8566043866772</v>
      </c>
      <c r="AE107" s="70">
        <f t="shared" si="39"/>
        <v>2432.6587814784725</v>
      </c>
      <c r="AF107" s="58">
        <f t="shared" si="39"/>
        <v>2479.55987002437</v>
      </c>
      <c r="AG107" s="58">
        <f t="shared" si="39"/>
        <v>2432.6587814784725</v>
      </c>
      <c r="AH107" s="58">
        <f t="shared" si="39"/>
        <v>2338.8566043866772</v>
      </c>
      <c r="AI107" s="58">
        <f t="shared" si="39"/>
        <v>2291.9555158407793</v>
      </c>
      <c r="AJ107" s="58">
        <f t="shared" si="39"/>
        <v>2245.0544272948819</v>
      </c>
      <c r="AK107" s="58">
        <f t="shared" si="39"/>
        <v>2198.1533387489835</v>
      </c>
      <c r="AL107" s="58">
        <f t="shared" si="39"/>
        <v>2162.5085114541016</v>
      </c>
      <c r="AM107" s="58">
        <f t="shared" si="39"/>
        <v>2209.6441054427282</v>
      </c>
      <c r="AN107" s="58">
        <f t="shared" si="39"/>
        <v>2256.7796994313562</v>
      </c>
      <c r="AO107" s="58">
        <f t="shared" si="39"/>
        <v>2327.4830904142964</v>
      </c>
      <c r="AP107" s="58">
        <f t="shared" si="39"/>
        <v>2351.0508874086104</v>
      </c>
      <c r="AQ107" s="58">
        <f t="shared" si="39"/>
        <v>2445.3220753858645</v>
      </c>
      <c r="AR107" s="58">
        <f t="shared" si="39"/>
        <v>2492.4576693744916</v>
      </c>
      <c r="AS107" s="58">
        <f t="shared" si="39"/>
        <v>2445.3220753858645</v>
      </c>
      <c r="AT107" s="58">
        <f t="shared" si="39"/>
        <v>2351.0508874086104</v>
      </c>
      <c r="AU107" s="58">
        <f t="shared" si="39"/>
        <v>2303.9152934199828</v>
      </c>
      <c r="AV107" s="58">
        <f t="shared" si="39"/>
        <v>2256.7796994313562</v>
      </c>
      <c r="AW107" s="58">
        <f t="shared" si="39"/>
        <v>2209.6441054427282</v>
      </c>
      <c r="AX107" s="58">
        <f t="shared" si="39"/>
        <v>2173.8210540113719</v>
      </c>
      <c r="AY107" s="58">
        <f t="shared" si="39"/>
        <v>2221.1923259699415</v>
      </c>
      <c r="AZ107" s="58">
        <f t="shared" si="39"/>
        <v>2268.5635979285125</v>
      </c>
      <c r="BA107" s="58">
        <f t="shared" si="39"/>
        <v>2339.6205058663677</v>
      </c>
      <c r="BB107" s="58">
        <f t="shared" si="39"/>
        <v>2363.3061418456532</v>
      </c>
      <c r="BC107" s="58">
        <f t="shared" si="39"/>
        <v>2458.0486857627934</v>
      </c>
      <c r="BD107" s="58">
        <f t="shared" si="39"/>
        <v>2505.419957721364</v>
      </c>
      <c r="BE107" s="58">
        <f t="shared" si="39"/>
        <v>2458.0486857627934</v>
      </c>
      <c r="BF107" s="58">
        <f t="shared" si="39"/>
        <v>2363.3061418456532</v>
      </c>
      <c r="BG107" s="58">
        <f t="shared" si="39"/>
        <v>2315.9348698870826</v>
      </c>
      <c r="BH107" s="58">
        <f t="shared" si="39"/>
        <v>2268.5635979285125</v>
      </c>
      <c r="BI107" s="58">
        <f t="shared" si="39"/>
        <v>2221.1923259699415</v>
      </c>
      <c r="BJ107" s="58">
        <f t="shared" si="39"/>
        <v>2185.1901592814284</v>
      </c>
      <c r="BK107" s="58">
        <f t="shared" si="39"/>
        <v>2232.7982875997909</v>
      </c>
      <c r="BL107" s="58">
        <f t="shared" si="39"/>
        <v>2280.4064159181548</v>
      </c>
      <c r="BM107" s="58">
        <f t="shared" si="39"/>
        <v>2351.8186083956994</v>
      </c>
      <c r="BN107" s="58">
        <f t="shared" si="39"/>
        <v>2375.6226725548813</v>
      </c>
      <c r="BO107" s="58">
        <f t="shared" si="39"/>
        <v>2470.8389291916069</v>
      </c>
      <c r="BP107" s="26" t="s">
        <v>12</v>
      </c>
    </row>
    <row r="108" spans="2:68" x14ac:dyDescent="0.25">
      <c r="B108" s="12">
        <v>41</v>
      </c>
      <c r="C108" s="13"/>
      <c r="H108" s="59"/>
      <c r="I108" s="59"/>
      <c r="J108" s="59"/>
      <c r="K108" s="59"/>
      <c r="L108" s="59"/>
      <c r="M108" s="59"/>
      <c r="N108" s="58">
        <f t="shared" ref="N108:BO108" si="40">N46-$E46</f>
        <v>8945.5239642567012</v>
      </c>
      <c r="O108" s="58">
        <f t="shared" si="40"/>
        <v>9133.972380178715</v>
      </c>
      <c r="P108" s="58">
        <f t="shared" si="40"/>
        <v>9322.4207961007305</v>
      </c>
      <c r="Q108" s="58">
        <f t="shared" si="40"/>
        <v>9605.093419983752</v>
      </c>
      <c r="R108" s="58">
        <f t="shared" si="40"/>
        <v>9699.3176279447598</v>
      </c>
      <c r="S108" s="58">
        <f t="shared" si="40"/>
        <v>10076.214459788789</v>
      </c>
      <c r="T108" s="58">
        <f t="shared" si="40"/>
        <v>10264.662875710805</v>
      </c>
      <c r="U108" s="58">
        <f t="shared" si="40"/>
        <v>10076.214459788789</v>
      </c>
      <c r="V108" s="58">
        <f t="shared" si="40"/>
        <v>9699.3176279447598</v>
      </c>
      <c r="W108" s="58">
        <f t="shared" si="40"/>
        <v>9510.8692120227461</v>
      </c>
      <c r="X108" s="58">
        <f t="shared" si="40"/>
        <v>9322.4207961007305</v>
      </c>
      <c r="Y108" s="58">
        <f t="shared" si="40"/>
        <v>9133.972380178715</v>
      </c>
      <c r="Z108" s="58">
        <f t="shared" si="40"/>
        <v>8990.7515840779834</v>
      </c>
      <c r="AA108" s="58">
        <f t="shared" si="40"/>
        <v>9180.142242079608</v>
      </c>
      <c r="AB108" s="58">
        <f t="shared" si="40"/>
        <v>9369.5329000812326</v>
      </c>
      <c r="AC108" s="58">
        <f t="shared" si="40"/>
        <v>9653.6188870836704</v>
      </c>
      <c r="AD108" s="58">
        <f t="shared" si="40"/>
        <v>9748.3142160844818</v>
      </c>
      <c r="AE108" s="70">
        <f t="shared" si="40"/>
        <v>10127.095532087733</v>
      </c>
      <c r="AF108" s="58">
        <f t="shared" si="40"/>
        <v>10316.486190089357</v>
      </c>
      <c r="AG108" s="58">
        <f t="shared" si="40"/>
        <v>10127.095532087733</v>
      </c>
      <c r="AH108" s="58">
        <f t="shared" si="40"/>
        <v>9748.3142160844818</v>
      </c>
      <c r="AI108" s="58">
        <f t="shared" si="40"/>
        <v>9558.923558082859</v>
      </c>
      <c r="AJ108" s="58">
        <f t="shared" si="40"/>
        <v>9369.5329000812326</v>
      </c>
      <c r="AK108" s="58">
        <f t="shared" si="40"/>
        <v>9180.142242079608</v>
      </c>
      <c r="AL108" s="58">
        <f t="shared" si="40"/>
        <v>9036.2053419983731</v>
      </c>
      <c r="AM108" s="58">
        <f t="shared" si="40"/>
        <v>9226.5429532900052</v>
      </c>
      <c r="AN108" s="58">
        <f t="shared" si="40"/>
        <v>9416.8805645816374</v>
      </c>
      <c r="AO108" s="58">
        <f t="shared" si="40"/>
        <v>9702.3869815190883</v>
      </c>
      <c r="AP108" s="58">
        <f t="shared" si="40"/>
        <v>9797.5557871649034</v>
      </c>
      <c r="AQ108" s="58">
        <f t="shared" si="40"/>
        <v>10178.231009748171</v>
      </c>
      <c r="AR108" s="58">
        <f t="shared" si="40"/>
        <v>10368.568621039803</v>
      </c>
      <c r="AS108" s="58">
        <f t="shared" si="40"/>
        <v>10178.231009748171</v>
      </c>
      <c r="AT108" s="58">
        <f t="shared" si="40"/>
        <v>9797.5557871649034</v>
      </c>
      <c r="AU108" s="58">
        <f t="shared" si="40"/>
        <v>9607.2181758732731</v>
      </c>
      <c r="AV108" s="58">
        <f t="shared" si="40"/>
        <v>9416.8805645816374</v>
      </c>
      <c r="AW108" s="58">
        <f t="shared" si="40"/>
        <v>9226.5429532900052</v>
      </c>
      <c r="AX108" s="58">
        <f t="shared" si="40"/>
        <v>9081.8863687083649</v>
      </c>
      <c r="AY108" s="58">
        <f t="shared" si="40"/>
        <v>9273.175668056454</v>
      </c>
      <c r="AZ108" s="58">
        <f t="shared" si="40"/>
        <v>9464.464967404545</v>
      </c>
      <c r="BA108" s="58">
        <f t="shared" si="40"/>
        <v>9751.3989164266823</v>
      </c>
      <c r="BB108" s="58">
        <f t="shared" si="40"/>
        <v>9847.0435661007268</v>
      </c>
      <c r="BC108" s="58">
        <f t="shared" si="40"/>
        <v>10229.622164796911</v>
      </c>
      <c r="BD108" s="58">
        <f t="shared" si="40"/>
        <v>10420.911464145001</v>
      </c>
      <c r="BE108" s="58">
        <f t="shared" si="40"/>
        <v>10229.622164796911</v>
      </c>
      <c r="BF108" s="58">
        <f t="shared" si="40"/>
        <v>9847.0435661007268</v>
      </c>
      <c r="BG108" s="58">
        <f t="shared" si="40"/>
        <v>9655.7542667526377</v>
      </c>
      <c r="BH108" s="58">
        <f t="shared" si="40"/>
        <v>9464.464967404545</v>
      </c>
      <c r="BI108" s="58">
        <f t="shared" si="40"/>
        <v>9273.175668056454</v>
      </c>
      <c r="BJ108" s="58">
        <f t="shared" si="40"/>
        <v>9127.7958005519049</v>
      </c>
      <c r="BK108" s="58">
        <f t="shared" si="40"/>
        <v>9320.0415463967347</v>
      </c>
      <c r="BL108" s="58">
        <f t="shared" si="40"/>
        <v>9512.2872922415663</v>
      </c>
      <c r="BM108" s="58">
        <f t="shared" si="40"/>
        <v>9800.6559110088147</v>
      </c>
      <c r="BN108" s="58">
        <f t="shared" si="40"/>
        <v>9896.7787839312296</v>
      </c>
      <c r="BO108" s="58">
        <f t="shared" si="40"/>
        <v>10281.270275620895</v>
      </c>
      <c r="BP108" s="26" t="s">
        <v>12</v>
      </c>
    </row>
    <row r="109" spans="2:68" x14ac:dyDescent="0.25">
      <c r="B109" s="12">
        <v>42</v>
      </c>
      <c r="C109" s="13"/>
      <c r="H109" s="59"/>
      <c r="I109" s="59"/>
      <c r="J109" s="59"/>
      <c r="K109" s="59"/>
      <c r="L109" s="59"/>
      <c r="M109" s="59"/>
      <c r="N109" s="58">
        <f t="shared" ref="N109:BO109" si="41">N47-$E47</f>
        <v>10940.07798537774</v>
      </c>
      <c r="O109" s="58">
        <f t="shared" si="41"/>
        <v>11170.07961007311</v>
      </c>
      <c r="P109" s="58">
        <f t="shared" si="41"/>
        <v>11400.08123476848</v>
      </c>
      <c r="Q109" s="58">
        <f t="shared" si="41"/>
        <v>11745.083671811533</v>
      </c>
      <c r="R109" s="58">
        <f t="shared" si="41"/>
        <v>11860.084484159219</v>
      </c>
      <c r="S109" s="58">
        <f t="shared" si="41"/>
        <v>12320.087733549959</v>
      </c>
      <c r="T109" s="58">
        <f t="shared" si="41"/>
        <v>12550.089358245328</v>
      </c>
      <c r="U109" s="58">
        <f t="shared" si="41"/>
        <v>12320.087733549959</v>
      </c>
      <c r="V109" s="58">
        <f t="shared" si="41"/>
        <v>11860.084484159219</v>
      </c>
      <c r="W109" s="58">
        <f t="shared" si="41"/>
        <v>11630.08285946385</v>
      </c>
      <c r="X109" s="58">
        <f t="shared" si="41"/>
        <v>11400.08123476848</v>
      </c>
      <c r="Y109" s="58">
        <f t="shared" si="41"/>
        <v>11170.07961007311</v>
      </c>
      <c r="Z109" s="58">
        <f t="shared" si="41"/>
        <v>10995.278375304628</v>
      </c>
      <c r="AA109" s="58">
        <f t="shared" si="41"/>
        <v>11226.430008123474</v>
      </c>
      <c r="AB109" s="58">
        <f t="shared" si="41"/>
        <v>11457.581640942322</v>
      </c>
      <c r="AC109" s="58">
        <f t="shared" si="41"/>
        <v>11804.309090170589</v>
      </c>
      <c r="AD109" s="58">
        <f t="shared" si="41"/>
        <v>11919.884906580013</v>
      </c>
      <c r="AE109" s="70">
        <f t="shared" si="41"/>
        <v>12382.188172217708</v>
      </c>
      <c r="AF109" s="58">
        <f t="shared" si="41"/>
        <v>12613.339805036554</v>
      </c>
      <c r="AG109" s="58">
        <f t="shared" si="41"/>
        <v>12382.188172217708</v>
      </c>
      <c r="AH109" s="58">
        <f t="shared" si="41"/>
        <v>11919.884906580013</v>
      </c>
      <c r="AI109" s="58">
        <f t="shared" si="41"/>
        <v>11688.733273761167</v>
      </c>
      <c r="AJ109" s="58">
        <f t="shared" si="41"/>
        <v>11457.581640942322</v>
      </c>
      <c r="AK109" s="58">
        <f t="shared" si="41"/>
        <v>11226.430008123474</v>
      </c>
      <c r="AL109" s="58">
        <f t="shared" si="41"/>
        <v>11050.75476718115</v>
      </c>
      <c r="AM109" s="58">
        <f t="shared" si="41"/>
        <v>11283.06215816409</v>
      </c>
      <c r="AN109" s="58">
        <f t="shared" si="41"/>
        <v>11515.369549147033</v>
      </c>
      <c r="AO109" s="58">
        <f t="shared" si="41"/>
        <v>11863.830635621442</v>
      </c>
      <c r="AP109" s="58">
        <f t="shared" si="41"/>
        <v>11979.984331112912</v>
      </c>
      <c r="AQ109" s="58">
        <f t="shared" si="41"/>
        <v>12444.599113078795</v>
      </c>
      <c r="AR109" s="58">
        <f t="shared" si="41"/>
        <v>12676.906504061735</v>
      </c>
      <c r="AS109" s="58">
        <f t="shared" si="41"/>
        <v>12444.599113078795</v>
      </c>
      <c r="AT109" s="58">
        <f t="shared" si="41"/>
        <v>11979.984331112912</v>
      </c>
      <c r="AU109" s="58">
        <f t="shared" si="41"/>
        <v>11747.676940129972</v>
      </c>
      <c r="AV109" s="58">
        <f t="shared" si="41"/>
        <v>11515.369549147033</v>
      </c>
      <c r="AW109" s="58">
        <f t="shared" si="41"/>
        <v>11283.06215816409</v>
      </c>
      <c r="AX109" s="58">
        <f t="shared" si="41"/>
        <v>11106.508541017054</v>
      </c>
      <c r="AY109" s="58">
        <f t="shared" si="41"/>
        <v>11339.977468954909</v>
      </c>
      <c r="AZ109" s="58">
        <f t="shared" si="41"/>
        <v>11573.446396892767</v>
      </c>
      <c r="BA109" s="58">
        <f t="shared" si="41"/>
        <v>11923.649788799548</v>
      </c>
      <c r="BB109" s="58">
        <f t="shared" si="41"/>
        <v>12040.384252768476</v>
      </c>
      <c r="BC109" s="58">
        <f t="shared" si="41"/>
        <v>12507.322108644188</v>
      </c>
      <c r="BD109" s="58">
        <f t="shared" si="41"/>
        <v>12740.791036582043</v>
      </c>
      <c r="BE109" s="58">
        <f t="shared" si="41"/>
        <v>12507.322108644188</v>
      </c>
      <c r="BF109" s="58">
        <f t="shared" si="41"/>
        <v>12040.384252768476</v>
      </c>
      <c r="BG109" s="58">
        <f t="shared" si="41"/>
        <v>11806.915324830621</v>
      </c>
      <c r="BH109" s="58">
        <f t="shared" si="41"/>
        <v>11573.446396892767</v>
      </c>
      <c r="BI109" s="58">
        <f t="shared" si="41"/>
        <v>11339.977468954909</v>
      </c>
      <c r="BJ109" s="58">
        <f t="shared" si="41"/>
        <v>11162.541083722139</v>
      </c>
      <c r="BK109" s="58">
        <f t="shared" si="41"/>
        <v>11397.177356299682</v>
      </c>
      <c r="BL109" s="58">
        <f t="shared" si="41"/>
        <v>11631.813628877229</v>
      </c>
      <c r="BM109" s="58">
        <f t="shared" si="41"/>
        <v>11983.768037743544</v>
      </c>
      <c r="BN109" s="58">
        <f t="shared" si="41"/>
        <v>12101.086174032316</v>
      </c>
      <c r="BO109" s="58">
        <f t="shared" si="41"/>
        <v>12570.358719187408</v>
      </c>
      <c r="BP109" s="26" t="s">
        <v>12</v>
      </c>
    </row>
    <row r="110" spans="2:68" x14ac:dyDescent="0.25">
      <c r="B110" s="12">
        <v>43</v>
      </c>
      <c r="C110" s="13"/>
      <c r="H110" s="59"/>
      <c r="I110" s="59"/>
      <c r="J110" s="59"/>
      <c r="K110" s="59"/>
      <c r="L110" s="59"/>
      <c r="M110" s="59"/>
      <c r="N110" s="58">
        <f t="shared" ref="N110:BO110" si="42">N48-$E48</f>
        <v>1432.1007311129163</v>
      </c>
      <c r="O110" s="58">
        <f t="shared" si="42"/>
        <v>1464.0194963444353</v>
      </c>
      <c r="P110" s="58">
        <f t="shared" si="42"/>
        <v>1495.9382615759546</v>
      </c>
      <c r="Q110" s="58">
        <f t="shared" si="42"/>
        <v>1543.8164094232329</v>
      </c>
      <c r="R110" s="58">
        <f t="shared" si="42"/>
        <v>1559.7757920389927</v>
      </c>
      <c r="S110" s="58">
        <f t="shared" si="42"/>
        <v>1623.613322502031</v>
      </c>
      <c r="T110" s="58">
        <f t="shared" si="42"/>
        <v>1655.53208773355</v>
      </c>
      <c r="U110" s="58">
        <f t="shared" si="42"/>
        <v>1623.613322502031</v>
      </c>
      <c r="V110" s="58">
        <f t="shared" si="42"/>
        <v>1559.7757920389927</v>
      </c>
      <c r="W110" s="58">
        <f t="shared" si="42"/>
        <v>1527.8570268074736</v>
      </c>
      <c r="X110" s="58">
        <f t="shared" si="42"/>
        <v>1495.9382615759546</v>
      </c>
      <c r="Y110" s="58">
        <f t="shared" si="42"/>
        <v>1464.0194963444353</v>
      </c>
      <c r="Z110" s="58">
        <f t="shared" si="42"/>
        <v>1439.7612347684808</v>
      </c>
      <c r="AA110" s="58">
        <f t="shared" si="42"/>
        <v>1471.8395938261574</v>
      </c>
      <c r="AB110" s="58">
        <f t="shared" si="42"/>
        <v>1503.9179528838342</v>
      </c>
      <c r="AC110" s="58">
        <f t="shared" si="42"/>
        <v>1552.0354914703489</v>
      </c>
      <c r="AD110" s="58">
        <f t="shared" si="42"/>
        <v>1568.0746709991874</v>
      </c>
      <c r="AE110" s="70">
        <f t="shared" si="42"/>
        <v>1632.2313891145409</v>
      </c>
      <c r="AF110" s="58">
        <f t="shared" si="42"/>
        <v>1664.3097481722175</v>
      </c>
      <c r="AG110" s="58">
        <f t="shared" si="42"/>
        <v>1632.2313891145409</v>
      </c>
      <c r="AH110" s="58">
        <f t="shared" si="42"/>
        <v>1568.0746709991874</v>
      </c>
      <c r="AI110" s="58">
        <f t="shared" si="42"/>
        <v>1535.9963119415108</v>
      </c>
      <c r="AJ110" s="58">
        <f t="shared" si="42"/>
        <v>1503.9179528838342</v>
      </c>
      <c r="AK110" s="58">
        <f t="shared" si="42"/>
        <v>1471.8395938261574</v>
      </c>
      <c r="AL110" s="58">
        <f t="shared" si="42"/>
        <v>1447.4600409423231</v>
      </c>
      <c r="AM110" s="58">
        <f t="shared" si="42"/>
        <v>1479.6987917952881</v>
      </c>
      <c r="AN110" s="58">
        <f t="shared" si="42"/>
        <v>1511.9375426482532</v>
      </c>
      <c r="AO110" s="58">
        <f t="shared" si="42"/>
        <v>1560.2956689277005</v>
      </c>
      <c r="AP110" s="58">
        <f t="shared" si="42"/>
        <v>1576.4150443541832</v>
      </c>
      <c r="AQ110" s="58">
        <f t="shared" si="42"/>
        <v>1640.8925460601133</v>
      </c>
      <c r="AR110" s="58">
        <f t="shared" si="42"/>
        <v>1673.1312969130784</v>
      </c>
      <c r="AS110" s="58">
        <f t="shared" si="42"/>
        <v>1640.8925460601133</v>
      </c>
      <c r="AT110" s="58">
        <f t="shared" si="42"/>
        <v>1576.4150443541832</v>
      </c>
      <c r="AU110" s="58">
        <f t="shared" si="42"/>
        <v>1544.1762935012182</v>
      </c>
      <c r="AV110" s="58">
        <f t="shared" si="42"/>
        <v>1511.9375426482532</v>
      </c>
      <c r="AW110" s="58">
        <f t="shared" si="42"/>
        <v>1479.6987917952881</v>
      </c>
      <c r="AX110" s="58">
        <f t="shared" si="42"/>
        <v>1455.1973411470344</v>
      </c>
      <c r="AY110" s="58">
        <f t="shared" si="42"/>
        <v>1487.5972857542645</v>
      </c>
      <c r="AZ110" s="58">
        <f t="shared" si="42"/>
        <v>1519.9972303614943</v>
      </c>
      <c r="BA110" s="58">
        <f t="shared" si="42"/>
        <v>1568.5971472723388</v>
      </c>
      <c r="BB110" s="58">
        <f t="shared" si="42"/>
        <v>1584.797119575954</v>
      </c>
      <c r="BC110" s="58">
        <f t="shared" si="42"/>
        <v>1649.5970087904136</v>
      </c>
      <c r="BD110" s="58">
        <f t="shared" si="42"/>
        <v>1681.9969533976437</v>
      </c>
      <c r="BE110" s="58">
        <f t="shared" si="42"/>
        <v>1649.5970087904136</v>
      </c>
      <c r="BF110" s="58">
        <f t="shared" si="42"/>
        <v>1584.797119575954</v>
      </c>
      <c r="BG110" s="58">
        <f t="shared" si="42"/>
        <v>1552.3971749687241</v>
      </c>
      <c r="BH110" s="58">
        <f t="shared" si="42"/>
        <v>1519.9972303614943</v>
      </c>
      <c r="BI110" s="58">
        <f t="shared" si="42"/>
        <v>1487.5972857542645</v>
      </c>
      <c r="BJ110" s="58">
        <f t="shared" si="42"/>
        <v>1462.9733278527694</v>
      </c>
      <c r="BK110" s="58">
        <f t="shared" si="42"/>
        <v>1495.5352721830357</v>
      </c>
      <c r="BL110" s="58">
        <f t="shared" si="42"/>
        <v>1528.0972165133016</v>
      </c>
      <c r="BM110" s="58">
        <f t="shared" si="42"/>
        <v>1576.9401330087003</v>
      </c>
      <c r="BN110" s="58">
        <f t="shared" si="42"/>
        <v>1593.2211051738336</v>
      </c>
      <c r="BO110" s="58">
        <f t="shared" si="42"/>
        <v>1658.3449938343656</v>
      </c>
      <c r="BP110" s="26" t="s">
        <v>12</v>
      </c>
    </row>
    <row r="111" spans="2:68" x14ac:dyDescent="0.25">
      <c r="B111" s="12">
        <v>44</v>
      </c>
      <c r="C111" s="13"/>
      <c r="H111" s="59"/>
      <c r="I111" s="59"/>
      <c r="J111" s="59"/>
      <c r="K111" s="59"/>
      <c r="L111" s="59"/>
      <c r="M111" s="59"/>
      <c r="N111" s="58">
        <f t="shared" ref="N111:BO111" si="43">N49-$E49</f>
        <v>13344.679122664498</v>
      </c>
      <c r="O111" s="58">
        <f t="shared" si="43"/>
        <v>13624.776604386674</v>
      </c>
      <c r="P111" s="58">
        <f t="shared" si="43"/>
        <v>13904.874086108854</v>
      </c>
      <c r="Q111" s="58">
        <f t="shared" si="43"/>
        <v>14325.020308692117</v>
      </c>
      <c r="R111" s="58">
        <f t="shared" si="43"/>
        <v>14465.069049553207</v>
      </c>
      <c r="S111" s="58">
        <f t="shared" si="43"/>
        <v>15025.264012997563</v>
      </c>
      <c r="T111" s="58">
        <f t="shared" si="43"/>
        <v>15305.361494719738</v>
      </c>
      <c r="U111" s="58">
        <f t="shared" si="43"/>
        <v>15025.264012997563</v>
      </c>
      <c r="V111" s="58">
        <f t="shared" si="43"/>
        <v>14465.069049553207</v>
      </c>
      <c r="W111" s="58">
        <f t="shared" si="43"/>
        <v>14184.971567831031</v>
      </c>
      <c r="X111" s="58">
        <f t="shared" si="43"/>
        <v>13904.874086108854</v>
      </c>
      <c r="Y111" s="58">
        <f t="shared" si="43"/>
        <v>13624.776604386674</v>
      </c>
      <c r="Z111" s="58">
        <f t="shared" si="43"/>
        <v>13411.902518277819</v>
      </c>
      <c r="AA111" s="58">
        <f t="shared" si="43"/>
        <v>13693.400487408606</v>
      </c>
      <c r="AB111" s="58">
        <f t="shared" si="43"/>
        <v>13974.898456539397</v>
      </c>
      <c r="AC111" s="58">
        <f t="shared" si="43"/>
        <v>14397.145410235576</v>
      </c>
      <c r="AD111" s="58">
        <f t="shared" si="43"/>
        <v>14537.894394800971</v>
      </c>
      <c r="AE111" s="70">
        <f t="shared" si="43"/>
        <v>15100.890333062549</v>
      </c>
      <c r="AF111" s="58">
        <f t="shared" si="43"/>
        <v>15382.388302193336</v>
      </c>
      <c r="AG111" s="58">
        <f t="shared" si="43"/>
        <v>15100.890333062549</v>
      </c>
      <c r="AH111" s="58">
        <f t="shared" si="43"/>
        <v>14537.894394800971</v>
      </c>
      <c r="AI111" s="58">
        <f t="shared" si="43"/>
        <v>14256.396425670186</v>
      </c>
      <c r="AJ111" s="58">
        <f t="shared" si="43"/>
        <v>13974.898456539397</v>
      </c>
      <c r="AK111" s="58">
        <f t="shared" si="43"/>
        <v>13693.400487408606</v>
      </c>
      <c r="AL111" s="58">
        <f t="shared" si="43"/>
        <v>13479.462030869207</v>
      </c>
      <c r="AM111" s="58">
        <f t="shared" si="43"/>
        <v>13762.367489845647</v>
      </c>
      <c r="AN111" s="58">
        <f t="shared" si="43"/>
        <v>14045.272948822092</v>
      </c>
      <c r="AO111" s="58">
        <f t="shared" si="43"/>
        <v>14469.631137286753</v>
      </c>
      <c r="AP111" s="58">
        <f t="shared" si="43"/>
        <v>14611.083866774974</v>
      </c>
      <c r="AQ111" s="58">
        <f t="shared" si="43"/>
        <v>15176.89478472786</v>
      </c>
      <c r="AR111" s="58">
        <f t="shared" si="43"/>
        <v>15459.800243704301</v>
      </c>
      <c r="AS111" s="58">
        <f t="shared" si="43"/>
        <v>15176.89478472786</v>
      </c>
      <c r="AT111" s="58">
        <f t="shared" si="43"/>
        <v>14611.083866774974</v>
      </c>
      <c r="AU111" s="58">
        <f t="shared" si="43"/>
        <v>14328.178407798536</v>
      </c>
      <c r="AV111" s="58">
        <f t="shared" si="43"/>
        <v>14045.272948822092</v>
      </c>
      <c r="AW111" s="58">
        <f t="shared" si="43"/>
        <v>13762.367489845647</v>
      </c>
      <c r="AX111" s="58">
        <f t="shared" si="43"/>
        <v>13547.359341023552</v>
      </c>
      <c r="AY111" s="58">
        <f t="shared" si="43"/>
        <v>13831.679327294873</v>
      </c>
      <c r="AZ111" s="58">
        <f t="shared" si="43"/>
        <v>14115.999313566201</v>
      </c>
      <c r="BA111" s="58">
        <f t="shared" si="43"/>
        <v>14542.479292973185</v>
      </c>
      <c r="BB111" s="58">
        <f t="shared" si="43"/>
        <v>14684.639286108848</v>
      </c>
      <c r="BC111" s="58">
        <f t="shared" si="43"/>
        <v>15253.279258651497</v>
      </c>
      <c r="BD111" s="58">
        <f t="shared" si="43"/>
        <v>15537.599244922822</v>
      </c>
      <c r="BE111" s="58">
        <f t="shared" si="43"/>
        <v>15253.279258651497</v>
      </c>
      <c r="BF111" s="58">
        <f t="shared" si="43"/>
        <v>14684.639286108848</v>
      </c>
      <c r="BG111" s="58">
        <f t="shared" si="43"/>
        <v>14400.319299837527</v>
      </c>
      <c r="BH111" s="58">
        <f t="shared" si="43"/>
        <v>14115.999313566201</v>
      </c>
      <c r="BI111" s="58">
        <f t="shared" si="43"/>
        <v>13831.679327294873</v>
      </c>
      <c r="BJ111" s="58">
        <f t="shared" si="43"/>
        <v>13615.596137728668</v>
      </c>
      <c r="BK111" s="58">
        <f t="shared" si="43"/>
        <v>13901.337723931345</v>
      </c>
      <c r="BL111" s="58">
        <f t="shared" si="43"/>
        <v>14187.07931013403</v>
      </c>
      <c r="BM111" s="58">
        <f t="shared" si="43"/>
        <v>14615.691689438048</v>
      </c>
      <c r="BN111" s="58">
        <f t="shared" si="43"/>
        <v>14758.56248253939</v>
      </c>
      <c r="BO111" s="58">
        <f t="shared" si="43"/>
        <v>15330.045654944754</v>
      </c>
      <c r="BP111" s="26" t="s">
        <v>12</v>
      </c>
    </row>
    <row r="112" spans="2:68" x14ac:dyDescent="0.25">
      <c r="B112" s="12">
        <v>45</v>
      </c>
      <c r="C112" s="13"/>
      <c r="H112" s="59"/>
      <c r="I112" s="59"/>
      <c r="J112" s="59"/>
      <c r="K112" s="59"/>
      <c r="L112" s="59"/>
      <c r="M112" s="59"/>
      <c r="N112" s="58">
        <f t="shared" ref="N112:BO112" si="44">N50-$E50</f>
        <v>1509.774167343623</v>
      </c>
      <c r="O112" s="58">
        <f t="shared" si="44"/>
        <v>1543.3111291632817</v>
      </c>
      <c r="P112" s="58">
        <f t="shared" si="44"/>
        <v>1576.8480909829407</v>
      </c>
      <c r="Q112" s="58">
        <f t="shared" si="44"/>
        <v>1627.1535337124287</v>
      </c>
      <c r="R112" s="58">
        <f t="shared" si="44"/>
        <v>1643.9220146222583</v>
      </c>
      <c r="S112" s="58">
        <f t="shared" si="44"/>
        <v>1710.9959382615759</v>
      </c>
      <c r="T112" s="58">
        <f t="shared" si="44"/>
        <v>1744.5329000812349</v>
      </c>
      <c r="U112" s="58">
        <f t="shared" si="44"/>
        <v>1710.9959382615759</v>
      </c>
      <c r="V112" s="58">
        <f t="shared" si="44"/>
        <v>1643.9220146222583</v>
      </c>
      <c r="W112" s="58">
        <f t="shared" si="44"/>
        <v>1610.3850528025996</v>
      </c>
      <c r="X112" s="58">
        <f t="shared" si="44"/>
        <v>1576.8480909829407</v>
      </c>
      <c r="Y112" s="58">
        <f t="shared" si="44"/>
        <v>1543.3111291632817</v>
      </c>
      <c r="Z112" s="58">
        <f t="shared" si="44"/>
        <v>1517.823038180341</v>
      </c>
      <c r="AA112" s="58">
        <f t="shared" si="44"/>
        <v>1551.527684809098</v>
      </c>
      <c r="AB112" s="58">
        <f t="shared" si="44"/>
        <v>1585.2323314378552</v>
      </c>
      <c r="AC112" s="58">
        <f t="shared" si="44"/>
        <v>1635.7893013809908</v>
      </c>
      <c r="AD112" s="58">
        <f t="shared" si="44"/>
        <v>1652.6416246953695</v>
      </c>
      <c r="AE112" s="70">
        <f t="shared" si="44"/>
        <v>1720.0509179528835</v>
      </c>
      <c r="AF112" s="58">
        <f t="shared" si="44"/>
        <v>1753.7555645816408</v>
      </c>
      <c r="AG112" s="58">
        <f t="shared" si="44"/>
        <v>1720.0509179528835</v>
      </c>
      <c r="AH112" s="58">
        <f t="shared" si="44"/>
        <v>1652.6416246953695</v>
      </c>
      <c r="AI112" s="58">
        <f t="shared" si="44"/>
        <v>1618.9369780666125</v>
      </c>
      <c r="AJ112" s="58">
        <f t="shared" si="44"/>
        <v>1585.2323314378552</v>
      </c>
      <c r="AK112" s="58">
        <f t="shared" si="44"/>
        <v>1551.527684809098</v>
      </c>
      <c r="AL112" s="58">
        <f t="shared" si="44"/>
        <v>1525.9121533712425</v>
      </c>
      <c r="AM112" s="58">
        <f t="shared" si="44"/>
        <v>1559.7853232331433</v>
      </c>
      <c r="AN112" s="58">
        <f t="shared" si="44"/>
        <v>1593.6584930950444</v>
      </c>
      <c r="AO112" s="58">
        <f t="shared" si="44"/>
        <v>1644.4682478878956</v>
      </c>
      <c r="AP112" s="58">
        <f t="shared" si="44"/>
        <v>1661.4048328188462</v>
      </c>
      <c r="AQ112" s="58">
        <f t="shared" si="44"/>
        <v>1729.1511725426478</v>
      </c>
      <c r="AR112" s="58">
        <f t="shared" si="44"/>
        <v>1763.0243424045489</v>
      </c>
      <c r="AS112" s="58">
        <f t="shared" si="44"/>
        <v>1729.1511725426478</v>
      </c>
      <c r="AT112" s="58">
        <f t="shared" si="44"/>
        <v>1661.4048328188462</v>
      </c>
      <c r="AU112" s="58">
        <f t="shared" si="44"/>
        <v>1627.5316629569454</v>
      </c>
      <c r="AV112" s="58">
        <f t="shared" si="44"/>
        <v>1593.6584930950444</v>
      </c>
      <c r="AW112" s="58">
        <f t="shared" si="44"/>
        <v>1559.7853232331433</v>
      </c>
      <c r="AX112" s="58">
        <f t="shared" si="44"/>
        <v>1534.0417141380985</v>
      </c>
      <c r="AY112" s="58">
        <f t="shared" si="44"/>
        <v>1568.0842498493089</v>
      </c>
      <c r="AZ112" s="58">
        <f t="shared" si="44"/>
        <v>1602.1267855605195</v>
      </c>
      <c r="BA112" s="58">
        <f t="shared" si="44"/>
        <v>1653.190589127335</v>
      </c>
      <c r="BB112" s="58">
        <f t="shared" si="44"/>
        <v>1670.2118569829402</v>
      </c>
      <c r="BC112" s="58">
        <f t="shared" si="44"/>
        <v>1738.2969284053609</v>
      </c>
      <c r="BD112" s="58">
        <f t="shared" si="44"/>
        <v>1772.3394641165714</v>
      </c>
      <c r="BE112" s="58">
        <f t="shared" si="44"/>
        <v>1738.2969284053609</v>
      </c>
      <c r="BF112" s="58">
        <f t="shared" si="44"/>
        <v>1670.2118569829402</v>
      </c>
      <c r="BG112" s="58">
        <f t="shared" si="44"/>
        <v>1636.16932127173</v>
      </c>
      <c r="BH112" s="58">
        <f t="shared" si="44"/>
        <v>1602.1267855605195</v>
      </c>
      <c r="BI112" s="58">
        <f t="shared" si="44"/>
        <v>1568.0842498493089</v>
      </c>
      <c r="BJ112" s="58">
        <f t="shared" si="44"/>
        <v>1542.211922708789</v>
      </c>
      <c r="BK112" s="58">
        <f t="shared" si="44"/>
        <v>1576.4246710985553</v>
      </c>
      <c r="BL112" s="58">
        <f t="shared" si="44"/>
        <v>1610.6374194883219</v>
      </c>
      <c r="BM112" s="58">
        <f t="shared" si="44"/>
        <v>1661.9565420729714</v>
      </c>
      <c r="BN112" s="58">
        <f t="shared" si="44"/>
        <v>1679.0629162678547</v>
      </c>
      <c r="BO112" s="58">
        <f t="shared" si="44"/>
        <v>1747.4884130473874</v>
      </c>
      <c r="BP112" s="26" t="s">
        <v>12</v>
      </c>
    </row>
    <row r="113" spans="2:68" x14ac:dyDescent="0.25">
      <c r="B113" s="12">
        <v>46</v>
      </c>
      <c r="C113" s="13"/>
      <c r="H113" s="59"/>
      <c r="I113" s="59"/>
      <c r="J113" s="59"/>
      <c r="K113" s="59"/>
      <c r="L113" s="59"/>
      <c r="M113" s="59"/>
      <c r="N113" s="58">
        <f t="shared" ref="N113:BO113" si="45">N51-$E51</f>
        <v>3564.7644993873755</v>
      </c>
      <c r="O113" s="58">
        <f t="shared" si="45"/>
        <v>3641.1137597912789</v>
      </c>
      <c r="P113" s="58">
        <f t="shared" si="45"/>
        <v>3717.4630201951827</v>
      </c>
      <c r="Q113" s="58">
        <f t="shared" si="45"/>
        <v>3831.986910801038</v>
      </c>
      <c r="R113" s="58">
        <f t="shared" si="45"/>
        <v>3870.1615410029904</v>
      </c>
      <c r="S113" s="58">
        <f t="shared" si="45"/>
        <v>4022.8600618107976</v>
      </c>
      <c r="T113" s="58">
        <f t="shared" si="45"/>
        <v>4099.2093222147014</v>
      </c>
      <c r="U113" s="58">
        <f t="shared" si="45"/>
        <v>4022.8600618107976</v>
      </c>
      <c r="V113" s="58">
        <f t="shared" si="45"/>
        <v>3870.1615410029904</v>
      </c>
      <c r="W113" s="58">
        <f t="shared" si="45"/>
        <v>3793.8122805990865</v>
      </c>
      <c r="X113" s="58">
        <f t="shared" si="45"/>
        <v>3717.4630201951827</v>
      </c>
      <c r="Y113" s="58">
        <f t="shared" si="45"/>
        <v>3641.1137597912789</v>
      </c>
      <c r="Z113" s="58">
        <f t="shared" si="45"/>
        <v>3583.0883218843119</v>
      </c>
      <c r="AA113" s="58">
        <f t="shared" si="45"/>
        <v>3659.8193285902348</v>
      </c>
      <c r="AB113" s="58">
        <f t="shared" si="45"/>
        <v>3736.5503352961582</v>
      </c>
      <c r="AC113" s="58">
        <f t="shared" si="45"/>
        <v>3851.6468453550428</v>
      </c>
      <c r="AD113" s="58">
        <f t="shared" si="45"/>
        <v>3890.012348708005</v>
      </c>
      <c r="AE113" s="70">
        <f t="shared" si="45"/>
        <v>4043.4743621198513</v>
      </c>
      <c r="AF113" s="58">
        <f t="shared" si="45"/>
        <v>4120.2053688257747</v>
      </c>
      <c r="AG113" s="58">
        <f t="shared" si="45"/>
        <v>4043.4743621198513</v>
      </c>
      <c r="AH113" s="58">
        <f t="shared" si="45"/>
        <v>3890.012348708005</v>
      </c>
      <c r="AI113" s="58">
        <f t="shared" si="45"/>
        <v>3813.2813420020816</v>
      </c>
      <c r="AJ113" s="58">
        <f t="shared" si="45"/>
        <v>3736.5503352961582</v>
      </c>
      <c r="AK113" s="58">
        <f t="shared" si="45"/>
        <v>3659.8193285902348</v>
      </c>
      <c r="AL113" s="58">
        <f t="shared" si="45"/>
        <v>3601.503763493733</v>
      </c>
      <c r="AM113" s="58">
        <f t="shared" si="45"/>
        <v>3678.6184252331855</v>
      </c>
      <c r="AN113" s="58">
        <f t="shared" si="45"/>
        <v>3755.7330869726384</v>
      </c>
      <c r="AO113" s="58">
        <f t="shared" si="45"/>
        <v>3871.4050795818175</v>
      </c>
      <c r="AP113" s="58">
        <f t="shared" si="45"/>
        <v>3909.9624104515447</v>
      </c>
      <c r="AQ113" s="58">
        <f t="shared" si="45"/>
        <v>4064.19173393045</v>
      </c>
      <c r="AR113" s="58">
        <f t="shared" si="45"/>
        <v>4141.3063956699034</v>
      </c>
      <c r="AS113" s="58">
        <f t="shared" si="45"/>
        <v>4064.19173393045</v>
      </c>
      <c r="AT113" s="58">
        <f t="shared" si="45"/>
        <v>3909.9624104515447</v>
      </c>
      <c r="AU113" s="58">
        <f t="shared" si="45"/>
        <v>3832.8477487120917</v>
      </c>
      <c r="AV113" s="58">
        <f t="shared" si="45"/>
        <v>3755.7330869726384</v>
      </c>
      <c r="AW113" s="58">
        <f t="shared" si="45"/>
        <v>3678.6184252331855</v>
      </c>
      <c r="AX113" s="58">
        <f t="shared" si="45"/>
        <v>3620.0112823112013</v>
      </c>
      <c r="AY113" s="58">
        <f t="shared" si="45"/>
        <v>3697.5115173593508</v>
      </c>
      <c r="AZ113" s="58">
        <f t="shared" si="45"/>
        <v>3775.0117524075013</v>
      </c>
      <c r="BA113" s="58">
        <f t="shared" si="45"/>
        <v>3891.2621049797262</v>
      </c>
      <c r="BB113" s="58">
        <f t="shared" si="45"/>
        <v>3930.0122225038021</v>
      </c>
      <c r="BC113" s="58">
        <f t="shared" si="45"/>
        <v>4085.0126926001021</v>
      </c>
      <c r="BD113" s="58">
        <f t="shared" si="45"/>
        <v>4162.5129276482521</v>
      </c>
      <c r="BE113" s="58">
        <f t="shared" si="45"/>
        <v>4085.0126926001021</v>
      </c>
      <c r="BF113" s="58">
        <f t="shared" si="45"/>
        <v>3930.0122225038021</v>
      </c>
      <c r="BG113" s="58">
        <f t="shared" si="45"/>
        <v>3852.5119874556517</v>
      </c>
      <c r="BH113" s="58">
        <f t="shared" si="45"/>
        <v>3775.0117524075013</v>
      </c>
      <c r="BI113" s="58">
        <f t="shared" si="45"/>
        <v>3697.5115173593508</v>
      </c>
      <c r="BJ113" s="58">
        <f t="shared" si="45"/>
        <v>3638.611338722757</v>
      </c>
      <c r="BK113" s="58">
        <f t="shared" si="45"/>
        <v>3716.4990749461472</v>
      </c>
      <c r="BL113" s="58">
        <f t="shared" si="45"/>
        <v>3794.3868111695383</v>
      </c>
      <c r="BM113" s="58">
        <f t="shared" si="45"/>
        <v>3911.2184155046243</v>
      </c>
      <c r="BN113" s="58">
        <f t="shared" si="45"/>
        <v>3950.1622836163206</v>
      </c>
      <c r="BO113" s="58">
        <f t="shared" si="45"/>
        <v>4105.9377560631019</v>
      </c>
      <c r="BP113" s="26" t="s">
        <v>12</v>
      </c>
    </row>
    <row r="114" spans="2:68" x14ac:dyDescent="0.25">
      <c r="B114" s="12">
        <v>47</v>
      </c>
      <c r="C114" s="13"/>
      <c r="H114" s="59"/>
      <c r="I114" s="59"/>
      <c r="J114" s="59"/>
      <c r="K114" s="59"/>
      <c r="L114" s="59"/>
      <c r="M114" s="59"/>
      <c r="N114" s="58">
        <f t="shared" ref="N114:BO114" si="46">N52-$E52</f>
        <v>2610.7717303005684</v>
      </c>
      <c r="O114" s="58">
        <f t="shared" si="46"/>
        <v>2667.2461413484966</v>
      </c>
      <c r="P114" s="58">
        <f t="shared" si="46"/>
        <v>2723.7205523964253</v>
      </c>
      <c r="Q114" s="58">
        <f t="shared" si="46"/>
        <v>2808.4321689683179</v>
      </c>
      <c r="R114" s="58">
        <f t="shared" si="46"/>
        <v>2836.6693744922823</v>
      </c>
      <c r="S114" s="58">
        <f t="shared" si="46"/>
        <v>2949.6181965881397</v>
      </c>
      <c r="T114" s="58">
        <f t="shared" si="46"/>
        <v>3006.0926076360679</v>
      </c>
      <c r="U114" s="58">
        <f t="shared" si="46"/>
        <v>2949.6181965881397</v>
      </c>
      <c r="V114" s="58">
        <f t="shared" si="46"/>
        <v>2836.6693744922823</v>
      </c>
      <c r="W114" s="58">
        <f t="shared" si="46"/>
        <v>2780.194963444354</v>
      </c>
      <c r="X114" s="58">
        <f t="shared" si="46"/>
        <v>2723.7205523964253</v>
      </c>
      <c r="Y114" s="58">
        <f t="shared" si="46"/>
        <v>2667.2461413484966</v>
      </c>
      <c r="Z114" s="58">
        <f t="shared" si="46"/>
        <v>2624.325588952071</v>
      </c>
      <c r="AA114" s="58">
        <f t="shared" si="46"/>
        <v>2681.0823720552389</v>
      </c>
      <c r="AB114" s="58">
        <f t="shared" si="46"/>
        <v>2737.8391551584073</v>
      </c>
      <c r="AC114" s="58">
        <f t="shared" si="46"/>
        <v>2822.9743298131593</v>
      </c>
      <c r="AD114" s="58">
        <f t="shared" si="46"/>
        <v>2851.3527213647435</v>
      </c>
      <c r="AE114" s="70">
        <f t="shared" si="46"/>
        <v>2964.8662875710802</v>
      </c>
      <c r="AF114" s="58">
        <f t="shared" si="46"/>
        <v>3021.6230706742481</v>
      </c>
      <c r="AG114" s="58">
        <f t="shared" si="46"/>
        <v>2964.8662875710802</v>
      </c>
      <c r="AH114" s="58">
        <f t="shared" si="46"/>
        <v>2851.3527213647435</v>
      </c>
      <c r="AI114" s="58">
        <f t="shared" si="46"/>
        <v>2794.5959382615756</v>
      </c>
      <c r="AJ114" s="58">
        <f t="shared" si="46"/>
        <v>2737.8391551584073</v>
      </c>
      <c r="AK114" s="58">
        <f t="shared" si="46"/>
        <v>2681.0823720552389</v>
      </c>
      <c r="AL114" s="58">
        <f t="shared" si="46"/>
        <v>2637.9472168968309</v>
      </c>
      <c r="AM114" s="58">
        <f t="shared" si="46"/>
        <v>2694.9877839155147</v>
      </c>
      <c r="AN114" s="58">
        <f t="shared" si="46"/>
        <v>2752.0283509341989</v>
      </c>
      <c r="AO114" s="58">
        <f t="shared" si="46"/>
        <v>2837.589201462225</v>
      </c>
      <c r="AP114" s="58">
        <f t="shared" si="46"/>
        <v>2866.1094849715669</v>
      </c>
      <c r="AQ114" s="58">
        <f t="shared" si="46"/>
        <v>2980.1906190089353</v>
      </c>
      <c r="AR114" s="58">
        <f t="shared" si="46"/>
        <v>3037.2311860276191</v>
      </c>
      <c r="AS114" s="58">
        <f t="shared" si="46"/>
        <v>2980.1906190089353</v>
      </c>
      <c r="AT114" s="58">
        <f t="shared" si="46"/>
        <v>2866.1094849715669</v>
      </c>
      <c r="AU114" s="58">
        <f t="shared" si="46"/>
        <v>2809.0689179528831</v>
      </c>
      <c r="AV114" s="58">
        <f t="shared" si="46"/>
        <v>2752.0283509341989</v>
      </c>
      <c r="AW114" s="58">
        <f t="shared" si="46"/>
        <v>2694.9877839155147</v>
      </c>
      <c r="AX114" s="58">
        <f t="shared" si="46"/>
        <v>2651.6369529813146</v>
      </c>
      <c r="AY114" s="58">
        <f t="shared" si="46"/>
        <v>2708.9627228350919</v>
      </c>
      <c r="AZ114" s="58">
        <f t="shared" si="46"/>
        <v>2766.2884926888696</v>
      </c>
      <c r="BA114" s="58">
        <f t="shared" si="46"/>
        <v>2852.277147469536</v>
      </c>
      <c r="BB114" s="58">
        <f t="shared" si="46"/>
        <v>2880.9400323964246</v>
      </c>
      <c r="BC114" s="58">
        <f t="shared" si="46"/>
        <v>2995.5915721039796</v>
      </c>
      <c r="BD114" s="58">
        <f t="shared" si="46"/>
        <v>3052.9173419577569</v>
      </c>
      <c r="BE114" s="58">
        <f t="shared" si="46"/>
        <v>2995.5915721039796</v>
      </c>
      <c r="BF114" s="58">
        <f t="shared" si="46"/>
        <v>2880.9400323964246</v>
      </c>
      <c r="BG114" s="58">
        <f t="shared" si="46"/>
        <v>2823.6142625426473</v>
      </c>
      <c r="BH114" s="58">
        <f t="shared" si="46"/>
        <v>2766.2884926888696</v>
      </c>
      <c r="BI114" s="58">
        <f t="shared" si="46"/>
        <v>2708.9627228350919</v>
      </c>
      <c r="BJ114" s="58">
        <f t="shared" si="46"/>
        <v>2665.3951377462208</v>
      </c>
      <c r="BK114" s="58">
        <f t="shared" si="46"/>
        <v>2723.0075364492673</v>
      </c>
      <c r="BL114" s="58">
        <f t="shared" si="46"/>
        <v>2780.6199351523137</v>
      </c>
      <c r="BM114" s="58">
        <f t="shared" si="46"/>
        <v>2867.0385332068831</v>
      </c>
      <c r="BN114" s="58">
        <f t="shared" si="46"/>
        <v>2895.8447325584066</v>
      </c>
      <c r="BO114" s="58">
        <f t="shared" si="46"/>
        <v>3011.069529964499</v>
      </c>
      <c r="BP114" s="26" t="s">
        <v>12</v>
      </c>
    </row>
    <row r="115" spans="2:68" x14ac:dyDescent="0.25">
      <c r="B115" s="12">
        <v>48</v>
      </c>
      <c r="C115" s="13"/>
      <c r="H115" s="59"/>
      <c r="I115" s="59"/>
      <c r="J115" s="59"/>
      <c r="K115" s="59"/>
      <c r="L115" s="59"/>
      <c r="M115" s="59"/>
      <c r="N115" s="58">
        <f t="shared" ref="N115:BO115" si="47">N53-$E53</f>
        <v>2018.8627132412671</v>
      </c>
      <c r="O115" s="58">
        <f t="shared" si="47"/>
        <v>2063.005686433793</v>
      </c>
      <c r="P115" s="58">
        <f t="shared" si="47"/>
        <v>2107.1486596263198</v>
      </c>
      <c r="Q115" s="58">
        <f t="shared" si="47"/>
        <v>2173.3631194151089</v>
      </c>
      <c r="R115" s="58">
        <f t="shared" si="47"/>
        <v>2195.4346060113726</v>
      </c>
      <c r="S115" s="58">
        <f t="shared" si="47"/>
        <v>2283.7205523964253</v>
      </c>
      <c r="T115" s="58">
        <f t="shared" si="47"/>
        <v>2327.8635255889517</v>
      </c>
      <c r="U115" s="58">
        <f t="shared" si="47"/>
        <v>2283.7205523964253</v>
      </c>
      <c r="V115" s="58">
        <f t="shared" si="47"/>
        <v>2195.4346060113726</v>
      </c>
      <c r="W115" s="58">
        <f t="shared" si="47"/>
        <v>2151.2916328188462</v>
      </c>
      <c r="X115" s="58">
        <f t="shared" si="47"/>
        <v>2107.1486596263198</v>
      </c>
      <c r="Y115" s="58">
        <f t="shared" si="47"/>
        <v>2063.005686433793</v>
      </c>
      <c r="Z115" s="58">
        <f t="shared" si="47"/>
        <v>2029.4570268074731</v>
      </c>
      <c r="AA115" s="58">
        <f t="shared" si="47"/>
        <v>2073.8207148659617</v>
      </c>
      <c r="AB115" s="58">
        <f t="shared" si="47"/>
        <v>2118.1844029244512</v>
      </c>
      <c r="AC115" s="58">
        <f t="shared" si="47"/>
        <v>2184.7299350121843</v>
      </c>
      <c r="AD115" s="58">
        <f t="shared" si="47"/>
        <v>2206.9117790414293</v>
      </c>
      <c r="AE115" s="70">
        <f t="shared" si="47"/>
        <v>2295.639155158407</v>
      </c>
      <c r="AF115" s="58">
        <f t="shared" si="47"/>
        <v>2340.0028432168961</v>
      </c>
      <c r="AG115" s="58">
        <f t="shared" si="47"/>
        <v>2295.639155158407</v>
      </c>
      <c r="AH115" s="58">
        <f t="shared" si="47"/>
        <v>2206.9117790414293</v>
      </c>
      <c r="AI115" s="58">
        <f t="shared" si="47"/>
        <v>2162.5480909829403</v>
      </c>
      <c r="AJ115" s="58">
        <f t="shared" si="47"/>
        <v>2118.1844029244512</v>
      </c>
      <c r="AK115" s="58">
        <f t="shared" si="47"/>
        <v>2073.8207148659617</v>
      </c>
      <c r="AL115" s="58">
        <f t="shared" si="47"/>
        <v>2040.1043119415103</v>
      </c>
      <c r="AM115" s="58">
        <f t="shared" si="47"/>
        <v>2084.6898184402912</v>
      </c>
      <c r="AN115" s="58">
        <f t="shared" si="47"/>
        <v>2129.275324939073</v>
      </c>
      <c r="AO115" s="58">
        <f t="shared" si="47"/>
        <v>2196.1535846872448</v>
      </c>
      <c r="AP115" s="58">
        <f t="shared" si="47"/>
        <v>2218.4463379366362</v>
      </c>
      <c r="AQ115" s="58">
        <f t="shared" si="47"/>
        <v>2307.6173509341988</v>
      </c>
      <c r="AR115" s="58">
        <f t="shared" si="47"/>
        <v>2352.2028574329802</v>
      </c>
      <c r="AS115" s="58">
        <f t="shared" si="47"/>
        <v>2307.6173509341988</v>
      </c>
      <c r="AT115" s="58">
        <f t="shared" si="47"/>
        <v>2218.4463379366362</v>
      </c>
      <c r="AU115" s="58">
        <f t="shared" si="47"/>
        <v>2173.8608314378548</v>
      </c>
      <c r="AV115" s="58">
        <f t="shared" si="47"/>
        <v>2129.275324939073</v>
      </c>
      <c r="AW115" s="58">
        <f t="shared" si="47"/>
        <v>2084.6898184402912</v>
      </c>
      <c r="AX115" s="58">
        <f t="shared" si="47"/>
        <v>2050.8048335012177</v>
      </c>
      <c r="AY115" s="58">
        <f t="shared" si="47"/>
        <v>2095.6132675324925</v>
      </c>
      <c r="AZ115" s="58">
        <f t="shared" si="47"/>
        <v>2140.4217015637682</v>
      </c>
      <c r="BA115" s="58">
        <f t="shared" si="47"/>
        <v>2207.6343526106807</v>
      </c>
      <c r="BB115" s="58">
        <f t="shared" si="47"/>
        <v>2230.0385696263193</v>
      </c>
      <c r="BC115" s="58">
        <f t="shared" si="47"/>
        <v>2319.6554376888694</v>
      </c>
      <c r="BD115" s="58">
        <f t="shared" si="47"/>
        <v>2364.4638717201447</v>
      </c>
      <c r="BE115" s="58">
        <f t="shared" si="47"/>
        <v>2319.6554376888694</v>
      </c>
      <c r="BF115" s="58">
        <f t="shared" si="47"/>
        <v>2230.0385696263193</v>
      </c>
      <c r="BG115" s="58">
        <f t="shared" si="47"/>
        <v>2185.230135595044</v>
      </c>
      <c r="BH115" s="58">
        <f t="shared" si="47"/>
        <v>2140.4217015637682</v>
      </c>
      <c r="BI115" s="58">
        <f t="shared" si="47"/>
        <v>2095.6132675324925</v>
      </c>
      <c r="BJ115" s="58">
        <f t="shared" si="47"/>
        <v>2061.5588576687237</v>
      </c>
      <c r="BK115" s="58">
        <f t="shared" si="47"/>
        <v>2106.5913338701548</v>
      </c>
      <c r="BL115" s="58">
        <f t="shared" si="47"/>
        <v>2151.6238100715868</v>
      </c>
      <c r="BM115" s="58">
        <f t="shared" si="47"/>
        <v>2219.1725243737337</v>
      </c>
      <c r="BN115" s="58">
        <f t="shared" si="47"/>
        <v>2241.6887624744504</v>
      </c>
      <c r="BO115" s="58">
        <f t="shared" si="47"/>
        <v>2331.7537148773135</v>
      </c>
      <c r="BP115" s="26" t="s">
        <v>12</v>
      </c>
    </row>
    <row r="116" spans="2:68" x14ac:dyDescent="0.25">
      <c r="B116" s="12">
        <v>49</v>
      </c>
      <c r="C116" s="13"/>
      <c r="H116" s="59"/>
      <c r="I116" s="59"/>
      <c r="J116" s="59"/>
      <c r="K116" s="59"/>
      <c r="L116" s="59"/>
      <c r="M116" s="59"/>
      <c r="N116" s="58">
        <f t="shared" ref="N116:BO116" si="48">N54-$E54</f>
        <v>1669.0203086921201</v>
      </c>
      <c r="O116" s="58">
        <f t="shared" si="48"/>
        <v>1705.8748984565391</v>
      </c>
      <c r="P116" s="58">
        <f t="shared" si="48"/>
        <v>1742.7294882209585</v>
      </c>
      <c r="Q116" s="58">
        <f t="shared" si="48"/>
        <v>1798.0113728675869</v>
      </c>
      <c r="R116" s="58">
        <f t="shared" si="48"/>
        <v>1816.4386677497967</v>
      </c>
      <c r="S116" s="58">
        <f t="shared" si="48"/>
        <v>1890.147847278635</v>
      </c>
      <c r="T116" s="58">
        <f t="shared" si="48"/>
        <v>1927.0024370430542</v>
      </c>
      <c r="U116" s="58">
        <f t="shared" si="48"/>
        <v>1890.147847278635</v>
      </c>
      <c r="V116" s="58">
        <f t="shared" si="48"/>
        <v>1816.4386677497967</v>
      </c>
      <c r="W116" s="58">
        <f t="shared" si="48"/>
        <v>1779.5840779853775</v>
      </c>
      <c r="X116" s="58">
        <f t="shared" si="48"/>
        <v>1742.7294882209585</v>
      </c>
      <c r="Y116" s="58">
        <f t="shared" si="48"/>
        <v>1705.8748984565391</v>
      </c>
      <c r="Z116" s="58">
        <f t="shared" si="48"/>
        <v>1677.8654102355806</v>
      </c>
      <c r="AA116" s="58">
        <f t="shared" si="48"/>
        <v>1714.9042729488217</v>
      </c>
      <c r="AB116" s="58">
        <f t="shared" si="48"/>
        <v>1751.943135662063</v>
      </c>
      <c r="AC116" s="58">
        <f t="shared" si="48"/>
        <v>1807.5014297319246</v>
      </c>
      <c r="AD116" s="58">
        <f t="shared" si="48"/>
        <v>1826.0208610885454</v>
      </c>
      <c r="AE116" s="70">
        <f t="shared" si="48"/>
        <v>1900.098586515028</v>
      </c>
      <c r="AF116" s="58">
        <f t="shared" si="48"/>
        <v>1937.1374492282694</v>
      </c>
      <c r="AG116" s="58">
        <f t="shared" si="48"/>
        <v>1900.098586515028</v>
      </c>
      <c r="AH116" s="58">
        <f t="shared" si="48"/>
        <v>1826.0208610885454</v>
      </c>
      <c r="AI116" s="58">
        <f t="shared" si="48"/>
        <v>1788.9819983753041</v>
      </c>
      <c r="AJ116" s="58">
        <f t="shared" si="48"/>
        <v>1751.943135662063</v>
      </c>
      <c r="AK116" s="58">
        <f t="shared" si="48"/>
        <v>1714.9042729488217</v>
      </c>
      <c r="AL116" s="58">
        <f t="shared" si="48"/>
        <v>1686.7547372867584</v>
      </c>
      <c r="AM116" s="58">
        <f t="shared" si="48"/>
        <v>1723.9787943135657</v>
      </c>
      <c r="AN116" s="58">
        <f t="shared" si="48"/>
        <v>1761.2028513403732</v>
      </c>
      <c r="AO116" s="58">
        <f t="shared" si="48"/>
        <v>1817.0389368805841</v>
      </c>
      <c r="AP116" s="58">
        <f t="shared" si="48"/>
        <v>1835.6509653939879</v>
      </c>
      <c r="AQ116" s="58">
        <f t="shared" si="48"/>
        <v>1910.0990794476029</v>
      </c>
      <c r="AR116" s="58">
        <f t="shared" si="48"/>
        <v>1947.3231364744106</v>
      </c>
      <c r="AS116" s="58">
        <f t="shared" si="48"/>
        <v>1910.0990794476029</v>
      </c>
      <c r="AT116" s="58">
        <f t="shared" si="48"/>
        <v>1835.6509653939879</v>
      </c>
      <c r="AU116" s="58">
        <f t="shared" si="48"/>
        <v>1798.4269083671804</v>
      </c>
      <c r="AV116" s="58">
        <f t="shared" si="48"/>
        <v>1761.2028513403732</v>
      </c>
      <c r="AW116" s="58">
        <f t="shared" si="48"/>
        <v>1723.9787943135657</v>
      </c>
      <c r="AX116" s="58">
        <f t="shared" si="48"/>
        <v>1695.688510973192</v>
      </c>
      <c r="AY116" s="58">
        <f t="shared" si="48"/>
        <v>1733.0986882851332</v>
      </c>
      <c r="AZ116" s="58">
        <f t="shared" si="48"/>
        <v>1770.5088655970749</v>
      </c>
      <c r="BA116" s="58">
        <f t="shared" si="48"/>
        <v>1826.6241315649868</v>
      </c>
      <c r="BB116" s="58">
        <f t="shared" si="48"/>
        <v>1845.3292202209577</v>
      </c>
      <c r="BC116" s="58">
        <f t="shared" si="48"/>
        <v>1920.1495748448408</v>
      </c>
      <c r="BD116" s="58">
        <f t="shared" si="48"/>
        <v>1957.5597521567825</v>
      </c>
      <c r="BE116" s="58">
        <f t="shared" si="48"/>
        <v>1920.1495748448408</v>
      </c>
      <c r="BF116" s="58">
        <f t="shared" si="48"/>
        <v>1845.3292202209577</v>
      </c>
      <c r="BG116" s="58">
        <f t="shared" si="48"/>
        <v>1807.9190429090161</v>
      </c>
      <c r="BH116" s="58">
        <f t="shared" si="48"/>
        <v>1770.5088655970749</v>
      </c>
      <c r="BI116" s="58">
        <f t="shared" si="48"/>
        <v>1733.0986882851332</v>
      </c>
      <c r="BJ116" s="58">
        <f t="shared" si="48"/>
        <v>1704.6669535280578</v>
      </c>
      <c r="BK116" s="58">
        <f t="shared" si="48"/>
        <v>1742.2641817265587</v>
      </c>
      <c r="BL116" s="58">
        <f t="shared" si="48"/>
        <v>1779.8614099250601</v>
      </c>
      <c r="BM116" s="58">
        <f t="shared" si="48"/>
        <v>1836.2572522228115</v>
      </c>
      <c r="BN116" s="58">
        <f t="shared" si="48"/>
        <v>1855.0558663220622</v>
      </c>
      <c r="BO116" s="58">
        <f t="shared" si="48"/>
        <v>1930.2503227190648</v>
      </c>
      <c r="BP116" s="26" t="s">
        <v>12</v>
      </c>
    </row>
    <row r="117" spans="2:68" x14ac:dyDescent="0.25">
      <c r="B117" s="12">
        <v>50</v>
      </c>
      <c r="C117" s="13"/>
      <c r="H117" s="59"/>
      <c r="I117" s="59"/>
      <c r="J117" s="59"/>
      <c r="K117" s="59"/>
      <c r="L117" s="59"/>
      <c r="M117" s="59"/>
      <c r="N117" s="58">
        <f t="shared" ref="N117:BO117" si="49">N55-$E55</f>
        <v>5736.1137286758722</v>
      </c>
      <c r="O117" s="58">
        <f t="shared" si="49"/>
        <v>5857.6994313566192</v>
      </c>
      <c r="P117" s="58">
        <f t="shared" si="49"/>
        <v>5979.2851340373672</v>
      </c>
      <c r="Q117" s="58">
        <f t="shared" si="49"/>
        <v>6161.6636880584874</v>
      </c>
      <c r="R117" s="58">
        <f t="shared" si="49"/>
        <v>6222.4565393988623</v>
      </c>
      <c r="S117" s="58">
        <f t="shared" si="49"/>
        <v>6465.6279447603565</v>
      </c>
      <c r="T117" s="58">
        <f t="shared" si="49"/>
        <v>6587.2136474411045</v>
      </c>
      <c r="U117" s="58">
        <f t="shared" si="49"/>
        <v>6465.6279447603565</v>
      </c>
      <c r="V117" s="58">
        <f t="shared" si="49"/>
        <v>6222.4565393988623</v>
      </c>
      <c r="W117" s="58">
        <f t="shared" si="49"/>
        <v>6100.8708367181143</v>
      </c>
      <c r="X117" s="58">
        <f t="shared" si="49"/>
        <v>5979.2851340373672</v>
      </c>
      <c r="Y117" s="58">
        <f t="shared" si="49"/>
        <v>5857.6994313566192</v>
      </c>
      <c r="Z117" s="58">
        <f t="shared" si="49"/>
        <v>5765.2942973192512</v>
      </c>
      <c r="AA117" s="58">
        <f t="shared" si="49"/>
        <v>5887.487928513402</v>
      </c>
      <c r="AB117" s="58">
        <f t="shared" si="49"/>
        <v>6009.6815597075538</v>
      </c>
      <c r="AC117" s="58">
        <f t="shared" si="49"/>
        <v>6192.9720064987796</v>
      </c>
      <c r="AD117" s="58">
        <f t="shared" si="49"/>
        <v>6254.0688220958564</v>
      </c>
      <c r="AE117" s="70">
        <f t="shared" si="49"/>
        <v>6498.4560844841571</v>
      </c>
      <c r="AF117" s="58">
        <f t="shared" si="49"/>
        <v>6620.6497156783089</v>
      </c>
      <c r="AG117" s="58">
        <f t="shared" si="49"/>
        <v>6498.4560844841571</v>
      </c>
      <c r="AH117" s="58">
        <f t="shared" si="49"/>
        <v>6254.0688220958564</v>
      </c>
      <c r="AI117" s="58">
        <f t="shared" si="49"/>
        <v>6131.8751909017046</v>
      </c>
      <c r="AJ117" s="58">
        <f t="shared" si="49"/>
        <v>6009.6815597075538</v>
      </c>
      <c r="AK117" s="58">
        <f t="shared" si="49"/>
        <v>5887.487928513402</v>
      </c>
      <c r="AL117" s="58">
        <f t="shared" si="49"/>
        <v>5794.6207688058466</v>
      </c>
      <c r="AM117" s="58">
        <f t="shared" si="49"/>
        <v>5917.4253681559685</v>
      </c>
      <c r="AN117" s="58">
        <f t="shared" si="49"/>
        <v>6040.2299675060913</v>
      </c>
      <c r="AO117" s="58">
        <f t="shared" si="49"/>
        <v>6224.4368665312732</v>
      </c>
      <c r="AP117" s="58">
        <f t="shared" si="49"/>
        <v>6285.839166206335</v>
      </c>
      <c r="AQ117" s="58">
        <f t="shared" si="49"/>
        <v>6531.4483649065769</v>
      </c>
      <c r="AR117" s="58">
        <f t="shared" si="49"/>
        <v>6654.2529642566997</v>
      </c>
      <c r="AS117" s="58">
        <f t="shared" si="49"/>
        <v>6531.4483649065769</v>
      </c>
      <c r="AT117" s="58">
        <f t="shared" si="49"/>
        <v>6285.839166206335</v>
      </c>
      <c r="AU117" s="58">
        <f t="shared" si="49"/>
        <v>6163.0345668562122</v>
      </c>
      <c r="AV117" s="58">
        <f t="shared" si="49"/>
        <v>6040.2299675060913</v>
      </c>
      <c r="AW117" s="58">
        <f t="shared" si="49"/>
        <v>5917.4253681559685</v>
      </c>
      <c r="AX117" s="58">
        <f t="shared" si="49"/>
        <v>5824.0938726498753</v>
      </c>
      <c r="AY117" s="58">
        <f t="shared" si="49"/>
        <v>5947.5124949967476</v>
      </c>
      <c r="AZ117" s="58">
        <f t="shared" si="49"/>
        <v>6070.9311173436208</v>
      </c>
      <c r="BA117" s="58">
        <f t="shared" si="49"/>
        <v>6256.0590508639289</v>
      </c>
      <c r="BB117" s="58">
        <f t="shared" si="49"/>
        <v>6317.7683620373664</v>
      </c>
      <c r="BC117" s="58">
        <f t="shared" si="49"/>
        <v>6564.6056067311092</v>
      </c>
      <c r="BD117" s="58">
        <f t="shared" si="49"/>
        <v>6688.0242290779825</v>
      </c>
      <c r="BE117" s="58">
        <f t="shared" si="49"/>
        <v>6564.6056067311092</v>
      </c>
      <c r="BF117" s="58">
        <f t="shared" si="49"/>
        <v>6317.7683620373664</v>
      </c>
      <c r="BG117" s="58">
        <f t="shared" si="49"/>
        <v>6194.3497396904922</v>
      </c>
      <c r="BH117" s="58">
        <f t="shared" si="49"/>
        <v>6070.9311173436208</v>
      </c>
      <c r="BI117" s="58">
        <f t="shared" si="49"/>
        <v>5947.5124949967476</v>
      </c>
      <c r="BJ117" s="58">
        <f t="shared" si="49"/>
        <v>5853.7143420131242</v>
      </c>
      <c r="BK117" s="58">
        <f t="shared" si="49"/>
        <v>5977.7500574717305</v>
      </c>
      <c r="BL117" s="58">
        <f t="shared" si="49"/>
        <v>6101.7857729303387</v>
      </c>
      <c r="BM117" s="58">
        <f t="shared" si="49"/>
        <v>6287.8393461182477</v>
      </c>
      <c r="BN117" s="58">
        <f t="shared" si="49"/>
        <v>6349.8572038475522</v>
      </c>
      <c r="BO117" s="58">
        <f t="shared" si="49"/>
        <v>6597.928634764764</v>
      </c>
      <c r="BP117" s="26" t="s">
        <v>12</v>
      </c>
    </row>
    <row r="118" spans="2:68" x14ac:dyDescent="0.25">
      <c r="B118" s="12">
        <v>51</v>
      </c>
      <c r="C118" s="13"/>
      <c r="H118" s="59"/>
      <c r="I118" s="59"/>
      <c r="J118" s="59"/>
      <c r="K118" s="59"/>
      <c r="L118" s="59"/>
      <c r="M118" s="59"/>
      <c r="N118" s="58">
        <f t="shared" ref="N118:BO118" si="50">N56-$E56</f>
        <v>1840.2761982128352</v>
      </c>
      <c r="O118" s="58">
        <f t="shared" si="50"/>
        <v>1880.6986190089356</v>
      </c>
      <c r="P118" s="58">
        <f t="shared" si="50"/>
        <v>1921.1210398050366</v>
      </c>
      <c r="Q118" s="58">
        <f t="shared" si="50"/>
        <v>1981.7546709991875</v>
      </c>
      <c r="R118" s="58">
        <f t="shared" si="50"/>
        <v>2001.9658813972383</v>
      </c>
      <c r="S118" s="58">
        <f t="shared" si="50"/>
        <v>2082.8107229894395</v>
      </c>
      <c r="T118" s="58">
        <f t="shared" si="50"/>
        <v>2123.2331437855405</v>
      </c>
      <c r="U118" s="58">
        <f t="shared" si="50"/>
        <v>2082.8107229894395</v>
      </c>
      <c r="V118" s="58">
        <f t="shared" si="50"/>
        <v>2001.9658813972383</v>
      </c>
      <c r="W118" s="58">
        <f t="shared" si="50"/>
        <v>1961.5434606011372</v>
      </c>
      <c r="X118" s="58">
        <f t="shared" si="50"/>
        <v>1921.1210398050366</v>
      </c>
      <c r="Y118" s="58">
        <f t="shared" si="50"/>
        <v>1880.6986190089356</v>
      </c>
      <c r="Z118" s="58">
        <f t="shared" si="50"/>
        <v>1849.9775792038993</v>
      </c>
      <c r="AA118" s="58">
        <f t="shared" si="50"/>
        <v>1890.6021121039801</v>
      </c>
      <c r="AB118" s="58">
        <f t="shared" si="50"/>
        <v>1931.2266450040615</v>
      </c>
      <c r="AC118" s="58">
        <f t="shared" si="50"/>
        <v>1992.1634443541834</v>
      </c>
      <c r="AD118" s="58">
        <f t="shared" si="50"/>
        <v>2012.475710804224</v>
      </c>
      <c r="AE118" s="70">
        <f t="shared" si="50"/>
        <v>2093.7247766043865</v>
      </c>
      <c r="AF118" s="58">
        <f t="shared" si="50"/>
        <v>2134.3493095044678</v>
      </c>
      <c r="AG118" s="58">
        <f t="shared" si="50"/>
        <v>2093.7247766043865</v>
      </c>
      <c r="AH118" s="58">
        <f t="shared" si="50"/>
        <v>2012.475710804224</v>
      </c>
      <c r="AI118" s="58">
        <f t="shared" si="50"/>
        <v>1971.8511779041428</v>
      </c>
      <c r="AJ118" s="58">
        <f t="shared" si="50"/>
        <v>1931.2266450040615</v>
      </c>
      <c r="AK118" s="58">
        <f t="shared" si="50"/>
        <v>1890.6021121039801</v>
      </c>
      <c r="AL118" s="58">
        <f t="shared" si="50"/>
        <v>1859.7274670999186</v>
      </c>
      <c r="AM118" s="58">
        <f t="shared" si="50"/>
        <v>1900.5551226644998</v>
      </c>
      <c r="AN118" s="58">
        <f t="shared" si="50"/>
        <v>1941.3827782290816</v>
      </c>
      <c r="AO118" s="58">
        <f t="shared" si="50"/>
        <v>2002.6242615759543</v>
      </c>
      <c r="AP118" s="58">
        <f t="shared" si="50"/>
        <v>2023.0380893582451</v>
      </c>
      <c r="AQ118" s="58">
        <f t="shared" si="50"/>
        <v>2104.6934004874083</v>
      </c>
      <c r="AR118" s="58">
        <f t="shared" si="50"/>
        <v>2145.5210560519899</v>
      </c>
      <c r="AS118" s="58">
        <f t="shared" si="50"/>
        <v>2104.6934004874083</v>
      </c>
      <c r="AT118" s="58">
        <f t="shared" si="50"/>
        <v>2023.0380893582451</v>
      </c>
      <c r="AU118" s="58">
        <f t="shared" si="50"/>
        <v>1982.2104337936635</v>
      </c>
      <c r="AV118" s="58">
        <f t="shared" si="50"/>
        <v>1941.3827782290816</v>
      </c>
      <c r="AW118" s="58">
        <f t="shared" si="50"/>
        <v>1900.5551226644998</v>
      </c>
      <c r="AX118" s="58">
        <f t="shared" si="50"/>
        <v>1869.5261044354179</v>
      </c>
      <c r="AY118" s="58">
        <f t="shared" si="50"/>
        <v>1910.557898277822</v>
      </c>
      <c r="AZ118" s="58">
        <f t="shared" si="50"/>
        <v>1951.589692120227</v>
      </c>
      <c r="BA118" s="58">
        <f t="shared" si="50"/>
        <v>2013.1373828838337</v>
      </c>
      <c r="BB118" s="58">
        <f t="shared" si="50"/>
        <v>2033.6532798050362</v>
      </c>
      <c r="BC118" s="58">
        <f t="shared" si="50"/>
        <v>2115.7168674898453</v>
      </c>
      <c r="BD118" s="58">
        <f t="shared" si="50"/>
        <v>2156.7486613322499</v>
      </c>
      <c r="BE118" s="58">
        <f t="shared" si="50"/>
        <v>2115.7168674898453</v>
      </c>
      <c r="BF118" s="58">
        <f t="shared" si="50"/>
        <v>2033.6532798050362</v>
      </c>
      <c r="BG118" s="58">
        <f t="shared" si="50"/>
        <v>1992.6214859626316</v>
      </c>
      <c r="BH118" s="58">
        <f t="shared" si="50"/>
        <v>1951.589692120227</v>
      </c>
      <c r="BI118" s="58">
        <f t="shared" si="50"/>
        <v>1910.557898277822</v>
      </c>
      <c r="BJ118" s="58">
        <f t="shared" si="50"/>
        <v>1879.3737349575947</v>
      </c>
      <c r="BK118" s="58">
        <f t="shared" si="50"/>
        <v>1920.6106877692109</v>
      </c>
      <c r="BL118" s="58">
        <f t="shared" si="50"/>
        <v>1961.8476405808278</v>
      </c>
      <c r="BM118" s="58">
        <f t="shared" si="50"/>
        <v>2023.7030697982527</v>
      </c>
      <c r="BN118" s="58">
        <f t="shared" si="50"/>
        <v>2044.3215462040612</v>
      </c>
      <c r="BO118" s="58">
        <f t="shared" si="50"/>
        <v>2126.7954518272941</v>
      </c>
      <c r="BP118" s="26" t="s">
        <v>12</v>
      </c>
    </row>
    <row r="119" spans="2:68" x14ac:dyDescent="0.25">
      <c r="B119" s="12">
        <v>52</v>
      </c>
      <c r="C119" s="13"/>
      <c r="H119" s="59"/>
      <c r="I119" s="59"/>
      <c r="J119" s="59"/>
      <c r="K119" s="59"/>
      <c r="L119" s="59"/>
      <c r="M119" s="59"/>
      <c r="N119" s="58">
        <f t="shared" ref="N119:BO119" si="51">N57-$E57</f>
        <v>2591.3533712428916</v>
      </c>
      <c r="O119" s="58">
        <f t="shared" si="51"/>
        <v>2647.4232331437847</v>
      </c>
      <c r="P119" s="58">
        <f t="shared" si="51"/>
        <v>2703.4930950446787</v>
      </c>
      <c r="Q119" s="58">
        <f t="shared" si="51"/>
        <v>2787.5978878960191</v>
      </c>
      <c r="R119" s="58">
        <f t="shared" si="51"/>
        <v>2815.6328188464659</v>
      </c>
      <c r="S119" s="58">
        <f t="shared" si="51"/>
        <v>2927.7725426482534</v>
      </c>
      <c r="T119" s="58">
        <f t="shared" si="51"/>
        <v>2983.842404549147</v>
      </c>
      <c r="U119" s="58">
        <f t="shared" si="51"/>
        <v>2927.7725426482534</v>
      </c>
      <c r="V119" s="58">
        <f t="shared" si="51"/>
        <v>2815.6328188464659</v>
      </c>
      <c r="W119" s="58">
        <f t="shared" si="51"/>
        <v>2759.5629569455723</v>
      </c>
      <c r="X119" s="58">
        <f t="shared" si="51"/>
        <v>2703.4930950446787</v>
      </c>
      <c r="Y119" s="58">
        <f t="shared" si="51"/>
        <v>2647.4232331437847</v>
      </c>
      <c r="Z119" s="58">
        <f t="shared" si="51"/>
        <v>2604.8101380991056</v>
      </c>
      <c r="AA119" s="58">
        <f t="shared" si="51"/>
        <v>2661.1603493095035</v>
      </c>
      <c r="AB119" s="58">
        <f t="shared" si="51"/>
        <v>2717.5105605199019</v>
      </c>
      <c r="AC119" s="58">
        <f t="shared" si="51"/>
        <v>2802.0358773354988</v>
      </c>
      <c r="AD119" s="58">
        <f t="shared" si="51"/>
        <v>2830.2109829406977</v>
      </c>
      <c r="AE119" s="70">
        <f t="shared" si="51"/>
        <v>2942.9114053614944</v>
      </c>
      <c r="AF119" s="58">
        <f t="shared" si="51"/>
        <v>2999.2616165718923</v>
      </c>
      <c r="AG119" s="58">
        <f t="shared" si="51"/>
        <v>2942.9114053614944</v>
      </c>
      <c r="AH119" s="58">
        <f t="shared" si="51"/>
        <v>2830.2109829406977</v>
      </c>
      <c r="AI119" s="58">
        <f t="shared" si="51"/>
        <v>2773.8607717302998</v>
      </c>
      <c r="AJ119" s="58">
        <f t="shared" si="51"/>
        <v>2717.5105605199019</v>
      </c>
      <c r="AK119" s="58">
        <f t="shared" si="51"/>
        <v>2661.1603493095035</v>
      </c>
      <c r="AL119" s="58">
        <f t="shared" si="51"/>
        <v>2618.3341887896008</v>
      </c>
      <c r="AM119" s="58">
        <f t="shared" si="51"/>
        <v>2674.9661510560509</v>
      </c>
      <c r="AN119" s="58">
        <f t="shared" si="51"/>
        <v>2731.5981133225009</v>
      </c>
      <c r="AO119" s="58">
        <f t="shared" si="51"/>
        <v>2816.5460567221758</v>
      </c>
      <c r="AP119" s="58">
        <f t="shared" si="51"/>
        <v>2844.862037855401</v>
      </c>
      <c r="AQ119" s="58">
        <f t="shared" si="51"/>
        <v>2958.1259623883016</v>
      </c>
      <c r="AR119" s="58">
        <f t="shared" si="51"/>
        <v>3014.7579246547516</v>
      </c>
      <c r="AS119" s="58">
        <f t="shared" si="51"/>
        <v>2958.1259623883016</v>
      </c>
      <c r="AT119" s="58">
        <f t="shared" si="51"/>
        <v>2844.862037855401</v>
      </c>
      <c r="AU119" s="58">
        <f t="shared" si="51"/>
        <v>2788.230075588951</v>
      </c>
      <c r="AV119" s="58">
        <f t="shared" si="51"/>
        <v>2731.5981133225009</v>
      </c>
      <c r="AW119" s="58">
        <f t="shared" si="51"/>
        <v>2674.9661510560509</v>
      </c>
      <c r="AX119" s="58">
        <f t="shared" si="51"/>
        <v>2631.9258597335484</v>
      </c>
      <c r="AY119" s="58">
        <f t="shared" si="51"/>
        <v>2688.8409818113309</v>
      </c>
      <c r="AZ119" s="58">
        <f t="shared" si="51"/>
        <v>2745.7561038891131</v>
      </c>
      <c r="BA119" s="58">
        <f t="shared" si="51"/>
        <v>2831.1287870057863</v>
      </c>
      <c r="BB119" s="58">
        <f t="shared" si="51"/>
        <v>2859.5863480446778</v>
      </c>
      <c r="BC119" s="58">
        <f t="shared" si="51"/>
        <v>2973.4165922002426</v>
      </c>
      <c r="BD119" s="58">
        <f t="shared" si="51"/>
        <v>3030.3317142780252</v>
      </c>
      <c r="BE119" s="58">
        <f t="shared" si="51"/>
        <v>2973.4165922002426</v>
      </c>
      <c r="BF119" s="58">
        <f t="shared" si="51"/>
        <v>2859.5863480446778</v>
      </c>
      <c r="BG119" s="58">
        <f t="shared" si="51"/>
        <v>2802.6712259668952</v>
      </c>
      <c r="BH119" s="58">
        <f t="shared" si="51"/>
        <v>2745.7561038891131</v>
      </c>
      <c r="BI119" s="58">
        <f t="shared" si="51"/>
        <v>2688.8409818113309</v>
      </c>
      <c r="BJ119" s="58">
        <f t="shared" si="51"/>
        <v>2645.5854890322157</v>
      </c>
      <c r="BK119" s="58">
        <f t="shared" si="51"/>
        <v>2702.7851867203872</v>
      </c>
      <c r="BL119" s="58">
        <f t="shared" si="51"/>
        <v>2759.9848844085582</v>
      </c>
      <c r="BM119" s="58">
        <f t="shared" si="51"/>
        <v>2845.7844309408151</v>
      </c>
      <c r="BN119" s="58">
        <f t="shared" si="51"/>
        <v>2874.3842797849011</v>
      </c>
      <c r="BO119" s="58">
        <f t="shared" si="51"/>
        <v>2988.7836751612435</v>
      </c>
      <c r="BP119" s="26" t="s">
        <v>12</v>
      </c>
    </row>
    <row r="120" spans="2:68" x14ac:dyDescent="0.25">
      <c r="B120" s="12">
        <v>53</v>
      </c>
      <c r="C120" s="13"/>
      <c r="H120" s="59"/>
      <c r="I120" s="59"/>
      <c r="J120" s="59"/>
      <c r="K120" s="59"/>
      <c r="L120" s="59"/>
      <c r="M120" s="59"/>
      <c r="N120" s="58">
        <f t="shared" ref="N120:BO120" si="52">N58-$E58</f>
        <v>3647.3221770917949</v>
      </c>
      <c r="O120" s="58">
        <f t="shared" si="52"/>
        <v>3725.3913891145403</v>
      </c>
      <c r="P120" s="58">
        <f t="shared" si="52"/>
        <v>3803.4606011372862</v>
      </c>
      <c r="Q120" s="58">
        <f t="shared" si="52"/>
        <v>3920.5644191714046</v>
      </c>
      <c r="R120" s="58">
        <f t="shared" si="52"/>
        <v>3959.599025182778</v>
      </c>
      <c r="S120" s="58">
        <f t="shared" si="52"/>
        <v>4115.7374492282697</v>
      </c>
      <c r="T120" s="58">
        <f t="shared" si="52"/>
        <v>4193.8066612510147</v>
      </c>
      <c r="U120" s="58">
        <f t="shared" si="52"/>
        <v>4115.7374492282697</v>
      </c>
      <c r="V120" s="58">
        <f t="shared" si="52"/>
        <v>3959.599025182778</v>
      </c>
      <c r="W120" s="58">
        <f t="shared" si="52"/>
        <v>3881.5298131600321</v>
      </c>
      <c r="X120" s="58">
        <f t="shared" si="52"/>
        <v>3803.4606011372862</v>
      </c>
      <c r="Y120" s="58">
        <f t="shared" si="52"/>
        <v>3725.3913891145403</v>
      </c>
      <c r="Z120" s="58">
        <f t="shared" si="52"/>
        <v>3666.0587879772534</v>
      </c>
      <c r="AA120" s="58">
        <f t="shared" si="52"/>
        <v>3744.5183460601124</v>
      </c>
      <c r="AB120" s="58">
        <f t="shared" si="52"/>
        <v>3822.977904142972</v>
      </c>
      <c r="AC120" s="58">
        <f t="shared" si="52"/>
        <v>3940.667241267261</v>
      </c>
      <c r="AD120" s="58">
        <f t="shared" si="52"/>
        <v>3979.8970203086915</v>
      </c>
      <c r="AE120" s="70">
        <f t="shared" si="52"/>
        <v>4136.816136474411</v>
      </c>
      <c r="AF120" s="58">
        <f t="shared" si="52"/>
        <v>4215.2756945572692</v>
      </c>
      <c r="AG120" s="58">
        <f t="shared" si="52"/>
        <v>4136.816136474411</v>
      </c>
      <c r="AH120" s="58">
        <f t="shared" si="52"/>
        <v>3979.8970203086915</v>
      </c>
      <c r="AI120" s="58">
        <f t="shared" si="52"/>
        <v>3901.437462225832</v>
      </c>
      <c r="AJ120" s="58">
        <f t="shared" si="52"/>
        <v>3822.977904142972</v>
      </c>
      <c r="AK120" s="58">
        <f t="shared" si="52"/>
        <v>3744.5183460601124</v>
      </c>
      <c r="AL120" s="58">
        <f t="shared" si="52"/>
        <v>3684.8890819171393</v>
      </c>
      <c r="AM120" s="58">
        <f t="shared" si="52"/>
        <v>3763.7409377904128</v>
      </c>
      <c r="AN120" s="58">
        <f t="shared" si="52"/>
        <v>3842.5927936636863</v>
      </c>
      <c r="AO120" s="58">
        <f t="shared" si="52"/>
        <v>3960.8705774735968</v>
      </c>
      <c r="AP120" s="58">
        <f t="shared" si="52"/>
        <v>4000.2965054102342</v>
      </c>
      <c r="AQ120" s="58">
        <f t="shared" si="52"/>
        <v>4158.000217156783</v>
      </c>
      <c r="AR120" s="58">
        <f t="shared" si="52"/>
        <v>4236.8520730300552</v>
      </c>
      <c r="AS120" s="58">
        <f t="shared" si="52"/>
        <v>4158.000217156783</v>
      </c>
      <c r="AT120" s="58">
        <f t="shared" si="52"/>
        <v>4000.2965054102342</v>
      </c>
      <c r="AU120" s="58">
        <f t="shared" si="52"/>
        <v>3921.4446495369607</v>
      </c>
      <c r="AV120" s="58">
        <f t="shared" si="52"/>
        <v>3842.5927936636863</v>
      </c>
      <c r="AW120" s="58">
        <f t="shared" si="52"/>
        <v>3763.7409377904128</v>
      </c>
      <c r="AX120" s="58">
        <f t="shared" si="52"/>
        <v>3703.8135273267244</v>
      </c>
      <c r="AY120" s="58">
        <f t="shared" si="52"/>
        <v>3783.0596424793644</v>
      </c>
      <c r="AZ120" s="58">
        <f t="shared" si="52"/>
        <v>3862.3057576320043</v>
      </c>
      <c r="BA120" s="58">
        <f t="shared" si="52"/>
        <v>3981.1749303609645</v>
      </c>
      <c r="BB120" s="58">
        <f t="shared" si="52"/>
        <v>4020.7979879372851</v>
      </c>
      <c r="BC120" s="58">
        <f t="shared" si="52"/>
        <v>4179.2902182425669</v>
      </c>
      <c r="BD120" s="58">
        <f t="shared" si="52"/>
        <v>4258.5363333952046</v>
      </c>
      <c r="BE120" s="58">
        <f t="shared" si="52"/>
        <v>4179.2902182425669</v>
      </c>
      <c r="BF120" s="58">
        <f t="shared" si="52"/>
        <v>4020.7979879372851</v>
      </c>
      <c r="BG120" s="58">
        <f t="shared" si="52"/>
        <v>3941.5518727846452</v>
      </c>
      <c r="BH120" s="58">
        <f t="shared" si="52"/>
        <v>3862.3057576320043</v>
      </c>
      <c r="BI120" s="58">
        <f t="shared" si="52"/>
        <v>3783.0596424793644</v>
      </c>
      <c r="BJ120" s="58">
        <f t="shared" si="52"/>
        <v>3722.8325949633577</v>
      </c>
      <c r="BK120" s="58">
        <f t="shared" si="52"/>
        <v>3802.4749406917608</v>
      </c>
      <c r="BL120" s="58">
        <f t="shared" si="52"/>
        <v>3882.117286420164</v>
      </c>
      <c r="BM120" s="58">
        <f t="shared" si="52"/>
        <v>4001.5808050127689</v>
      </c>
      <c r="BN120" s="58">
        <f t="shared" si="52"/>
        <v>4041.4019778769707</v>
      </c>
      <c r="BO120" s="58">
        <f t="shared" si="52"/>
        <v>4200.6866693337788</v>
      </c>
      <c r="BP120" s="26" t="s">
        <v>12</v>
      </c>
    </row>
    <row r="121" spans="2:68" x14ac:dyDescent="0.25">
      <c r="B121" s="12">
        <v>54</v>
      </c>
      <c r="C121" s="13"/>
      <c r="H121" s="59"/>
      <c r="I121" s="59"/>
      <c r="J121" s="59"/>
      <c r="K121" s="59"/>
      <c r="L121" s="59"/>
      <c r="M121" s="59"/>
      <c r="N121" s="58">
        <f t="shared" ref="N121:BO121" si="53">N59-$E59</f>
        <v>2208.3671811535332</v>
      </c>
      <c r="O121" s="58">
        <f t="shared" si="53"/>
        <v>2256.458164094232</v>
      </c>
      <c r="P121" s="58">
        <f t="shared" si="53"/>
        <v>2304.5491470349307</v>
      </c>
      <c r="Q121" s="58">
        <f t="shared" si="53"/>
        <v>2376.6856214459785</v>
      </c>
      <c r="R121" s="58">
        <f t="shared" si="53"/>
        <v>2400.7311129163281</v>
      </c>
      <c r="S121" s="58">
        <f t="shared" si="53"/>
        <v>2496.9130787977251</v>
      </c>
      <c r="T121" s="58">
        <f t="shared" si="53"/>
        <v>2545.0040617384238</v>
      </c>
      <c r="U121" s="58">
        <f t="shared" si="53"/>
        <v>2496.9130787977251</v>
      </c>
      <c r="V121" s="58">
        <f t="shared" si="53"/>
        <v>2400.7311129163281</v>
      </c>
      <c r="W121" s="58">
        <f t="shared" si="53"/>
        <v>2352.6401299756294</v>
      </c>
      <c r="X121" s="58">
        <f t="shared" si="53"/>
        <v>2304.5491470349307</v>
      </c>
      <c r="Y121" s="58">
        <f t="shared" si="53"/>
        <v>2256.458164094232</v>
      </c>
      <c r="Z121" s="58">
        <f t="shared" si="53"/>
        <v>2219.9090170593008</v>
      </c>
      <c r="AA121" s="58">
        <f t="shared" si="53"/>
        <v>2268.2404549147027</v>
      </c>
      <c r="AB121" s="58">
        <f t="shared" si="53"/>
        <v>2316.571892770105</v>
      </c>
      <c r="AC121" s="58">
        <f t="shared" si="53"/>
        <v>2389.0690495532081</v>
      </c>
      <c r="AD121" s="58">
        <f t="shared" si="53"/>
        <v>2413.2347684809097</v>
      </c>
      <c r="AE121" s="70">
        <f t="shared" si="53"/>
        <v>2509.8976441917134</v>
      </c>
      <c r="AF121" s="58">
        <f t="shared" si="53"/>
        <v>2558.2290820471158</v>
      </c>
      <c r="AG121" s="58">
        <f t="shared" si="53"/>
        <v>2509.8976441917134</v>
      </c>
      <c r="AH121" s="58">
        <f t="shared" si="53"/>
        <v>2413.2347684809097</v>
      </c>
      <c r="AI121" s="58">
        <f t="shared" si="53"/>
        <v>2364.9033306255074</v>
      </c>
      <c r="AJ121" s="58">
        <f t="shared" si="53"/>
        <v>2316.571892770105</v>
      </c>
      <c r="AK121" s="58">
        <f t="shared" si="53"/>
        <v>2268.2404549147027</v>
      </c>
      <c r="AL121" s="58">
        <f t="shared" si="53"/>
        <v>2231.5085621445969</v>
      </c>
      <c r="AM121" s="58">
        <f t="shared" si="53"/>
        <v>2280.081657189276</v>
      </c>
      <c r="AN121" s="58">
        <f t="shared" si="53"/>
        <v>2328.6547522339552</v>
      </c>
      <c r="AO121" s="58">
        <f t="shared" si="53"/>
        <v>2401.5143948009741</v>
      </c>
      <c r="AP121" s="58">
        <f t="shared" si="53"/>
        <v>2425.8009423233138</v>
      </c>
      <c r="AQ121" s="58">
        <f t="shared" si="53"/>
        <v>2522.9471324126716</v>
      </c>
      <c r="AR121" s="58">
        <f t="shared" si="53"/>
        <v>2571.5202274573512</v>
      </c>
      <c r="AS121" s="58">
        <f t="shared" si="53"/>
        <v>2522.9471324126716</v>
      </c>
      <c r="AT121" s="58">
        <f t="shared" si="53"/>
        <v>2425.8009423233138</v>
      </c>
      <c r="AU121" s="58">
        <f t="shared" si="53"/>
        <v>2377.2278472786347</v>
      </c>
      <c r="AV121" s="58">
        <f t="shared" si="53"/>
        <v>2328.6547522339552</v>
      </c>
      <c r="AW121" s="58">
        <f t="shared" si="53"/>
        <v>2280.081657189276</v>
      </c>
      <c r="AX121" s="58">
        <f t="shared" si="53"/>
        <v>2243.1661049553195</v>
      </c>
      <c r="AY121" s="58">
        <f t="shared" si="53"/>
        <v>2291.982065475222</v>
      </c>
      <c r="AZ121" s="58">
        <f t="shared" si="53"/>
        <v>2340.7980259951246</v>
      </c>
      <c r="BA121" s="58">
        <f t="shared" si="53"/>
        <v>2414.0219667749789</v>
      </c>
      <c r="BB121" s="58">
        <f t="shared" si="53"/>
        <v>2438.4299470349301</v>
      </c>
      <c r="BC121" s="58">
        <f t="shared" si="53"/>
        <v>2536.0618680747348</v>
      </c>
      <c r="BD121" s="58">
        <f t="shared" si="53"/>
        <v>2584.8778285946378</v>
      </c>
      <c r="BE121" s="58">
        <f t="shared" si="53"/>
        <v>2536.0618680747348</v>
      </c>
      <c r="BF121" s="58">
        <f t="shared" si="53"/>
        <v>2438.4299470349301</v>
      </c>
      <c r="BG121" s="58">
        <f t="shared" si="53"/>
        <v>2389.6139865150276</v>
      </c>
      <c r="BH121" s="58">
        <f t="shared" si="53"/>
        <v>2340.7980259951246</v>
      </c>
      <c r="BI121" s="58">
        <f t="shared" si="53"/>
        <v>2291.982065475222</v>
      </c>
      <c r="BJ121" s="58">
        <f t="shared" si="53"/>
        <v>2254.8819354800958</v>
      </c>
      <c r="BK121" s="58">
        <f t="shared" si="53"/>
        <v>2303.9419758025979</v>
      </c>
      <c r="BL121" s="58">
        <f t="shared" si="53"/>
        <v>2353.0020161251</v>
      </c>
      <c r="BM121" s="58">
        <f t="shared" si="53"/>
        <v>2426.5920766088534</v>
      </c>
      <c r="BN121" s="58">
        <f t="shared" si="53"/>
        <v>2451.1220967701047</v>
      </c>
      <c r="BO121" s="58">
        <f t="shared" si="53"/>
        <v>2549.242177415108</v>
      </c>
      <c r="BP121" s="26" t="s">
        <v>12</v>
      </c>
    </row>
    <row r="122" spans="2:68" x14ac:dyDescent="0.25">
      <c r="B122" s="12">
        <v>55</v>
      </c>
      <c r="C122" s="13"/>
      <c r="H122" s="59"/>
      <c r="I122" s="59"/>
      <c r="J122" s="59"/>
      <c r="K122" s="59"/>
      <c r="L122" s="59"/>
      <c r="M122" s="59"/>
      <c r="N122" s="58">
        <f t="shared" ref="N122:BO122" si="54">N60-$E60</f>
        <v>6531.1746547522334</v>
      </c>
      <c r="O122" s="58">
        <f t="shared" si="54"/>
        <v>6669.3241267262383</v>
      </c>
      <c r="P122" s="58">
        <f t="shared" si="54"/>
        <v>6807.4735987002432</v>
      </c>
      <c r="Q122" s="58">
        <f t="shared" si="54"/>
        <v>7014.6978066612501</v>
      </c>
      <c r="R122" s="58">
        <f t="shared" si="54"/>
        <v>7083.7725426482539</v>
      </c>
      <c r="S122" s="58">
        <f t="shared" si="54"/>
        <v>7360.0714865962636</v>
      </c>
      <c r="T122" s="58">
        <f t="shared" si="54"/>
        <v>7498.2209585702685</v>
      </c>
      <c r="U122" s="58">
        <f t="shared" si="54"/>
        <v>7360.0714865962636</v>
      </c>
      <c r="V122" s="58">
        <f t="shared" si="54"/>
        <v>7083.7725426482539</v>
      </c>
      <c r="W122" s="58">
        <f t="shared" si="54"/>
        <v>6945.6230706742481</v>
      </c>
      <c r="X122" s="58">
        <f t="shared" si="54"/>
        <v>6807.4735987002432</v>
      </c>
      <c r="Y122" s="58">
        <f t="shared" si="54"/>
        <v>6669.3241267262383</v>
      </c>
      <c r="Z122" s="58">
        <f t="shared" si="54"/>
        <v>6564.3305280259938</v>
      </c>
      <c r="AA122" s="58">
        <f t="shared" si="54"/>
        <v>6703.170747359869</v>
      </c>
      <c r="AB122" s="58">
        <f t="shared" si="54"/>
        <v>6842.0109666937433</v>
      </c>
      <c r="AC122" s="58">
        <f t="shared" si="54"/>
        <v>7050.2712956945552</v>
      </c>
      <c r="AD122" s="58">
        <f t="shared" si="54"/>
        <v>7119.6914053614946</v>
      </c>
      <c r="AE122" s="70">
        <f t="shared" si="54"/>
        <v>7397.3718440292441</v>
      </c>
      <c r="AF122" s="58">
        <f t="shared" si="54"/>
        <v>7536.2120633631193</v>
      </c>
      <c r="AG122" s="58">
        <f t="shared" si="54"/>
        <v>7397.3718440292441</v>
      </c>
      <c r="AH122" s="58">
        <f t="shared" si="54"/>
        <v>7119.6914053614946</v>
      </c>
      <c r="AI122" s="58">
        <f t="shared" si="54"/>
        <v>6980.8511860276185</v>
      </c>
      <c r="AJ122" s="58">
        <f t="shared" si="54"/>
        <v>6842.0109666937433</v>
      </c>
      <c r="AK122" s="58">
        <f t="shared" si="54"/>
        <v>6703.170747359869</v>
      </c>
      <c r="AL122" s="58">
        <f t="shared" si="54"/>
        <v>6597.6521806661231</v>
      </c>
      <c r="AM122" s="58">
        <f t="shared" si="54"/>
        <v>6737.1866010966678</v>
      </c>
      <c r="AN122" s="58">
        <f t="shared" si="54"/>
        <v>6876.7210215272116</v>
      </c>
      <c r="AO122" s="58">
        <f t="shared" si="54"/>
        <v>7086.0226521730274</v>
      </c>
      <c r="AP122" s="58">
        <f t="shared" si="54"/>
        <v>7155.7898623883011</v>
      </c>
      <c r="AQ122" s="58">
        <f t="shared" si="54"/>
        <v>7434.8587032493897</v>
      </c>
      <c r="AR122" s="58">
        <f t="shared" si="54"/>
        <v>7574.3931236799344</v>
      </c>
      <c r="AS122" s="58">
        <f t="shared" si="54"/>
        <v>7434.8587032493897</v>
      </c>
      <c r="AT122" s="58">
        <f t="shared" si="54"/>
        <v>7155.7898623883011</v>
      </c>
      <c r="AU122" s="58">
        <f t="shared" si="54"/>
        <v>7016.2554419577555</v>
      </c>
      <c r="AV122" s="58">
        <f t="shared" si="54"/>
        <v>6876.7210215272116</v>
      </c>
      <c r="AW122" s="58">
        <f t="shared" si="54"/>
        <v>6737.1866010966678</v>
      </c>
      <c r="AX122" s="58">
        <f t="shared" si="54"/>
        <v>6631.1404415694533</v>
      </c>
      <c r="AY122" s="58">
        <f t="shared" si="54"/>
        <v>6771.37253410215</v>
      </c>
      <c r="AZ122" s="58">
        <f t="shared" si="54"/>
        <v>6911.6046266348467</v>
      </c>
      <c r="BA122" s="58">
        <f t="shared" si="54"/>
        <v>7121.9527654338917</v>
      </c>
      <c r="BB122" s="58">
        <f t="shared" si="54"/>
        <v>7192.0688117002419</v>
      </c>
      <c r="BC122" s="58">
        <f t="shared" si="54"/>
        <v>7472.5329967656362</v>
      </c>
      <c r="BD122" s="58">
        <f t="shared" si="54"/>
        <v>7612.7650892983329</v>
      </c>
      <c r="BE122" s="58">
        <f t="shared" si="54"/>
        <v>7472.5329967656362</v>
      </c>
      <c r="BF122" s="58">
        <f t="shared" si="54"/>
        <v>7192.0688117002419</v>
      </c>
      <c r="BG122" s="58">
        <f t="shared" si="54"/>
        <v>7051.8367191675434</v>
      </c>
      <c r="BH122" s="58">
        <f t="shared" si="54"/>
        <v>6911.6046266348467</v>
      </c>
      <c r="BI122" s="58">
        <f t="shared" si="54"/>
        <v>6771.37253410215</v>
      </c>
      <c r="BJ122" s="58">
        <f t="shared" si="54"/>
        <v>6664.7961437773001</v>
      </c>
      <c r="BK122" s="58">
        <f t="shared" si="54"/>
        <v>6805.72939677266</v>
      </c>
      <c r="BL122" s="58">
        <f t="shared" si="54"/>
        <v>6946.6626497680199</v>
      </c>
      <c r="BM122" s="58">
        <f t="shared" si="54"/>
        <v>7158.0625292610603</v>
      </c>
      <c r="BN122" s="58">
        <f t="shared" si="54"/>
        <v>7228.5291557587425</v>
      </c>
      <c r="BO122" s="58">
        <f t="shared" si="54"/>
        <v>7510.3956617494632</v>
      </c>
      <c r="BP122" s="26" t="s">
        <v>12</v>
      </c>
    </row>
    <row r="123" spans="2:68" x14ac:dyDescent="0.25">
      <c r="B123" s="12">
        <v>56</v>
      </c>
      <c r="C123" s="13"/>
      <c r="H123" s="59"/>
      <c r="I123" s="59"/>
      <c r="J123" s="59"/>
      <c r="K123" s="59"/>
      <c r="L123" s="59"/>
      <c r="M123" s="59"/>
      <c r="N123" s="58">
        <f t="shared" ref="N123:BO123" si="55">N61-$E61</f>
        <v>2220.1815346237918</v>
      </c>
      <c r="O123" s="58">
        <f t="shared" si="55"/>
        <v>2268.5186499284537</v>
      </c>
      <c r="P123" s="58">
        <f t="shared" si="55"/>
        <v>2316.8557652331165</v>
      </c>
      <c r="Q123" s="58">
        <f t="shared" si="55"/>
        <v>2389.3614381901098</v>
      </c>
      <c r="R123" s="58">
        <f t="shared" si="55"/>
        <v>2413.5299958424412</v>
      </c>
      <c r="S123" s="58">
        <f t="shared" si="55"/>
        <v>2510.2042264517659</v>
      </c>
      <c r="T123" s="58">
        <f t="shared" si="55"/>
        <v>2558.5413417564282</v>
      </c>
      <c r="U123" s="58">
        <f t="shared" si="55"/>
        <v>2510.2042264517659</v>
      </c>
      <c r="V123" s="58">
        <f t="shared" si="55"/>
        <v>2413.5299958424412</v>
      </c>
      <c r="W123" s="58">
        <f t="shared" si="55"/>
        <v>2365.1928805377788</v>
      </c>
      <c r="X123" s="58">
        <f t="shared" si="55"/>
        <v>2316.8557652331165</v>
      </c>
      <c r="Y123" s="58">
        <f t="shared" si="55"/>
        <v>2268.5186499284537</v>
      </c>
      <c r="Z123" s="58">
        <f t="shared" si="55"/>
        <v>2231.7824422969106</v>
      </c>
      <c r="AA123" s="58">
        <f t="shared" si="55"/>
        <v>2280.3612431780957</v>
      </c>
      <c r="AB123" s="58">
        <f t="shared" si="55"/>
        <v>2328.9400440592817</v>
      </c>
      <c r="AC123" s="58">
        <f t="shared" si="55"/>
        <v>2401.8082453810603</v>
      </c>
      <c r="AD123" s="58">
        <f t="shared" si="55"/>
        <v>2426.0976458216533</v>
      </c>
      <c r="AE123" s="70">
        <f t="shared" si="55"/>
        <v>2523.2552475840243</v>
      </c>
      <c r="AF123" s="58">
        <f t="shared" si="55"/>
        <v>2571.8340484652099</v>
      </c>
      <c r="AG123" s="58">
        <f t="shared" si="55"/>
        <v>2523.2552475840243</v>
      </c>
      <c r="AH123" s="58">
        <f t="shared" si="55"/>
        <v>2426.0976458216533</v>
      </c>
      <c r="AI123" s="58">
        <f t="shared" si="55"/>
        <v>2377.5188449404673</v>
      </c>
      <c r="AJ123" s="58">
        <f t="shared" si="55"/>
        <v>2328.9400440592817</v>
      </c>
      <c r="AK123" s="58">
        <f t="shared" si="55"/>
        <v>2280.3612431780957</v>
      </c>
      <c r="AL123" s="58">
        <f t="shared" si="55"/>
        <v>2243.4413545083949</v>
      </c>
      <c r="AM123" s="58">
        <f t="shared" si="55"/>
        <v>2292.263049393986</v>
      </c>
      <c r="AN123" s="58">
        <f t="shared" si="55"/>
        <v>2341.084744279578</v>
      </c>
      <c r="AO123" s="58">
        <f t="shared" si="55"/>
        <v>2414.3172866079653</v>
      </c>
      <c r="AP123" s="58">
        <f t="shared" si="55"/>
        <v>2438.7281340507611</v>
      </c>
      <c r="AQ123" s="58">
        <f t="shared" si="55"/>
        <v>2536.3715238219443</v>
      </c>
      <c r="AR123" s="58">
        <f t="shared" si="55"/>
        <v>2585.1932187075358</v>
      </c>
      <c r="AS123" s="58">
        <f t="shared" si="55"/>
        <v>2536.3715238219443</v>
      </c>
      <c r="AT123" s="58">
        <f t="shared" si="55"/>
        <v>2438.7281340507611</v>
      </c>
      <c r="AU123" s="58">
        <f t="shared" si="55"/>
        <v>2389.9064391651696</v>
      </c>
      <c r="AV123" s="58">
        <f t="shared" si="55"/>
        <v>2341.084744279578</v>
      </c>
      <c r="AW123" s="58">
        <f t="shared" si="55"/>
        <v>2292.263049393986</v>
      </c>
      <c r="AX123" s="58">
        <f t="shared" si="55"/>
        <v>2255.1585612809367</v>
      </c>
      <c r="AY123" s="58">
        <f t="shared" si="55"/>
        <v>2304.2243646409556</v>
      </c>
      <c r="AZ123" s="58">
        <f t="shared" si="55"/>
        <v>2353.2901680009754</v>
      </c>
      <c r="BA123" s="58">
        <f t="shared" si="55"/>
        <v>2426.8888730410049</v>
      </c>
      <c r="BB123" s="58">
        <f t="shared" si="55"/>
        <v>2451.4217747210146</v>
      </c>
      <c r="BC123" s="58">
        <f t="shared" si="55"/>
        <v>2549.5533814410537</v>
      </c>
      <c r="BD123" s="58">
        <f t="shared" si="55"/>
        <v>2598.6191848010731</v>
      </c>
      <c r="BE123" s="58">
        <f t="shared" si="55"/>
        <v>2549.5533814410537</v>
      </c>
      <c r="BF123" s="58">
        <f t="shared" si="55"/>
        <v>2451.4217747210146</v>
      </c>
      <c r="BG123" s="58">
        <f t="shared" si="55"/>
        <v>2402.3559713609952</v>
      </c>
      <c r="BH123" s="58">
        <f t="shared" si="55"/>
        <v>2353.2901680009754</v>
      </c>
      <c r="BI123" s="58">
        <f t="shared" si="55"/>
        <v>2304.2243646409556</v>
      </c>
      <c r="BJ123" s="58">
        <f t="shared" si="55"/>
        <v>2266.934354087341</v>
      </c>
      <c r="BK123" s="58">
        <f t="shared" si="55"/>
        <v>2316.24548646416</v>
      </c>
      <c r="BL123" s="58">
        <f t="shared" si="55"/>
        <v>2365.5566188409803</v>
      </c>
      <c r="BM123" s="58">
        <f t="shared" si="55"/>
        <v>2439.5233174062096</v>
      </c>
      <c r="BN123" s="58">
        <f t="shared" si="55"/>
        <v>2464.1788835946195</v>
      </c>
      <c r="BO123" s="58">
        <f t="shared" si="55"/>
        <v>2562.8011483482587</v>
      </c>
      <c r="BP123" s="26" t="s">
        <v>12</v>
      </c>
    </row>
    <row r="124" spans="2:68" x14ac:dyDescent="0.25">
      <c r="B124" s="12">
        <v>57</v>
      </c>
      <c r="C124" s="13"/>
      <c r="H124" s="59"/>
      <c r="I124" s="59"/>
      <c r="J124" s="59"/>
      <c r="K124" s="59"/>
      <c r="L124" s="59"/>
      <c r="M124" s="59"/>
      <c r="N124" s="58">
        <f t="shared" ref="N124:BO124" si="56">N62-$E62</f>
        <v>3290.8042242079609</v>
      </c>
      <c r="O124" s="58">
        <f t="shared" si="56"/>
        <v>3361.4459788789595</v>
      </c>
      <c r="P124" s="58">
        <f t="shared" si="56"/>
        <v>3432.0877335499595</v>
      </c>
      <c r="Q124" s="58">
        <f t="shared" si="56"/>
        <v>3538.0503655564576</v>
      </c>
      <c r="R124" s="58">
        <f t="shared" si="56"/>
        <v>3573.371242891958</v>
      </c>
      <c r="S124" s="58">
        <f t="shared" si="56"/>
        <v>3714.6547522339561</v>
      </c>
      <c r="T124" s="58">
        <f t="shared" si="56"/>
        <v>3785.2965069049555</v>
      </c>
      <c r="U124" s="58">
        <f t="shared" si="56"/>
        <v>3714.6547522339561</v>
      </c>
      <c r="V124" s="58">
        <f t="shared" si="56"/>
        <v>3573.371242891958</v>
      </c>
      <c r="W124" s="58">
        <f t="shared" si="56"/>
        <v>3502.7294882209585</v>
      </c>
      <c r="X124" s="58">
        <f t="shared" si="56"/>
        <v>3432.0877335499595</v>
      </c>
      <c r="Y124" s="58">
        <f t="shared" si="56"/>
        <v>3361.4459788789595</v>
      </c>
      <c r="Z124" s="58">
        <f t="shared" si="56"/>
        <v>3307.7582453290006</v>
      </c>
      <c r="AA124" s="58">
        <f t="shared" si="56"/>
        <v>3378.7532087733539</v>
      </c>
      <c r="AB124" s="58">
        <f t="shared" si="56"/>
        <v>3449.748172217709</v>
      </c>
      <c r="AC124" s="58">
        <f t="shared" si="56"/>
        <v>3556.2406173842396</v>
      </c>
      <c r="AD124" s="58">
        <f t="shared" si="56"/>
        <v>3591.7380991064174</v>
      </c>
      <c r="AE124" s="70">
        <f t="shared" si="56"/>
        <v>3733.7280259951253</v>
      </c>
      <c r="AF124" s="58">
        <f t="shared" si="56"/>
        <v>3804.72298943948</v>
      </c>
      <c r="AG124" s="58">
        <f t="shared" si="56"/>
        <v>3733.7280259951253</v>
      </c>
      <c r="AH124" s="58">
        <f t="shared" si="56"/>
        <v>3591.7380991064174</v>
      </c>
      <c r="AI124" s="58">
        <f t="shared" si="56"/>
        <v>3520.7431356620627</v>
      </c>
      <c r="AJ124" s="58">
        <f t="shared" si="56"/>
        <v>3449.748172217709</v>
      </c>
      <c r="AK124" s="58">
        <f t="shared" si="56"/>
        <v>3378.7532087733539</v>
      </c>
      <c r="AL124" s="58">
        <f t="shared" si="56"/>
        <v>3324.7970365556453</v>
      </c>
      <c r="AM124" s="58">
        <f t="shared" si="56"/>
        <v>3396.1469748172203</v>
      </c>
      <c r="AN124" s="58">
        <f t="shared" si="56"/>
        <v>3467.4969130787972</v>
      </c>
      <c r="AO124" s="58">
        <f t="shared" si="56"/>
        <v>3574.5218204711605</v>
      </c>
      <c r="AP124" s="58">
        <f t="shared" si="56"/>
        <v>3610.1967896019491</v>
      </c>
      <c r="AQ124" s="58">
        <f t="shared" si="56"/>
        <v>3752.8966661251006</v>
      </c>
      <c r="AR124" s="58">
        <f t="shared" si="56"/>
        <v>3824.2466043866771</v>
      </c>
      <c r="AS124" s="58">
        <f t="shared" si="56"/>
        <v>3752.8966661251006</v>
      </c>
      <c r="AT124" s="58">
        <f t="shared" si="56"/>
        <v>3610.1967896019491</v>
      </c>
      <c r="AU124" s="58">
        <f t="shared" si="56"/>
        <v>3538.8468513403727</v>
      </c>
      <c r="AV124" s="58">
        <f t="shared" si="56"/>
        <v>3467.4969130787972</v>
      </c>
      <c r="AW124" s="58">
        <f t="shared" si="56"/>
        <v>3396.1469748172203</v>
      </c>
      <c r="AX124" s="58">
        <f t="shared" si="56"/>
        <v>3341.921021738423</v>
      </c>
      <c r="AY124" s="58">
        <f t="shared" si="56"/>
        <v>3413.6277096913059</v>
      </c>
      <c r="AZ124" s="58">
        <f t="shared" si="56"/>
        <v>3485.3343976441906</v>
      </c>
      <c r="BA124" s="58">
        <f t="shared" si="56"/>
        <v>3592.8944295735159</v>
      </c>
      <c r="BB124" s="58">
        <f t="shared" si="56"/>
        <v>3628.7477735499583</v>
      </c>
      <c r="BC124" s="58">
        <f t="shared" si="56"/>
        <v>3772.1611494557255</v>
      </c>
      <c r="BD124" s="58">
        <f t="shared" si="56"/>
        <v>3843.8678374086098</v>
      </c>
      <c r="BE124" s="58">
        <f t="shared" si="56"/>
        <v>3772.1611494557255</v>
      </c>
      <c r="BF124" s="58">
        <f t="shared" si="56"/>
        <v>3628.7477735499583</v>
      </c>
      <c r="BG124" s="58">
        <f t="shared" si="56"/>
        <v>3557.041085597074</v>
      </c>
      <c r="BH124" s="58">
        <f t="shared" si="56"/>
        <v>3485.3343976441906</v>
      </c>
      <c r="BI124" s="58">
        <f t="shared" si="56"/>
        <v>3413.6277096913059</v>
      </c>
      <c r="BJ124" s="58">
        <f t="shared" si="56"/>
        <v>3359.1306268471149</v>
      </c>
      <c r="BK124" s="58">
        <f t="shared" si="56"/>
        <v>3431.1958482397622</v>
      </c>
      <c r="BL124" s="58">
        <f t="shared" si="56"/>
        <v>3503.2610696324114</v>
      </c>
      <c r="BM124" s="58">
        <f t="shared" si="56"/>
        <v>3611.3589017213831</v>
      </c>
      <c r="BN124" s="58">
        <f t="shared" si="56"/>
        <v>3647.3915124177079</v>
      </c>
      <c r="BO124" s="58">
        <f t="shared" si="56"/>
        <v>3791.5219552030039</v>
      </c>
      <c r="BP124" s="26" t="s">
        <v>12</v>
      </c>
    </row>
    <row r="125" spans="2:68" x14ac:dyDescent="0.25">
      <c r="B125" s="12">
        <v>58</v>
      </c>
      <c r="C125" s="13"/>
      <c r="H125" s="59"/>
      <c r="I125" s="59"/>
      <c r="J125" s="59"/>
      <c r="K125" s="59"/>
      <c r="L125" s="59"/>
      <c r="M125" s="59"/>
      <c r="N125" s="58">
        <f t="shared" ref="N125:BO125" si="57">N63-$E63</f>
        <v>1589.1632818846465</v>
      </c>
      <c r="O125" s="58">
        <f t="shared" si="57"/>
        <v>1624.3541835905764</v>
      </c>
      <c r="P125" s="58">
        <f t="shared" si="57"/>
        <v>1659.5450852965068</v>
      </c>
      <c r="Q125" s="58">
        <f t="shared" si="57"/>
        <v>1712.3314378554019</v>
      </c>
      <c r="R125" s="58">
        <f t="shared" si="57"/>
        <v>1729.9268887083672</v>
      </c>
      <c r="S125" s="58">
        <f t="shared" si="57"/>
        <v>1800.3086921202273</v>
      </c>
      <c r="T125" s="58">
        <f t="shared" si="57"/>
        <v>1835.4995938261575</v>
      </c>
      <c r="U125" s="58">
        <f t="shared" si="57"/>
        <v>1800.3086921202273</v>
      </c>
      <c r="V125" s="58">
        <f t="shared" si="57"/>
        <v>1729.9268887083672</v>
      </c>
      <c r="W125" s="58">
        <f t="shared" si="57"/>
        <v>1694.735987002437</v>
      </c>
      <c r="X125" s="58">
        <f t="shared" si="57"/>
        <v>1659.5450852965068</v>
      </c>
      <c r="Y125" s="58">
        <f t="shared" si="57"/>
        <v>1624.3541835905764</v>
      </c>
      <c r="Z125" s="58">
        <f t="shared" si="57"/>
        <v>1597.6090982940696</v>
      </c>
      <c r="AA125" s="58">
        <f t="shared" si="57"/>
        <v>1632.9759545085292</v>
      </c>
      <c r="AB125" s="58">
        <f t="shared" si="57"/>
        <v>1668.3428107229893</v>
      </c>
      <c r="AC125" s="58">
        <f t="shared" si="57"/>
        <v>1721.3930950446786</v>
      </c>
      <c r="AD125" s="58">
        <f t="shared" si="57"/>
        <v>1739.0765231519088</v>
      </c>
      <c r="AE125" s="70">
        <f t="shared" si="57"/>
        <v>1809.8102355808282</v>
      </c>
      <c r="AF125" s="58">
        <f t="shared" si="57"/>
        <v>1845.1770917952881</v>
      </c>
      <c r="AG125" s="58">
        <f t="shared" si="57"/>
        <v>1809.8102355808282</v>
      </c>
      <c r="AH125" s="58">
        <f t="shared" si="57"/>
        <v>1739.0765231519088</v>
      </c>
      <c r="AI125" s="58">
        <f t="shared" si="57"/>
        <v>1703.7096669374489</v>
      </c>
      <c r="AJ125" s="58">
        <f t="shared" si="57"/>
        <v>1668.3428107229893</v>
      </c>
      <c r="AK125" s="58">
        <f t="shared" si="57"/>
        <v>1632.9759545085292</v>
      </c>
      <c r="AL125" s="58">
        <f t="shared" si="57"/>
        <v>1606.0971437855396</v>
      </c>
      <c r="AM125" s="58">
        <f t="shared" si="57"/>
        <v>1641.6408342810716</v>
      </c>
      <c r="AN125" s="58">
        <f t="shared" si="57"/>
        <v>1677.1845247766041</v>
      </c>
      <c r="AO125" s="58">
        <f t="shared" si="57"/>
        <v>1730.5000605199018</v>
      </c>
      <c r="AP125" s="58">
        <f t="shared" si="57"/>
        <v>1748.2719057676682</v>
      </c>
      <c r="AQ125" s="58">
        <f t="shared" si="57"/>
        <v>1819.3592867587322</v>
      </c>
      <c r="AR125" s="58">
        <f t="shared" si="57"/>
        <v>1854.9029772542644</v>
      </c>
      <c r="AS125" s="58">
        <f t="shared" si="57"/>
        <v>1819.3592867587322</v>
      </c>
      <c r="AT125" s="58">
        <f t="shared" si="57"/>
        <v>1748.2719057676682</v>
      </c>
      <c r="AU125" s="58">
        <f t="shared" si="57"/>
        <v>1712.7282152721359</v>
      </c>
      <c r="AV125" s="58">
        <f t="shared" si="57"/>
        <v>1677.1845247766041</v>
      </c>
      <c r="AW125" s="58">
        <f t="shared" si="57"/>
        <v>1641.6408342810716</v>
      </c>
      <c r="AX125" s="58">
        <f t="shared" si="57"/>
        <v>1614.6276295044672</v>
      </c>
      <c r="AY125" s="58">
        <f t="shared" si="57"/>
        <v>1650.3490384524769</v>
      </c>
      <c r="AZ125" s="58">
        <f t="shared" si="57"/>
        <v>1686.070447400487</v>
      </c>
      <c r="BA125" s="58">
        <f t="shared" si="57"/>
        <v>1739.6525608225011</v>
      </c>
      <c r="BB125" s="58">
        <f t="shared" si="57"/>
        <v>1757.5132652965062</v>
      </c>
      <c r="BC125" s="58">
        <f t="shared" si="57"/>
        <v>1828.9560831925257</v>
      </c>
      <c r="BD125" s="58">
        <f t="shared" si="57"/>
        <v>1864.6774921405356</v>
      </c>
      <c r="BE125" s="58">
        <f t="shared" si="57"/>
        <v>1828.9560831925257</v>
      </c>
      <c r="BF125" s="58">
        <f t="shared" si="57"/>
        <v>1757.5132652965062</v>
      </c>
      <c r="BG125" s="58">
        <f t="shared" si="57"/>
        <v>1721.7918563484964</v>
      </c>
      <c r="BH125" s="58">
        <f t="shared" si="57"/>
        <v>1686.070447400487</v>
      </c>
      <c r="BI125" s="58">
        <f t="shared" si="57"/>
        <v>1650.3490384524769</v>
      </c>
      <c r="BJ125" s="58">
        <f t="shared" si="57"/>
        <v>1623.2007676519893</v>
      </c>
      <c r="BK125" s="58">
        <f t="shared" si="57"/>
        <v>1659.1007836447391</v>
      </c>
      <c r="BL125" s="58">
        <f t="shared" si="57"/>
        <v>1695.0007996374893</v>
      </c>
      <c r="BM125" s="58">
        <f t="shared" si="57"/>
        <v>1748.8508236266134</v>
      </c>
      <c r="BN125" s="58">
        <f t="shared" si="57"/>
        <v>1766.8008316229887</v>
      </c>
      <c r="BO125" s="58">
        <f t="shared" si="57"/>
        <v>1838.6008636084882</v>
      </c>
      <c r="BP125" s="26" t="s">
        <v>12</v>
      </c>
    </row>
    <row r="126" spans="2:68" x14ac:dyDescent="0.25">
      <c r="B126" s="12">
        <v>59</v>
      </c>
      <c r="C126" s="13"/>
      <c r="H126" s="59"/>
      <c r="I126" s="59"/>
      <c r="J126" s="59"/>
      <c r="K126" s="59"/>
      <c r="L126" s="59"/>
      <c r="M126" s="59"/>
      <c r="N126" s="58">
        <f t="shared" ref="N126:BO126" si="58">N64-$E64</f>
        <v>3942.4987765109618</v>
      </c>
      <c r="O126" s="58">
        <f t="shared" si="58"/>
        <v>4026.717501021606</v>
      </c>
      <c r="P126" s="58">
        <f t="shared" si="58"/>
        <v>4110.9362255322521</v>
      </c>
      <c r="Q126" s="58">
        <f t="shared" si="58"/>
        <v>4237.264312298219</v>
      </c>
      <c r="R126" s="58">
        <f t="shared" si="58"/>
        <v>4279.3736745535416</v>
      </c>
      <c r="S126" s="58">
        <f t="shared" si="58"/>
        <v>4447.811123574832</v>
      </c>
      <c r="T126" s="58">
        <f t="shared" si="58"/>
        <v>4532.0298480854772</v>
      </c>
      <c r="U126" s="58">
        <f t="shared" si="58"/>
        <v>4447.811123574832</v>
      </c>
      <c r="V126" s="58">
        <f t="shared" si="58"/>
        <v>4279.3736745535416</v>
      </c>
      <c r="W126" s="58">
        <f t="shared" si="58"/>
        <v>4195.1549500428964</v>
      </c>
      <c r="X126" s="58">
        <f t="shared" si="58"/>
        <v>4110.9362255322521</v>
      </c>
      <c r="Y126" s="58">
        <f t="shared" si="58"/>
        <v>4026.717501021606</v>
      </c>
      <c r="Z126" s="58">
        <f t="shared" si="58"/>
        <v>3962.7112703935163</v>
      </c>
      <c r="AA126" s="58">
        <f t="shared" si="58"/>
        <v>4047.3510885267133</v>
      </c>
      <c r="AB126" s="58">
        <f t="shared" si="58"/>
        <v>4131.990906659913</v>
      </c>
      <c r="AC126" s="58">
        <f t="shared" si="58"/>
        <v>4258.9506338597093</v>
      </c>
      <c r="AD126" s="58">
        <f t="shared" si="58"/>
        <v>4301.2705429263087</v>
      </c>
      <c r="AE126" s="70">
        <f t="shared" si="58"/>
        <v>4470.5501791927054</v>
      </c>
      <c r="AF126" s="58">
        <f t="shared" si="58"/>
        <v>4555.1899973259042</v>
      </c>
      <c r="AG126" s="58">
        <f t="shared" si="58"/>
        <v>4470.5501791927054</v>
      </c>
      <c r="AH126" s="58">
        <f t="shared" si="58"/>
        <v>4301.2705429263087</v>
      </c>
      <c r="AI126" s="58">
        <f t="shared" si="58"/>
        <v>4216.6307247931109</v>
      </c>
      <c r="AJ126" s="58">
        <f t="shared" si="58"/>
        <v>4131.990906659913</v>
      </c>
      <c r="AK126" s="58">
        <f t="shared" si="58"/>
        <v>4047.3510885267133</v>
      </c>
      <c r="AL126" s="58">
        <f t="shared" si="58"/>
        <v>3983.0248267454836</v>
      </c>
      <c r="AM126" s="58">
        <f t="shared" si="58"/>
        <v>4068.0878439693461</v>
      </c>
      <c r="AN126" s="58">
        <f t="shared" si="58"/>
        <v>4153.1508611932122</v>
      </c>
      <c r="AO126" s="58">
        <f t="shared" si="58"/>
        <v>4280.7453870290074</v>
      </c>
      <c r="AP126" s="58">
        <f t="shared" si="58"/>
        <v>4323.27689564094</v>
      </c>
      <c r="AQ126" s="58">
        <f t="shared" si="58"/>
        <v>4493.4029300886687</v>
      </c>
      <c r="AR126" s="58">
        <f t="shared" si="58"/>
        <v>4578.465947312533</v>
      </c>
      <c r="AS126" s="58">
        <f t="shared" si="58"/>
        <v>4493.4029300886687</v>
      </c>
      <c r="AT126" s="58">
        <f t="shared" si="58"/>
        <v>4323.27689564094</v>
      </c>
      <c r="AU126" s="58">
        <f t="shared" si="58"/>
        <v>4238.2138784170756</v>
      </c>
      <c r="AV126" s="58">
        <f t="shared" si="58"/>
        <v>4153.1508611932122</v>
      </c>
      <c r="AW126" s="58">
        <f t="shared" si="58"/>
        <v>4068.0878439693461</v>
      </c>
      <c r="AX126" s="58">
        <f t="shared" si="58"/>
        <v>4003.4399508792103</v>
      </c>
      <c r="AY126" s="58">
        <f t="shared" si="58"/>
        <v>4088.9282831891924</v>
      </c>
      <c r="AZ126" s="58">
        <f t="shared" si="58"/>
        <v>4174.4166154991781</v>
      </c>
      <c r="BA126" s="58">
        <f t="shared" si="58"/>
        <v>4302.6491139641521</v>
      </c>
      <c r="BB126" s="58">
        <f t="shared" si="58"/>
        <v>4345.393280119144</v>
      </c>
      <c r="BC126" s="58">
        <f t="shared" si="58"/>
        <v>4516.3699447391118</v>
      </c>
      <c r="BD126" s="58">
        <f t="shared" si="58"/>
        <v>4601.8582770490948</v>
      </c>
      <c r="BE126" s="58">
        <f t="shared" si="58"/>
        <v>4516.3699447391118</v>
      </c>
      <c r="BF126" s="58">
        <f t="shared" si="58"/>
        <v>4345.393280119144</v>
      </c>
      <c r="BG126" s="58">
        <f t="shared" si="58"/>
        <v>4259.9049478091601</v>
      </c>
      <c r="BH126" s="58">
        <f t="shared" si="58"/>
        <v>4174.4166154991781</v>
      </c>
      <c r="BI126" s="58">
        <f t="shared" si="58"/>
        <v>4088.9282831891924</v>
      </c>
      <c r="BJ126" s="58">
        <f t="shared" si="58"/>
        <v>4023.957150633606</v>
      </c>
      <c r="BK126" s="58">
        <f t="shared" si="58"/>
        <v>4109.872924605138</v>
      </c>
      <c r="BL126" s="58">
        <f t="shared" si="58"/>
        <v>4195.7886985766736</v>
      </c>
      <c r="BM126" s="58">
        <f t="shared" si="58"/>
        <v>4324.6623595339724</v>
      </c>
      <c r="BN126" s="58">
        <f t="shared" si="58"/>
        <v>4367.6202465197393</v>
      </c>
      <c r="BO126" s="58">
        <f t="shared" si="58"/>
        <v>4539.4517944628069</v>
      </c>
      <c r="BP126" s="26" t="s">
        <v>12</v>
      </c>
    </row>
    <row r="127" spans="2:68" x14ac:dyDescent="0.25">
      <c r="B127" s="12">
        <v>60</v>
      </c>
      <c r="C127" s="13"/>
      <c r="H127" s="59"/>
      <c r="I127" s="59"/>
      <c r="J127" s="59"/>
      <c r="K127" s="59"/>
      <c r="L127" s="59"/>
      <c r="M127" s="59"/>
      <c r="N127" s="58">
        <f t="shared" ref="N127:BO127" si="59">N65-$E65</f>
        <v>2868.1234768480908</v>
      </c>
      <c r="O127" s="58">
        <f t="shared" si="59"/>
        <v>2929.9593826157588</v>
      </c>
      <c r="P127" s="58">
        <f t="shared" si="59"/>
        <v>2991.7952883834278</v>
      </c>
      <c r="Q127" s="58">
        <f t="shared" si="59"/>
        <v>3084.5491470349302</v>
      </c>
      <c r="R127" s="58">
        <f t="shared" si="59"/>
        <v>3115.4670999187651</v>
      </c>
      <c r="S127" s="58">
        <f t="shared" si="59"/>
        <v>3239.1389114541021</v>
      </c>
      <c r="T127" s="58">
        <f t="shared" si="59"/>
        <v>3300.9748172217705</v>
      </c>
      <c r="U127" s="58">
        <f t="shared" si="59"/>
        <v>3239.1389114541021</v>
      </c>
      <c r="V127" s="58">
        <f t="shared" si="59"/>
        <v>3115.4670999187651</v>
      </c>
      <c r="W127" s="58">
        <f t="shared" si="59"/>
        <v>3053.6311941510962</v>
      </c>
      <c r="X127" s="58">
        <f t="shared" si="59"/>
        <v>2991.7952883834278</v>
      </c>
      <c r="Y127" s="58">
        <f t="shared" si="59"/>
        <v>2929.9593826157588</v>
      </c>
      <c r="Z127" s="58">
        <f t="shared" si="59"/>
        <v>2882.9640942323308</v>
      </c>
      <c r="AA127" s="58">
        <f t="shared" si="59"/>
        <v>2945.1091795288371</v>
      </c>
      <c r="AB127" s="58">
        <f t="shared" si="59"/>
        <v>3007.2542648253448</v>
      </c>
      <c r="AC127" s="58">
        <f t="shared" si="59"/>
        <v>3100.4718927701047</v>
      </c>
      <c r="AD127" s="58">
        <f t="shared" si="59"/>
        <v>3131.5444354183587</v>
      </c>
      <c r="AE127" s="70">
        <f t="shared" si="59"/>
        <v>3255.8346060113722</v>
      </c>
      <c r="AF127" s="58">
        <f t="shared" si="59"/>
        <v>3317.979691307879</v>
      </c>
      <c r="AG127" s="58">
        <f t="shared" si="59"/>
        <v>3255.8346060113722</v>
      </c>
      <c r="AH127" s="58">
        <f t="shared" si="59"/>
        <v>3131.5444354183587</v>
      </c>
      <c r="AI127" s="58">
        <f t="shared" si="59"/>
        <v>3069.3993501218515</v>
      </c>
      <c r="AJ127" s="58">
        <f t="shared" si="59"/>
        <v>3007.2542648253448</v>
      </c>
      <c r="AK127" s="58">
        <f t="shared" si="59"/>
        <v>2945.1091795288371</v>
      </c>
      <c r="AL127" s="58">
        <f t="shared" si="59"/>
        <v>2897.8789147034922</v>
      </c>
      <c r="AM127" s="58">
        <f t="shared" si="59"/>
        <v>2960.3347254264809</v>
      </c>
      <c r="AN127" s="58">
        <f t="shared" si="59"/>
        <v>3022.7905361494713</v>
      </c>
      <c r="AO127" s="58">
        <f t="shared" si="59"/>
        <v>3116.4742522339548</v>
      </c>
      <c r="AP127" s="58">
        <f t="shared" si="59"/>
        <v>3147.70215759545</v>
      </c>
      <c r="AQ127" s="58">
        <f t="shared" si="59"/>
        <v>3272.6137790414286</v>
      </c>
      <c r="AR127" s="58">
        <f t="shared" si="59"/>
        <v>3335.0695897644182</v>
      </c>
      <c r="AS127" s="58">
        <f t="shared" si="59"/>
        <v>3272.6137790414286</v>
      </c>
      <c r="AT127" s="58">
        <f t="shared" si="59"/>
        <v>3147.70215759545</v>
      </c>
      <c r="AU127" s="58">
        <f t="shared" si="59"/>
        <v>3085.2463468724604</v>
      </c>
      <c r="AV127" s="58">
        <f t="shared" si="59"/>
        <v>3022.7905361494713</v>
      </c>
      <c r="AW127" s="58">
        <f t="shared" si="59"/>
        <v>2960.3347254264809</v>
      </c>
      <c r="AX127" s="58">
        <f t="shared" si="59"/>
        <v>2912.8683092770093</v>
      </c>
      <c r="AY127" s="58">
        <f t="shared" si="59"/>
        <v>2975.6363990536129</v>
      </c>
      <c r="AZ127" s="58">
        <f t="shared" si="59"/>
        <v>3038.4044888302183</v>
      </c>
      <c r="BA127" s="58">
        <f t="shared" si="59"/>
        <v>3132.5566234951243</v>
      </c>
      <c r="BB127" s="58">
        <f t="shared" si="59"/>
        <v>3163.9406683834268</v>
      </c>
      <c r="BC127" s="58">
        <f t="shared" si="59"/>
        <v>3289.4768479366353</v>
      </c>
      <c r="BD127" s="58">
        <f t="shared" si="59"/>
        <v>3352.2449377132398</v>
      </c>
      <c r="BE127" s="58">
        <f t="shared" si="59"/>
        <v>3289.4768479366353</v>
      </c>
      <c r="BF127" s="58">
        <f t="shared" si="59"/>
        <v>3163.9406683834268</v>
      </c>
      <c r="BG127" s="58">
        <f t="shared" si="59"/>
        <v>3101.1725786068223</v>
      </c>
      <c r="BH127" s="58">
        <f t="shared" si="59"/>
        <v>3038.4044888302183</v>
      </c>
      <c r="BI127" s="58">
        <f t="shared" si="59"/>
        <v>2975.6363990536129</v>
      </c>
      <c r="BJ127" s="58">
        <f t="shared" si="59"/>
        <v>2927.9326508233939</v>
      </c>
      <c r="BK127" s="58">
        <f t="shared" si="59"/>
        <v>2991.0145810488807</v>
      </c>
      <c r="BL127" s="58">
        <f t="shared" si="59"/>
        <v>3054.0965112743688</v>
      </c>
      <c r="BM127" s="58">
        <f t="shared" si="59"/>
        <v>3148.7194066125994</v>
      </c>
      <c r="BN127" s="58">
        <f t="shared" si="59"/>
        <v>3180.2603717253437</v>
      </c>
      <c r="BO127" s="58">
        <f t="shared" si="59"/>
        <v>3306.4242321763181</v>
      </c>
      <c r="BP127" s="26" t="s">
        <v>12</v>
      </c>
    </row>
    <row r="128" spans="2:68" s="60" customFormat="1" x14ac:dyDescent="0.25">
      <c r="B128" s="61"/>
      <c r="C128" s="62"/>
      <c r="H128" s="63"/>
      <c r="I128" s="63"/>
      <c r="J128" s="63"/>
      <c r="K128" s="63"/>
      <c r="L128" s="63"/>
      <c r="M128" s="63"/>
      <c r="N128" s="64">
        <f>SUM(N68:N127)</f>
        <v>198801.19874952306</v>
      </c>
      <c r="O128" s="64">
        <f t="shared" ref="O128:BO128" si="60">SUM(O68:O127)</f>
        <v>203067.89039013803</v>
      </c>
      <c r="P128" s="64">
        <f t="shared" si="60"/>
        <v>207334.58203075323</v>
      </c>
      <c r="Q128" s="64">
        <f t="shared" si="60"/>
        <v>213734.61949167569</v>
      </c>
      <c r="R128" s="64">
        <f t="shared" si="60"/>
        <v>215867.96531198328</v>
      </c>
      <c r="S128" s="64">
        <f t="shared" si="60"/>
        <v>224401.3485932133</v>
      </c>
      <c r="T128" s="64">
        <f t="shared" si="60"/>
        <v>228668.04023382859</v>
      </c>
      <c r="U128" s="64">
        <f t="shared" si="60"/>
        <v>224401.3485932133</v>
      </c>
      <c r="V128" s="64">
        <f t="shared" si="60"/>
        <v>215867.96531198328</v>
      </c>
      <c r="W128" s="64">
        <f t="shared" si="60"/>
        <v>211601.27367136822</v>
      </c>
      <c r="X128" s="64">
        <f t="shared" si="60"/>
        <v>207334.58203075323</v>
      </c>
      <c r="Y128" s="64">
        <f t="shared" si="60"/>
        <v>203067.89039013803</v>
      </c>
      <c r="Z128" s="64">
        <f t="shared" si="60"/>
        <v>199825.20474327065</v>
      </c>
      <c r="AA128" s="64">
        <f t="shared" si="60"/>
        <v>204113.22984208871</v>
      </c>
      <c r="AB128" s="64">
        <f t="shared" si="60"/>
        <v>208401.25494090689</v>
      </c>
      <c r="AC128" s="64">
        <f t="shared" si="60"/>
        <v>214833.29258913401</v>
      </c>
      <c r="AD128" s="64">
        <f t="shared" si="60"/>
        <v>216977.3051385431</v>
      </c>
      <c r="AE128" s="71">
        <f t="shared" si="60"/>
        <v>225553.35533617946</v>
      </c>
      <c r="AF128" s="64">
        <f t="shared" si="60"/>
        <v>229841.38043499758</v>
      </c>
      <c r="AG128" s="64">
        <f t="shared" si="60"/>
        <v>225553.35533617946</v>
      </c>
      <c r="AH128" s="64">
        <f t="shared" si="60"/>
        <v>216977.3051385431</v>
      </c>
      <c r="AI128" s="64">
        <f t="shared" si="60"/>
        <v>212689.28003972495</v>
      </c>
      <c r="AJ128" s="64">
        <f t="shared" si="60"/>
        <v>208401.25494090689</v>
      </c>
      <c r="AK128" s="64">
        <f t="shared" si="60"/>
        <v>204113.22984208871</v>
      </c>
      <c r="AL128" s="64">
        <f t="shared" si="60"/>
        <v>200854.33076698703</v>
      </c>
      <c r="AM128" s="64">
        <f t="shared" si="60"/>
        <v>205163.79599129912</v>
      </c>
      <c r="AN128" s="64">
        <f t="shared" si="60"/>
        <v>209473.26121561145</v>
      </c>
      <c r="AO128" s="64">
        <f t="shared" si="60"/>
        <v>215937.45905207968</v>
      </c>
      <c r="AP128" s="64">
        <f t="shared" si="60"/>
        <v>218092.1916642359</v>
      </c>
      <c r="AQ128" s="64">
        <f t="shared" si="60"/>
        <v>226711.12211286029</v>
      </c>
      <c r="AR128" s="64">
        <f t="shared" si="60"/>
        <v>231020.58733717259</v>
      </c>
      <c r="AS128" s="64">
        <f t="shared" si="60"/>
        <v>226711.12211286029</v>
      </c>
      <c r="AT128" s="64">
        <f t="shared" si="60"/>
        <v>218092.1916642359</v>
      </c>
      <c r="AU128" s="64">
        <f t="shared" si="60"/>
        <v>213782.72643992372</v>
      </c>
      <c r="AV128" s="64">
        <f t="shared" si="60"/>
        <v>209473.26121561145</v>
      </c>
      <c r="AW128" s="64">
        <f t="shared" si="60"/>
        <v>205163.79599129912</v>
      </c>
      <c r="AX128" s="64">
        <f t="shared" si="60"/>
        <v>201888.60242082179</v>
      </c>
      <c r="AY128" s="64">
        <f t="shared" si="60"/>
        <v>206219.61497125562</v>
      </c>
      <c r="AZ128" s="64">
        <f t="shared" si="60"/>
        <v>210550.62752168943</v>
      </c>
      <c r="BA128" s="64">
        <f t="shared" si="60"/>
        <v>217047.14634734011</v>
      </c>
      <c r="BB128" s="64">
        <f t="shared" si="60"/>
        <v>219212.65262255704</v>
      </c>
      <c r="BC128" s="64">
        <f t="shared" si="60"/>
        <v>227874.67772342457</v>
      </c>
      <c r="BD128" s="64">
        <f t="shared" si="60"/>
        <v>232205.69027385837</v>
      </c>
      <c r="BE128" s="64">
        <f t="shared" si="60"/>
        <v>227874.67772342457</v>
      </c>
      <c r="BF128" s="64">
        <f t="shared" si="60"/>
        <v>219212.65262255704</v>
      </c>
      <c r="BG128" s="64">
        <f t="shared" si="60"/>
        <v>214881.64007212318</v>
      </c>
      <c r="BH128" s="64">
        <f t="shared" si="60"/>
        <v>210550.62752168943</v>
      </c>
      <c r="BI128" s="64">
        <f t="shared" si="60"/>
        <v>206219.61497125562</v>
      </c>
      <c r="BJ128" s="64">
        <f t="shared" si="60"/>
        <v>202928.04543292586</v>
      </c>
      <c r="BK128" s="64">
        <f t="shared" si="60"/>
        <v>207280.71304611195</v>
      </c>
      <c r="BL128" s="64">
        <f t="shared" si="60"/>
        <v>211633.38065929787</v>
      </c>
      <c r="BM128" s="64">
        <f t="shared" si="60"/>
        <v>218162.38207907675</v>
      </c>
      <c r="BN128" s="64">
        <f t="shared" si="60"/>
        <v>220338.71588566978</v>
      </c>
      <c r="BO128" s="64">
        <f t="shared" si="60"/>
        <v>229044.05111204178</v>
      </c>
      <c r="BP128" s="65" t="s">
        <v>12</v>
      </c>
    </row>
    <row r="129" spans="1:68" x14ac:dyDescent="0.25">
      <c r="BP129" s="26" t="s">
        <v>12</v>
      </c>
    </row>
    <row r="130" spans="1:68" s="40" customFormat="1" x14ac:dyDescent="0.25">
      <c r="A130" s="36"/>
      <c r="B130" s="37"/>
      <c r="C130" s="40" t="s">
        <v>224</v>
      </c>
      <c r="D130" s="38"/>
      <c r="E130" s="38"/>
      <c r="F130" s="39"/>
      <c r="G130" s="3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41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BP130" s="42" t="s">
        <v>12</v>
      </c>
    </row>
    <row r="131" spans="1:68" x14ac:dyDescent="0.25">
      <c r="B131" s="12">
        <v>1</v>
      </c>
      <c r="C131" s="13"/>
      <c r="H131" s="5"/>
      <c r="I131" s="5"/>
      <c r="J131" s="5"/>
      <c r="K131" s="5"/>
      <c r="L131" s="5"/>
      <c r="M131" s="5"/>
      <c r="N131" s="5">
        <f>N$3*$G6</f>
        <v>170.22783175232848</v>
      </c>
      <c r="O131" s="5">
        <f t="shared" ref="O131:BO131" si="61">O$3*$G6</f>
        <v>291.47123259441344</v>
      </c>
      <c r="P131" s="5">
        <f t="shared" si="61"/>
        <v>413.51009972952983</v>
      </c>
      <c r="Q131" s="5">
        <f t="shared" si="61"/>
        <v>514.088484506702</v>
      </c>
      <c r="R131" s="5">
        <f t="shared" si="61"/>
        <v>593.74241102919905</v>
      </c>
      <c r="S131" s="5">
        <f t="shared" si="61"/>
        <v>646.61758400450822</v>
      </c>
      <c r="T131" s="5">
        <f t="shared" si="61"/>
        <v>795.98717347669947</v>
      </c>
      <c r="U131" s="5">
        <f t="shared" si="61"/>
        <v>848.2383839067777</v>
      </c>
      <c r="V131" s="5">
        <f t="shared" si="61"/>
        <v>1154.6926432222558</v>
      </c>
      <c r="W131" s="5">
        <f t="shared" si="61"/>
        <v>1218.6355706692539</v>
      </c>
      <c r="X131" s="5">
        <f t="shared" si="61"/>
        <v>1366.89636694977</v>
      </c>
      <c r="Y131" s="5">
        <f t="shared" si="61"/>
        <v>1426.0354929144237</v>
      </c>
      <c r="Z131" s="5">
        <f t="shared" si="61"/>
        <v>1625.0779211495603</v>
      </c>
      <c r="AA131" s="5">
        <f t="shared" si="61"/>
        <v>1723.6376616466885</v>
      </c>
      <c r="AB131" s="5">
        <f t="shared" si="61"/>
        <v>1713.333537806913</v>
      </c>
      <c r="AC131" s="5">
        <f t="shared" si="61"/>
        <v>1745.4024231980482</v>
      </c>
      <c r="AD131" s="5">
        <f t="shared" si="61"/>
        <v>1915.1299758099265</v>
      </c>
      <c r="AE131" s="31">
        <f t="shared" si="61"/>
        <v>2032.0774640607592</v>
      </c>
      <c r="AF131" s="5">
        <f t="shared" si="61"/>
        <v>1929.3235854683285</v>
      </c>
      <c r="AG131" s="5">
        <f t="shared" si="61"/>
        <v>1833.2380387847261</v>
      </c>
      <c r="AH131" s="5">
        <f t="shared" si="61"/>
        <v>2028.4458680942555</v>
      </c>
      <c r="AI131" s="5">
        <f t="shared" si="61"/>
        <v>1961.8406478439545</v>
      </c>
      <c r="AJ131" s="5">
        <f t="shared" si="61"/>
        <v>2026.024804116586</v>
      </c>
      <c r="AK131" s="5">
        <f t="shared" si="61"/>
        <v>1959.4976827042751</v>
      </c>
      <c r="AL131" s="5">
        <f t="shared" si="61"/>
        <v>2023.6037401389167</v>
      </c>
      <c r="AM131" s="5">
        <f t="shared" si="61"/>
        <v>2022.3932081500825</v>
      </c>
      <c r="AN131" s="5">
        <f t="shared" si="61"/>
        <v>1955.9832349947551</v>
      </c>
      <c r="AO131" s="5">
        <f t="shared" si="61"/>
        <v>2019.9721441724125</v>
      </c>
      <c r="AP131" s="5">
        <f t="shared" si="61"/>
        <v>1953.6402698550746</v>
      </c>
      <c r="AQ131" s="5">
        <f t="shared" si="61"/>
        <v>2017.5510801947437</v>
      </c>
      <c r="AR131" s="5">
        <f t="shared" si="61"/>
        <v>2013.1232279785452</v>
      </c>
      <c r="AS131" s="5">
        <f t="shared" si="61"/>
        <v>1882.1136838304717</v>
      </c>
      <c r="AT131" s="5">
        <f t="shared" si="61"/>
        <v>2010.7060271072921</v>
      </c>
      <c r="AU131" s="5">
        <f t="shared" si="61"/>
        <v>1944.6749290370954</v>
      </c>
      <c r="AV131" s="5">
        <f t="shared" si="61"/>
        <v>2008.2888262360379</v>
      </c>
      <c r="AW131" s="5">
        <f t="shared" si="61"/>
        <v>1942.3357023874942</v>
      </c>
      <c r="AX131" s="5">
        <f t="shared" si="61"/>
        <v>2005.8716253647831</v>
      </c>
      <c r="AY131" s="5">
        <f t="shared" si="61"/>
        <v>2004.663024929157</v>
      </c>
      <c r="AZ131" s="5">
        <f t="shared" si="61"/>
        <v>1938.8268624130935</v>
      </c>
      <c r="BA131" s="5">
        <f t="shared" si="61"/>
        <v>2002.2458240579022</v>
      </c>
      <c r="BB131" s="5">
        <f t="shared" si="61"/>
        <v>1936.4876357634928</v>
      </c>
      <c r="BC131" s="5">
        <f t="shared" si="61"/>
        <v>1999.828623186648</v>
      </c>
      <c r="BD131" s="5">
        <f t="shared" si="61"/>
        <v>2001.8141643398935</v>
      </c>
      <c r="BE131" s="5">
        <f t="shared" si="61"/>
        <v>1806.9968292203102</v>
      </c>
      <c r="BF131" s="5">
        <f t="shared" si="61"/>
        <v>1999.393100362224</v>
      </c>
      <c r="BG131" s="5">
        <f t="shared" si="61"/>
        <v>1933.7250661677961</v>
      </c>
      <c r="BH131" s="5">
        <f t="shared" si="61"/>
        <v>1996.9720363845543</v>
      </c>
      <c r="BI131" s="5">
        <f t="shared" si="61"/>
        <v>1931.3821010281165</v>
      </c>
      <c r="BJ131" s="5">
        <f t="shared" si="61"/>
        <v>1994.5509724068847</v>
      </c>
      <c r="BK131" s="5">
        <f t="shared" si="61"/>
        <v>1993.3404404180499</v>
      </c>
      <c r="BL131" s="5">
        <f t="shared" si="61"/>
        <v>1927.8676533185956</v>
      </c>
      <c r="BM131" s="5">
        <f t="shared" si="61"/>
        <v>1990.9193764403806</v>
      </c>
      <c r="BN131" s="5">
        <f t="shared" si="61"/>
        <v>1925.5246881789164</v>
      </c>
      <c r="BO131" s="5">
        <f t="shared" si="61"/>
        <v>1988.4983124627117</v>
      </c>
      <c r="BP131" s="26" t="s">
        <v>12</v>
      </c>
    </row>
    <row r="132" spans="1:68" x14ac:dyDescent="0.25">
      <c r="B132" s="12">
        <v>2</v>
      </c>
      <c r="C132" s="13"/>
      <c r="H132" s="5"/>
      <c r="I132" s="5"/>
      <c r="J132" s="5"/>
      <c r="K132" s="5"/>
      <c r="L132" s="5"/>
      <c r="M132" s="5"/>
      <c r="N132" s="5">
        <f t="shared" ref="N132:BO132" si="62">N$3*$G7</f>
        <v>332.32355261834857</v>
      </c>
      <c r="O132" s="5">
        <f t="shared" si="62"/>
        <v>569.01832388227854</v>
      </c>
      <c r="P132" s="5">
        <f t="shared" si="62"/>
        <v>807.26602677769984</v>
      </c>
      <c r="Q132" s="5">
        <f t="shared" si="62"/>
        <v>1003.617973469918</v>
      </c>
      <c r="R132" s="5">
        <f t="shared" si="62"/>
        <v>1159.1206052632353</v>
      </c>
      <c r="S132" s="5">
        <f t="shared" si="62"/>
        <v>1262.3450025170885</v>
      </c>
      <c r="T132" s="5">
        <f t="shared" si="62"/>
        <v>1553.9485089211692</v>
      </c>
      <c r="U132" s="5">
        <f t="shared" si="62"/>
        <v>1655.9547889752823</v>
      </c>
      <c r="V132" s="5">
        <f t="shared" si="62"/>
        <v>2254.2233982995112</v>
      </c>
      <c r="W132" s="5">
        <f t="shared" si="62"/>
        <v>2379.0545765813376</v>
      </c>
      <c r="X132" s="5">
        <f t="shared" si="62"/>
        <v>2668.4934657851441</v>
      </c>
      <c r="Y132" s="5">
        <f t="shared" si="62"/>
        <v>2783.946527937238</v>
      </c>
      <c r="Z132" s="5">
        <f t="shared" si="62"/>
        <v>3172.5227448341466</v>
      </c>
      <c r="AA132" s="5">
        <f t="shared" si="62"/>
        <v>3364.9338374855697</v>
      </c>
      <c r="AB132" s="5">
        <f t="shared" si="62"/>
        <v>3344.8178376176056</v>
      </c>
      <c r="AC132" s="5">
        <f t="shared" si="62"/>
        <v>3407.4236160733776</v>
      </c>
      <c r="AD132" s="5">
        <f t="shared" si="62"/>
        <v>3738.7705097074472</v>
      </c>
      <c r="AE132" s="31">
        <f t="shared" si="62"/>
        <v>3967.0786797947849</v>
      </c>
      <c r="AF132" s="5">
        <f t="shared" si="62"/>
        <v>3766.4796729952759</v>
      </c>
      <c r="AG132" s="5">
        <f t="shared" si="62"/>
        <v>3578.8987709743337</v>
      </c>
      <c r="AH132" s="5">
        <f t="shared" si="62"/>
        <v>3959.9889761849849</v>
      </c>
      <c r="AI132" s="5">
        <f t="shared" si="62"/>
        <v>3829.9603951435956</v>
      </c>
      <c r="AJ132" s="5">
        <f t="shared" si="62"/>
        <v>3955.2625071117832</v>
      </c>
      <c r="AK132" s="5">
        <f t="shared" si="62"/>
        <v>3825.386392814693</v>
      </c>
      <c r="AL132" s="5">
        <f t="shared" si="62"/>
        <v>3950.5360380385832</v>
      </c>
      <c r="AM132" s="5">
        <f t="shared" si="62"/>
        <v>3948.1728035019837</v>
      </c>
      <c r="AN132" s="5">
        <f t="shared" si="62"/>
        <v>3818.5253893213371</v>
      </c>
      <c r="AO132" s="5">
        <f t="shared" si="62"/>
        <v>3943.4463344287815</v>
      </c>
      <c r="AP132" s="5">
        <f t="shared" si="62"/>
        <v>3813.9513869924322</v>
      </c>
      <c r="AQ132" s="5">
        <f t="shared" si="62"/>
        <v>3938.719865355582</v>
      </c>
      <c r="AR132" s="5">
        <f t="shared" si="62"/>
        <v>3930.0756879387127</v>
      </c>
      <c r="AS132" s="5">
        <f t="shared" si="62"/>
        <v>3674.3151775097085</v>
      </c>
      <c r="AT132" s="5">
        <f t="shared" si="62"/>
        <v>3925.3567605303219</v>
      </c>
      <c r="AU132" s="5">
        <f t="shared" si="62"/>
        <v>3796.4489969285091</v>
      </c>
      <c r="AV132" s="5">
        <f t="shared" si="62"/>
        <v>3920.6378331219289</v>
      </c>
      <c r="AW132" s="5">
        <f t="shared" si="62"/>
        <v>3791.8822929849021</v>
      </c>
      <c r="AX132" s="5">
        <f t="shared" si="62"/>
        <v>3915.918905713535</v>
      </c>
      <c r="AY132" s="5">
        <f t="shared" si="62"/>
        <v>3913.5594420093403</v>
      </c>
      <c r="AZ132" s="5">
        <f t="shared" si="62"/>
        <v>3785.0322370694944</v>
      </c>
      <c r="BA132" s="5">
        <f t="shared" si="62"/>
        <v>3908.8405146009463</v>
      </c>
      <c r="BB132" s="5">
        <f t="shared" si="62"/>
        <v>3780.4655331258887</v>
      </c>
      <c r="BC132" s="5">
        <f t="shared" si="62"/>
        <v>3904.1215871925533</v>
      </c>
      <c r="BD132" s="5">
        <f t="shared" si="62"/>
        <v>3907.9978163797791</v>
      </c>
      <c r="BE132" s="5">
        <f t="shared" si="62"/>
        <v>3527.6699448906111</v>
      </c>
      <c r="BF132" s="5">
        <f t="shared" si="62"/>
        <v>3903.2713473065778</v>
      </c>
      <c r="BG132" s="5">
        <f t="shared" si="62"/>
        <v>3775.0723671967526</v>
      </c>
      <c r="BH132" s="5">
        <f t="shared" si="62"/>
        <v>3898.544878233376</v>
      </c>
      <c r="BI132" s="5">
        <f t="shared" si="62"/>
        <v>3770.498364867849</v>
      </c>
      <c r="BJ132" s="5">
        <f t="shared" si="62"/>
        <v>3893.8184091601752</v>
      </c>
      <c r="BK132" s="5">
        <f t="shared" si="62"/>
        <v>3891.4551746235747</v>
      </c>
      <c r="BL132" s="5">
        <f t="shared" si="62"/>
        <v>3763.6373613744918</v>
      </c>
      <c r="BM132" s="5">
        <f t="shared" si="62"/>
        <v>3886.7287055503739</v>
      </c>
      <c r="BN132" s="5">
        <f t="shared" si="62"/>
        <v>3759.0633590455896</v>
      </c>
      <c r="BO132" s="5">
        <f t="shared" si="62"/>
        <v>3882.0022364771744</v>
      </c>
      <c r="BP132" s="26" t="s">
        <v>12</v>
      </c>
    </row>
    <row r="133" spans="1:68" x14ac:dyDescent="0.25">
      <c r="B133" s="12">
        <v>3</v>
      </c>
      <c r="C133" s="13"/>
      <c r="H133" s="5"/>
      <c r="I133" s="5"/>
      <c r="J133" s="5"/>
      <c r="K133" s="5"/>
      <c r="L133" s="5"/>
      <c r="M133" s="5"/>
      <c r="N133" s="5">
        <f t="shared" ref="N133:BO133" si="63">N$3*$G8</f>
        <v>351.65884913765723</v>
      </c>
      <c r="O133" s="5">
        <f t="shared" si="63"/>
        <v>602.12502947235475</v>
      </c>
      <c r="P133" s="5">
        <f t="shared" si="63"/>
        <v>854.23449432907012</v>
      </c>
      <c r="Q133" s="5">
        <f t="shared" si="63"/>
        <v>1062.0106180966868</v>
      </c>
      <c r="R133" s="5">
        <f t="shared" si="63"/>
        <v>1226.5607262772996</v>
      </c>
      <c r="S133" s="5">
        <f t="shared" si="63"/>
        <v>1335.7909401914671</v>
      </c>
      <c r="T133" s="5">
        <f t="shared" si="63"/>
        <v>1644.3605635558713</v>
      </c>
      <c r="U133" s="5">
        <f t="shared" si="63"/>
        <v>1752.3017876009781</v>
      </c>
      <c r="V133" s="5">
        <f t="shared" si="63"/>
        <v>2385.3789468108153</v>
      </c>
      <c r="W133" s="5">
        <f t="shared" si="63"/>
        <v>2517.4730705803054</v>
      </c>
      <c r="X133" s="5">
        <f t="shared" si="63"/>
        <v>2823.7521346765666</v>
      </c>
      <c r="Y133" s="5">
        <f t="shared" si="63"/>
        <v>2945.9225034209398</v>
      </c>
      <c r="Z133" s="5">
        <f t="shared" si="63"/>
        <v>3357.1069174042623</v>
      </c>
      <c r="AA133" s="5">
        <f t="shared" si="63"/>
        <v>3560.7128997970458</v>
      </c>
      <c r="AB133" s="5">
        <f t="shared" si="63"/>
        <v>3539.4265079446291</v>
      </c>
      <c r="AC133" s="5">
        <f t="shared" si="63"/>
        <v>3605.6748247661803</v>
      </c>
      <c r="AD133" s="5">
        <f t="shared" si="63"/>
        <v>3956.3001908067008</v>
      </c>
      <c r="AE133" s="31">
        <f t="shared" si="63"/>
        <v>4197.8918195343867</v>
      </c>
      <c r="AF133" s="5">
        <f t="shared" si="63"/>
        <v>3985.6215326002384</v>
      </c>
      <c r="AG133" s="5">
        <f t="shared" si="63"/>
        <v>3787.1267716807679</v>
      </c>
      <c r="AH133" s="5">
        <f t="shared" si="63"/>
        <v>4190.389621774083</v>
      </c>
      <c r="AI133" s="5">
        <f t="shared" si="63"/>
        <v>4052.7956992135282</v>
      </c>
      <c r="AJ133" s="5">
        <f t="shared" si="63"/>
        <v>4185.3881566005466</v>
      </c>
      <c r="AK133" s="5">
        <f t="shared" si="63"/>
        <v>4047.9555716262366</v>
      </c>
      <c r="AL133" s="5">
        <f t="shared" si="63"/>
        <v>4180.3866914270111</v>
      </c>
      <c r="AM133" s="5">
        <f t="shared" si="63"/>
        <v>4177.8859588402438</v>
      </c>
      <c r="AN133" s="5">
        <f t="shared" si="63"/>
        <v>4040.6953802452972</v>
      </c>
      <c r="AO133" s="5">
        <f t="shared" si="63"/>
        <v>4172.8844936667065</v>
      </c>
      <c r="AP133" s="5">
        <f t="shared" si="63"/>
        <v>4035.8552526580029</v>
      </c>
      <c r="AQ133" s="5">
        <f t="shared" si="63"/>
        <v>4167.883028493171</v>
      </c>
      <c r="AR133" s="5">
        <f t="shared" si="63"/>
        <v>4158.7359143081922</v>
      </c>
      <c r="AS133" s="5">
        <f t="shared" si="63"/>
        <v>3888.0947092425549</v>
      </c>
      <c r="AT133" s="5">
        <f t="shared" si="63"/>
        <v>4153.7424295896872</v>
      </c>
      <c r="AU133" s="5">
        <f t="shared" si="63"/>
        <v>4017.3345360294525</v>
      </c>
      <c r="AV133" s="5">
        <f t="shared" si="63"/>
        <v>4148.7489448711804</v>
      </c>
      <c r="AW133" s="5">
        <f t="shared" si="63"/>
        <v>4012.5021314631549</v>
      </c>
      <c r="AX133" s="5">
        <f t="shared" si="63"/>
        <v>4143.7554601526726</v>
      </c>
      <c r="AY133" s="5">
        <f t="shared" si="63"/>
        <v>4141.2587177934211</v>
      </c>
      <c r="AZ133" s="5">
        <f t="shared" si="63"/>
        <v>4005.2535246137109</v>
      </c>
      <c r="BA133" s="5">
        <f t="shared" si="63"/>
        <v>4136.2652330749133</v>
      </c>
      <c r="BB133" s="5">
        <f t="shared" si="63"/>
        <v>4000.4211200474147</v>
      </c>
      <c r="BC133" s="5">
        <f t="shared" si="63"/>
        <v>4131.2717483564065</v>
      </c>
      <c r="BD133" s="5">
        <f t="shared" si="63"/>
        <v>4135.3735048651879</v>
      </c>
      <c r="BE133" s="5">
        <f t="shared" si="63"/>
        <v>3732.9173427030864</v>
      </c>
      <c r="BF133" s="5">
        <f t="shared" si="63"/>
        <v>4130.3720396916506</v>
      </c>
      <c r="BG133" s="5">
        <f t="shared" si="63"/>
        <v>3994.7141681660155</v>
      </c>
      <c r="BH133" s="5">
        <f t="shared" si="63"/>
        <v>4125.3705745181132</v>
      </c>
      <c r="BI133" s="5">
        <f t="shared" si="63"/>
        <v>3989.874040578723</v>
      </c>
      <c r="BJ133" s="5">
        <f t="shared" si="63"/>
        <v>4120.3691093445777</v>
      </c>
      <c r="BK133" s="5">
        <f t="shared" si="63"/>
        <v>4117.8683767578086</v>
      </c>
      <c r="BL133" s="5">
        <f t="shared" si="63"/>
        <v>3982.6138491977817</v>
      </c>
      <c r="BM133" s="5">
        <f t="shared" si="63"/>
        <v>4112.8669115842722</v>
      </c>
      <c r="BN133" s="5">
        <f t="shared" si="63"/>
        <v>3977.7737216104906</v>
      </c>
      <c r="BO133" s="5">
        <f t="shared" si="63"/>
        <v>4107.8654464107376</v>
      </c>
      <c r="BP133" s="26" t="s">
        <v>12</v>
      </c>
    </row>
    <row r="134" spans="1:68" x14ac:dyDescent="0.25">
      <c r="B134" s="12">
        <v>4</v>
      </c>
      <c r="C134" s="13"/>
      <c r="H134" s="5"/>
      <c r="I134" s="5"/>
      <c r="J134" s="5"/>
      <c r="K134" s="5"/>
      <c r="L134" s="5"/>
      <c r="M134" s="5"/>
      <c r="N134" s="5">
        <f t="shared" ref="N134:BO134" si="64">N$3*$G9</f>
        <v>189.61064973773682</v>
      </c>
      <c r="O134" s="5">
        <f t="shared" si="64"/>
        <v>324.65930643171561</v>
      </c>
      <c r="P134" s="5">
        <f t="shared" si="64"/>
        <v>460.59400437472834</v>
      </c>
      <c r="Q134" s="5">
        <f t="shared" si="64"/>
        <v>572.62464408186224</v>
      </c>
      <c r="R134" s="5">
        <f t="shared" si="64"/>
        <v>661.34828349276029</v>
      </c>
      <c r="S134" s="5">
        <f t="shared" si="64"/>
        <v>720.24403396810192</v>
      </c>
      <c r="T134" s="5">
        <f t="shared" si="64"/>
        <v>886.62143899836849</v>
      </c>
      <c r="U134" s="5">
        <f t="shared" si="64"/>
        <v>944.82218007133827</v>
      </c>
      <c r="V134" s="5">
        <f t="shared" si="64"/>
        <v>1286.1705402398857</v>
      </c>
      <c r="W134" s="5">
        <f t="shared" si="64"/>
        <v>1357.3942637318135</v>
      </c>
      <c r="X134" s="5">
        <f t="shared" si="64"/>
        <v>1522.5366239675002</v>
      </c>
      <c r="Y134" s="5">
        <f t="shared" si="64"/>
        <v>1588.409566033723</v>
      </c>
      <c r="Z134" s="5">
        <f t="shared" si="64"/>
        <v>1810.1157568166227</v>
      </c>
      <c r="AA134" s="5">
        <f t="shared" si="64"/>
        <v>1919.8979013770559</v>
      </c>
      <c r="AB134" s="5">
        <f t="shared" si="64"/>
        <v>1908.4205090133878</v>
      </c>
      <c r="AC134" s="5">
        <f t="shared" si="64"/>
        <v>1944.1408852455486</v>
      </c>
      <c r="AD134" s="5">
        <f t="shared" si="64"/>
        <v>2133.1942920700994</v>
      </c>
      <c r="AE134" s="31">
        <f t="shared" si="64"/>
        <v>2263.4578864786763</v>
      </c>
      <c r="AF134" s="5">
        <f t="shared" si="64"/>
        <v>2149.0040425776961</v>
      </c>
      <c r="AG134" s="5">
        <f t="shared" si="64"/>
        <v>2041.9778133792249</v>
      </c>
      <c r="AH134" s="5">
        <f t="shared" si="64"/>
        <v>2259.4127825511614</v>
      </c>
      <c r="AI134" s="5">
        <f t="shared" si="64"/>
        <v>2185.2236270083754</v>
      </c>
      <c r="AJ134" s="5">
        <f t="shared" si="64"/>
        <v>2256.7160465994839</v>
      </c>
      <c r="AK134" s="5">
        <f t="shared" si="64"/>
        <v>2182.6138825390117</v>
      </c>
      <c r="AL134" s="5">
        <f t="shared" si="64"/>
        <v>2254.0193106478073</v>
      </c>
      <c r="AM134" s="5">
        <f t="shared" si="64"/>
        <v>2252.6709426719694</v>
      </c>
      <c r="AN134" s="5">
        <f t="shared" si="64"/>
        <v>2178.6992658349645</v>
      </c>
      <c r="AO134" s="5">
        <f t="shared" si="64"/>
        <v>2249.9742067202915</v>
      </c>
      <c r="AP134" s="5">
        <f t="shared" si="64"/>
        <v>2176.089521365599</v>
      </c>
      <c r="AQ134" s="5">
        <f t="shared" si="64"/>
        <v>2247.2774707686153</v>
      </c>
      <c r="AR134" s="5">
        <f t="shared" si="64"/>
        <v>2242.3454456877953</v>
      </c>
      <c r="AS134" s="5">
        <f t="shared" si="64"/>
        <v>2096.41863376727</v>
      </c>
      <c r="AT134" s="5">
        <f t="shared" si="64"/>
        <v>2239.6530127111964</v>
      </c>
      <c r="AU134" s="5">
        <f t="shared" si="64"/>
        <v>2166.1033511834485</v>
      </c>
      <c r="AV134" s="5">
        <f t="shared" si="64"/>
        <v>2236.9605797345962</v>
      </c>
      <c r="AW134" s="5">
        <f t="shared" si="64"/>
        <v>2163.4977708835122</v>
      </c>
      <c r="AX134" s="5">
        <f t="shared" si="64"/>
        <v>2234.2681467579951</v>
      </c>
      <c r="AY134" s="5">
        <f t="shared" si="64"/>
        <v>2232.9219302696961</v>
      </c>
      <c r="AZ134" s="5">
        <f t="shared" si="64"/>
        <v>2159.5894004336092</v>
      </c>
      <c r="BA134" s="5">
        <f t="shared" si="64"/>
        <v>2230.2294972930954</v>
      </c>
      <c r="BB134" s="5">
        <f t="shared" si="64"/>
        <v>2156.9838201336738</v>
      </c>
      <c r="BC134" s="5">
        <f t="shared" si="64"/>
        <v>2227.5370643164952</v>
      </c>
      <c r="BD134" s="5">
        <f t="shared" si="64"/>
        <v>2229.7486870827161</v>
      </c>
      <c r="BE134" s="5">
        <f t="shared" si="64"/>
        <v>2012.74867532234</v>
      </c>
      <c r="BF134" s="5">
        <f t="shared" si="64"/>
        <v>2227.0519511310385</v>
      </c>
      <c r="BG134" s="5">
        <f t="shared" si="64"/>
        <v>2153.9066933760005</v>
      </c>
      <c r="BH134" s="5">
        <f t="shared" si="64"/>
        <v>2224.3552151793615</v>
      </c>
      <c r="BI134" s="5">
        <f t="shared" si="64"/>
        <v>2151.2969489066359</v>
      </c>
      <c r="BJ134" s="5">
        <f t="shared" si="64"/>
        <v>2221.6584792276844</v>
      </c>
      <c r="BK134" s="5">
        <f t="shared" si="64"/>
        <v>2220.3101112518457</v>
      </c>
      <c r="BL134" s="5">
        <f t="shared" si="64"/>
        <v>2147.3823322025878</v>
      </c>
      <c r="BM134" s="5">
        <f t="shared" si="64"/>
        <v>2217.6133753001686</v>
      </c>
      <c r="BN134" s="5">
        <f t="shared" si="64"/>
        <v>2144.7725877332241</v>
      </c>
      <c r="BO134" s="5">
        <f t="shared" si="64"/>
        <v>2214.9166393484925</v>
      </c>
      <c r="BP134" s="26" t="s">
        <v>12</v>
      </c>
    </row>
    <row r="135" spans="1:68" x14ac:dyDescent="0.25">
      <c r="B135" s="12">
        <v>5</v>
      </c>
      <c r="C135" s="13"/>
      <c r="H135" s="5"/>
      <c r="I135" s="5"/>
      <c r="J135" s="5"/>
      <c r="K135" s="5"/>
      <c r="L135" s="5"/>
      <c r="M135" s="5"/>
      <c r="N135" s="5">
        <f t="shared" ref="N135:BO135" si="65">N$3*$G10</f>
        <v>88.027575766401071</v>
      </c>
      <c r="O135" s="5">
        <f t="shared" si="65"/>
        <v>150.72450695525043</v>
      </c>
      <c r="P135" s="5">
        <f t="shared" si="65"/>
        <v>213.83278668010965</v>
      </c>
      <c r="Q135" s="5">
        <f t="shared" si="65"/>
        <v>265.84350252660141</v>
      </c>
      <c r="R135" s="5">
        <f t="shared" si="65"/>
        <v>307.03384126188018</v>
      </c>
      <c r="S135" s="5">
        <f t="shared" si="65"/>
        <v>334.37645173475261</v>
      </c>
      <c r="T135" s="5">
        <f t="shared" si="65"/>
        <v>411.6178917455145</v>
      </c>
      <c r="U135" s="5">
        <f t="shared" si="65"/>
        <v>438.63784105504891</v>
      </c>
      <c r="V135" s="5">
        <f t="shared" si="65"/>
        <v>597.11031440522765</v>
      </c>
      <c r="W135" s="5">
        <f t="shared" si="65"/>
        <v>630.1762404211072</v>
      </c>
      <c r="X135" s="5">
        <f t="shared" si="65"/>
        <v>706.84430546912233</v>
      </c>
      <c r="Y135" s="5">
        <f t="shared" si="65"/>
        <v>737.4261077397789</v>
      </c>
      <c r="Z135" s="5">
        <f t="shared" si="65"/>
        <v>840.35417920631369</v>
      </c>
      <c r="AA135" s="5">
        <f t="shared" si="65"/>
        <v>891.32102131912882</v>
      </c>
      <c r="AB135" s="5">
        <f t="shared" si="65"/>
        <v>885.99259157485574</v>
      </c>
      <c r="AC135" s="5">
        <f t="shared" si="65"/>
        <v>902.57593290895318</v>
      </c>
      <c r="AD135" s="5">
        <f t="shared" si="65"/>
        <v>990.34480620885984</v>
      </c>
      <c r="AE135" s="31">
        <f t="shared" si="65"/>
        <v>1050.820251244596</v>
      </c>
      <c r="AF135" s="5">
        <f t="shared" si="65"/>
        <v>997.68455222302259</v>
      </c>
      <c r="AG135" s="5">
        <f t="shared" si="65"/>
        <v>947.9971559043463</v>
      </c>
      <c r="AH135" s="5">
        <f t="shared" si="65"/>
        <v>1048.9422940045633</v>
      </c>
      <c r="AI135" s="5">
        <f t="shared" si="65"/>
        <v>1014.4996531527919</v>
      </c>
      <c r="AJ135" s="5">
        <f t="shared" si="65"/>
        <v>1047.6903225112078</v>
      </c>
      <c r="AK135" s="5">
        <f t="shared" si="65"/>
        <v>1013.288067836642</v>
      </c>
      <c r="AL135" s="5">
        <f t="shared" si="65"/>
        <v>1046.4383510178527</v>
      </c>
      <c r="AM135" s="5">
        <f t="shared" si="65"/>
        <v>1045.8123652711752</v>
      </c>
      <c r="AN135" s="5">
        <f t="shared" si="65"/>
        <v>1011.4706898624166</v>
      </c>
      <c r="AO135" s="5">
        <f t="shared" si="65"/>
        <v>1044.5603937778196</v>
      </c>
      <c r="AP135" s="5">
        <f t="shared" si="65"/>
        <v>1010.259104546266</v>
      </c>
      <c r="AQ135" s="5">
        <f t="shared" si="65"/>
        <v>1043.3084222844648</v>
      </c>
      <c r="AR135" s="5">
        <f t="shared" si="65"/>
        <v>1041.018708009005</v>
      </c>
      <c r="AS135" s="5">
        <f t="shared" si="65"/>
        <v>973.2715455450242</v>
      </c>
      <c r="AT135" s="5">
        <f t="shared" si="65"/>
        <v>1039.7687341907024</v>
      </c>
      <c r="AU135" s="5">
        <f t="shared" si="65"/>
        <v>1005.6229812402105</v>
      </c>
      <c r="AV135" s="5">
        <f t="shared" si="65"/>
        <v>1038.5187603723991</v>
      </c>
      <c r="AW135" s="5">
        <f t="shared" si="65"/>
        <v>1004.4133291579814</v>
      </c>
      <c r="AX135" s="5">
        <f t="shared" si="65"/>
        <v>1037.2687865540956</v>
      </c>
      <c r="AY135" s="5">
        <f t="shared" si="65"/>
        <v>1036.6437996449445</v>
      </c>
      <c r="AZ135" s="5">
        <f t="shared" si="65"/>
        <v>1002.5988510346383</v>
      </c>
      <c r="BA135" s="5">
        <f t="shared" si="65"/>
        <v>1035.393825826641</v>
      </c>
      <c r="BB135" s="5">
        <f t="shared" si="65"/>
        <v>1001.3891989524094</v>
      </c>
      <c r="BC135" s="5">
        <f t="shared" si="65"/>
        <v>1034.1438520083377</v>
      </c>
      <c r="BD135" s="5">
        <f t="shared" si="65"/>
        <v>1035.1706075776558</v>
      </c>
      <c r="BE135" s="5">
        <f t="shared" si="65"/>
        <v>934.42740036346356</v>
      </c>
      <c r="BF135" s="5">
        <f t="shared" si="65"/>
        <v>1033.9186360843003</v>
      </c>
      <c r="BG135" s="5">
        <f t="shared" si="65"/>
        <v>999.96062935898965</v>
      </c>
      <c r="BH135" s="5">
        <f t="shared" si="65"/>
        <v>1032.6666645909447</v>
      </c>
      <c r="BI135" s="5">
        <f t="shared" si="65"/>
        <v>998.74904404283961</v>
      </c>
      <c r="BJ135" s="5">
        <f t="shared" si="65"/>
        <v>1031.4146930975894</v>
      </c>
      <c r="BK135" s="5">
        <f t="shared" si="65"/>
        <v>1030.7887073509116</v>
      </c>
      <c r="BL135" s="5">
        <f t="shared" si="65"/>
        <v>996.93166606861371</v>
      </c>
      <c r="BM135" s="5">
        <f t="shared" si="65"/>
        <v>1029.5367358575563</v>
      </c>
      <c r="BN135" s="5">
        <f t="shared" si="65"/>
        <v>995.72008075246401</v>
      </c>
      <c r="BO135" s="5">
        <f t="shared" si="65"/>
        <v>1028.2847643642015</v>
      </c>
      <c r="BP135" s="26" t="s">
        <v>12</v>
      </c>
    </row>
    <row r="136" spans="1:68" x14ac:dyDescent="0.25">
      <c r="B136" s="12">
        <v>6</v>
      </c>
      <c r="C136" s="13"/>
      <c r="H136" s="5"/>
      <c r="I136" s="5"/>
      <c r="J136" s="5"/>
      <c r="K136" s="5"/>
      <c r="L136" s="5"/>
      <c r="M136" s="5"/>
      <c r="N136" s="5">
        <f t="shared" ref="N136:BO136" si="66">N$3*$G11</f>
        <v>402.37019364928193</v>
      </c>
      <c r="O136" s="5">
        <f t="shared" si="66"/>
        <v>688.95512029339352</v>
      </c>
      <c r="P136" s="5">
        <f t="shared" si="66"/>
        <v>977.42030308054427</v>
      </c>
      <c r="Q136" s="5">
        <f t="shared" si="66"/>
        <v>1215.1590073989066</v>
      </c>
      <c r="R136" s="5">
        <f t="shared" si="66"/>
        <v>1403.4382418217137</v>
      </c>
      <c r="S136" s="5">
        <f t="shared" si="66"/>
        <v>1528.4201168200914</v>
      </c>
      <c r="T136" s="5">
        <f t="shared" si="66"/>
        <v>1881.4873563105414</v>
      </c>
      <c r="U136" s="5">
        <f t="shared" si="66"/>
        <v>2004.9943612622881</v>
      </c>
      <c r="V136" s="5">
        <f t="shared" si="66"/>
        <v>2729.3650966237196</v>
      </c>
      <c r="W136" s="5">
        <f t="shared" si="66"/>
        <v>2880.5079963158469</v>
      </c>
      <c r="X136" s="5">
        <f t="shared" si="66"/>
        <v>3230.9543639626118</v>
      </c>
      <c r="Y136" s="5">
        <f t="shared" si="66"/>
        <v>3370.7424428078411</v>
      </c>
      <c r="Z136" s="5">
        <f t="shared" si="66"/>
        <v>3841.2221497333198</v>
      </c>
      <c r="AA136" s="5">
        <f t="shared" si="66"/>
        <v>4074.1893529316299</v>
      </c>
      <c r="AB136" s="5">
        <f t="shared" si="66"/>
        <v>4049.8333339298197</v>
      </c>
      <c r="AC136" s="5">
        <f t="shared" si="66"/>
        <v>4125.6350608984249</v>
      </c>
      <c r="AD136" s="5">
        <f t="shared" si="66"/>
        <v>4526.8227369032684</v>
      </c>
      <c r="AE136" s="31">
        <f t="shared" si="66"/>
        <v>4803.2533476317694</v>
      </c>
      <c r="AF136" s="5">
        <f t="shared" si="66"/>
        <v>4560.3723944888907</v>
      </c>
      <c r="AG136" s="5">
        <f t="shared" si="66"/>
        <v>4333.2534819820976</v>
      </c>
      <c r="AH136" s="5">
        <f t="shared" si="66"/>
        <v>4794.6692873329575</v>
      </c>
      <c r="AI136" s="5">
        <f t="shared" si="66"/>
        <v>4637.2334844193711</v>
      </c>
      <c r="AJ136" s="5">
        <f t="shared" si="66"/>
        <v>4788.9465804670817</v>
      </c>
      <c r="AK136" s="5">
        <f t="shared" si="66"/>
        <v>4631.6953810007835</v>
      </c>
      <c r="AL136" s="5">
        <f t="shared" si="66"/>
        <v>4783.2238736012068</v>
      </c>
      <c r="AM136" s="5">
        <f t="shared" si="66"/>
        <v>4780.3625201682698</v>
      </c>
      <c r="AN136" s="5">
        <f t="shared" si="66"/>
        <v>4623.3882258729</v>
      </c>
      <c r="AO136" s="5">
        <f t="shared" si="66"/>
        <v>4774.6398133023931</v>
      </c>
      <c r="AP136" s="5">
        <f t="shared" si="66"/>
        <v>4617.8501224543097</v>
      </c>
      <c r="AQ136" s="5">
        <f t="shared" si="66"/>
        <v>4768.9171064365191</v>
      </c>
      <c r="AR136" s="5">
        <f t="shared" si="66"/>
        <v>4758.4509227617227</v>
      </c>
      <c r="AS136" s="5">
        <f t="shared" si="66"/>
        <v>4448.7816101345097</v>
      </c>
      <c r="AT136" s="5">
        <f t="shared" si="66"/>
        <v>4752.7373471810242</v>
      </c>
      <c r="AU136" s="5">
        <f t="shared" si="66"/>
        <v>4596.6586058619432</v>
      </c>
      <c r="AV136" s="5">
        <f t="shared" si="66"/>
        <v>4747.0237716003239</v>
      </c>
      <c r="AW136" s="5">
        <f t="shared" si="66"/>
        <v>4591.1293391709414</v>
      </c>
      <c r="AX136" s="5">
        <f t="shared" si="66"/>
        <v>4741.3101960196218</v>
      </c>
      <c r="AY136" s="5">
        <f t="shared" si="66"/>
        <v>4738.453408229273</v>
      </c>
      <c r="AZ136" s="5">
        <f t="shared" si="66"/>
        <v>4582.8354391344419</v>
      </c>
      <c r="BA136" s="5">
        <f t="shared" si="66"/>
        <v>4732.7398326485709</v>
      </c>
      <c r="BB136" s="5">
        <f t="shared" si="66"/>
        <v>4577.306172443441</v>
      </c>
      <c r="BC136" s="5">
        <f t="shared" si="66"/>
        <v>4727.0262570678697</v>
      </c>
      <c r="BD136" s="5">
        <f t="shared" si="66"/>
        <v>4731.7195118083309</v>
      </c>
      <c r="BE136" s="5">
        <f t="shared" si="66"/>
        <v>4271.2267236939015</v>
      </c>
      <c r="BF136" s="5">
        <f t="shared" si="66"/>
        <v>4725.9968049424551</v>
      </c>
      <c r="BG136" s="5">
        <f t="shared" si="66"/>
        <v>4570.7762433963071</v>
      </c>
      <c r="BH136" s="5">
        <f t="shared" si="66"/>
        <v>4720.2740980765793</v>
      </c>
      <c r="BI136" s="5">
        <f t="shared" si="66"/>
        <v>4565.2381399777196</v>
      </c>
      <c r="BJ136" s="5">
        <f t="shared" si="66"/>
        <v>4714.5513912107035</v>
      </c>
      <c r="BK136" s="5">
        <f t="shared" si="66"/>
        <v>4711.6900377777656</v>
      </c>
      <c r="BL136" s="5">
        <f t="shared" si="66"/>
        <v>4556.9309848498333</v>
      </c>
      <c r="BM136" s="5">
        <f t="shared" si="66"/>
        <v>4705.9673309118898</v>
      </c>
      <c r="BN136" s="5">
        <f t="shared" si="66"/>
        <v>4551.3928814312467</v>
      </c>
      <c r="BO136" s="5">
        <f t="shared" si="66"/>
        <v>4700.2446240460158</v>
      </c>
      <c r="BP136" s="26" t="s">
        <v>12</v>
      </c>
    </row>
    <row r="137" spans="1:68" x14ac:dyDescent="0.25">
      <c r="B137" s="12">
        <v>7</v>
      </c>
      <c r="C137" s="13"/>
      <c r="H137" s="5"/>
      <c r="I137" s="5"/>
      <c r="J137" s="5"/>
      <c r="K137" s="5"/>
      <c r="L137" s="5"/>
      <c r="M137" s="5"/>
      <c r="N137" s="5">
        <f t="shared" ref="N137:BO137" si="67">N$3*$G12</f>
        <v>110.00031365424219</v>
      </c>
      <c r="O137" s="5">
        <f t="shared" si="67"/>
        <v>188.34715026636937</v>
      </c>
      <c r="P137" s="5">
        <f t="shared" si="67"/>
        <v>267.208012938948</v>
      </c>
      <c r="Q137" s="5">
        <f t="shared" si="67"/>
        <v>332.20122678909541</v>
      </c>
      <c r="R137" s="5">
        <f t="shared" si="67"/>
        <v>383.67316772302433</v>
      </c>
      <c r="S137" s="5">
        <f t="shared" si="67"/>
        <v>417.84082146056744</v>
      </c>
      <c r="T137" s="5">
        <f t="shared" si="67"/>
        <v>514.36265060688561</v>
      </c>
      <c r="U137" s="5">
        <f t="shared" si="67"/>
        <v>548.12710308775195</v>
      </c>
      <c r="V137" s="5">
        <f t="shared" si="67"/>
        <v>746.15620501761293</v>
      </c>
      <c r="W137" s="5">
        <f t="shared" si="67"/>
        <v>787.47578244942736</v>
      </c>
      <c r="X137" s="5">
        <f t="shared" si="67"/>
        <v>883.28111537061943</v>
      </c>
      <c r="Y137" s="5">
        <f t="shared" si="67"/>
        <v>921.49650199913799</v>
      </c>
      <c r="Z137" s="5">
        <f t="shared" si="67"/>
        <v>1050.1166536569619</v>
      </c>
      <c r="AA137" s="5">
        <f t="shared" si="67"/>
        <v>1113.8054303790827</v>
      </c>
      <c r="AB137" s="5">
        <f t="shared" si="67"/>
        <v>1107.1469607114636</v>
      </c>
      <c r="AC137" s="5">
        <f t="shared" si="67"/>
        <v>1127.8697027875023</v>
      </c>
      <c r="AD137" s="5">
        <f t="shared" si="67"/>
        <v>1237.5467387391639</v>
      </c>
      <c r="AE137" s="31">
        <f t="shared" si="67"/>
        <v>1313.1175796307059</v>
      </c>
      <c r="AF137" s="5">
        <f t="shared" si="67"/>
        <v>1246.7185733224869</v>
      </c>
      <c r="AG137" s="5">
        <f t="shared" si="67"/>
        <v>1184.6286073983863</v>
      </c>
      <c r="AH137" s="5">
        <f t="shared" si="67"/>
        <v>1310.7708617569676</v>
      </c>
      <c r="AI137" s="5">
        <f t="shared" si="67"/>
        <v>1267.7309249668265</v>
      </c>
      <c r="AJ137" s="5">
        <f t="shared" si="67"/>
        <v>1309.2063831744751</v>
      </c>
      <c r="AK137" s="5">
        <f t="shared" si="67"/>
        <v>1266.2169134353828</v>
      </c>
      <c r="AL137" s="5">
        <f t="shared" si="67"/>
        <v>1307.6419045919831</v>
      </c>
      <c r="AM137" s="5">
        <f t="shared" si="67"/>
        <v>1306.8596653007373</v>
      </c>
      <c r="AN137" s="5">
        <f t="shared" si="67"/>
        <v>1263.9458961382165</v>
      </c>
      <c r="AO137" s="5">
        <f t="shared" si="67"/>
        <v>1305.2951867182444</v>
      </c>
      <c r="AP137" s="5">
        <f t="shared" si="67"/>
        <v>1262.4318846067722</v>
      </c>
      <c r="AQ137" s="5">
        <f t="shared" si="67"/>
        <v>1303.7307081357526</v>
      </c>
      <c r="AR137" s="5">
        <f t="shared" si="67"/>
        <v>1300.8694537357958</v>
      </c>
      <c r="AS137" s="5">
        <f t="shared" si="67"/>
        <v>1216.2117875971901</v>
      </c>
      <c r="AT137" s="5">
        <f t="shared" si="67"/>
        <v>1299.3074714719905</v>
      </c>
      <c r="AU137" s="5">
        <f t="shared" si="67"/>
        <v>1256.6385293613753</v>
      </c>
      <c r="AV137" s="5">
        <f t="shared" si="67"/>
        <v>1297.7454892081846</v>
      </c>
      <c r="AW137" s="5">
        <f t="shared" si="67"/>
        <v>1255.1269336222081</v>
      </c>
      <c r="AX137" s="5">
        <f t="shared" si="67"/>
        <v>1296.1835069443785</v>
      </c>
      <c r="AY137" s="5">
        <f t="shared" si="67"/>
        <v>1295.4025158124762</v>
      </c>
      <c r="AZ137" s="5">
        <f t="shared" si="67"/>
        <v>1252.8595400134579</v>
      </c>
      <c r="BA137" s="5">
        <f t="shared" si="67"/>
        <v>1293.8405335486698</v>
      </c>
      <c r="BB137" s="5">
        <f t="shared" si="67"/>
        <v>1251.347944274291</v>
      </c>
      <c r="BC137" s="5">
        <f t="shared" si="67"/>
        <v>1292.2785512848639</v>
      </c>
      <c r="BD137" s="5">
        <f t="shared" si="67"/>
        <v>1293.5615973495533</v>
      </c>
      <c r="BE137" s="5">
        <f t="shared" si="67"/>
        <v>1167.6716782462122</v>
      </c>
      <c r="BF137" s="5">
        <f t="shared" si="67"/>
        <v>1291.9971187670608</v>
      </c>
      <c r="BG137" s="5">
        <f t="shared" si="67"/>
        <v>1249.562786589498</v>
      </c>
      <c r="BH137" s="5">
        <f t="shared" si="67"/>
        <v>1290.4326401845683</v>
      </c>
      <c r="BI137" s="5">
        <f t="shared" si="67"/>
        <v>1248.0487750580542</v>
      </c>
      <c r="BJ137" s="5">
        <f t="shared" si="67"/>
        <v>1288.8681616020758</v>
      </c>
      <c r="BK137" s="5">
        <f t="shared" si="67"/>
        <v>1288.0859223108296</v>
      </c>
      <c r="BL137" s="5">
        <f t="shared" si="67"/>
        <v>1245.7777577608874</v>
      </c>
      <c r="BM137" s="5">
        <f t="shared" si="67"/>
        <v>1286.5214437283373</v>
      </c>
      <c r="BN137" s="5">
        <f t="shared" si="67"/>
        <v>1244.2637462294438</v>
      </c>
      <c r="BO137" s="5">
        <f t="shared" si="67"/>
        <v>1284.9569651458455</v>
      </c>
      <c r="BP137" s="26" t="s">
        <v>12</v>
      </c>
    </row>
    <row r="138" spans="1:68" x14ac:dyDescent="0.25">
      <c r="B138" s="12">
        <v>8</v>
      </c>
      <c r="C138" s="13"/>
      <c r="H138" s="5"/>
      <c r="I138" s="5"/>
      <c r="J138" s="5"/>
      <c r="K138" s="5"/>
      <c r="L138" s="5"/>
      <c r="M138" s="5"/>
      <c r="N138" s="5">
        <f t="shared" ref="N138:BO138" si="68">N$3*$G13</f>
        <v>237.36972316791866</v>
      </c>
      <c r="O138" s="5">
        <f t="shared" si="68"/>
        <v>406.43439489383951</v>
      </c>
      <c r="P138" s="5">
        <f t="shared" si="68"/>
        <v>576.60828367212241</v>
      </c>
      <c r="Q138" s="5">
        <f t="shared" si="68"/>
        <v>716.85716721526364</v>
      </c>
      <c r="R138" s="5">
        <f t="shared" si="68"/>
        <v>827.92849023717736</v>
      </c>
      <c r="S138" s="5">
        <f t="shared" si="68"/>
        <v>901.65888462924045</v>
      </c>
      <c r="T138" s="5">
        <f t="shared" si="68"/>
        <v>1109.9433804002133</v>
      </c>
      <c r="U138" s="5">
        <f t="shared" si="68"/>
        <v>1182.8037066306604</v>
      </c>
      <c r="V138" s="5">
        <f t="shared" si="68"/>
        <v>1610.1307890973005</v>
      </c>
      <c r="W138" s="5">
        <f t="shared" si="68"/>
        <v>1699.2943226417062</v>
      </c>
      <c r="X138" s="5">
        <f t="shared" si="68"/>
        <v>1906.0326909066828</v>
      </c>
      <c r="Y138" s="5">
        <f t="shared" si="68"/>
        <v>1988.4976898091345</v>
      </c>
      <c r="Z138" s="5">
        <f t="shared" si="68"/>
        <v>2266.0471692478773</v>
      </c>
      <c r="AA138" s="5">
        <f t="shared" si="68"/>
        <v>2403.481207363006</v>
      </c>
      <c r="AB138" s="5">
        <f t="shared" si="68"/>
        <v>2389.1128928626249</v>
      </c>
      <c r="AC138" s="5">
        <f t="shared" si="68"/>
        <v>2433.8305067171718</v>
      </c>
      <c r="AD138" s="5">
        <f t="shared" si="68"/>
        <v>2670.5026287945234</v>
      </c>
      <c r="AE138" s="31">
        <f t="shared" si="68"/>
        <v>2833.5769781857116</v>
      </c>
      <c r="AF138" s="5">
        <f t="shared" si="68"/>
        <v>2690.2945345051612</v>
      </c>
      <c r="AG138" s="5">
        <f t="shared" si="68"/>
        <v>2556.3105708845183</v>
      </c>
      <c r="AH138" s="5">
        <f t="shared" si="68"/>
        <v>2828.5129946975067</v>
      </c>
      <c r="AI138" s="5">
        <f t="shared" si="68"/>
        <v>2735.637096969132</v>
      </c>
      <c r="AJ138" s="5">
        <f t="shared" si="68"/>
        <v>2825.1370057053691</v>
      </c>
      <c r="AK138" s="5">
        <f t="shared" si="68"/>
        <v>2732.3700108477101</v>
      </c>
      <c r="AL138" s="5">
        <f t="shared" si="68"/>
        <v>2821.7610167132325</v>
      </c>
      <c r="AM138" s="5">
        <f t="shared" si="68"/>
        <v>2820.0730222171646</v>
      </c>
      <c r="AN138" s="5">
        <f t="shared" si="68"/>
        <v>2727.4693816655758</v>
      </c>
      <c r="AO138" s="5">
        <f t="shared" si="68"/>
        <v>2816.6970332250266</v>
      </c>
      <c r="AP138" s="5">
        <f t="shared" si="68"/>
        <v>2724.2022955441521</v>
      </c>
      <c r="AQ138" s="5">
        <f t="shared" si="68"/>
        <v>2813.3210442328909</v>
      </c>
      <c r="AR138" s="5">
        <f t="shared" si="68"/>
        <v>2807.1467421580296</v>
      </c>
      <c r="AS138" s="5">
        <f t="shared" si="68"/>
        <v>2624.4639287387249</v>
      </c>
      <c r="AT138" s="5">
        <f t="shared" si="68"/>
        <v>2803.7761399730389</v>
      </c>
      <c r="AU138" s="5">
        <f t="shared" si="68"/>
        <v>2711.700811819881</v>
      </c>
      <c r="AV138" s="5">
        <f t="shared" si="68"/>
        <v>2800.4055377880472</v>
      </c>
      <c r="AW138" s="5">
        <f t="shared" si="68"/>
        <v>2708.43893873763</v>
      </c>
      <c r="AX138" s="5">
        <f t="shared" si="68"/>
        <v>2797.0349356030542</v>
      </c>
      <c r="AY138" s="5">
        <f t="shared" si="68"/>
        <v>2795.3496345105596</v>
      </c>
      <c r="AZ138" s="5">
        <f t="shared" si="68"/>
        <v>2703.5461291142551</v>
      </c>
      <c r="BA138" s="5">
        <f t="shared" si="68"/>
        <v>2791.9790323255665</v>
      </c>
      <c r="BB138" s="5">
        <f t="shared" si="68"/>
        <v>2700.284256032005</v>
      </c>
      <c r="BC138" s="5">
        <f t="shared" si="68"/>
        <v>2788.6084301405745</v>
      </c>
      <c r="BD138" s="5">
        <f t="shared" si="68"/>
        <v>2791.3771157840019</v>
      </c>
      <c r="BE138" s="5">
        <f t="shared" si="68"/>
        <v>2519.7192063245834</v>
      </c>
      <c r="BF138" s="5">
        <f t="shared" si="68"/>
        <v>2788.0011267918644</v>
      </c>
      <c r="BG138" s="5">
        <f t="shared" si="68"/>
        <v>2696.4320635120607</v>
      </c>
      <c r="BH138" s="5">
        <f t="shared" si="68"/>
        <v>2784.6251377997269</v>
      </c>
      <c r="BI138" s="5">
        <f t="shared" si="68"/>
        <v>2693.1649773906383</v>
      </c>
      <c r="BJ138" s="5">
        <f t="shared" si="68"/>
        <v>2781.2491488075898</v>
      </c>
      <c r="BK138" s="5">
        <f t="shared" si="68"/>
        <v>2779.5611543115215</v>
      </c>
      <c r="BL138" s="5">
        <f t="shared" si="68"/>
        <v>2688.2643482085027</v>
      </c>
      <c r="BM138" s="5">
        <f t="shared" si="68"/>
        <v>2776.1851653193844</v>
      </c>
      <c r="BN138" s="5">
        <f t="shared" si="68"/>
        <v>2684.9972620870813</v>
      </c>
      <c r="BO138" s="5">
        <f t="shared" si="68"/>
        <v>2772.8091763272482</v>
      </c>
      <c r="BP138" s="26" t="s">
        <v>12</v>
      </c>
    </row>
    <row r="139" spans="1:68" x14ac:dyDescent="0.25">
      <c r="B139" s="12">
        <v>9</v>
      </c>
      <c r="C139" s="13"/>
      <c r="H139" s="5"/>
      <c r="I139" s="5"/>
      <c r="J139" s="5"/>
      <c r="K139" s="5"/>
      <c r="L139" s="5"/>
      <c r="M139" s="5"/>
      <c r="N139" s="5">
        <f t="shared" ref="N139:BO139" si="69">N$3*$G14</f>
        <v>65.585563400825578</v>
      </c>
      <c r="O139" s="5">
        <f t="shared" si="69"/>
        <v>112.29835220277482</v>
      </c>
      <c r="P139" s="5">
        <f t="shared" si="69"/>
        <v>159.31761911971728</v>
      </c>
      <c r="Q139" s="5">
        <f t="shared" si="69"/>
        <v>198.06856814874189</v>
      </c>
      <c r="R139" s="5">
        <f t="shared" si="69"/>
        <v>228.75771923695382</v>
      </c>
      <c r="S139" s="5">
        <f t="shared" si="69"/>
        <v>249.12952315293902</v>
      </c>
      <c r="T139" s="5">
        <f t="shared" si="69"/>
        <v>306.67880037534417</v>
      </c>
      <c r="U139" s="5">
        <f t="shared" si="69"/>
        <v>326.81020332605408</v>
      </c>
      <c r="V139" s="5">
        <f t="shared" si="69"/>
        <v>444.88123229287521</v>
      </c>
      <c r="W139" s="5">
        <f t="shared" si="69"/>
        <v>469.51723263981677</v>
      </c>
      <c r="X139" s="5">
        <f t="shared" si="69"/>
        <v>526.63931282033741</v>
      </c>
      <c r="Y139" s="5">
        <f t="shared" si="69"/>
        <v>549.42449932889519</v>
      </c>
      <c r="Z139" s="5">
        <f t="shared" si="69"/>
        <v>626.11178167331866</v>
      </c>
      <c r="AA139" s="5">
        <f t="shared" si="69"/>
        <v>664.08498524762138</v>
      </c>
      <c r="AB139" s="5">
        <f t="shared" si="69"/>
        <v>660.11500125365967</v>
      </c>
      <c r="AC139" s="5">
        <f t="shared" si="69"/>
        <v>672.47053615276013</v>
      </c>
      <c r="AD139" s="5">
        <f t="shared" si="69"/>
        <v>737.86335146447277</v>
      </c>
      <c r="AE139" s="31">
        <f t="shared" si="69"/>
        <v>782.92100641012109</v>
      </c>
      <c r="AF139" s="5">
        <f t="shared" si="69"/>
        <v>743.33188076755459</v>
      </c>
      <c r="AG139" s="5">
        <f t="shared" si="69"/>
        <v>706.31193726566482</v>
      </c>
      <c r="AH139" s="5">
        <f t="shared" si="69"/>
        <v>781.52182118256178</v>
      </c>
      <c r="AI139" s="5">
        <f t="shared" si="69"/>
        <v>755.86008978068526</v>
      </c>
      <c r="AJ139" s="5">
        <f t="shared" si="69"/>
        <v>780.58903103085538</v>
      </c>
      <c r="AK139" s="5">
        <f t="shared" si="69"/>
        <v>754.95738963387305</v>
      </c>
      <c r="AL139" s="5">
        <f t="shared" si="69"/>
        <v>779.6562408791491</v>
      </c>
      <c r="AM139" s="5">
        <f t="shared" si="69"/>
        <v>779.18984580329618</v>
      </c>
      <c r="AN139" s="5">
        <f t="shared" si="69"/>
        <v>753.60333941365423</v>
      </c>
      <c r="AO139" s="5">
        <f t="shared" si="69"/>
        <v>778.25705565158955</v>
      </c>
      <c r="AP139" s="5">
        <f t="shared" si="69"/>
        <v>752.70063926684145</v>
      </c>
      <c r="AQ139" s="5">
        <f t="shared" si="69"/>
        <v>777.3242654998835</v>
      </c>
      <c r="AR139" s="5">
        <f t="shared" si="69"/>
        <v>775.61829780197206</v>
      </c>
      <c r="AS139" s="5">
        <f t="shared" si="69"/>
        <v>725.14279872883537</v>
      </c>
      <c r="AT139" s="5">
        <f t="shared" si="69"/>
        <v>774.68699603209018</v>
      </c>
      <c r="AU139" s="5">
        <f t="shared" si="69"/>
        <v>749.24646304562816</v>
      </c>
      <c r="AV139" s="5">
        <f t="shared" si="69"/>
        <v>773.75569426220784</v>
      </c>
      <c r="AW139" s="5">
        <f t="shared" si="69"/>
        <v>748.34520326832262</v>
      </c>
      <c r="AX139" s="5">
        <f t="shared" si="69"/>
        <v>772.82439249232539</v>
      </c>
      <c r="AY139" s="5">
        <f t="shared" si="69"/>
        <v>772.35874160738456</v>
      </c>
      <c r="AZ139" s="5">
        <f t="shared" si="69"/>
        <v>746.99331360236465</v>
      </c>
      <c r="BA139" s="5">
        <f t="shared" si="69"/>
        <v>771.42743983750199</v>
      </c>
      <c r="BB139" s="5">
        <f t="shared" si="69"/>
        <v>746.09205382505922</v>
      </c>
      <c r="BC139" s="5">
        <f t="shared" si="69"/>
        <v>770.49613806761965</v>
      </c>
      <c r="BD139" s="5">
        <f t="shared" si="69"/>
        <v>771.26112951379287</v>
      </c>
      <c r="BE139" s="5">
        <f t="shared" si="69"/>
        <v>696.20169562136448</v>
      </c>
      <c r="BF139" s="5">
        <f t="shared" si="69"/>
        <v>770.32833936208647</v>
      </c>
      <c r="BG139" s="5">
        <f t="shared" si="69"/>
        <v>745.02768801893546</v>
      </c>
      <c r="BH139" s="5">
        <f t="shared" si="69"/>
        <v>769.39554921037995</v>
      </c>
      <c r="BI139" s="5">
        <f t="shared" si="69"/>
        <v>744.12498787212303</v>
      </c>
      <c r="BJ139" s="5">
        <f t="shared" si="69"/>
        <v>768.46275905867367</v>
      </c>
      <c r="BK139" s="5">
        <f t="shared" si="69"/>
        <v>767.99636398282041</v>
      </c>
      <c r="BL139" s="5">
        <f t="shared" si="69"/>
        <v>742.77093765190386</v>
      </c>
      <c r="BM139" s="5">
        <f t="shared" si="69"/>
        <v>767.06357383111413</v>
      </c>
      <c r="BN139" s="5">
        <f t="shared" si="69"/>
        <v>741.86823750509177</v>
      </c>
      <c r="BO139" s="5">
        <f t="shared" si="69"/>
        <v>766.13078367940807</v>
      </c>
      <c r="BP139" s="26" t="s">
        <v>12</v>
      </c>
    </row>
    <row r="140" spans="1:68" x14ac:dyDescent="0.25">
      <c r="B140" s="12">
        <v>10</v>
      </c>
      <c r="C140" s="13"/>
      <c r="H140" s="5"/>
      <c r="I140" s="5"/>
      <c r="J140" s="5"/>
      <c r="K140" s="5"/>
      <c r="L140" s="5"/>
      <c r="M140" s="5"/>
      <c r="N140" s="5">
        <f t="shared" ref="N140:BO140" si="70">N$3*$G15</f>
        <v>129.38907182291302</v>
      </c>
      <c r="O140" s="5">
        <f t="shared" si="70"/>
        <v>221.5453951345749</v>
      </c>
      <c r="P140" s="5">
        <f t="shared" si="70"/>
        <v>314.30634722087513</v>
      </c>
      <c r="Q140" s="5">
        <f t="shared" si="70"/>
        <v>390.75532573280469</v>
      </c>
      <c r="R140" s="5">
        <f t="shared" si="70"/>
        <v>451.29975911777274</v>
      </c>
      <c r="S140" s="5">
        <f t="shared" si="70"/>
        <v>491.48983546031326</v>
      </c>
      <c r="T140" s="5">
        <f t="shared" si="70"/>
        <v>605.02469248942555</v>
      </c>
      <c r="U140" s="5">
        <f t="shared" si="70"/>
        <v>644.74049894467078</v>
      </c>
      <c r="V140" s="5">
        <f t="shared" si="70"/>
        <v>877.67439559853358</v>
      </c>
      <c r="W140" s="5">
        <f t="shared" si="70"/>
        <v>926.27700039493618</v>
      </c>
      <c r="X140" s="5">
        <f t="shared" si="70"/>
        <v>1038.9690709041383</v>
      </c>
      <c r="Y140" s="5">
        <f t="shared" si="70"/>
        <v>1083.9203373228872</v>
      </c>
      <c r="Z140" s="5">
        <f t="shared" si="70"/>
        <v>1235.2111972111429</v>
      </c>
      <c r="AA140" s="5">
        <f t="shared" si="70"/>
        <v>1310.1258172868118</v>
      </c>
      <c r="AB140" s="5">
        <f t="shared" si="70"/>
        <v>1302.2937195278703</v>
      </c>
      <c r="AC140" s="5">
        <f t="shared" si="70"/>
        <v>1326.6690715043403</v>
      </c>
      <c r="AD140" s="5">
        <f t="shared" si="70"/>
        <v>1455.6778843944521</v>
      </c>
      <c r="AE140" s="31">
        <f t="shared" si="70"/>
        <v>1544.5689123834127</v>
      </c>
      <c r="AF140" s="5">
        <f t="shared" si="70"/>
        <v>1466.4663551199055</v>
      </c>
      <c r="AG140" s="5">
        <f t="shared" si="70"/>
        <v>1393.4323537288935</v>
      </c>
      <c r="AH140" s="5">
        <f t="shared" si="70"/>
        <v>1541.8085598223497</v>
      </c>
      <c r="AI140" s="5">
        <f t="shared" si="70"/>
        <v>1491.182363518059</v>
      </c>
      <c r="AJ140" s="5">
        <f t="shared" si="70"/>
        <v>1539.9683247816406</v>
      </c>
      <c r="AK140" s="5">
        <f t="shared" si="70"/>
        <v>1489.4014908980187</v>
      </c>
      <c r="AL140" s="5">
        <f t="shared" si="70"/>
        <v>1538.128089740932</v>
      </c>
      <c r="AM140" s="5">
        <f t="shared" si="70"/>
        <v>1537.2079722205779</v>
      </c>
      <c r="AN140" s="5">
        <f t="shared" si="70"/>
        <v>1486.7301819679574</v>
      </c>
      <c r="AO140" s="5">
        <f t="shared" si="70"/>
        <v>1535.3677371798683</v>
      </c>
      <c r="AP140" s="5">
        <f t="shared" si="70"/>
        <v>1484.9493093479161</v>
      </c>
      <c r="AQ140" s="5">
        <f t="shared" si="70"/>
        <v>1533.5275021391599</v>
      </c>
      <c r="AR140" s="5">
        <f t="shared" si="70"/>
        <v>1530.1619203625178</v>
      </c>
      <c r="AS140" s="5">
        <f t="shared" si="70"/>
        <v>1430.5824148094823</v>
      </c>
      <c r="AT140" s="5">
        <f t="shared" si="70"/>
        <v>1528.3246216439625</v>
      </c>
      <c r="AU140" s="5">
        <f t="shared" si="70"/>
        <v>1478.1348118884046</v>
      </c>
      <c r="AV140" s="5">
        <f t="shared" si="70"/>
        <v>1526.4873229254065</v>
      </c>
      <c r="AW140" s="5">
        <f t="shared" si="70"/>
        <v>1476.356780870447</v>
      </c>
      <c r="AX140" s="5">
        <f t="shared" si="70"/>
        <v>1524.65002420685</v>
      </c>
      <c r="AY140" s="5">
        <f t="shared" si="70"/>
        <v>1523.7313748475729</v>
      </c>
      <c r="AZ140" s="5">
        <f t="shared" si="70"/>
        <v>1473.6897343435112</v>
      </c>
      <c r="BA140" s="5">
        <f t="shared" si="70"/>
        <v>1521.8940761290164</v>
      </c>
      <c r="BB140" s="5">
        <f t="shared" si="70"/>
        <v>1471.9117033255541</v>
      </c>
      <c r="BC140" s="5">
        <f t="shared" si="70"/>
        <v>1520.0567774104604</v>
      </c>
      <c r="BD140" s="5">
        <f t="shared" si="70"/>
        <v>1521.565974374553</v>
      </c>
      <c r="BE140" s="5">
        <f t="shared" si="70"/>
        <v>1373.4865803844366</v>
      </c>
      <c r="BF140" s="5">
        <f t="shared" si="70"/>
        <v>1519.7257393338436</v>
      </c>
      <c r="BG140" s="5">
        <f t="shared" si="70"/>
        <v>1469.8118920775703</v>
      </c>
      <c r="BH140" s="5">
        <f t="shared" si="70"/>
        <v>1517.8855042931345</v>
      </c>
      <c r="BI140" s="5">
        <f t="shared" si="70"/>
        <v>1468.0310194575297</v>
      </c>
      <c r="BJ140" s="5">
        <f t="shared" si="70"/>
        <v>1516.0452692524257</v>
      </c>
      <c r="BK140" s="5">
        <f t="shared" si="70"/>
        <v>1515.1251517320711</v>
      </c>
      <c r="BL140" s="5">
        <f t="shared" si="70"/>
        <v>1465.3597105274678</v>
      </c>
      <c r="BM140" s="5">
        <f t="shared" si="70"/>
        <v>1513.2849166913622</v>
      </c>
      <c r="BN140" s="5">
        <f t="shared" si="70"/>
        <v>1463.5788379074277</v>
      </c>
      <c r="BO140" s="5">
        <f t="shared" si="70"/>
        <v>1511.4446816506538</v>
      </c>
      <c r="BP140" s="26" t="s">
        <v>12</v>
      </c>
    </row>
    <row r="141" spans="1:68" x14ac:dyDescent="0.25">
      <c r="B141" s="12">
        <v>11</v>
      </c>
      <c r="C141" s="13"/>
      <c r="H141" s="5"/>
      <c r="I141" s="5"/>
      <c r="J141" s="5"/>
      <c r="K141" s="5"/>
      <c r="L141" s="5"/>
      <c r="M141" s="5"/>
      <c r="N141" s="5">
        <f t="shared" ref="N141:BO141" si="71">N$3*$G16</f>
        <v>226.20217863449307</v>
      </c>
      <c r="O141" s="5">
        <f t="shared" si="71"/>
        <v>387.31285679573091</v>
      </c>
      <c r="P141" s="5">
        <f t="shared" si="71"/>
        <v>549.48056662248302</v>
      </c>
      <c r="Q141" s="5">
        <f t="shared" si="71"/>
        <v>683.13115434327426</v>
      </c>
      <c r="R141" s="5">
        <f t="shared" si="71"/>
        <v>788.97689960539822</v>
      </c>
      <c r="S141" s="5">
        <f t="shared" si="71"/>
        <v>859.23849666370063</v>
      </c>
      <c r="T141" s="5">
        <f t="shared" si="71"/>
        <v>1057.723821962966</v>
      </c>
      <c r="U141" s="5">
        <f t="shared" si="71"/>
        <v>1127.1562849973859</v>
      </c>
      <c r="V141" s="5">
        <f t="shared" si="71"/>
        <v>1534.3788901107407</v>
      </c>
      <c r="W141" s="5">
        <f t="shared" si="71"/>
        <v>1619.347542697602</v>
      </c>
      <c r="X141" s="5">
        <f t="shared" si="71"/>
        <v>1816.3594812243862</v>
      </c>
      <c r="Y141" s="5">
        <f t="shared" si="71"/>
        <v>1894.9447454437397</v>
      </c>
      <c r="Z141" s="5">
        <f t="shared" si="71"/>
        <v>2159.4363414654445</v>
      </c>
      <c r="AA141" s="5">
        <f t="shared" si="71"/>
        <v>2290.4045139235054</v>
      </c>
      <c r="AB141" s="5">
        <f t="shared" si="71"/>
        <v>2276.7121861914102</v>
      </c>
      <c r="AC141" s="5">
        <f t="shared" si="71"/>
        <v>2319.3259683631109</v>
      </c>
      <c r="AD141" s="5">
        <f t="shared" si="71"/>
        <v>2544.8633659783645</v>
      </c>
      <c r="AE141" s="31">
        <f t="shared" si="71"/>
        <v>2700.2655487815787</v>
      </c>
      <c r="AF141" s="5">
        <f t="shared" si="71"/>
        <v>2563.7241209698832</v>
      </c>
      <c r="AG141" s="5">
        <f t="shared" si="71"/>
        <v>2436.0437071892507</v>
      </c>
      <c r="AH141" s="5">
        <f t="shared" si="71"/>
        <v>2695.439810762789</v>
      </c>
      <c r="AI141" s="5">
        <f t="shared" si="71"/>
        <v>2606.9334497643781</v>
      </c>
      <c r="AJ141" s="5">
        <f t="shared" si="71"/>
        <v>2692.2226520835948</v>
      </c>
      <c r="AK141" s="5">
        <f t="shared" si="71"/>
        <v>2603.8200703974171</v>
      </c>
      <c r="AL141" s="5">
        <f t="shared" si="71"/>
        <v>2689.0054934044019</v>
      </c>
      <c r="AM141" s="5">
        <f t="shared" si="71"/>
        <v>2687.3969140648055</v>
      </c>
      <c r="AN141" s="5">
        <f t="shared" si="71"/>
        <v>2599.1500013469749</v>
      </c>
      <c r="AO141" s="5">
        <f t="shared" si="71"/>
        <v>2684.1797553856113</v>
      </c>
      <c r="AP141" s="5">
        <f t="shared" si="71"/>
        <v>2596.036621980013</v>
      </c>
      <c r="AQ141" s="5">
        <f t="shared" si="71"/>
        <v>2680.9625967064185</v>
      </c>
      <c r="AR141" s="5">
        <f t="shared" si="71"/>
        <v>2675.0787773117559</v>
      </c>
      <c r="AS141" s="5">
        <f t="shared" si="71"/>
        <v>2500.9906508100762</v>
      </c>
      <c r="AT141" s="5">
        <f t="shared" si="71"/>
        <v>2671.8667520063395</v>
      </c>
      <c r="AU141" s="5">
        <f t="shared" si="71"/>
        <v>2584.1232961486753</v>
      </c>
      <c r="AV141" s="5">
        <f t="shared" si="71"/>
        <v>2668.6547267009219</v>
      </c>
      <c r="AW141" s="5">
        <f t="shared" si="71"/>
        <v>2581.0148845627864</v>
      </c>
      <c r="AX141" s="5">
        <f t="shared" si="71"/>
        <v>2665.4427013955028</v>
      </c>
      <c r="AY141" s="5">
        <f t="shared" si="71"/>
        <v>2663.8366887427956</v>
      </c>
      <c r="AZ141" s="5">
        <f t="shared" si="71"/>
        <v>2576.3522671839546</v>
      </c>
      <c r="BA141" s="5">
        <f t="shared" si="71"/>
        <v>2660.624663437377</v>
      </c>
      <c r="BB141" s="5">
        <f t="shared" si="71"/>
        <v>2573.2438555980666</v>
      </c>
      <c r="BC141" s="5">
        <f t="shared" si="71"/>
        <v>2657.4126381319588</v>
      </c>
      <c r="BD141" s="5">
        <f t="shared" si="71"/>
        <v>2660.0510652916614</v>
      </c>
      <c r="BE141" s="5">
        <f t="shared" si="71"/>
        <v>2401.1738582792827</v>
      </c>
      <c r="BF141" s="5">
        <f t="shared" si="71"/>
        <v>2656.8339066124672</v>
      </c>
      <c r="BG141" s="5">
        <f t="shared" si="71"/>
        <v>2569.5728973608425</v>
      </c>
      <c r="BH141" s="5">
        <f t="shared" si="71"/>
        <v>2653.6167479332735</v>
      </c>
      <c r="BI141" s="5">
        <f t="shared" si="71"/>
        <v>2566.4595179938815</v>
      </c>
      <c r="BJ141" s="5">
        <f t="shared" si="71"/>
        <v>2650.3995892540797</v>
      </c>
      <c r="BK141" s="5">
        <f t="shared" si="71"/>
        <v>2648.7910099144829</v>
      </c>
      <c r="BL141" s="5">
        <f t="shared" si="71"/>
        <v>2561.7894489434379</v>
      </c>
      <c r="BM141" s="5">
        <f t="shared" si="71"/>
        <v>2645.5738512352891</v>
      </c>
      <c r="BN141" s="5">
        <f t="shared" si="71"/>
        <v>2558.6760695764779</v>
      </c>
      <c r="BO141" s="5">
        <f t="shared" si="71"/>
        <v>2642.3566925560963</v>
      </c>
      <c r="BP141" s="26" t="s">
        <v>12</v>
      </c>
    </row>
    <row r="142" spans="1:68" x14ac:dyDescent="0.25">
      <c r="B142" s="12">
        <v>12</v>
      </c>
      <c r="C142" s="13"/>
      <c r="H142" s="5"/>
      <c r="I142" s="5"/>
      <c r="J142" s="5"/>
      <c r="K142" s="5"/>
      <c r="L142" s="5"/>
      <c r="M142" s="5"/>
      <c r="N142" s="5">
        <f t="shared" ref="N142:BO142" si="72">N$3*$G17</f>
        <v>177.730283212816</v>
      </c>
      <c r="O142" s="5">
        <f t="shared" si="72"/>
        <v>304.3172446252172</v>
      </c>
      <c r="P142" s="5">
        <f t="shared" si="72"/>
        <v>431.73473091766522</v>
      </c>
      <c r="Q142" s="5">
        <f t="shared" si="72"/>
        <v>536.74590698400129</v>
      </c>
      <c r="R142" s="5">
        <f t="shared" si="72"/>
        <v>619.91042111852721</v>
      </c>
      <c r="S142" s="5">
        <f t="shared" si="72"/>
        <v>675.11596166433628</v>
      </c>
      <c r="T142" s="5">
        <f t="shared" si="72"/>
        <v>831.0687172566162</v>
      </c>
      <c r="U142" s="5">
        <f t="shared" si="72"/>
        <v>885.62279535508912</v>
      </c>
      <c r="V142" s="5">
        <f t="shared" si="72"/>
        <v>1205.5834136584392</v>
      </c>
      <c r="W142" s="5">
        <f t="shared" si="72"/>
        <v>1272.3444978338302</v>
      </c>
      <c r="X142" s="5">
        <f t="shared" si="72"/>
        <v>1427.1395923905893</v>
      </c>
      <c r="Y142" s="5">
        <f t="shared" si="72"/>
        <v>1488.8851571343671</v>
      </c>
      <c r="Z142" s="5">
        <f t="shared" si="72"/>
        <v>1696.6999825799924</v>
      </c>
      <c r="AA142" s="5">
        <f t="shared" si="72"/>
        <v>1799.6035466541828</v>
      </c>
      <c r="AB142" s="5">
        <f t="shared" si="72"/>
        <v>1788.8452891503939</v>
      </c>
      <c r="AC142" s="5">
        <f t="shared" si="72"/>
        <v>1822.3275465710158</v>
      </c>
      <c r="AD142" s="5">
        <f t="shared" si="72"/>
        <v>1999.5355018401438</v>
      </c>
      <c r="AE142" s="31">
        <f t="shared" si="72"/>
        <v>2121.6372168998123</v>
      </c>
      <c r="AF142" s="5">
        <f t="shared" si="72"/>
        <v>2014.3546664763371</v>
      </c>
      <c r="AG142" s="5">
        <f t="shared" si="72"/>
        <v>1914.034341362983</v>
      </c>
      <c r="AH142" s="5">
        <f t="shared" si="72"/>
        <v>2117.8455655993343</v>
      </c>
      <c r="AI142" s="5">
        <f t="shared" si="72"/>
        <v>2048.3048533862971</v>
      </c>
      <c r="AJ142" s="5">
        <f t="shared" si="72"/>
        <v>2115.3177980656819</v>
      </c>
      <c r="AK142" s="5">
        <f t="shared" si="72"/>
        <v>2045.8586267408282</v>
      </c>
      <c r="AL142" s="5">
        <f t="shared" si="72"/>
        <v>2112.7900305320304</v>
      </c>
      <c r="AM142" s="5">
        <f t="shared" si="72"/>
        <v>2111.5261467652044</v>
      </c>
      <c r="AN142" s="5">
        <f t="shared" si="72"/>
        <v>2042.1892867726235</v>
      </c>
      <c r="AO142" s="5">
        <f t="shared" si="72"/>
        <v>2108.998379231552</v>
      </c>
      <c r="AP142" s="5">
        <f t="shared" si="72"/>
        <v>2039.7430601271533</v>
      </c>
      <c r="AQ142" s="5">
        <f t="shared" si="72"/>
        <v>2106.4706116979005</v>
      </c>
      <c r="AR142" s="5">
        <f t="shared" si="72"/>
        <v>2101.8476107449515</v>
      </c>
      <c r="AS142" s="5">
        <f t="shared" si="72"/>
        <v>1965.0640827793459</v>
      </c>
      <c r="AT142" s="5">
        <f t="shared" si="72"/>
        <v>2099.3238765764099</v>
      </c>
      <c r="AU142" s="5">
        <f t="shared" si="72"/>
        <v>2030.3825898311022</v>
      </c>
      <c r="AV142" s="5">
        <f t="shared" si="72"/>
        <v>2096.8001424078675</v>
      </c>
      <c r="AW142" s="5">
        <f t="shared" si="72"/>
        <v>2027.9402664421896</v>
      </c>
      <c r="AX142" s="5">
        <f t="shared" si="72"/>
        <v>2094.2764082393242</v>
      </c>
      <c r="AY142" s="5">
        <f t="shared" si="72"/>
        <v>2093.0145411550538</v>
      </c>
      <c r="AZ142" s="5">
        <f t="shared" si="72"/>
        <v>2024.2767813588218</v>
      </c>
      <c r="BA142" s="5">
        <f t="shared" si="72"/>
        <v>2090.4908069865105</v>
      </c>
      <c r="BB142" s="5">
        <f t="shared" si="72"/>
        <v>2021.8344579699099</v>
      </c>
      <c r="BC142" s="5">
        <f t="shared" si="72"/>
        <v>2087.9670728179681</v>
      </c>
      <c r="BD142" s="5">
        <f t="shared" si="72"/>
        <v>2090.0401227291627</v>
      </c>
      <c r="BE142" s="5">
        <f t="shared" si="72"/>
        <v>1886.6366029337223</v>
      </c>
      <c r="BF142" s="5">
        <f t="shared" si="72"/>
        <v>2087.5123551955103</v>
      </c>
      <c r="BG142" s="5">
        <f t="shared" si="72"/>
        <v>2018.9501336406622</v>
      </c>
      <c r="BH142" s="5">
        <f t="shared" si="72"/>
        <v>2084.9845876618579</v>
      </c>
      <c r="BI142" s="5">
        <f t="shared" si="72"/>
        <v>2016.5039069951929</v>
      </c>
      <c r="BJ142" s="5">
        <f t="shared" si="72"/>
        <v>2082.4568201282059</v>
      </c>
      <c r="BK142" s="5">
        <f t="shared" si="72"/>
        <v>2081.1929363613795</v>
      </c>
      <c r="BL142" s="5">
        <f t="shared" si="72"/>
        <v>2012.8345670269873</v>
      </c>
      <c r="BM142" s="5">
        <f t="shared" si="72"/>
        <v>2078.6651688277275</v>
      </c>
      <c r="BN142" s="5">
        <f t="shared" si="72"/>
        <v>2010.3883403815187</v>
      </c>
      <c r="BO142" s="5">
        <f t="shared" si="72"/>
        <v>2076.137401294076</v>
      </c>
      <c r="BP142" s="26" t="s">
        <v>12</v>
      </c>
    </row>
    <row r="143" spans="1:68" x14ac:dyDescent="0.25">
      <c r="B143" s="12">
        <v>13</v>
      </c>
      <c r="C143" s="13"/>
      <c r="H143" s="5"/>
      <c r="I143" s="5"/>
      <c r="J143" s="5"/>
      <c r="K143" s="5"/>
      <c r="L143" s="5"/>
      <c r="M143" s="5"/>
      <c r="N143" s="5">
        <f t="shared" ref="N143:BO143" si="73">N$3*$G18</f>
        <v>86.726675631922248</v>
      </c>
      <c r="O143" s="5">
        <f t="shared" si="73"/>
        <v>148.49705118743887</v>
      </c>
      <c r="P143" s="5">
        <f t="shared" si="73"/>
        <v>210.67269623656125</v>
      </c>
      <c r="Q143" s="5">
        <f t="shared" si="73"/>
        <v>261.91478081438567</v>
      </c>
      <c r="R143" s="5">
        <f t="shared" si="73"/>
        <v>302.49639533190168</v>
      </c>
      <c r="S143" s="5">
        <f t="shared" si="73"/>
        <v>329.43492781749029</v>
      </c>
      <c r="T143" s="5">
        <f t="shared" si="73"/>
        <v>405.53486871479265</v>
      </c>
      <c r="U143" s="5">
        <f t="shared" si="73"/>
        <v>432.15550842861967</v>
      </c>
      <c r="V143" s="5">
        <f t="shared" si="73"/>
        <v>588.28602404455933</v>
      </c>
      <c r="W143" s="5">
        <f t="shared" si="73"/>
        <v>620.86329105527818</v>
      </c>
      <c r="X143" s="5">
        <f t="shared" si="73"/>
        <v>696.39833051145069</v>
      </c>
      <c r="Y143" s="5">
        <f t="shared" si="73"/>
        <v>726.52818496529949</v>
      </c>
      <c r="Z143" s="5">
        <f t="shared" si="73"/>
        <v>827.93515192740279</v>
      </c>
      <c r="AA143" s="5">
        <f t="shared" si="73"/>
        <v>878.14878947697423</v>
      </c>
      <c r="AB143" s="5">
        <f t="shared" si="73"/>
        <v>872.89910499985797</v>
      </c>
      <c r="AC143" s="5">
        <f t="shared" si="73"/>
        <v>889.23737232409189</v>
      </c>
      <c r="AD143" s="5">
        <f t="shared" si="73"/>
        <v>975.70916867867982</v>
      </c>
      <c r="AE143" s="31">
        <f t="shared" si="73"/>
        <v>1035.2908879257104</v>
      </c>
      <c r="AF143" s="5">
        <f t="shared" si="73"/>
        <v>982.94044553992387</v>
      </c>
      <c r="AG143" s="5">
        <f t="shared" si="73"/>
        <v>933.98734571856789</v>
      </c>
      <c r="AH143" s="5">
        <f t="shared" si="73"/>
        <v>1033.4406837483384</v>
      </c>
      <c r="AI143" s="5">
        <f t="shared" si="73"/>
        <v>999.50704744117445</v>
      </c>
      <c r="AJ143" s="5">
        <f t="shared" si="73"/>
        <v>1032.2072142967565</v>
      </c>
      <c r="AK143" s="5">
        <f t="shared" si="73"/>
        <v>998.31336732674106</v>
      </c>
      <c r="AL143" s="5">
        <f t="shared" si="73"/>
        <v>1030.9737448451751</v>
      </c>
      <c r="AM143" s="5">
        <f t="shared" si="73"/>
        <v>1030.3570101193845</v>
      </c>
      <c r="AN143" s="5">
        <f t="shared" si="73"/>
        <v>996.5228471550904</v>
      </c>
      <c r="AO143" s="5">
        <f t="shared" si="73"/>
        <v>1029.1235406678027</v>
      </c>
      <c r="AP143" s="5">
        <f t="shared" si="73"/>
        <v>995.32916704065633</v>
      </c>
      <c r="AQ143" s="5">
        <f t="shared" si="73"/>
        <v>1027.8900712162215</v>
      </c>
      <c r="AR143" s="5">
        <f t="shared" si="73"/>
        <v>1025.6341950827637</v>
      </c>
      <c r="AS143" s="5">
        <f t="shared" si="73"/>
        <v>958.8882222118466</v>
      </c>
      <c r="AT143" s="5">
        <f t="shared" si="73"/>
        <v>1024.4026937839433</v>
      </c>
      <c r="AU143" s="5">
        <f t="shared" si="73"/>
        <v>990.76155787212872</v>
      </c>
      <c r="AV143" s="5">
        <f t="shared" si="73"/>
        <v>1023.1711924851224</v>
      </c>
      <c r="AW143" s="5">
        <f t="shared" si="73"/>
        <v>989.56978242165667</v>
      </c>
      <c r="AX143" s="5">
        <f t="shared" si="73"/>
        <v>1021.9396911863012</v>
      </c>
      <c r="AY143" s="5">
        <f t="shared" si="73"/>
        <v>1021.3239405368912</v>
      </c>
      <c r="AZ143" s="5">
        <f t="shared" si="73"/>
        <v>987.78211924594916</v>
      </c>
      <c r="BA143" s="5">
        <f t="shared" si="73"/>
        <v>1020.09243923807</v>
      </c>
      <c r="BB143" s="5">
        <f t="shared" si="73"/>
        <v>986.59034379547745</v>
      </c>
      <c r="BC143" s="5">
        <f t="shared" si="73"/>
        <v>1018.8609379392491</v>
      </c>
      <c r="BD143" s="5">
        <f t="shared" si="73"/>
        <v>1019.8725197809417</v>
      </c>
      <c r="BE143" s="5">
        <f t="shared" si="73"/>
        <v>920.61812843690996</v>
      </c>
      <c r="BF143" s="5">
        <f t="shared" si="73"/>
        <v>1018.63905032936</v>
      </c>
      <c r="BG143" s="5">
        <f t="shared" si="73"/>
        <v>985.18288606797023</v>
      </c>
      <c r="BH143" s="5">
        <f t="shared" si="73"/>
        <v>1017.4055808777782</v>
      </c>
      <c r="BI143" s="5">
        <f t="shared" si="73"/>
        <v>983.98920595353673</v>
      </c>
      <c r="BJ143" s="5">
        <f t="shared" si="73"/>
        <v>1016.1721114261967</v>
      </c>
      <c r="BK143" s="5">
        <f t="shared" si="73"/>
        <v>1015.5553767004058</v>
      </c>
      <c r="BL143" s="5">
        <f t="shared" si="73"/>
        <v>982.19868578188562</v>
      </c>
      <c r="BM143" s="5">
        <f t="shared" si="73"/>
        <v>1014.3219072488242</v>
      </c>
      <c r="BN143" s="5">
        <f t="shared" si="73"/>
        <v>981.00500566745234</v>
      </c>
      <c r="BO143" s="5">
        <f t="shared" si="73"/>
        <v>1013.0884377972429</v>
      </c>
      <c r="BP143" s="26" t="s">
        <v>12</v>
      </c>
    </row>
    <row r="144" spans="1:68" x14ac:dyDescent="0.25">
      <c r="B144" s="12">
        <v>14</v>
      </c>
      <c r="C144" s="13"/>
      <c r="H144" s="5"/>
      <c r="I144" s="5"/>
      <c r="J144" s="5"/>
      <c r="K144" s="5"/>
      <c r="L144" s="5"/>
      <c r="M144" s="5"/>
      <c r="N144" s="5">
        <f t="shared" ref="N144:BO144" si="74">N$3*$G19</f>
        <v>150.2569356239365</v>
      </c>
      <c r="O144" s="5">
        <f t="shared" si="74"/>
        <v>257.27622669768942</v>
      </c>
      <c r="P144" s="5">
        <f t="shared" si="74"/>
        <v>364.99766104820657</v>
      </c>
      <c r="Q144" s="5">
        <f t="shared" si="74"/>
        <v>453.77632744519752</v>
      </c>
      <c r="R144" s="5">
        <f t="shared" si="74"/>
        <v>524.08536437811313</v>
      </c>
      <c r="S144" s="5">
        <f t="shared" si="74"/>
        <v>570.75729446187779</v>
      </c>
      <c r="T144" s="5">
        <f t="shared" si="74"/>
        <v>702.60304822881358</v>
      </c>
      <c r="U144" s="5">
        <f t="shared" si="74"/>
        <v>748.72421819876251</v>
      </c>
      <c r="V144" s="5">
        <f t="shared" si="74"/>
        <v>1019.2256834388442</v>
      </c>
      <c r="W144" s="5">
        <f t="shared" si="74"/>
        <v>1075.6669141947436</v>
      </c>
      <c r="X144" s="5">
        <f t="shared" si="74"/>
        <v>1206.5339568689824</v>
      </c>
      <c r="Y144" s="5">
        <f t="shared" si="74"/>
        <v>1258.7349615546061</v>
      </c>
      <c r="Z144" s="5">
        <f t="shared" si="74"/>
        <v>1434.4260046577842</v>
      </c>
      <c r="AA144" s="5">
        <f t="shared" si="74"/>
        <v>1521.4228513575385</v>
      </c>
      <c r="AB144" s="5">
        <f t="shared" si="74"/>
        <v>1512.3275932172196</v>
      </c>
      <c r="AC144" s="5">
        <f t="shared" si="74"/>
        <v>1540.6342008861577</v>
      </c>
      <c r="AD144" s="5">
        <f t="shared" si="74"/>
        <v>1690.4495494333701</v>
      </c>
      <c r="AE144" s="31">
        <f t="shared" si="74"/>
        <v>1793.6769184986879</v>
      </c>
      <c r="AF144" s="5">
        <f t="shared" si="74"/>
        <v>1702.9779842419432</v>
      </c>
      <c r="AG144" s="5">
        <f t="shared" si="74"/>
        <v>1618.1650623254227</v>
      </c>
      <c r="AH144" s="5">
        <f t="shared" si="74"/>
        <v>1790.4713763982338</v>
      </c>
      <c r="AI144" s="5">
        <f t="shared" si="74"/>
        <v>1731.6801893852401</v>
      </c>
      <c r="AJ144" s="5">
        <f t="shared" si="74"/>
        <v>1788.334348331264</v>
      </c>
      <c r="AK144" s="5">
        <f t="shared" si="74"/>
        <v>1729.6120977075282</v>
      </c>
      <c r="AL144" s="5">
        <f t="shared" si="74"/>
        <v>1786.1973202642946</v>
      </c>
      <c r="AM144" s="5">
        <f t="shared" si="74"/>
        <v>1785.1288062308104</v>
      </c>
      <c r="AN144" s="5">
        <f t="shared" si="74"/>
        <v>1726.5099601909594</v>
      </c>
      <c r="AO144" s="5">
        <f t="shared" si="74"/>
        <v>1782.9917781638401</v>
      </c>
      <c r="AP144" s="5">
        <f t="shared" si="74"/>
        <v>1724.4418685132464</v>
      </c>
      <c r="AQ144" s="5">
        <f t="shared" si="74"/>
        <v>1780.8547500968712</v>
      </c>
      <c r="AR144" s="5">
        <f t="shared" si="74"/>
        <v>1776.9463674396236</v>
      </c>
      <c r="AS144" s="5">
        <f t="shared" si="74"/>
        <v>1661.3066836197709</v>
      </c>
      <c r="AT144" s="5">
        <f t="shared" si="74"/>
        <v>1774.8127492647152</v>
      </c>
      <c r="AU144" s="5">
        <f t="shared" si="74"/>
        <v>1716.5283292038009</v>
      </c>
      <c r="AV144" s="5">
        <f t="shared" si="74"/>
        <v>1772.6791310898061</v>
      </c>
      <c r="AW144" s="5">
        <f t="shared" si="74"/>
        <v>1714.4635374216302</v>
      </c>
      <c r="AX144" s="5">
        <f t="shared" si="74"/>
        <v>1770.5455129148963</v>
      </c>
      <c r="AY144" s="5">
        <f t="shared" si="74"/>
        <v>1769.4787038274426</v>
      </c>
      <c r="AZ144" s="5">
        <f t="shared" si="74"/>
        <v>1711.3663497483753</v>
      </c>
      <c r="BA144" s="5">
        <f t="shared" si="74"/>
        <v>1767.3450856525326</v>
      </c>
      <c r="BB144" s="5">
        <f t="shared" si="74"/>
        <v>1709.3015579662053</v>
      </c>
      <c r="BC144" s="5">
        <f t="shared" si="74"/>
        <v>1765.2114674776235</v>
      </c>
      <c r="BD144" s="5">
        <f t="shared" si="74"/>
        <v>1766.9640676615697</v>
      </c>
      <c r="BE144" s="5">
        <f t="shared" si="74"/>
        <v>1595.0024355350436</v>
      </c>
      <c r="BF144" s="5">
        <f t="shared" si="74"/>
        <v>1764.8270395945999</v>
      </c>
      <c r="BG144" s="5">
        <f t="shared" si="74"/>
        <v>1706.8630892526921</v>
      </c>
      <c r="BH144" s="5">
        <f t="shared" si="74"/>
        <v>1762.6900115276298</v>
      </c>
      <c r="BI144" s="5">
        <f t="shared" si="74"/>
        <v>1704.79499757498</v>
      </c>
      <c r="BJ144" s="5">
        <f t="shared" si="74"/>
        <v>1760.5529834606602</v>
      </c>
      <c r="BK144" s="5">
        <f t="shared" si="74"/>
        <v>1759.4844694271753</v>
      </c>
      <c r="BL144" s="5">
        <f t="shared" si="74"/>
        <v>1701.6928600584104</v>
      </c>
      <c r="BM144" s="5">
        <f t="shared" si="74"/>
        <v>1757.3474413602057</v>
      </c>
      <c r="BN144" s="5">
        <f t="shared" si="74"/>
        <v>1699.6247683806989</v>
      </c>
      <c r="BO144" s="5">
        <f t="shared" si="74"/>
        <v>1755.2104132932368</v>
      </c>
      <c r="BP144" s="26" t="s">
        <v>12</v>
      </c>
    </row>
    <row r="145" spans="2:68" x14ac:dyDescent="0.25">
      <c r="B145" s="12">
        <v>15</v>
      </c>
      <c r="C145" s="13"/>
      <c r="H145" s="5"/>
      <c r="I145" s="5"/>
      <c r="J145" s="5"/>
      <c r="K145" s="5"/>
      <c r="L145" s="5"/>
      <c r="M145" s="5"/>
      <c r="N145" s="5">
        <f t="shared" ref="N145:BO145" si="75">N$3*$G20</f>
        <v>48.412493589052474</v>
      </c>
      <c r="O145" s="5">
        <f t="shared" si="75"/>
        <v>82.893901861481268</v>
      </c>
      <c r="P145" s="5">
        <f t="shared" si="75"/>
        <v>117.60153933753244</v>
      </c>
      <c r="Q145" s="5">
        <f t="shared" si="75"/>
        <v>146.20585367378374</v>
      </c>
      <c r="R145" s="5">
        <f t="shared" si="75"/>
        <v>168.85928917499987</v>
      </c>
      <c r="S145" s="5">
        <f t="shared" si="75"/>
        <v>183.89689463784555</v>
      </c>
      <c r="T145" s="5">
        <f t="shared" si="75"/>
        <v>226.37734109764105</v>
      </c>
      <c r="U145" s="5">
        <f t="shared" si="75"/>
        <v>241.23749271871571</v>
      </c>
      <c r="V145" s="5">
        <f t="shared" si="75"/>
        <v>328.3925408193943</v>
      </c>
      <c r="W145" s="5">
        <f t="shared" si="75"/>
        <v>346.5777960342819</v>
      </c>
      <c r="X145" s="5">
        <f t="shared" si="75"/>
        <v>388.74290367591249</v>
      </c>
      <c r="Y145" s="5">
        <f t="shared" si="75"/>
        <v>405.56196626487599</v>
      </c>
      <c r="Z145" s="5">
        <f t="shared" si="75"/>
        <v>462.16928001426925</v>
      </c>
      <c r="AA145" s="5">
        <f t="shared" si="75"/>
        <v>490.19949549570811</v>
      </c>
      <c r="AB145" s="5">
        <f t="shared" si="75"/>
        <v>487.2690209417014</v>
      </c>
      <c r="AC145" s="5">
        <f t="shared" si="75"/>
        <v>496.38935509872243</v>
      </c>
      <c r="AD145" s="5">
        <f t="shared" si="75"/>
        <v>544.65957018707115</v>
      </c>
      <c r="AE145" s="31">
        <f t="shared" si="75"/>
        <v>577.91922853387246</v>
      </c>
      <c r="AF145" s="5">
        <f t="shared" si="75"/>
        <v>548.69620761303952</v>
      </c>
      <c r="AG145" s="5">
        <f t="shared" si="75"/>
        <v>521.36964846618673</v>
      </c>
      <c r="AH145" s="5">
        <f t="shared" si="75"/>
        <v>576.88640907869558</v>
      </c>
      <c r="AI145" s="5">
        <f t="shared" si="75"/>
        <v>557.94400250997057</v>
      </c>
      <c r="AJ145" s="5">
        <f t="shared" si="75"/>
        <v>576.19786277524418</v>
      </c>
      <c r="AK145" s="5">
        <f t="shared" si="75"/>
        <v>557.27766737759839</v>
      </c>
      <c r="AL145" s="5">
        <f t="shared" si="75"/>
        <v>575.50931647179289</v>
      </c>
      <c r="AM145" s="5">
        <f t="shared" si="75"/>
        <v>575.1650433200673</v>
      </c>
      <c r="AN145" s="5">
        <f t="shared" si="75"/>
        <v>556.27816467904006</v>
      </c>
      <c r="AO145" s="5">
        <f t="shared" si="75"/>
        <v>574.47649701661578</v>
      </c>
      <c r="AP145" s="5">
        <f t="shared" si="75"/>
        <v>555.61182954666765</v>
      </c>
      <c r="AQ145" s="5">
        <f t="shared" si="75"/>
        <v>573.78795071316461</v>
      </c>
      <c r="AR145" s="5">
        <f t="shared" si="75"/>
        <v>572.52867739209057</v>
      </c>
      <c r="AS145" s="5">
        <f t="shared" si="75"/>
        <v>535.2697952757909</v>
      </c>
      <c r="AT145" s="5">
        <f t="shared" si="75"/>
        <v>571.84122974925594</v>
      </c>
      <c r="AU145" s="5">
        <f t="shared" si="75"/>
        <v>553.06210251081143</v>
      </c>
      <c r="AV145" s="5">
        <f t="shared" si="75"/>
        <v>571.15378210642098</v>
      </c>
      <c r="AW145" s="5">
        <f t="shared" si="75"/>
        <v>552.39683059839035</v>
      </c>
      <c r="AX145" s="5">
        <f t="shared" si="75"/>
        <v>570.46633446358578</v>
      </c>
      <c r="AY145" s="5">
        <f t="shared" si="75"/>
        <v>570.12261064216864</v>
      </c>
      <c r="AZ145" s="5">
        <f t="shared" si="75"/>
        <v>551.39892272975919</v>
      </c>
      <c r="BA145" s="5">
        <f t="shared" si="75"/>
        <v>569.43516299933344</v>
      </c>
      <c r="BB145" s="5">
        <f t="shared" si="75"/>
        <v>550.73365081733834</v>
      </c>
      <c r="BC145" s="5">
        <f t="shared" si="75"/>
        <v>568.74771535649847</v>
      </c>
      <c r="BD145" s="5">
        <f t="shared" si="75"/>
        <v>569.31239974073105</v>
      </c>
      <c r="BE145" s="5">
        <f t="shared" si="75"/>
        <v>513.9066949836174</v>
      </c>
      <c r="BF145" s="5">
        <f t="shared" si="75"/>
        <v>568.62385343727954</v>
      </c>
      <c r="BG145" s="5">
        <f t="shared" si="75"/>
        <v>549.94798092150381</v>
      </c>
      <c r="BH145" s="5">
        <f t="shared" si="75"/>
        <v>567.93530713382813</v>
      </c>
      <c r="BI145" s="5">
        <f t="shared" si="75"/>
        <v>549.28164578913163</v>
      </c>
      <c r="BJ145" s="5">
        <f t="shared" si="75"/>
        <v>567.24676083037673</v>
      </c>
      <c r="BK145" s="5">
        <f t="shared" si="75"/>
        <v>566.90248767865103</v>
      </c>
      <c r="BL145" s="5">
        <f t="shared" si="75"/>
        <v>548.28214309057296</v>
      </c>
      <c r="BM145" s="5">
        <f t="shared" si="75"/>
        <v>566.21394137519962</v>
      </c>
      <c r="BN145" s="5">
        <f t="shared" si="75"/>
        <v>547.615807958201</v>
      </c>
      <c r="BO145" s="5">
        <f t="shared" si="75"/>
        <v>565.52539507174845</v>
      </c>
      <c r="BP145" s="26" t="s">
        <v>12</v>
      </c>
    </row>
    <row r="146" spans="2:68" x14ac:dyDescent="0.25">
      <c r="B146" s="12">
        <v>16</v>
      </c>
      <c r="C146" s="13"/>
      <c r="H146" s="5"/>
      <c r="I146" s="5"/>
      <c r="J146" s="5"/>
      <c r="K146" s="5"/>
      <c r="L146" s="5"/>
      <c r="M146" s="5"/>
      <c r="N146" s="5">
        <f t="shared" ref="N146:BO146" si="76">N$3*$G21</f>
        <v>163.0461501880138</v>
      </c>
      <c r="O146" s="5">
        <f t="shared" si="76"/>
        <v>279.17445623238507</v>
      </c>
      <c r="P146" s="5">
        <f t="shared" si="76"/>
        <v>396.06466892473509</v>
      </c>
      <c r="Q146" s="5">
        <f t="shared" si="76"/>
        <v>492.39978793104495</v>
      </c>
      <c r="R146" s="5">
        <f t="shared" si="76"/>
        <v>568.69322322397511</v>
      </c>
      <c r="S146" s="5">
        <f t="shared" si="76"/>
        <v>619.33766429688171</v>
      </c>
      <c r="T146" s="5">
        <f t="shared" si="76"/>
        <v>762.40555318381007</v>
      </c>
      <c r="U146" s="5">
        <f t="shared" si="76"/>
        <v>812.45235584580485</v>
      </c>
      <c r="V146" s="5">
        <f t="shared" si="76"/>
        <v>1105.9777252037713</v>
      </c>
      <c r="W146" s="5">
        <f t="shared" si="76"/>
        <v>1167.2229871839227</v>
      </c>
      <c r="X146" s="5">
        <f t="shared" si="76"/>
        <v>1309.2288613615272</v>
      </c>
      <c r="Y146" s="5">
        <f t="shared" si="76"/>
        <v>1365.8729877347628</v>
      </c>
      <c r="Z146" s="5">
        <f t="shared" si="76"/>
        <v>1556.518085623517</v>
      </c>
      <c r="AA146" s="5">
        <f t="shared" si="76"/>
        <v>1650.9197242167115</v>
      </c>
      <c r="AB146" s="5">
        <f t="shared" si="76"/>
        <v>1641.0503173997329</v>
      </c>
      <c r="AC146" s="5">
        <f t="shared" si="76"/>
        <v>1671.7662599692926</v>
      </c>
      <c r="AD146" s="5">
        <f t="shared" si="76"/>
        <v>1834.3332371159177</v>
      </c>
      <c r="AE146" s="31">
        <f t="shared" si="76"/>
        <v>1946.3468693003354</v>
      </c>
      <c r="AF146" s="5">
        <f t="shared" si="76"/>
        <v>1847.9280376150566</v>
      </c>
      <c r="AG146" s="5">
        <f t="shared" si="76"/>
        <v>1755.8962099509074</v>
      </c>
      <c r="AH146" s="5">
        <f t="shared" si="76"/>
        <v>1942.8684854468759</v>
      </c>
      <c r="AI146" s="5">
        <f t="shared" si="76"/>
        <v>1879.0732491894078</v>
      </c>
      <c r="AJ146" s="5">
        <f t="shared" si="76"/>
        <v>1940.5495628779022</v>
      </c>
      <c r="AK146" s="5">
        <f t="shared" si="76"/>
        <v>1876.8291305742728</v>
      </c>
      <c r="AL146" s="5">
        <f t="shared" si="76"/>
        <v>1938.2306403089292</v>
      </c>
      <c r="AM146" s="5">
        <f t="shared" si="76"/>
        <v>1937.0711790244429</v>
      </c>
      <c r="AN146" s="5">
        <f t="shared" si="76"/>
        <v>1873.4629526515696</v>
      </c>
      <c r="AO146" s="5">
        <f t="shared" si="76"/>
        <v>1934.7522564554688</v>
      </c>
      <c r="AP146" s="5">
        <f t="shared" si="76"/>
        <v>1871.2188340364337</v>
      </c>
      <c r="AQ146" s="5">
        <f t="shared" si="76"/>
        <v>1932.433333886496</v>
      </c>
      <c r="AR146" s="5">
        <f t="shared" si="76"/>
        <v>1928.1922867555957</v>
      </c>
      <c r="AS146" s="5">
        <f t="shared" si="76"/>
        <v>1802.7098577582713</v>
      </c>
      <c r="AT146" s="5">
        <f t="shared" si="76"/>
        <v>1925.8770643138132</v>
      </c>
      <c r="AU146" s="5">
        <f t="shared" si="76"/>
        <v>1862.6317287996019</v>
      </c>
      <c r="AV146" s="5">
        <f t="shared" si="76"/>
        <v>1923.5618418720298</v>
      </c>
      <c r="AW146" s="5">
        <f t="shared" si="76"/>
        <v>1860.3911909527142</v>
      </c>
      <c r="AX146" s="5">
        <f t="shared" si="76"/>
        <v>1921.246619430246</v>
      </c>
      <c r="AY146" s="5">
        <f t="shared" si="76"/>
        <v>1920.0890082093554</v>
      </c>
      <c r="AZ146" s="5">
        <f t="shared" si="76"/>
        <v>1857.0303841823843</v>
      </c>
      <c r="BA146" s="5">
        <f t="shared" si="76"/>
        <v>1917.7737857675713</v>
      </c>
      <c r="BB146" s="5">
        <f t="shared" si="76"/>
        <v>1854.7898463354973</v>
      </c>
      <c r="BC146" s="5">
        <f t="shared" si="76"/>
        <v>1915.458563325788</v>
      </c>
      <c r="BD146" s="5">
        <f t="shared" si="76"/>
        <v>1917.3603371881702</v>
      </c>
      <c r="BE146" s="5">
        <f t="shared" si="76"/>
        <v>1730.7620814613906</v>
      </c>
      <c r="BF146" s="5">
        <f t="shared" si="76"/>
        <v>1915.0414146191965</v>
      </c>
      <c r="BG146" s="5">
        <f t="shared" si="76"/>
        <v>1852.1438258077837</v>
      </c>
      <c r="BH146" s="5">
        <f t="shared" si="76"/>
        <v>1912.7224920502229</v>
      </c>
      <c r="BI146" s="5">
        <f t="shared" si="76"/>
        <v>1849.8997071926487</v>
      </c>
      <c r="BJ146" s="5">
        <f t="shared" si="76"/>
        <v>1910.4035694812494</v>
      </c>
      <c r="BK146" s="5">
        <f t="shared" si="76"/>
        <v>1909.2441081967627</v>
      </c>
      <c r="BL146" s="5">
        <f t="shared" si="76"/>
        <v>1846.5335292699447</v>
      </c>
      <c r="BM146" s="5">
        <f t="shared" si="76"/>
        <v>1906.9251856277892</v>
      </c>
      <c r="BN146" s="5">
        <f t="shared" si="76"/>
        <v>1844.2894106548101</v>
      </c>
      <c r="BO146" s="5">
        <f t="shared" si="76"/>
        <v>1904.6062630588165</v>
      </c>
      <c r="BP146" s="26" t="s">
        <v>12</v>
      </c>
    </row>
    <row r="147" spans="2:68" x14ac:dyDescent="0.25">
      <c r="B147" s="12">
        <v>17</v>
      </c>
      <c r="C147" s="13"/>
      <c r="H147" s="5"/>
      <c r="I147" s="5"/>
      <c r="J147" s="5"/>
      <c r="K147" s="5"/>
      <c r="L147" s="5"/>
      <c r="M147" s="5"/>
      <c r="N147" s="5">
        <f t="shared" ref="N147:BO147" si="77">N$3*$G22</f>
        <v>199.73272201696938</v>
      </c>
      <c r="O147" s="5">
        <f t="shared" si="77"/>
        <v>341.99074309085233</v>
      </c>
      <c r="P147" s="5">
        <f t="shared" si="77"/>
        <v>485.18210536014618</v>
      </c>
      <c r="Q147" s="5">
        <f t="shared" si="77"/>
        <v>603.1933280892398</v>
      </c>
      <c r="R147" s="5">
        <f t="shared" si="77"/>
        <v>696.65334223560683</v>
      </c>
      <c r="S147" s="5">
        <f t="shared" si="77"/>
        <v>758.69315157091035</v>
      </c>
      <c r="T147" s="5">
        <f t="shared" si="77"/>
        <v>933.95235792234155</v>
      </c>
      <c r="U147" s="5">
        <f t="shared" si="77"/>
        <v>995.26005584958261</v>
      </c>
      <c r="V147" s="5">
        <f t="shared" si="77"/>
        <v>1354.8307720872779</v>
      </c>
      <c r="W147" s="5">
        <f t="shared" si="77"/>
        <v>1429.8566642768951</v>
      </c>
      <c r="X147" s="5">
        <f t="shared" si="77"/>
        <v>1603.8148948710284</v>
      </c>
      <c r="Y147" s="5">
        <f t="shared" si="77"/>
        <v>1673.2043624159744</v>
      </c>
      <c r="Z147" s="5">
        <f t="shared" si="77"/>
        <v>1906.7459964662319</v>
      </c>
      <c r="AA147" s="5">
        <f t="shared" si="77"/>
        <v>2022.3886916009437</v>
      </c>
      <c r="AB147" s="5">
        <f t="shared" si="77"/>
        <v>2010.2985963366589</v>
      </c>
      <c r="AC147" s="5">
        <f t="shared" si="77"/>
        <v>2047.9258497962508</v>
      </c>
      <c r="AD147" s="5">
        <f t="shared" si="77"/>
        <v>2247.071581346022</v>
      </c>
      <c r="AE147" s="31">
        <f t="shared" si="77"/>
        <v>2384.2890969598689</v>
      </c>
      <c r="AF147" s="5">
        <f t="shared" si="77"/>
        <v>2263.7253110160545</v>
      </c>
      <c r="AG147" s="5">
        <f t="shared" si="77"/>
        <v>2150.9856515370634</v>
      </c>
      <c r="AH147" s="5">
        <f t="shared" si="77"/>
        <v>2380.0280513941179</v>
      </c>
      <c r="AI147" s="5">
        <f t="shared" si="77"/>
        <v>2301.8784221343867</v>
      </c>
      <c r="AJ147" s="5">
        <f t="shared" si="77"/>
        <v>2377.1873543502834</v>
      </c>
      <c r="AK147" s="5">
        <f t="shared" si="77"/>
        <v>2299.129360479064</v>
      </c>
      <c r="AL147" s="5">
        <f t="shared" si="77"/>
        <v>2374.3466573064497</v>
      </c>
      <c r="AM147" s="5">
        <f t="shared" si="77"/>
        <v>2372.9263087845329</v>
      </c>
      <c r="AN147" s="5">
        <f t="shared" si="77"/>
        <v>2295.0057679960792</v>
      </c>
      <c r="AO147" s="5">
        <f t="shared" si="77"/>
        <v>2370.0856117406984</v>
      </c>
      <c r="AP147" s="5">
        <f t="shared" si="77"/>
        <v>2292.256706340755</v>
      </c>
      <c r="AQ147" s="5">
        <f t="shared" si="77"/>
        <v>2367.2449146968647</v>
      </c>
      <c r="AR147" s="5">
        <f t="shared" si="77"/>
        <v>2362.0496010590987</v>
      </c>
      <c r="AS147" s="5">
        <f t="shared" si="77"/>
        <v>2208.332711208981</v>
      </c>
      <c r="AT147" s="5">
        <f t="shared" si="77"/>
        <v>2359.2134366980345</v>
      </c>
      <c r="AU147" s="5">
        <f t="shared" si="77"/>
        <v>2281.7374398556472</v>
      </c>
      <c r="AV147" s="5">
        <f t="shared" si="77"/>
        <v>2356.3772723369693</v>
      </c>
      <c r="AW147" s="5">
        <f t="shared" si="77"/>
        <v>2278.9927646675192</v>
      </c>
      <c r="AX147" s="5">
        <f t="shared" si="77"/>
        <v>2353.5411079759033</v>
      </c>
      <c r="AY147" s="5">
        <f t="shared" si="77"/>
        <v>2352.1230257953716</v>
      </c>
      <c r="AZ147" s="5">
        <f t="shared" si="77"/>
        <v>2274.8757518853281</v>
      </c>
      <c r="BA147" s="5">
        <f t="shared" si="77"/>
        <v>2349.2868614343056</v>
      </c>
      <c r="BB147" s="5">
        <f t="shared" si="77"/>
        <v>2272.1310766972006</v>
      </c>
      <c r="BC147" s="5">
        <f t="shared" si="77"/>
        <v>2346.45069707324</v>
      </c>
      <c r="BD147" s="5">
        <f t="shared" si="77"/>
        <v>2348.7803839119438</v>
      </c>
      <c r="BE147" s="5">
        <f t="shared" si="77"/>
        <v>2120.1961609974423</v>
      </c>
      <c r="BF147" s="5">
        <f t="shared" si="77"/>
        <v>2345.9396868681092</v>
      </c>
      <c r="BG147" s="5">
        <f t="shared" si="77"/>
        <v>2268.8896822705087</v>
      </c>
      <c r="BH147" s="5">
        <f t="shared" si="77"/>
        <v>2343.0989898242747</v>
      </c>
      <c r="BI147" s="5">
        <f t="shared" si="77"/>
        <v>2266.1406206151855</v>
      </c>
      <c r="BJ147" s="5">
        <f t="shared" si="77"/>
        <v>2340.2582927804406</v>
      </c>
      <c r="BK147" s="5">
        <f t="shared" si="77"/>
        <v>2338.8379442585233</v>
      </c>
      <c r="BL147" s="5">
        <f t="shared" si="77"/>
        <v>2262.0170281321998</v>
      </c>
      <c r="BM147" s="5">
        <f t="shared" si="77"/>
        <v>2335.9972472146892</v>
      </c>
      <c r="BN147" s="5">
        <f t="shared" si="77"/>
        <v>2259.2679664768775</v>
      </c>
      <c r="BO147" s="5">
        <f t="shared" si="77"/>
        <v>2333.1565501708556</v>
      </c>
      <c r="BP147" s="26" t="s">
        <v>12</v>
      </c>
    </row>
    <row r="148" spans="2:68" x14ac:dyDescent="0.25">
      <c r="B148" s="12">
        <v>18</v>
      </c>
      <c r="C148" s="13"/>
      <c r="H148" s="5"/>
      <c r="I148" s="5"/>
      <c r="J148" s="5"/>
      <c r="K148" s="5"/>
      <c r="L148" s="5"/>
      <c r="M148" s="5"/>
      <c r="N148" s="5">
        <f t="shared" ref="N148:BO148" si="78">N$3*$G23</f>
        <v>108.77663590217534</v>
      </c>
      <c r="O148" s="5">
        <f t="shared" si="78"/>
        <v>186.25191790030004</v>
      </c>
      <c r="P148" s="5">
        <f t="shared" si="78"/>
        <v>264.23550777287051</v>
      </c>
      <c r="Q148" s="5">
        <f t="shared" si="78"/>
        <v>328.50571686801572</v>
      </c>
      <c r="R148" s="5">
        <f t="shared" si="78"/>
        <v>379.40506789847831</v>
      </c>
      <c r="S148" s="5">
        <f t="shared" si="78"/>
        <v>413.1926300132796</v>
      </c>
      <c r="T148" s="5">
        <f t="shared" si="78"/>
        <v>508.64072026748511</v>
      </c>
      <c r="U148" s="5">
        <f t="shared" si="78"/>
        <v>542.02956646197833</v>
      </c>
      <c r="V148" s="5">
        <f t="shared" si="78"/>
        <v>737.85573097972394</v>
      </c>
      <c r="W148" s="5">
        <f t="shared" si="78"/>
        <v>778.71565656193513</v>
      </c>
      <c r="X148" s="5">
        <f t="shared" si="78"/>
        <v>873.45522111819753</v>
      </c>
      <c r="Y148" s="5">
        <f t="shared" si="78"/>
        <v>911.24548788250434</v>
      </c>
      <c r="Z148" s="5">
        <f t="shared" si="78"/>
        <v>1038.434828910589</v>
      </c>
      <c r="AA148" s="5">
        <f t="shared" si="78"/>
        <v>1101.4151118426269</v>
      </c>
      <c r="AB148" s="5">
        <f t="shared" si="78"/>
        <v>1094.8307130655753</v>
      </c>
      <c r="AC148" s="5">
        <f t="shared" si="78"/>
        <v>1115.3229289040253</v>
      </c>
      <c r="AD148" s="5">
        <f t="shared" si="78"/>
        <v>1223.7798833454783</v>
      </c>
      <c r="AE148" s="31">
        <f t="shared" si="78"/>
        <v>1298.5100506640829</v>
      </c>
      <c r="AF148" s="5">
        <f t="shared" si="78"/>
        <v>1232.8496875840469</v>
      </c>
      <c r="AG148" s="5">
        <f t="shared" si="78"/>
        <v>1171.4504297807134</v>
      </c>
      <c r="AH148" s="5">
        <f t="shared" si="78"/>
        <v>1296.1894384109294</v>
      </c>
      <c r="AI148" s="5">
        <f t="shared" si="78"/>
        <v>1253.6282912837523</v>
      </c>
      <c r="AJ148" s="5">
        <f t="shared" si="78"/>
        <v>1294.6423635754936</v>
      </c>
      <c r="AK148" s="5">
        <f t="shared" si="78"/>
        <v>1252.1311220881698</v>
      </c>
      <c r="AL148" s="5">
        <f t="shared" si="78"/>
        <v>1293.0952887400579</v>
      </c>
      <c r="AM148" s="5">
        <f t="shared" si="78"/>
        <v>1292.3217513223403</v>
      </c>
      <c r="AN148" s="5">
        <f t="shared" si="78"/>
        <v>1249.8853682947954</v>
      </c>
      <c r="AO148" s="5">
        <f t="shared" si="78"/>
        <v>1290.7746764869044</v>
      </c>
      <c r="AP148" s="5">
        <f t="shared" si="78"/>
        <v>1248.3881990992122</v>
      </c>
      <c r="AQ148" s="5">
        <f t="shared" si="78"/>
        <v>1289.2276016514688</v>
      </c>
      <c r="AR148" s="5">
        <f t="shared" si="78"/>
        <v>1286.3981767366827</v>
      </c>
      <c r="AS148" s="5">
        <f t="shared" si="78"/>
        <v>1202.6822688454338</v>
      </c>
      <c r="AT148" s="5">
        <f t="shared" si="78"/>
        <v>1284.8535704501076</v>
      </c>
      <c r="AU148" s="5">
        <f t="shared" si="78"/>
        <v>1242.6592909420835</v>
      </c>
      <c r="AV148" s="5">
        <f t="shared" si="78"/>
        <v>1283.3089641635315</v>
      </c>
      <c r="AW148" s="5">
        <f t="shared" si="78"/>
        <v>1241.1645106647518</v>
      </c>
      <c r="AX148" s="5">
        <f t="shared" si="78"/>
        <v>1281.7643578769553</v>
      </c>
      <c r="AY148" s="5">
        <f t="shared" si="78"/>
        <v>1280.9920547336678</v>
      </c>
      <c r="AZ148" s="5">
        <f t="shared" si="78"/>
        <v>1238.9223402487548</v>
      </c>
      <c r="BA148" s="5">
        <f t="shared" si="78"/>
        <v>1279.4474484470916</v>
      </c>
      <c r="BB148" s="5">
        <f t="shared" si="78"/>
        <v>1237.4275599714233</v>
      </c>
      <c r="BC148" s="5">
        <f t="shared" si="78"/>
        <v>1277.9028421605155</v>
      </c>
      <c r="BD148" s="5">
        <f t="shared" si="78"/>
        <v>1279.1716152211372</v>
      </c>
      <c r="BE148" s="5">
        <f t="shared" si="78"/>
        <v>1154.6821347901846</v>
      </c>
      <c r="BF148" s="5">
        <f t="shared" si="78"/>
        <v>1277.6245403857013</v>
      </c>
      <c r="BG148" s="5">
        <f t="shared" si="78"/>
        <v>1235.6622609367582</v>
      </c>
      <c r="BH148" s="5">
        <f t="shared" si="78"/>
        <v>1276.0774655502653</v>
      </c>
      <c r="BI148" s="5">
        <f t="shared" si="78"/>
        <v>1234.1650917411755</v>
      </c>
      <c r="BJ148" s="5">
        <f t="shared" si="78"/>
        <v>1274.5303907148295</v>
      </c>
      <c r="BK148" s="5">
        <f t="shared" si="78"/>
        <v>1273.7568532971115</v>
      </c>
      <c r="BL148" s="5">
        <f t="shared" si="78"/>
        <v>1231.9193379478004</v>
      </c>
      <c r="BM148" s="5">
        <f t="shared" si="78"/>
        <v>1272.2097784616758</v>
      </c>
      <c r="BN148" s="5">
        <f t="shared" si="78"/>
        <v>1230.4221687522181</v>
      </c>
      <c r="BO148" s="5">
        <f t="shared" si="78"/>
        <v>1270.6627036262405</v>
      </c>
      <c r="BP148" s="26" t="s">
        <v>12</v>
      </c>
    </row>
    <row r="149" spans="2:68" x14ac:dyDescent="0.25">
      <c r="B149" s="12">
        <v>19</v>
      </c>
      <c r="C149" s="13"/>
      <c r="H149" s="5"/>
      <c r="I149" s="5"/>
      <c r="J149" s="5"/>
      <c r="K149" s="5"/>
      <c r="L149" s="5"/>
      <c r="M149" s="5"/>
      <c r="N149" s="5">
        <f t="shared" ref="N149:BO149" si="79">N$3*$G24</f>
        <v>410.05977590746778</v>
      </c>
      <c r="O149" s="5">
        <f t="shared" si="79"/>
        <v>702.12154552396635</v>
      </c>
      <c r="P149" s="5">
        <f t="shared" si="79"/>
        <v>996.09950432354185</v>
      </c>
      <c r="Q149" s="5">
        <f t="shared" si="79"/>
        <v>1238.3815653608267</v>
      </c>
      <c r="R149" s="5">
        <f t="shared" si="79"/>
        <v>1430.2589506493123</v>
      </c>
      <c r="S149" s="5">
        <f t="shared" si="79"/>
        <v>1557.6293186915361</v>
      </c>
      <c r="T149" s="5">
        <f t="shared" si="79"/>
        <v>1917.4439257146291</v>
      </c>
      <c r="U149" s="5">
        <f t="shared" si="79"/>
        <v>2043.3112378885016</v>
      </c>
      <c r="V149" s="5">
        <f t="shared" si="79"/>
        <v>2781.5252162209554</v>
      </c>
      <c r="W149" s="5">
        <f t="shared" si="79"/>
        <v>2935.556564854548</v>
      </c>
      <c r="X149" s="5">
        <f t="shared" si="79"/>
        <v>3292.7002132980388</v>
      </c>
      <c r="Y149" s="5">
        <f t="shared" si="79"/>
        <v>3435.1597423350563</v>
      </c>
      <c r="Z149" s="5">
        <f t="shared" si="79"/>
        <v>3914.6306530432985</v>
      </c>
      <c r="AA149" s="5">
        <f t="shared" si="79"/>
        <v>4152.0500261605721</v>
      </c>
      <c r="AB149" s="5">
        <f t="shared" si="79"/>
        <v>4127.2285462112259</v>
      </c>
      <c r="AC149" s="5">
        <f t="shared" si="79"/>
        <v>4204.4788984111165</v>
      </c>
      <c r="AD149" s="5">
        <f t="shared" si="79"/>
        <v>4613.3335579159821</v>
      </c>
      <c r="AE149" s="31">
        <f t="shared" si="79"/>
        <v>4895.0469553752773</v>
      </c>
      <c r="AF149" s="5">
        <f t="shared" si="79"/>
        <v>4647.5243734596497</v>
      </c>
      <c r="AG149" s="5">
        <f t="shared" si="79"/>
        <v>4416.0650560529029</v>
      </c>
      <c r="AH149" s="5">
        <f t="shared" si="79"/>
        <v>4886.2988475430775</v>
      </c>
      <c r="AI149" s="5">
        <f t="shared" si="79"/>
        <v>4725.8543338054906</v>
      </c>
      <c r="AJ149" s="5">
        <f t="shared" si="79"/>
        <v>4880.4667756549425</v>
      </c>
      <c r="AK149" s="5">
        <f t="shared" si="79"/>
        <v>4720.2103932685886</v>
      </c>
      <c r="AL149" s="5">
        <f t="shared" si="79"/>
        <v>4874.6347037668093</v>
      </c>
      <c r="AM149" s="5">
        <f t="shared" si="79"/>
        <v>4871.7186678227436</v>
      </c>
      <c r="AN149" s="5">
        <f t="shared" si="79"/>
        <v>4711.744482463233</v>
      </c>
      <c r="AO149" s="5">
        <f t="shared" si="79"/>
        <v>4865.8865959346076</v>
      </c>
      <c r="AP149" s="5">
        <f t="shared" si="79"/>
        <v>4706.1005419263274</v>
      </c>
      <c r="AQ149" s="5">
        <f t="shared" si="79"/>
        <v>4860.0545240464753</v>
      </c>
      <c r="AR149" s="5">
        <f t="shared" si="79"/>
        <v>4849.3883241140957</v>
      </c>
      <c r="AS149" s="5">
        <f t="shared" si="79"/>
        <v>4533.8010093836792</v>
      </c>
      <c r="AT149" s="5">
        <f t="shared" si="79"/>
        <v>4843.5655580165312</v>
      </c>
      <c r="AU149" s="5">
        <f t="shared" si="79"/>
        <v>4684.5040402913692</v>
      </c>
      <c r="AV149" s="5">
        <f t="shared" si="79"/>
        <v>4837.742791918964</v>
      </c>
      <c r="AW149" s="5">
        <f t="shared" si="79"/>
        <v>4678.8691053582388</v>
      </c>
      <c r="AX149" s="5">
        <f t="shared" si="79"/>
        <v>4831.920025821395</v>
      </c>
      <c r="AY149" s="5">
        <f t="shared" si="79"/>
        <v>4829.0086427726146</v>
      </c>
      <c r="AZ149" s="5">
        <f t="shared" si="79"/>
        <v>4670.416702958546</v>
      </c>
      <c r="BA149" s="5">
        <f t="shared" si="79"/>
        <v>4823.1858766750456</v>
      </c>
      <c r="BB149" s="5">
        <f t="shared" si="79"/>
        <v>4664.7817680254166</v>
      </c>
      <c r="BC149" s="5">
        <f t="shared" si="79"/>
        <v>4817.3631105774784</v>
      </c>
      <c r="BD149" s="5">
        <f t="shared" si="79"/>
        <v>4822.1460567736067</v>
      </c>
      <c r="BE149" s="5">
        <f t="shared" si="79"/>
        <v>4352.8529220395812</v>
      </c>
      <c r="BF149" s="5">
        <f t="shared" si="79"/>
        <v>4816.3139848854717</v>
      </c>
      <c r="BG149" s="5">
        <f t="shared" si="79"/>
        <v>4658.12704736265</v>
      </c>
      <c r="BH149" s="5">
        <f t="shared" si="79"/>
        <v>4810.4819129973375</v>
      </c>
      <c r="BI149" s="5">
        <f t="shared" si="79"/>
        <v>4652.4831068257472</v>
      </c>
      <c r="BJ149" s="5">
        <f t="shared" si="79"/>
        <v>4804.6498411092034</v>
      </c>
      <c r="BK149" s="5">
        <f t="shared" si="79"/>
        <v>4801.7338051651359</v>
      </c>
      <c r="BL149" s="5">
        <f t="shared" si="79"/>
        <v>4644.0171960203897</v>
      </c>
      <c r="BM149" s="5">
        <f t="shared" si="79"/>
        <v>4795.9017332770018</v>
      </c>
      <c r="BN149" s="5">
        <f t="shared" si="79"/>
        <v>4638.3732554834878</v>
      </c>
      <c r="BO149" s="5">
        <f t="shared" si="79"/>
        <v>4790.0696613888695</v>
      </c>
      <c r="BP149" s="26" t="s">
        <v>12</v>
      </c>
    </row>
    <row r="150" spans="2:68" x14ac:dyDescent="0.25">
      <c r="B150" s="12">
        <v>20</v>
      </c>
      <c r="C150" s="13"/>
      <c r="H150" s="5"/>
      <c r="I150" s="5"/>
      <c r="J150" s="5"/>
      <c r="K150" s="5"/>
      <c r="L150" s="5"/>
      <c r="M150" s="5"/>
      <c r="N150" s="5">
        <f t="shared" ref="N150:BO150" si="80">N$3*$G25</f>
        <v>350.65495816630147</v>
      </c>
      <c r="O150" s="5">
        <f t="shared" si="80"/>
        <v>600.40612524970572</v>
      </c>
      <c r="P150" s="5">
        <f t="shared" si="80"/>
        <v>851.79588572194837</v>
      </c>
      <c r="Q150" s="5">
        <f t="shared" si="80"/>
        <v>1058.9788648119177</v>
      </c>
      <c r="R150" s="5">
        <f t="shared" si="80"/>
        <v>1223.0592269066772</v>
      </c>
      <c r="S150" s="5">
        <f t="shared" si="80"/>
        <v>1331.9776180817992</v>
      </c>
      <c r="T150" s="5">
        <f t="shared" si="80"/>
        <v>1639.6663585686933</v>
      </c>
      <c r="U150" s="5">
        <f t="shared" si="80"/>
        <v>1747.2994395924552</v>
      </c>
      <c r="V150" s="5">
        <f t="shared" si="80"/>
        <v>2378.5693346146832</v>
      </c>
      <c r="W150" s="5">
        <f t="shared" si="80"/>
        <v>2510.2863653619261</v>
      </c>
      <c r="X150" s="5">
        <f t="shared" si="80"/>
        <v>2815.6910855083179</v>
      </c>
      <c r="Y150" s="5">
        <f t="shared" si="80"/>
        <v>2937.5126908689444</v>
      </c>
      <c r="Z150" s="5">
        <f t="shared" si="80"/>
        <v>3347.5232844812676</v>
      </c>
      <c r="AA150" s="5">
        <f t="shared" si="80"/>
        <v>3550.548026822963</v>
      </c>
      <c r="AB150" s="5">
        <f t="shared" si="80"/>
        <v>3529.3224018662063</v>
      </c>
      <c r="AC150" s="5">
        <f t="shared" si="80"/>
        <v>3595.3815976481824</v>
      </c>
      <c r="AD150" s="5">
        <f t="shared" si="80"/>
        <v>3945.0060230322697</v>
      </c>
      <c r="AE150" s="31">
        <f t="shared" si="80"/>
        <v>4185.907972954973</v>
      </c>
      <c r="AF150" s="5">
        <f t="shared" si="80"/>
        <v>3974.2436603196738</v>
      </c>
      <c r="AG150" s="5">
        <f t="shared" si="80"/>
        <v>3776.3155482953957</v>
      </c>
      <c r="AH150" s="5">
        <f t="shared" si="80"/>
        <v>4178.4271919416542</v>
      </c>
      <c r="AI150" s="5">
        <f t="shared" si="80"/>
        <v>4041.2260628424633</v>
      </c>
      <c r="AJ150" s="5">
        <f t="shared" si="80"/>
        <v>4173.4400045994407</v>
      </c>
      <c r="AK150" s="5">
        <f t="shared" si="80"/>
        <v>4036.3997525112904</v>
      </c>
      <c r="AL150" s="5">
        <f t="shared" si="80"/>
        <v>4168.4528172572282</v>
      </c>
      <c r="AM150" s="5">
        <f t="shared" si="80"/>
        <v>4165.9592235861228</v>
      </c>
      <c r="AN150" s="5">
        <f t="shared" si="80"/>
        <v>4029.1602870145298</v>
      </c>
      <c r="AO150" s="5">
        <f t="shared" si="80"/>
        <v>4160.9720362439084</v>
      </c>
      <c r="AP150" s="5">
        <f t="shared" si="80"/>
        <v>4024.3339766833546</v>
      </c>
      <c r="AQ150" s="5">
        <f t="shared" si="80"/>
        <v>4155.9848489016958</v>
      </c>
      <c r="AR150" s="5">
        <f t="shared" si="80"/>
        <v>4146.8638472555222</v>
      </c>
      <c r="AS150" s="5">
        <f t="shared" si="80"/>
        <v>3876.995249684076</v>
      </c>
      <c r="AT150" s="5">
        <f t="shared" si="80"/>
        <v>4141.8846175862982</v>
      </c>
      <c r="AU150" s="5">
        <f t="shared" si="80"/>
        <v>4005.8661316951798</v>
      </c>
      <c r="AV150" s="5">
        <f t="shared" si="80"/>
        <v>4136.9053879170724</v>
      </c>
      <c r="AW150" s="5">
        <f t="shared" si="80"/>
        <v>4001.0475223378635</v>
      </c>
      <c r="AX150" s="5">
        <f t="shared" si="80"/>
        <v>4131.9261582478448</v>
      </c>
      <c r="AY150" s="5">
        <f t="shared" si="80"/>
        <v>4129.4365434132342</v>
      </c>
      <c r="AZ150" s="5">
        <f t="shared" si="80"/>
        <v>3993.819608301892</v>
      </c>
      <c r="BA150" s="5">
        <f t="shared" si="80"/>
        <v>4124.4573137440075</v>
      </c>
      <c r="BB150" s="5">
        <f t="shared" si="80"/>
        <v>3989.0009989445766</v>
      </c>
      <c r="BC150" s="5">
        <f t="shared" si="80"/>
        <v>4119.4780840747817</v>
      </c>
      <c r="BD150" s="5">
        <f t="shared" si="80"/>
        <v>4123.5681311773124</v>
      </c>
      <c r="BE150" s="5">
        <f t="shared" si="80"/>
        <v>3722.2608725862483</v>
      </c>
      <c r="BF150" s="5">
        <f t="shared" si="80"/>
        <v>4118.5809438350989</v>
      </c>
      <c r="BG150" s="5">
        <f t="shared" si="80"/>
        <v>3983.3103388683799</v>
      </c>
      <c r="BH150" s="5">
        <f t="shared" si="80"/>
        <v>4113.5937564928854</v>
      </c>
      <c r="BI150" s="5">
        <f t="shared" si="80"/>
        <v>3978.4840285372065</v>
      </c>
      <c r="BJ150" s="5">
        <f t="shared" si="80"/>
        <v>4108.6065691506719</v>
      </c>
      <c r="BK150" s="5">
        <f t="shared" si="80"/>
        <v>4106.1129754795647</v>
      </c>
      <c r="BL150" s="5">
        <f t="shared" si="80"/>
        <v>3971.2445630404441</v>
      </c>
      <c r="BM150" s="5">
        <f t="shared" si="80"/>
        <v>4101.1257881373522</v>
      </c>
      <c r="BN150" s="5">
        <f t="shared" si="80"/>
        <v>3966.4182527092721</v>
      </c>
      <c r="BO150" s="5">
        <f t="shared" si="80"/>
        <v>4096.1386007951396</v>
      </c>
      <c r="BP150" s="26" t="s">
        <v>12</v>
      </c>
    </row>
    <row r="151" spans="2:68" x14ac:dyDescent="0.25">
      <c r="B151" s="12">
        <v>21</v>
      </c>
      <c r="C151" s="13"/>
      <c r="H151" s="5"/>
      <c r="I151" s="5"/>
      <c r="J151" s="5"/>
      <c r="K151" s="5"/>
      <c r="L151" s="5"/>
      <c r="M151" s="5"/>
      <c r="N151" s="5">
        <f t="shared" ref="N151:BO151" si="81">N$3*$G26</f>
        <v>136.11929945928068</v>
      </c>
      <c r="O151" s="5">
        <f t="shared" si="81"/>
        <v>233.06917314795626</v>
      </c>
      <c r="P151" s="5">
        <f t="shared" si="81"/>
        <v>330.65512563430138</v>
      </c>
      <c r="Q151" s="5">
        <f t="shared" si="81"/>
        <v>411.0806302987429</v>
      </c>
      <c r="R151" s="5">
        <f t="shared" si="81"/>
        <v>474.77430815277575</v>
      </c>
      <c r="S151" s="5">
        <f t="shared" si="81"/>
        <v>517.05488842039654</v>
      </c>
      <c r="T151" s="5">
        <f t="shared" si="81"/>
        <v>636.49530935612825</v>
      </c>
      <c r="U151" s="5">
        <f t="shared" si="81"/>
        <v>678.27695038642594</v>
      </c>
      <c r="V151" s="5">
        <f t="shared" si="81"/>
        <v>923.32700280692291</v>
      </c>
      <c r="W151" s="5">
        <f t="shared" si="81"/>
        <v>974.45769277614363</v>
      </c>
      <c r="X151" s="5">
        <f t="shared" si="81"/>
        <v>1093.0114892924582</v>
      </c>
      <c r="Y151" s="5">
        <f t="shared" si="81"/>
        <v>1140.3009149643724</v>
      </c>
      <c r="Z151" s="5">
        <f t="shared" si="81"/>
        <v>1299.461233316194</v>
      </c>
      <c r="AA151" s="5">
        <f t="shared" si="81"/>
        <v>1378.2725692373194</v>
      </c>
      <c r="AB151" s="5">
        <f t="shared" si="81"/>
        <v>1370.0330815802563</v>
      </c>
      <c r="AC151" s="5">
        <f t="shared" si="81"/>
        <v>1395.6763278634633</v>
      </c>
      <c r="AD151" s="5">
        <f t="shared" si="81"/>
        <v>1531.3955890597222</v>
      </c>
      <c r="AE151" s="31">
        <f t="shared" si="81"/>
        <v>1624.9103216998392</v>
      </c>
      <c r="AF151" s="5">
        <f t="shared" si="81"/>
        <v>1542.7452266813254</v>
      </c>
      <c r="AG151" s="5">
        <f t="shared" si="81"/>
        <v>1465.9123306260947</v>
      </c>
      <c r="AH151" s="5">
        <f t="shared" si="81"/>
        <v>1622.0063882255597</v>
      </c>
      <c r="AI151" s="5">
        <f t="shared" si="81"/>
        <v>1568.7468487749663</v>
      </c>
      <c r="AJ151" s="5">
        <f t="shared" si="81"/>
        <v>1620.0704325760394</v>
      </c>
      <c r="AK151" s="5">
        <f t="shared" si="81"/>
        <v>1566.8733433076895</v>
      </c>
      <c r="AL151" s="5">
        <f t="shared" si="81"/>
        <v>1618.1344769265197</v>
      </c>
      <c r="AM151" s="5">
        <f t="shared" si="81"/>
        <v>1617.1664991017601</v>
      </c>
      <c r="AN151" s="5">
        <f t="shared" si="81"/>
        <v>1564.0630851067735</v>
      </c>
      <c r="AO151" s="5">
        <f t="shared" si="81"/>
        <v>1615.2305434522395</v>
      </c>
      <c r="AP151" s="5">
        <f t="shared" si="81"/>
        <v>1562.1895796394956</v>
      </c>
      <c r="AQ151" s="5">
        <f t="shared" si="81"/>
        <v>1613.2945878027201</v>
      </c>
      <c r="AR151" s="5">
        <f t="shared" si="81"/>
        <v>1609.7539438576389</v>
      </c>
      <c r="AS151" s="5">
        <f t="shared" si="81"/>
        <v>1504.9947679441411</v>
      </c>
      <c r="AT151" s="5">
        <f t="shared" si="81"/>
        <v>1607.821077264319</v>
      </c>
      <c r="AU151" s="5">
        <f t="shared" si="81"/>
        <v>1555.0206231945087</v>
      </c>
      <c r="AV151" s="5">
        <f t="shared" si="81"/>
        <v>1605.8882106709984</v>
      </c>
      <c r="AW151" s="5">
        <f t="shared" si="81"/>
        <v>1553.1501071364562</v>
      </c>
      <c r="AX151" s="5">
        <f t="shared" si="81"/>
        <v>1603.9553440776774</v>
      </c>
      <c r="AY151" s="5">
        <f t="shared" si="81"/>
        <v>1602.9889107810177</v>
      </c>
      <c r="AZ151" s="5">
        <f t="shared" si="81"/>
        <v>1550.3443330493783</v>
      </c>
      <c r="BA151" s="5">
        <f t="shared" si="81"/>
        <v>1601.0560441876967</v>
      </c>
      <c r="BB151" s="5">
        <f t="shared" si="81"/>
        <v>1548.4738169913262</v>
      </c>
      <c r="BC151" s="5">
        <f t="shared" si="81"/>
        <v>1599.1231775943761</v>
      </c>
      <c r="BD151" s="5">
        <f t="shared" si="81"/>
        <v>1600.710876080841</v>
      </c>
      <c r="BE151" s="5">
        <f t="shared" si="81"/>
        <v>1444.9290693925884</v>
      </c>
      <c r="BF151" s="5">
        <f t="shared" si="81"/>
        <v>1598.7749204313207</v>
      </c>
      <c r="BG151" s="5">
        <f t="shared" si="81"/>
        <v>1546.2647831676395</v>
      </c>
      <c r="BH151" s="5">
        <f t="shared" si="81"/>
        <v>1596.8389647818003</v>
      </c>
      <c r="BI151" s="5">
        <f t="shared" si="81"/>
        <v>1544.3912777003623</v>
      </c>
      <c r="BJ151" s="5">
        <f t="shared" si="81"/>
        <v>1594.9030091322804</v>
      </c>
      <c r="BK151" s="5">
        <f t="shared" si="81"/>
        <v>1593.9350313075201</v>
      </c>
      <c r="BL151" s="5">
        <f t="shared" si="81"/>
        <v>1541.5810194994456</v>
      </c>
      <c r="BM151" s="5">
        <f t="shared" si="81"/>
        <v>1591.9990756580003</v>
      </c>
      <c r="BN151" s="5">
        <f t="shared" si="81"/>
        <v>1539.707514032169</v>
      </c>
      <c r="BO151" s="5">
        <f t="shared" si="81"/>
        <v>1590.0631200084808</v>
      </c>
      <c r="BP151" s="26" t="s">
        <v>12</v>
      </c>
    </row>
    <row r="152" spans="2:68" x14ac:dyDescent="0.25">
      <c r="B152" s="12">
        <v>22</v>
      </c>
      <c r="C152" s="13"/>
      <c r="H152" s="5"/>
      <c r="I152" s="5"/>
      <c r="J152" s="5"/>
      <c r="K152" s="5"/>
      <c r="L152" s="5"/>
      <c r="M152" s="5"/>
      <c r="N152" s="5">
        <f t="shared" ref="N152:BO152" si="82">N$3*$G27</f>
        <v>357.58715203359276</v>
      </c>
      <c r="O152" s="5">
        <f t="shared" si="82"/>
        <v>612.27571831379748</v>
      </c>
      <c r="P152" s="5">
        <f t="shared" si="82"/>
        <v>868.63527178414461</v>
      </c>
      <c r="Q152" s="5">
        <f t="shared" si="82"/>
        <v>1079.9141079085196</v>
      </c>
      <c r="R152" s="5">
        <f t="shared" si="82"/>
        <v>1247.2382196020421</v>
      </c>
      <c r="S152" s="5">
        <f t="shared" si="82"/>
        <v>1358.3098482710463</v>
      </c>
      <c r="T152" s="5">
        <f t="shared" si="82"/>
        <v>1672.0813717050057</v>
      </c>
      <c r="U152" s="5">
        <f t="shared" si="82"/>
        <v>1781.8422805743865</v>
      </c>
      <c r="V152" s="5">
        <f t="shared" si="82"/>
        <v>2425.591922974957</v>
      </c>
      <c r="W152" s="5">
        <f t="shared" si="82"/>
        <v>2559.9129037633988</v>
      </c>
      <c r="X152" s="5">
        <f t="shared" si="82"/>
        <v>2871.3552534334453</v>
      </c>
      <c r="Y152" s="5">
        <f t="shared" si="82"/>
        <v>2995.5851834617188</v>
      </c>
      <c r="Z152" s="5">
        <f t="shared" si="82"/>
        <v>3413.7013887483413</v>
      </c>
      <c r="AA152" s="5">
        <f t="shared" si="82"/>
        <v>3620.7397828037592</v>
      </c>
      <c r="AB152" s="5">
        <f t="shared" si="82"/>
        <v>3599.094542656263</v>
      </c>
      <c r="AC152" s="5">
        <f t="shared" si="82"/>
        <v>3666.4596807647722</v>
      </c>
      <c r="AD152" s="5">
        <f t="shared" si="82"/>
        <v>4022.9959271314488</v>
      </c>
      <c r="AE152" s="31">
        <f t="shared" si="82"/>
        <v>4268.6603336542403</v>
      </c>
      <c r="AF152" s="5">
        <f t="shared" si="82"/>
        <v>4052.8115712748167</v>
      </c>
      <c r="AG152" s="5">
        <f t="shared" si="82"/>
        <v>3850.9705642168728</v>
      </c>
      <c r="AH152" s="5">
        <f t="shared" si="82"/>
        <v>4261.0316630330453</v>
      </c>
      <c r="AI152" s="5">
        <f t="shared" si="82"/>
        <v>4121.1181672509456</v>
      </c>
      <c r="AJ152" s="5">
        <f t="shared" si="82"/>
        <v>4255.9458826189139</v>
      </c>
      <c r="AK152" s="5">
        <f t="shared" si="82"/>
        <v>4116.1964442695307</v>
      </c>
      <c r="AL152" s="5">
        <f t="shared" si="82"/>
        <v>4250.8601022047842</v>
      </c>
      <c r="AM152" s="5">
        <f t="shared" si="82"/>
        <v>4248.3172119977198</v>
      </c>
      <c r="AN152" s="5">
        <f t="shared" si="82"/>
        <v>4108.8138597974057</v>
      </c>
      <c r="AO152" s="5">
        <f t="shared" si="82"/>
        <v>4243.2314315835874</v>
      </c>
      <c r="AP152" s="5">
        <f t="shared" si="82"/>
        <v>4103.8921368159872</v>
      </c>
      <c r="AQ152" s="5">
        <f t="shared" si="82"/>
        <v>4238.1456511694578</v>
      </c>
      <c r="AR152" s="5">
        <f t="shared" si="82"/>
        <v>4228.8443339446712</v>
      </c>
      <c r="AS152" s="5">
        <f t="shared" si="82"/>
        <v>3953.6406301855295</v>
      </c>
      <c r="AT152" s="5">
        <f t="shared" si="82"/>
        <v>4223.766668520946</v>
      </c>
      <c r="AU152" s="5">
        <f t="shared" si="82"/>
        <v>4085.0591959442736</v>
      </c>
      <c r="AV152" s="5">
        <f t="shared" si="82"/>
        <v>4218.6890030972181</v>
      </c>
      <c r="AW152" s="5">
        <f t="shared" si="82"/>
        <v>4080.1453261793749</v>
      </c>
      <c r="AX152" s="5">
        <f t="shared" si="82"/>
        <v>4213.6113376734893</v>
      </c>
      <c r="AY152" s="5">
        <f t="shared" si="82"/>
        <v>4211.0725049616276</v>
      </c>
      <c r="AZ152" s="5">
        <f t="shared" si="82"/>
        <v>4072.7745215320301</v>
      </c>
      <c r="BA152" s="5">
        <f t="shared" si="82"/>
        <v>4205.9948395378988</v>
      </c>
      <c r="BB152" s="5">
        <f t="shared" si="82"/>
        <v>4067.8606517671328</v>
      </c>
      <c r="BC152" s="5">
        <f t="shared" si="82"/>
        <v>4200.9171741141718</v>
      </c>
      <c r="BD152" s="5">
        <f t="shared" si="82"/>
        <v>4205.0880784776109</v>
      </c>
      <c r="BE152" s="5">
        <f t="shared" si="82"/>
        <v>3795.8472668250065</v>
      </c>
      <c r="BF152" s="5">
        <f t="shared" si="82"/>
        <v>4200.0022980634794</v>
      </c>
      <c r="BG152" s="5">
        <f t="shared" si="82"/>
        <v>4062.0574914739495</v>
      </c>
      <c r="BH152" s="5">
        <f t="shared" si="82"/>
        <v>4194.916517649348</v>
      </c>
      <c r="BI152" s="5">
        <f t="shared" si="82"/>
        <v>4057.1357684925338</v>
      </c>
      <c r="BJ152" s="5">
        <f t="shared" si="82"/>
        <v>4189.8307372352174</v>
      </c>
      <c r="BK152" s="5">
        <f t="shared" si="82"/>
        <v>4187.2878470281521</v>
      </c>
      <c r="BL152" s="5">
        <f t="shared" si="82"/>
        <v>4049.7531840204065</v>
      </c>
      <c r="BM152" s="5">
        <f t="shared" si="82"/>
        <v>4182.2020666140215</v>
      </c>
      <c r="BN152" s="5">
        <f t="shared" si="82"/>
        <v>4044.8314610389921</v>
      </c>
      <c r="BO152" s="5">
        <f t="shared" si="82"/>
        <v>4177.1162861998919</v>
      </c>
      <c r="BP152" s="26" t="s">
        <v>12</v>
      </c>
    </row>
    <row r="153" spans="2:68" x14ac:dyDescent="0.25">
      <c r="B153" s="12">
        <v>23</v>
      </c>
      <c r="C153" s="13"/>
      <c r="H153" s="5"/>
      <c r="I153" s="5"/>
      <c r="J153" s="5"/>
      <c r="K153" s="5"/>
      <c r="L153" s="5"/>
      <c r="M153" s="5"/>
      <c r="N153" s="5">
        <f t="shared" ref="N153:BO153" si="83">N$3*$G28</f>
        <v>340.15865434153392</v>
      </c>
      <c r="O153" s="5">
        <f t="shared" si="83"/>
        <v>582.43391364366437</v>
      </c>
      <c r="P153" s="5">
        <f t="shared" si="83"/>
        <v>826.29871762263303</v>
      </c>
      <c r="Q153" s="5">
        <f t="shared" si="83"/>
        <v>1027.2800005859574</v>
      </c>
      <c r="R153" s="5">
        <f t="shared" si="83"/>
        <v>1186.4488754990423</v>
      </c>
      <c r="S153" s="5">
        <f t="shared" si="83"/>
        <v>1292.106966201422</v>
      </c>
      <c r="T153" s="5">
        <f t="shared" si="83"/>
        <v>1590.5855289098552</v>
      </c>
      <c r="U153" s="5">
        <f t="shared" si="83"/>
        <v>1694.996783195649</v>
      </c>
      <c r="V153" s="5">
        <f t="shared" si="83"/>
        <v>2307.3706082799754</v>
      </c>
      <c r="W153" s="5">
        <f t="shared" si="83"/>
        <v>2435.1448971910577</v>
      </c>
      <c r="X153" s="5">
        <f t="shared" si="83"/>
        <v>2731.407808110117</v>
      </c>
      <c r="Y153" s="5">
        <f t="shared" si="83"/>
        <v>2849.5828756063634</v>
      </c>
      <c r="Z153" s="5">
        <f t="shared" si="83"/>
        <v>3247.3204479432047</v>
      </c>
      <c r="AA153" s="5">
        <f t="shared" si="83"/>
        <v>3444.2679644253049</v>
      </c>
      <c r="AB153" s="5">
        <f t="shared" si="83"/>
        <v>3423.677695117251</v>
      </c>
      <c r="AC153" s="5">
        <f t="shared" si="83"/>
        <v>3487.7595129292326</v>
      </c>
      <c r="AD153" s="5">
        <f t="shared" si="83"/>
        <v>3826.9184818641038</v>
      </c>
      <c r="AE153" s="31">
        <f t="shared" si="83"/>
        <v>4060.6094113820463</v>
      </c>
      <c r="AF153" s="5">
        <f t="shared" si="83"/>
        <v>3855.2809365341227</v>
      </c>
      <c r="AG153" s="5">
        <f t="shared" si="83"/>
        <v>3663.2774907690459</v>
      </c>
      <c r="AH153" s="5">
        <f t="shared" si="83"/>
        <v>4053.3525557647154</v>
      </c>
      <c r="AI153" s="5">
        <f t="shared" si="83"/>
        <v>3920.2583263473566</v>
      </c>
      <c r="AJ153" s="5">
        <f t="shared" si="83"/>
        <v>4048.5146520198264</v>
      </c>
      <c r="AK153" s="5">
        <f t="shared" si="83"/>
        <v>3915.5764840135953</v>
      </c>
      <c r="AL153" s="5">
        <f t="shared" si="83"/>
        <v>4043.6767482749387</v>
      </c>
      <c r="AM153" s="5">
        <f t="shared" si="83"/>
        <v>4041.2577964024954</v>
      </c>
      <c r="AN153" s="5">
        <f t="shared" si="83"/>
        <v>3908.5537205129513</v>
      </c>
      <c r="AO153" s="5">
        <f t="shared" si="83"/>
        <v>4036.4198926576059</v>
      </c>
      <c r="AP153" s="5">
        <f t="shared" si="83"/>
        <v>3903.8718781791877</v>
      </c>
      <c r="AQ153" s="5">
        <f t="shared" si="83"/>
        <v>4031.5819889127192</v>
      </c>
      <c r="AR153" s="5">
        <f t="shared" si="83"/>
        <v>4022.734010083519</v>
      </c>
      <c r="AS153" s="5">
        <f t="shared" si="83"/>
        <v>3760.9435038862448</v>
      </c>
      <c r="AT153" s="5">
        <f t="shared" si="83"/>
        <v>4017.9038258112141</v>
      </c>
      <c r="AU153" s="5">
        <f t="shared" si="83"/>
        <v>3885.956839040382</v>
      </c>
      <c r="AV153" s="5">
        <f t="shared" si="83"/>
        <v>4013.0736415389074</v>
      </c>
      <c r="AW153" s="5">
        <f t="shared" si="83"/>
        <v>3881.2824671639551</v>
      </c>
      <c r="AX153" s="5">
        <f t="shared" si="83"/>
        <v>4008.2434572665989</v>
      </c>
      <c r="AY153" s="5">
        <f t="shared" si="83"/>
        <v>4005.8283651304473</v>
      </c>
      <c r="AZ153" s="5">
        <f t="shared" si="83"/>
        <v>3874.2709093493172</v>
      </c>
      <c r="BA153" s="5">
        <f t="shared" si="83"/>
        <v>4000.9981808581392</v>
      </c>
      <c r="BB153" s="5">
        <f t="shared" si="83"/>
        <v>3869.5965374728912</v>
      </c>
      <c r="BC153" s="5">
        <f t="shared" si="83"/>
        <v>3996.1679965858325</v>
      </c>
      <c r="BD153" s="5">
        <f t="shared" si="83"/>
        <v>4000.1356145709478</v>
      </c>
      <c r="BE153" s="5">
        <f t="shared" si="83"/>
        <v>3610.8408566309049</v>
      </c>
      <c r="BF153" s="5">
        <f t="shared" si="83"/>
        <v>3995.2977108260593</v>
      </c>
      <c r="BG153" s="5">
        <f t="shared" si="83"/>
        <v>3864.0762183422084</v>
      </c>
      <c r="BH153" s="5">
        <f t="shared" si="83"/>
        <v>3990.4598070811703</v>
      </c>
      <c r="BI153" s="5">
        <f t="shared" si="83"/>
        <v>3859.3943760084467</v>
      </c>
      <c r="BJ153" s="5">
        <f t="shared" si="83"/>
        <v>3985.6219033362822</v>
      </c>
      <c r="BK153" s="5">
        <f t="shared" si="83"/>
        <v>3983.202951463838</v>
      </c>
      <c r="BL153" s="5">
        <f t="shared" si="83"/>
        <v>3852.3716125078008</v>
      </c>
      <c r="BM153" s="5">
        <f t="shared" si="83"/>
        <v>3978.3650477189494</v>
      </c>
      <c r="BN153" s="5">
        <f t="shared" si="83"/>
        <v>3847.6897701740399</v>
      </c>
      <c r="BO153" s="5">
        <f t="shared" si="83"/>
        <v>3973.5271439740627</v>
      </c>
      <c r="BP153" s="26" t="s">
        <v>12</v>
      </c>
    </row>
    <row r="154" spans="2:68" x14ac:dyDescent="0.25">
      <c r="B154" s="12">
        <v>24</v>
      </c>
      <c r="C154" s="13"/>
      <c r="H154" s="5"/>
      <c r="I154" s="5"/>
      <c r="J154" s="5"/>
      <c r="K154" s="5"/>
      <c r="L154" s="5"/>
      <c r="M154" s="5"/>
      <c r="N154" s="5">
        <f t="shared" ref="N154:BO154" si="84">N$3*$G29</f>
        <v>116.32066864550008</v>
      </c>
      <c r="O154" s="5">
        <f t="shared" si="84"/>
        <v>199.16912714742656</v>
      </c>
      <c r="P154" s="5">
        <f t="shared" si="84"/>
        <v>282.56114641810564</v>
      </c>
      <c r="Q154" s="5">
        <f t="shared" si="84"/>
        <v>351.28871492515748</v>
      </c>
      <c r="R154" s="5">
        <f t="shared" si="84"/>
        <v>405.71811050611632</v>
      </c>
      <c r="S154" s="5">
        <f t="shared" si="84"/>
        <v>441.84895592617085</v>
      </c>
      <c r="T154" s="5">
        <f t="shared" si="84"/>
        <v>543.91669857349791</v>
      </c>
      <c r="U154" s="5">
        <f t="shared" si="84"/>
        <v>579.62117575679656</v>
      </c>
      <c r="V154" s="5">
        <f t="shared" si="84"/>
        <v>789.02855635894241</v>
      </c>
      <c r="W154" s="5">
        <f t="shared" si="84"/>
        <v>832.72225790715447</v>
      </c>
      <c r="X154" s="5">
        <f t="shared" si="84"/>
        <v>934.03233616953605</v>
      </c>
      <c r="Y154" s="5">
        <f t="shared" si="84"/>
        <v>974.44348753359543</v>
      </c>
      <c r="Z154" s="5">
        <f t="shared" si="84"/>
        <v>1110.4538455508491</v>
      </c>
      <c r="AA154" s="5">
        <f t="shared" si="84"/>
        <v>1177.8020270916513</v>
      </c>
      <c r="AB154" s="5">
        <f t="shared" si="84"/>
        <v>1170.7609776785764</v>
      </c>
      <c r="AC154" s="5">
        <f t="shared" si="84"/>
        <v>1192.6743989623537</v>
      </c>
      <c r="AD154" s="5">
        <f t="shared" si="84"/>
        <v>1308.6532151415004</v>
      </c>
      <c r="AE154" s="31">
        <f t="shared" si="84"/>
        <v>1388.5661758466617</v>
      </c>
      <c r="AF154" s="5">
        <f t="shared" si="84"/>
        <v>1318.3520414084101</v>
      </c>
      <c r="AG154" s="5">
        <f t="shared" si="84"/>
        <v>1252.6945345110271</v>
      </c>
      <c r="AH154" s="5">
        <f t="shared" si="84"/>
        <v>1386.0846211753396</v>
      </c>
      <c r="AI154" s="5">
        <f t="shared" si="84"/>
        <v>1340.5717125337724</v>
      </c>
      <c r="AJ154" s="5">
        <f t="shared" si="84"/>
        <v>1384.4302513944579</v>
      </c>
      <c r="AK154" s="5">
        <f t="shared" si="84"/>
        <v>1338.9707095200165</v>
      </c>
      <c r="AL154" s="5">
        <f t="shared" si="84"/>
        <v>1382.7758816135765</v>
      </c>
      <c r="AM154" s="5">
        <f t="shared" si="84"/>
        <v>1381.9486967231362</v>
      </c>
      <c r="AN154" s="5">
        <f t="shared" si="84"/>
        <v>1336.569204999382</v>
      </c>
      <c r="AO154" s="5">
        <f t="shared" si="84"/>
        <v>1380.2943269422542</v>
      </c>
      <c r="AP154" s="5">
        <f t="shared" si="84"/>
        <v>1334.9682019856252</v>
      </c>
      <c r="AQ154" s="5">
        <f t="shared" si="84"/>
        <v>1378.6399571613731</v>
      </c>
      <c r="AR154" s="5">
        <f t="shared" si="84"/>
        <v>1375.6143019253889</v>
      </c>
      <c r="AS154" s="5">
        <f t="shared" si="84"/>
        <v>1286.0924087227656</v>
      </c>
      <c r="AT154" s="5">
        <f t="shared" si="84"/>
        <v>1373.962571895697</v>
      </c>
      <c r="AU154" s="5">
        <f t="shared" si="84"/>
        <v>1328.8419744008236</v>
      </c>
      <c r="AV154" s="5">
        <f t="shared" si="84"/>
        <v>1372.3108418660045</v>
      </c>
      <c r="AW154" s="5">
        <f t="shared" si="84"/>
        <v>1327.2435259849917</v>
      </c>
      <c r="AX154" s="5">
        <f t="shared" si="84"/>
        <v>1370.6591118363115</v>
      </c>
      <c r="AY154" s="5">
        <f t="shared" si="84"/>
        <v>1369.8332468214658</v>
      </c>
      <c r="AZ154" s="5">
        <f t="shared" si="84"/>
        <v>1324.8458533612447</v>
      </c>
      <c r="BA154" s="5">
        <f t="shared" si="84"/>
        <v>1368.181516791773</v>
      </c>
      <c r="BB154" s="5">
        <f t="shared" si="84"/>
        <v>1323.2474049454136</v>
      </c>
      <c r="BC154" s="5">
        <f t="shared" si="84"/>
        <v>1366.5297867620804</v>
      </c>
      <c r="BD154" s="5">
        <f t="shared" si="84"/>
        <v>1367.8865535856437</v>
      </c>
      <c r="BE154" s="5">
        <f t="shared" si="84"/>
        <v>1234.7633007569568</v>
      </c>
      <c r="BF154" s="5">
        <f t="shared" si="84"/>
        <v>1366.2321838047619</v>
      </c>
      <c r="BG154" s="5">
        <f t="shared" si="84"/>
        <v>1321.359676368698</v>
      </c>
      <c r="BH154" s="5">
        <f t="shared" si="84"/>
        <v>1364.5778140238801</v>
      </c>
      <c r="BI154" s="5">
        <f t="shared" si="84"/>
        <v>1319.7586733549419</v>
      </c>
      <c r="BJ154" s="5">
        <f t="shared" si="84"/>
        <v>1362.9234442429986</v>
      </c>
      <c r="BK154" s="5">
        <f t="shared" si="84"/>
        <v>1362.0962593525578</v>
      </c>
      <c r="BL154" s="5">
        <f t="shared" si="84"/>
        <v>1317.357168834307</v>
      </c>
      <c r="BM154" s="5">
        <f t="shared" si="84"/>
        <v>1360.4418895716763</v>
      </c>
      <c r="BN154" s="5">
        <f t="shared" si="84"/>
        <v>1315.7561658205514</v>
      </c>
      <c r="BO154" s="5">
        <f t="shared" si="84"/>
        <v>1358.7875197907952</v>
      </c>
      <c r="BP154" s="26" t="s">
        <v>12</v>
      </c>
    </row>
    <row r="155" spans="2:68" x14ac:dyDescent="0.25">
      <c r="B155" s="12">
        <v>25</v>
      </c>
      <c r="C155" s="13"/>
      <c r="H155" s="5"/>
      <c r="I155" s="5"/>
      <c r="J155" s="5"/>
      <c r="K155" s="5"/>
      <c r="L155" s="5"/>
      <c r="M155" s="5"/>
      <c r="N155" s="5">
        <f t="shared" ref="N155:BO155" si="85">N$3*$G30</f>
        <v>113.0892089507216</v>
      </c>
      <c r="O155" s="5">
        <f t="shared" si="85"/>
        <v>193.63608633605895</v>
      </c>
      <c r="P155" s="5">
        <f t="shared" si="85"/>
        <v>274.71142403778441</v>
      </c>
      <c r="Q155" s="5">
        <f t="shared" si="85"/>
        <v>341.52969843453928</v>
      </c>
      <c r="R155" s="5">
        <f t="shared" si="85"/>
        <v>394.4470119403249</v>
      </c>
      <c r="S155" s="5">
        <f t="shared" si="85"/>
        <v>429.57412025954653</v>
      </c>
      <c r="T155" s="5">
        <f t="shared" si="85"/>
        <v>528.80635825974116</v>
      </c>
      <c r="U155" s="5">
        <f t="shared" si="85"/>
        <v>563.51894311397677</v>
      </c>
      <c r="V155" s="5">
        <f t="shared" si="85"/>
        <v>767.10885792878889</v>
      </c>
      <c r="W155" s="5">
        <f t="shared" si="85"/>
        <v>809.58872158290296</v>
      </c>
      <c r="X155" s="5">
        <f t="shared" si="85"/>
        <v>908.08434358061618</v>
      </c>
      <c r="Y155" s="5">
        <f t="shared" si="85"/>
        <v>947.37284831297052</v>
      </c>
      <c r="Z155" s="5">
        <f t="shared" si="85"/>
        <v>1079.6047549584857</v>
      </c>
      <c r="AA155" s="5">
        <f t="shared" si="85"/>
        <v>1145.0819626070297</v>
      </c>
      <c r="AB155" s="5">
        <f t="shared" si="85"/>
        <v>1138.2365178758421</v>
      </c>
      <c r="AC155" s="5">
        <f t="shared" si="85"/>
        <v>1159.5411708428808</v>
      </c>
      <c r="AD155" s="5">
        <f t="shared" si="85"/>
        <v>1272.2980241989521</v>
      </c>
      <c r="AE155" s="31">
        <f t="shared" si="85"/>
        <v>1349.9909537212104</v>
      </c>
      <c r="AF155" s="5">
        <f t="shared" si="85"/>
        <v>1281.7274111088402</v>
      </c>
      <c r="AG155" s="5">
        <f t="shared" si="85"/>
        <v>1217.8939101226092</v>
      </c>
      <c r="AH155" s="5">
        <f t="shared" si="85"/>
        <v>1347.5783381644426</v>
      </c>
      <c r="AI155" s="5">
        <f t="shared" si="85"/>
        <v>1303.3298061085668</v>
      </c>
      <c r="AJ155" s="5">
        <f t="shared" si="85"/>
        <v>1345.9699277932637</v>
      </c>
      <c r="AK155" s="5">
        <f t="shared" si="85"/>
        <v>1301.7732799429104</v>
      </c>
      <c r="AL155" s="5">
        <f t="shared" si="85"/>
        <v>1344.3615174220852</v>
      </c>
      <c r="AM155" s="5">
        <f t="shared" si="85"/>
        <v>1343.557312236496</v>
      </c>
      <c r="AN155" s="5">
        <f t="shared" si="85"/>
        <v>1299.4384906944251</v>
      </c>
      <c r="AO155" s="5">
        <f t="shared" si="85"/>
        <v>1341.9489018653169</v>
      </c>
      <c r="AP155" s="5">
        <f t="shared" si="85"/>
        <v>1297.8819645287679</v>
      </c>
      <c r="AQ155" s="5">
        <f t="shared" si="85"/>
        <v>1340.3404914941384</v>
      </c>
      <c r="AR155" s="5">
        <f t="shared" si="85"/>
        <v>1337.3988908209351</v>
      </c>
      <c r="AS155" s="5">
        <f t="shared" si="85"/>
        <v>1250.3639708540502</v>
      </c>
      <c r="AT155" s="5">
        <f t="shared" si="85"/>
        <v>1335.7930468670349</v>
      </c>
      <c r="AU155" s="5">
        <f t="shared" si="85"/>
        <v>1291.9259273129853</v>
      </c>
      <c r="AV155" s="5">
        <f t="shared" si="85"/>
        <v>1334.1872029131341</v>
      </c>
      <c r="AW155" s="5">
        <f t="shared" si="85"/>
        <v>1290.3718847769519</v>
      </c>
      <c r="AX155" s="5">
        <f t="shared" si="85"/>
        <v>1332.5813589592328</v>
      </c>
      <c r="AY155" s="5">
        <f t="shared" si="85"/>
        <v>1331.778436982283</v>
      </c>
      <c r="AZ155" s="5">
        <f t="shared" si="85"/>
        <v>1288.0408209729026</v>
      </c>
      <c r="BA155" s="5">
        <f t="shared" si="85"/>
        <v>1330.1725930283817</v>
      </c>
      <c r="BB155" s="5">
        <f t="shared" si="85"/>
        <v>1286.4867784368696</v>
      </c>
      <c r="BC155" s="5">
        <f t="shared" si="85"/>
        <v>1328.5667490744809</v>
      </c>
      <c r="BD155" s="5">
        <f t="shared" si="85"/>
        <v>1329.885824081477</v>
      </c>
      <c r="BE155" s="5">
        <f t="shared" si="85"/>
        <v>1200.4608170672527</v>
      </c>
      <c r="BF155" s="5">
        <f t="shared" si="85"/>
        <v>1328.2774137102981</v>
      </c>
      <c r="BG155" s="5">
        <f t="shared" si="85"/>
        <v>1284.651492120686</v>
      </c>
      <c r="BH155" s="5">
        <f t="shared" si="85"/>
        <v>1326.6690033391192</v>
      </c>
      <c r="BI155" s="5">
        <f t="shared" si="85"/>
        <v>1283.0949659550292</v>
      </c>
      <c r="BJ155" s="5">
        <f t="shared" si="85"/>
        <v>1325.0605929679402</v>
      </c>
      <c r="BK155" s="5">
        <f t="shared" si="85"/>
        <v>1324.2563877823509</v>
      </c>
      <c r="BL155" s="5">
        <f t="shared" si="85"/>
        <v>1280.7601767065435</v>
      </c>
      <c r="BM155" s="5">
        <f t="shared" si="85"/>
        <v>1322.647977411172</v>
      </c>
      <c r="BN155" s="5">
        <f t="shared" si="85"/>
        <v>1279.2036505408873</v>
      </c>
      <c r="BO155" s="5">
        <f t="shared" si="85"/>
        <v>1321.0395670399937</v>
      </c>
      <c r="BP155" s="26" t="s">
        <v>12</v>
      </c>
    </row>
    <row r="156" spans="2:68" x14ac:dyDescent="0.25">
      <c r="B156" s="12">
        <v>26</v>
      </c>
      <c r="C156" s="13"/>
      <c r="H156" s="5"/>
      <c r="I156" s="5"/>
      <c r="J156" s="5"/>
      <c r="K156" s="5"/>
      <c r="L156" s="5"/>
      <c r="M156" s="5"/>
      <c r="N156" s="5">
        <f t="shared" ref="N156:BO156" si="86">N$3*$G31</f>
        <v>153.13503213759302</v>
      </c>
      <c r="O156" s="5">
        <f t="shared" si="86"/>
        <v>262.20422425088435</v>
      </c>
      <c r="P156" s="5">
        <f t="shared" si="86"/>
        <v>371.98900884452274</v>
      </c>
      <c r="Q156" s="5">
        <f t="shared" si="86"/>
        <v>462.46818623079514</v>
      </c>
      <c r="R156" s="5">
        <f t="shared" si="86"/>
        <v>534.12395763047527</v>
      </c>
      <c r="S156" s="5">
        <f t="shared" si="86"/>
        <v>581.6898652115309</v>
      </c>
      <c r="T156" s="5">
        <f t="shared" si="86"/>
        <v>716.06105850431175</v>
      </c>
      <c r="U156" s="5">
        <f t="shared" si="86"/>
        <v>763.06565643680403</v>
      </c>
      <c r="V156" s="5">
        <f t="shared" si="86"/>
        <v>1038.7484420652834</v>
      </c>
      <c r="W156" s="5">
        <f t="shared" si="86"/>
        <v>1096.2707763908152</v>
      </c>
      <c r="X156" s="5">
        <f t="shared" si="86"/>
        <v>1229.6445118690115</v>
      </c>
      <c r="Y156" s="5">
        <f t="shared" si="86"/>
        <v>1282.8454007128685</v>
      </c>
      <c r="Z156" s="5">
        <f t="shared" si="86"/>
        <v>1461.9017179482271</v>
      </c>
      <c r="AA156" s="5">
        <f t="shared" si="86"/>
        <v>1550.5649457713948</v>
      </c>
      <c r="AB156" s="5">
        <f t="shared" si="86"/>
        <v>1541.2954725065908</v>
      </c>
      <c r="AC156" s="5">
        <f t="shared" si="86"/>
        <v>1570.144279099706</v>
      </c>
      <c r="AD156" s="5">
        <f t="shared" si="86"/>
        <v>1722.8292657807954</v>
      </c>
      <c r="AE156" s="31">
        <f t="shared" si="86"/>
        <v>1828.0339035145253</v>
      </c>
      <c r="AF156" s="5">
        <f t="shared" si="86"/>
        <v>1735.5976764972652</v>
      </c>
      <c r="AG156" s="5">
        <f t="shared" si="86"/>
        <v>1649.1602054451769</v>
      </c>
      <c r="AH156" s="5">
        <f t="shared" si="86"/>
        <v>1824.7669608570495</v>
      </c>
      <c r="AI156" s="5">
        <f t="shared" si="86"/>
        <v>1764.8496580366675</v>
      </c>
      <c r="AJ156" s="5">
        <f t="shared" si="86"/>
        <v>1822.5889990853984</v>
      </c>
      <c r="AK156" s="5">
        <f t="shared" si="86"/>
        <v>1762.7419530963609</v>
      </c>
      <c r="AL156" s="5">
        <f t="shared" si="86"/>
        <v>1820.411037313748</v>
      </c>
      <c r="AM156" s="5">
        <f t="shared" si="86"/>
        <v>1819.3220564279229</v>
      </c>
      <c r="AN156" s="5">
        <f t="shared" si="86"/>
        <v>1759.5803956859002</v>
      </c>
      <c r="AO156" s="5">
        <f t="shared" si="86"/>
        <v>1817.1440946562716</v>
      </c>
      <c r="AP156" s="5">
        <f t="shared" si="86"/>
        <v>1757.4726907455924</v>
      </c>
      <c r="AQ156" s="5">
        <f t="shared" si="86"/>
        <v>1814.9661328846214</v>
      </c>
      <c r="AR156" s="5">
        <f t="shared" si="86"/>
        <v>1810.9828871107188</v>
      </c>
      <c r="AS156" s="5">
        <f t="shared" si="86"/>
        <v>1693.1281829361635</v>
      </c>
      <c r="AT156" s="5">
        <f t="shared" si="86"/>
        <v>1808.8084005459077</v>
      </c>
      <c r="AU156" s="5">
        <f t="shared" si="86"/>
        <v>1749.4075715453243</v>
      </c>
      <c r="AV156" s="5">
        <f t="shared" si="86"/>
        <v>1806.6339139810957</v>
      </c>
      <c r="AW156" s="5">
        <f t="shared" si="86"/>
        <v>1747.3032297084092</v>
      </c>
      <c r="AX156" s="5">
        <f t="shared" si="86"/>
        <v>1804.459427416283</v>
      </c>
      <c r="AY156" s="5">
        <f t="shared" si="86"/>
        <v>1803.3721841338779</v>
      </c>
      <c r="AZ156" s="5">
        <f t="shared" si="86"/>
        <v>1744.1467169530374</v>
      </c>
      <c r="BA156" s="5">
        <f t="shared" si="86"/>
        <v>1801.1976975690652</v>
      </c>
      <c r="BB156" s="5">
        <f t="shared" si="86"/>
        <v>1742.0423751161227</v>
      </c>
      <c r="BC156" s="5">
        <f t="shared" si="86"/>
        <v>1799.0232110042532</v>
      </c>
      <c r="BD156" s="5">
        <f t="shared" si="86"/>
        <v>1800.8093813688922</v>
      </c>
      <c r="BE156" s="5">
        <f t="shared" si="86"/>
        <v>1625.5539101137369</v>
      </c>
      <c r="BF156" s="5">
        <f t="shared" si="86"/>
        <v>1798.6314195972411</v>
      </c>
      <c r="BG156" s="5">
        <f t="shared" si="86"/>
        <v>1739.5571987529831</v>
      </c>
      <c r="BH156" s="5">
        <f t="shared" si="86"/>
        <v>1796.45345782559</v>
      </c>
      <c r="BI156" s="5">
        <f t="shared" si="86"/>
        <v>1737.4494938126763</v>
      </c>
      <c r="BJ156" s="5">
        <f t="shared" si="86"/>
        <v>1794.2754960539394</v>
      </c>
      <c r="BK156" s="5">
        <f t="shared" si="86"/>
        <v>1793.1865151681138</v>
      </c>
      <c r="BL156" s="5">
        <f t="shared" si="86"/>
        <v>1734.2879364022147</v>
      </c>
      <c r="BM156" s="5">
        <f t="shared" si="86"/>
        <v>1791.008553396463</v>
      </c>
      <c r="BN156" s="5">
        <f t="shared" si="86"/>
        <v>1732.1802314619085</v>
      </c>
      <c r="BO156" s="5">
        <f t="shared" si="86"/>
        <v>1788.8305916248128</v>
      </c>
      <c r="BP156" s="26" t="s">
        <v>12</v>
      </c>
    </row>
    <row r="157" spans="2:68" x14ac:dyDescent="0.25">
      <c r="B157" s="12">
        <v>27</v>
      </c>
      <c r="C157" s="13"/>
      <c r="H157" s="5"/>
      <c r="I157" s="5"/>
      <c r="J157" s="5"/>
      <c r="K157" s="5"/>
      <c r="L157" s="5"/>
      <c r="M157" s="5"/>
      <c r="N157" s="5">
        <f t="shared" ref="N157:BO157" si="87">N$3*$G32</f>
        <v>161.81059206942203</v>
      </c>
      <c r="O157" s="5">
        <f t="shared" si="87"/>
        <v>277.05888180450921</v>
      </c>
      <c r="P157" s="5">
        <f t="shared" si="87"/>
        <v>393.06330448520055</v>
      </c>
      <c r="Q157" s="5">
        <f t="shared" si="87"/>
        <v>488.66839927286742</v>
      </c>
      <c r="R157" s="5">
        <f t="shared" si="87"/>
        <v>564.38368553705482</v>
      </c>
      <c r="S157" s="5">
        <f t="shared" si="87"/>
        <v>614.64434477729003</v>
      </c>
      <c r="T157" s="5">
        <f t="shared" si="87"/>
        <v>756.62807012266785</v>
      </c>
      <c r="U157" s="5">
        <f t="shared" si="87"/>
        <v>806.29561983531505</v>
      </c>
      <c r="V157" s="5">
        <f t="shared" si="87"/>
        <v>1097.596664039301</v>
      </c>
      <c r="W157" s="5">
        <f t="shared" si="87"/>
        <v>1158.3778115305327</v>
      </c>
      <c r="X157" s="5">
        <f t="shared" si="87"/>
        <v>1299.3075700775285</v>
      </c>
      <c r="Y157" s="5">
        <f t="shared" si="87"/>
        <v>1355.52244920923</v>
      </c>
      <c r="Z157" s="5">
        <f t="shared" si="87"/>
        <v>1544.7228451029075</v>
      </c>
      <c r="AA157" s="5">
        <f t="shared" si="87"/>
        <v>1638.4091113255326</v>
      </c>
      <c r="AB157" s="5">
        <f t="shared" si="87"/>
        <v>1628.6144945339815</v>
      </c>
      <c r="AC157" s="5">
        <f t="shared" si="87"/>
        <v>1659.0976727471414</v>
      </c>
      <c r="AD157" s="5">
        <f t="shared" si="87"/>
        <v>1820.4327229320024</v>
      </c>
      <c r="AE157" s="31">
        <f t="shared" si="87"/>
        <v>1931.5975196641336</v>
      </c>
      <c r="AF157" s="5">
        <f t="shared" si="87"/>
        <v>1833.9245025005152</v>
      </c>
      <c r="AG157" s="5">
        <f t="shared" si="87"/>
        <v>1742.5900888612184</v>
      </c>
      <c r="AH157" s="5">
        <f t="shared" si="87"/>
        <v>1928.1454948838859</v>
      </c>
      <c r="AI157" s="5">
        <f t="shared" si="87"/>
        <v>1864.8336967327116</v>
      </c>
      <c r="AJ157" s="5">
        <f t="shared" si="87"/>
        <v>1925.8441450303869</v>
      </c>
      <c r="AK157" s="5">
        <f t="shared" si="87"/>
        <v>1862.6065839712619</v>
      </c>
      <c r="AL157" s="5">
        <f t="shared" si="87"/>
        <v>1923.5427951768884</v>
      </c>
      <c r="AM157" s="5">
        <f t="shared" si="87"/>
        <v>1922.3921202501394</v>
      </c>
      <c r="AN157" s="5">
        <f t="shared" si="87"/>
        <v>1859.2659148290863</v>
      </c>
      <c r="AO157" s="5">
        <f t="shared" si="87"/>
        <v>1920.09077039664</v>
      </c>
      <c r="AP157" s="5">
        <f t="shared" si="87"/>
        <v>1857.0388020676353</v>
      </c>
      <c r="AQ157" s="5">
        <f t="shared" si="87"/>
        <v>1917.7894205431419</v>
      </c>
      <c r="AR157" s="5">
        <f t="shared" si="87"/>
        <v>1913.5805119215399</v>
      </c>
      <c r="AS157" s="5">
        <f t="shared" si="87"/>
        <v>1789.0489844555273</v>
      </c>
      <c r="AT157" s="5">
        <f t="shared" si="87"/>
        <v>1911.2828341557954</v>
      </c>
      <c r="AU157" s="5">
        <f t="shared" si="87"/>
        <v>1848.5167696189578</v>
      </c>
      <c r="AV157" s="5">
        <f t="shared" si="87"/>
        <v>1908.9851563900502</v>
      </c>
      <c r="AW157" s="5">
        <f t="shared" si="87"/>
        <v>1846.2932104908168</v>
      </c>
      <c r="AX157" s="5">
        <f t="shared" si="87"/>
        <v>1906.6874786243043</v>
      </c>
      <c r="AY157" s="5">
        <f t="shared" si="87"/>
        <v>1905.5386397414325</v>
      </c>
      <c r="AZ157" s="5">
        <f t="shared" si="87"/>
        <v>1842.9578717986064</v>
      </c>
      <c r="BA157" s="5">
        <f t="shared" si="87"/>
        <v>1903.2409619756866</v>
      </c>
      <c r="BB157" s="5">
        <f t="shared" si="87"/>
        <v>1840.7343126704659</v>
      </c>
      <c r="BC157" s="5">
        <f t="shared" si="87"/>
        <v>1900.9432842099413</v>
      </c>
      <c r="BD157" s="5">
        <f t="shared" si="87"/>
        <v>1902.8306464954007</v>
      </c>
      <c r="BE157" s="5">
        <f t="shared" si="87"/>
        <v>1717.6464259329744</v>
      </c>
      <c r="BF157" s="5">
        <f t="shared" si="87"/>
        <v>1900.5292966419017</v>
      </c>
      <c r="BG157" s="5">
        <f t="shared" si="87"/>
        <v>1838.1083435953087</v>
      </c>
      <c r="BH157" s="5">
        <f t="shared" si="87"/>
        <v>1898.2279467884025</v>
      </c>
      <c r="BI157" s="5">
        <f t="shared" si="87"/>
        <v>1835.8812308338588</v>
      </c>
      <c r="BJ157" s="5">
        <f t="shared" si="87"/>
        <v>1895.9265969349037</v>
      </c>
      <c r="BK157" s="5">
        <f t="shared" si="87"/>
        <v>1894.7759220081541</v>
      </c>
      <c r="BL157" s="5">
        <f t="shared" si="87"/>
        <v>1832.5405616916823</v>
      </c>
      <c r="BM157" s="5">
        <f t="shared" si="87"/>
        <v>1892.4745721546553</v>
      </c>
      <c r="BN157" s="5">
        <f t="shared" si="87"/>
        <v>1830.3134489302329</v>
      </c>
      <c r="BO157" s="5">
        <f t="shared" si="87"/>
        <v>1890.1732223011572</v>
      </c>
      <c r="BP157" s="26" t="s">
        <v>12</v>
      </c>
    </row>
    <row r="158" spans="2:68" x14ac:dyDescent="0.25">
      <c r="B158" s="12">
        <v>28</v>
      </c>
      <c r="C158" s="13"/>
      <c r="H158" s="5"/>
      <c r="I158" s="5"/>
      <c r="J158" s="5"/>
      <c r="K158" s="5"/>
      <c r="L158" s="5"/>
      <c r="M158" s="5"/>
      <c r="N158" s="5">
        <f t="shared" ref="N158:BO158" si="88">N$3*$G33</f>
        <v>393.95295396637556</v>
      </c>
      <c r="O158" s="5">
        <f t="shared" si="88"/>
        <v>674.54276950348947</v>
      </c>
      <c r="P158" s="5">
        <f t="shared" si="88"/>
        <v>956.97350783621516</v>
      </c>
      <c r="Q158" s="5">
        <f t="shared" si="88"/>
        <v>1189.7389221650724</v>
      </c>
      <c r="R158" s="5">
        <f t="shared" si="88"/>
        <v>1374.0795163295697</v>
      </c>
      <c r="S158" s="5">
        <f t="shared" si="88"/>
        <v>1496.4468775928735</v>
      </c>
      <c r="T158" s="5">
        <f t="shared" si="88"/>
        <v>1842.1282529565101</v>
      </c>
      <c r="U158" s="5">
        <f t="shared" si="88"/>
        <v>1963.0515971908258</v>
      </c>
      <c r="V158" s="5">
        <f t="shared" si="88"/>
        <v>2672.2691174407651</v>
      </c>
      <c r="W158" s="5">
        <f t="shared" si="88"/>
        <v>2820.2502371771261</v>
      </c>
      <c r="X158" s="5">
        <f t="shared" si="88"/>
        <v>3163.3655670903704</v>
      </c>
      <c r="Y158" s="5">
        <f t="shared" si="88"/>
        <v>3300.2293991026477</v>
      </c>
      <c r="Z158" s="5">
        <f t="shared" si="88"/>
        <v>3760.8670736866675</v>
      </c>
      <c r="AA158" s="5">
        <f t="shared" si="88"/>
        <v>3988.9608026104747</v>
      </c>
      <c r="AB158" s="5">
        <f t="shared" si="88"/>
        <v>3965.1142906568889</v>
      </c>
      <c r="AC158" s="5">
        <f t="shared" si="88"/>
        <v>4039.3303104475185</v>
      </c>
      <c r="AD158" s="5">
        <f t="shared" si="88"/>
        <v>4432.125484025345</v>
      </c>
      <c r="AE158" s="31">
        <f t="shared" si="88"/>
        <v>4702.7734032351445</v>
      </c>
      <c r="AF158" s="5">
        <f t="shared" si="88"/>
        <v>4464.9733115210784</v>
      </c>
      <c r="AG158" s="5">
        <f t="shared" si="88"/>
        <v>4242.6055320585901</v>
      </c>
      <c r="AH158" s="5">
        <f t="shared" si="88"/>
        <v>4694.3689141225886</v>
      </c>
      <c r="AI158" s="5">
        <f t="shared" si="88"/>
        <v>4540.2265333081286</v>
      </c>
      <c r="AJ158" s="5">
        <f t="shared" si="88"/>
        <v>4688.7659213808829</v>
      </c>
      <c r="AK158" s="5">
        <f t="shared" si="88"/>
        <v>4534.8042822677717</v>
      </c>
      <c r="AL158" s="5">
        <f t="shared" si="88"/>
        <v>4683.162928639179</v>
      </c>
      <c r="AM158" s="5">
        <f t="shared" si="88"/>
        <v>4680.3614322683279</v>
      </c>
      <c r="AN158" s="5">
        <f t="shared" si="88"/>
        <v>4526.6709057072321</v>
      </c>
      <c r="AO158" s="5">
        <f t="shared" si="88"/>
        <v>4674.7584395266213</v>
      </c>
      <c r="AP158" s="5">
        <f t="shared" si="88"/>
        <v>4521.2486546668715</v>
      </c>
      <c r="AQ158" s="5">
        <f t="shared" si="88"/>
        <v>4669.1554467849182</v>
      </c>
      <c r="AR158" s="5">
        <f t="shared" si="88"/>
        <v>4658.9082067047184</v>
      </c>
      <c r="AS158" s="5">
        <f t="shared" si="88"/>
        <v>4355.7169107595655</v>
      </c>
      <c r="AT158" s="5">
        <f t="shared" si="88"/>
        <v>4653.3141542295289</v>
      </c>
      <c r="AU158" s="5">
        <f t="shared" si="88"/>
        <v>4500.5004464438061</v>
      </c>
      <c r="AV158" s="5">
        <f t="shared" si="88"/>
        <v>4647.7201017543366</v>
      </c>
      <c r="AW158" s="5">
        <f t="shared" si="88"/>
        <v>4495.086847274265</v>
      </c>
      <c r="AX158" s="5">
        <f t="shared" si="88"/>
        <v>4642.1260492791434</v>
      </c>
      <c r="AY158" s="5">
        <f t="shared" si="88"/>
        <v>4639.3290230415496</v>
      </c>
      <c r="AZ158" s="5">
        <f t="shared" si="88"/>
        <v>4486.9664485199555</v>
      </c>
      <c r="BA158" s="5">
        <f t="shared" si="88"/>
        <v>4633.7349705663564</v>
      </c>
      <c r="BB158" s="5">
        <f t="shared" si="88"/>
        <v>4481.5528493504153</v>
      </c>
      <c r="BC158" s="5">
        <f t="shared" si="88"/>
        <v>4628.1409180911642</v>
      </c>
      <c r="BD158" s="5">
        <f t="shared" si="88"/>
        <v>4632.7359939638391</v>
      </c>
      <c r="BE158" s="5">
        <f t="shared" si="88"/>
        <v>4181.8763204065663</v>
      </c>
      <c r="BF158" s="5">
        <f t="shared" si="88"/>
        <v>4627.1330012221333</v>
      </c>
      <c r="BG158" s="5">
        <f t="shared" si="88"/>
        <v>4475.1595208238205</v>
      </c>
      <c r="BH158" s="5">
        <f t="shared" si="88"/>
        <v>4621.5300084804276</v>
      </c>
      <c r="BI158" s="5">
        <f t="shared" si="88"/>
        <v>4469.7372697834626</v>
      </c>
      <c r="BJ158" s="5">
        <f t="shared" si="88"/>
        <v>4615.9270157387227</v>
      </c>
      <c r="BK158" s="5">
        <f t="shared" si="88"/>
        <v>4613.1255193678708</v>
      </c>
      <c r="BL158" s="5">
        <f t="shared" si="88"/>
        <v>4461.6038932229212</v>
      </c>
      <c r="BM158" s="5">
        <f t="shared" si="88"/>
        <v>4607.5225266261659</v>
      </c>
      <c r="BN158" s="5">
        <f t="shared" si="88"/>
        <v>4456.1816421825642</v>
      </c>
      <c r="BO158" s="5">
        <f t="shared" si="88"/>
        <v>4601.919533884462</v>
      </c>
      <c r="BP158" s="26" t="s">
        <v>12</v>
      </c>
    </row>
    <row r="159" spans="2:68" x14ac:dyDescent="0.25">
      <c r="B159" s="12">
        <v>29</v>
      </c>
      <c r="C159" s="13"/>
      <c r="H159" s="5"/>
      <c r="I159" s="5"/>
      <c r="J159" s="5"/>
      <c r="K159" s="5"/>
      <c r="L159" s="5"/>
      <c r="M159" s="5"/>
      <c r="N159" s="5">
        <f t="shared" ref="N159:BO159" si="89">N$3*$G34</f>
        <v>149.82330224577689</v>
      </c>
      <c r="O159" s="5">
        <f t="shared" si="89"/>
        <v>256.53374144175228</v>
      </c>
      <c r="P159" s="5">
        <f t="shared" si="89"/>
        <v>363.9442975670238</v>
      </c>
      <c r="Q159" s="5">
        <f t="shared" si="89"/>
        <v>452.46675354112568</v>
      </c>
      <c r="R159" s="5">
        <f t="shared" si="89"/>
        <v>522.57288240145363</v>
      </c>
      <c r="S159" s="5">
        <f t="shared" si="89"/>
        <v>569.11011982279035</v>
      </c>
      <c r="T159" s="5">
        <f t="shared" si="89"/>
        <v>700.57537388523974</v>
      </c>
      <c r="U159" s="5">
        <f t="shared" si="89"/>
        <v>746.56344065661949</v>
      </c>
      <c r="V159" s="5">
        <f t="shared" si="89"/>
        <v>1016.2842533186215</v>
      </c>
      <c r="W159" s="5">
        <f t="shared" si="89"/>
        <v>1072.5625977394675</v>
      </c>
      <c r="X159" s="5">
        <f t="shared" si="89"/>
        <v>1203.0519652164253</v>
      </c>
      <c r="Y159" s="5">
        <f t="shared" si="89"/>
        <v>1255.1023206297796</v>
      </c>
      <c r="Z159" s="5">
        <f t="shared" si="89"/>
        <v>1430.2863288981473</v>
      </c>
      <c r="AA159" s="5">
        <f t="shared" si="89"/>
        <v>1517.0321074101537</v>
      </c>
      <c r="AB159" s="5">
        <f t="shared" si="89"/>
        <v>1507.9630976922203</v>
      </c>
      <c r="AC159" s="5">
        <f t="shared" si="89"/>
        <v>1536.1880140245373</v>
      </c>
      <c r="AD159" s="5">
        <f t="shared" si="89"/>
        <v>1685.5710035899767</v>
      </c>
      <c r="AE159" s="31">
        <f t="shared" si="89"/>
        <v>1788.5004640590596</v>
      </c>
      <c r="AF159" s="5">
        <f t="shared" si="89"/>
        <v>1698.0632820142437</v>
      </c>
      <c r="AG159" s="5">
        <f t="shared" si="89"/>
        <v>1613.4951255968301</v>
      </c>
      <c r="AH159" s="5">
        <f t="shared" si="89"/>
        <v>1785.3041729794925</v>
      </c>
      <c r="AI159" s="5">
        <f t="shared" si="89"/>
        <v>1726.6826541480343</v>
      </c>
      <c r="AJ159" s="5">
        <f t="shared" si="89"/>
        <v>1783.1733122597805</v>
      </c>
      <c r="AK159" s="5">
        <f t="shared" si="89"/>
        <v>1724.6205308708945</v>
      </c>
      <c r="AL159" s="5">
        <f t="shared" si="89"/>
        <v>1781.0424515400689</v>
      </c>
      <c r="AM159" s="5">
        <f t="shared" si="89"/>
        <v>1779.9770211802136</v>
      </c>
      <c r="AN159" s="5">
        <f t="shared" si="89"/>
        <v>1721.5273459551843</v>
      </c>
      <c r="AO159" s="5">
        <f t="shared" si="89"/>
        <v>1777.8461604605013</v>
      </c>
      <c r="AP159" s="5">
        <f t="shared" si="89"/>
        <v>1719.4652226780433</v>
      </c>
      <c r="AQ159" s="5">
        <f t="shared" si="89"/>
        <v>1775.7152997407902</v>
      </c>
      <c r="AR159" s="5">
        <f t="shared" si="89"/>
        <v>1771.8181964642099</v>
      </c>
      <c r="AS159" s="5">
        <f t="shared" si="89"/>
        <v>1656.5122425087118</v>
      </c>
      <c r="AT159" s="5">
        <f t="shared" si="89"/>
        <v>1769.6907357957957</v>
      </c>
      <c r="AU159" s="5">
        <f t="shared" si="89"/>
        <v>1711.5745214144404</v>
      </c>
      <c r="AV159" s="5">
        <f t="shared" si="89"/>
        <v>1767.5632751273806</v>
      </c>
      <c r="AW159" s="5">
        <f t="shared" si="89"/>
        <v>1709.5156885095221</v>
      </c>
      <c r="AX159" s="5">
        <f t="shared" si="89"/>
        <v>1765.4358144589648</v>
      </c>
      <c r="AY159" s="5">
        <f t="shared" si="89"/>
        <v>1764.3720841247582</v>
      </c>
      <c r="AZ159" s="5">
        <f t="shared" si="89"/>
        <v>1706.4274391521458</v>
      </c>
      <c r="BA159" s="5">
        <f t="shared" si="89"/>
        <v>1762.2446234563424</v>
      </c>
      <c r="BB159" s="5">
        <f t="shared" si="89"/>
        <v>1704.3686062472282</v>
      </c>
      <c r="BC159" s="5">
        <f t="shared" si="89"/>
        <v>1760.1171627879273</v>
      </c>
      <c r="BD159" s="5">
        <f t="shared" si="89"/>
        <v>1761.8647050626651</v>
      </c>
      <c r="BE159" s="5">
        <f t="shared" si="89"/>
        <v>1590.3993448928591</v>
      </c>
      <c r="BF159" s="5">
        <f t="shared" si="89"/>
        <v>1759.7338443429533</v>
      </c>
      <c r="BG159" s="5">
        <f t="shared" si="89"/>
        <v>1701.9371748223523</v>
      </c>
      <c r="BH159" s="5">
        <f t="shared" si="89"/>
        <v>1757.6029836232412</v>
      </c>
      <c r="BI159" s="5">
        <f t="shared" si="89"/>
        <v>1699.8750515452123</v>
      </c>
      <c r="BJ159" s="5">
        <f t="shared" si="89"/>
        <v>1755.4721229035295</v>
      </c>
      <c r="BK159" s="5">
        <f t="shared" si="89"/>
        <v>1754.4066925436734</v>
      </c>
      <c r="BL159" s="5">
        <f t="shared" si="89"/>
        <v>1696.7818666295011</v>
      </c>
      <c r="BM159" s="5">
        <f t="shared" si="89"/>
        <v>1752.2758318239619</v>
      </c>
      <c r="BN159" s="5">
        <f t="shared" si="89"/>
        <v>1694.7197433523618</v>
      </c>
      <c r="BO159" s="5">
        <f t="shared" si="89"/>
        <v>1750.1449711042508</v>
      </c>
      <c r="BP159" s="26" t="s">
        <v>12</v>
      </c>
    </row>
    <row r="160" spans="2:68" x14ac:dyDescent="0.25">
      <c r="B160" s="12">
        <v>30</v>
      </c>
      <c r="C160" s="13"/>
      <c r="H160" s="5"/>
      <c r="I160" s="5"/>
      <c r="J160" s="5"/>
      <c r="K160" s="5"/>
      <c r="L160" s="5"/>
      <c r="M160" s="5"/>
      <c r="N160" s="5">
        <f t="shared" ref="N160:BO160" si="90">N$3*$G35</f>
        <v>157.54554048697543</v>
      </c>
      <c r="O160" s="5">
        <f t="shared" si="90"/>
        <v>269.75608161597626</v>
      </c>
      <c r="P160" s="5">
        <f t="shared" si="90"/>
        <v>382.70282531411482</v>
      </c>
      <c r="Q160" s="5">
        <f t="shared" si="90"/>
        <v>475.78793265473524</v>
      </c>
      <c r="R160" s="5">
        <f t="shared" si="90"/>
        <v>549.50749294470506</v>
      </c>
      <c r="S160" s="5">
        <f t="shared" si="90"/>
        <v>598.443366820238</v>
      </c>
      <c r="T160" s="5">
        <f t="shared" si="90"/>
        <v>736.68464301737868</v>
      </c>
      <c r="U160" s="5">
        <f t="shared" si="90"/>
        <v>785.04304072218144</v>
      </c>
      <c r="V160" s="5">
        <f t="shared" si="90"/>
        <v>1068.6658855965616</v>
      </c>
      <c r="W160" s="5">
        <f t="shared" si="90"/>
        <v>1127.8449455731563</v>
      </c>
      <c r="X160" s="5">
        <f t="shared" si="90"/>
        <v>1265.0600357414173</v>
      </c>
      <c r="Y160" s="5">
        <f t="shared" si="90"/>
        <v>1319.7931864143609</v>
      </c>
      <c r="Z160" s="5">
        <f t="shared" si="90"/>
        <v>1504.006582151957</v>
      </c>
      <c r="AA160" s="5">
        <f t="shared" si="90"/>
        <v>1595.2234379800209</v>
      </c>
      <c r="AB160" s="5">
        <f t="shared" si="90"/>
        <v>1585.6869906031664</v>
      </c>
      <c r="AC160" s="5">
        <f t="shared" si="90"/>
        <v>1615.3666841629836</v>
      </c>
      <c r="AD160" s="5">
        <f t="shared" si="90"/>
        <v>1772.449217239448</v>
      </c>
      <c r="AE160" s="31">
        <f t="shared" si="90"/>
        <v>1880.6838992853211</v>
      </c>
      <c r="AF160" s="5">
        <f t="shared" si="90"/>
        <v>1785.585376480127</v>
      </c>
      <c r="AG160" s="5">
        <f t="shared" si="90"/>
        <v>1696.6583824073871</v>
      </c>
      <c r="AH160" s="5">
        <f t="shared" si="90"/>
        <v>1877.3228639981796</v>
      </c>
      <c r="AI160" s="5">
        <f t="shared" si="90"/>
        <v>1815.6798570023852</v>
      </c>
      <c r="AJ160" s="5">
        <f t="shared" si="90"/>
        <v>1875.0821738067516</v>
      </c>
      <c r="AK160" s="5">
        <f t="shared" si="90"/>
        <v>1813.5114471397137</v>
      </c>
      <c r="AL160" s="5">
        <f t="shared" si="90"/>
        <v>1872.841483615324</v>
      </c>
      <c r="AM160" s="5">
        <f t="shared" si="90"/>
        <v>1871.7211385196106</v>
      </c>
      <c r="AN160" s="5">
        <f t="shared" si="90"/>
        <v>1810.2588323457055</v>
      </c>
      <c r="AO160" s="5">
        <f t="shared" si="90"/>
        <v>1869.4804483281821</v>
      </c>
      <c r="AP160" s="5">
        <f t="shared" si="90"/>
        <v>1808.0904224830329</v>
      </c>
      <c r="AQ160" s="5">
        <f t="shared" si="90"/>
        <v>1867.2397581367547</v>
      </c>
      <c r="AR160" s="5">
        <f t="shared" si="90"/>
        <v>1863.1417891770586</v>
      </c>
      <c r="AS160" s="5">
        <f t="shared" si="90"/>
        <v>1741.8927006508623</v>
      </c>
      <c r="AT160" s="5">
        <f t="shared" si="90"/>
        <v>1860.9046742834068</v>
      </c>
      <c r="AU160" s="5">
        <f t="shared" si="90"/>
        <v>1799.7930162934654</v>
      </c>
      <c r="AV160" s="5">
        <f t="shared" si="90"/>
        <v>1858.6675593897542</v>
      </c>
      <c r="AW160" s="5">
        <f t="shared" si="90"/>
        <v>1797.6280663963817</v>
      </c>
      <c r="AX160" s="5">
        <f t="shared" si="90"/>
        <v>1856.430444496101</v>
      </c>
      <c r="AY160" s="5">
        <f t="shared" si="90"/>
        <v>1855.3118870492756</v>
      </c>
      <c r="AZ160" s="5">
        <f t="shared" si="90"/>
        <v>1794.3806415507574</v>
      </c>
      <c r="BA160" s="5">
        <f t="shared" si="90"/>
        <v>1853.0747721556224</v>
      </c>
      <c r="BB160" s="5">
        <f t="shared" si="90"/>
        <v>1792.2156916536744</v>
      </c>
      <c r="BC160" s="5">
        <f t="shared" si="90"/>
        <v>1850.8376572619698</v>
      </c>
      <c r="BD160" s="5">
        <f t="shared" si="90"/>
        <v>1852.6752718924747</v>
      </c>
      <c r="BE160" s="5">
        <f t="shared" si="90"/>
        <v>1672.3721919454604</v>
      </c>
      <c r="BF160" s="5">
        <f t="shared" si="90"/>
        <v>1850.4345817010465</v>
      </c>
      <c r="BG160" s="5">
        <f t="shared" si="90"/>
        <v>1789.6589386503219</v>
      </c>
      <c r="BH160" s="5">
        <f t="shared" si="90"/>
        <v>1848.1938915096184</v>
      </c>
      <c r="BI160" s="5">
        <f t="shared" si="90"/>
        <v>1787.4905287876502</v>
      </c>
      <c r="BJ160" s="5">
        <f t="shared" si="90"/>
        <v>1845.9532013181906</v>
      </c>
      <c r="BK160" s="5">
        <f t="shared" si="90"/>
        <v>1844.8328562224765</v>
      </c>
      <c r="BL160" s="5">
        <f t="shared" si="90"/>
        <v>1784.2379139936413</v>
      </c>
      <c r="BM160" s="5">
        <f t="shared" si="90"/>
        <v>1842.5921660310487</v>
      </c>
      <c r="BN160" s="5">
        <f t="shared" si="90"/>
        <v>1782.0695041309702</v>
      </c>
      <c r="BO160" s="5">
        <f t="shared" si="90"/>
        <v>1840.3514758396213</v>
      </c>
      <c r="BP160" s="26" t="s">
        <v>12</v>
      </c>
    </row>
    <row r="161" spans="2:68" x14ac:dyDescent="0.25">
      <c r="B161" s="12">
        <v>31</v>
      </c>
      <c r="C161" s="13"/>
      <c r="H161" s="5"/>
      <c r="I161" s="5"/>
      <c r="J161" s="5"/>
      <c r="K161" s="5"/>
      <c r="L161" s="5"/>
      <c r="M161" s="5"/>
      <c r="N161" s="5">
        <f t="shared" ref="N161:BO161" si="91">N$3*$G36</f>
        <v>294.87663733179801</v>
      </c>
      <c r="O161" s="5">
        <f t="shared" si="91"/>
        <v>504.90014506819534</v>
      </c>
      <c r="P161" s="5">
        <f t="shared" si="91"/>
        <v>716.3015968410366</v>
      </c>
      <c r="Q161" s="5">
        <f t="shared" si="91"/>
        <v>890.52819413745999</v>
      </c>
      <c r="R161" s="5">
        <f t="shared" si="91"/>
        <v>1028.5084630596525</v>
      </c>
      <c r="S161" s="5">
        <f t="shared" si="91"/>
        <v>1120.1013186156185</v>
      </c>
      <c r="T161" s="5">
        <f t="shared" si="91"/>
        <v>1378.8463299911657</v>
      </c>
      <c r="U161" s="5">
        <f t="shared" si="91"/>
        <v>1469.3583283496648</v>
      </c>
      <c r="V161" s="5">
        <f t="shared" si="91"/>
        <v>2000.2127753147918</v>
      </c>
      <c r="W161" s="5">
        <f t="shared" si="91"/>
        <v>2110.9777144708942</v>
      </c>
      <c r="X161" s="5">
        <f t="shared" si="91"/>
        <v>2367.8020222547202</v>
      </c>
      <c r="Y161" s="5">
        <f t="shared" si="91"/>
        <v>2470.2455910864674</v>
      </c>
      <c r="Z161" s="5">
        <f t="shared" si="91"/>
        <v>2815.0362244402872</v>
      </c>
      <c r="AA161" s="5">
        <f t="shared" si="91"/>
        <v>2985.7660313990732</v>
      </c>
      <c r="AB161" s="5">
        <f t="shared" si="91"/>
        <v>2967.916744609448</v>
      </c>
      <c r="AC161" s="5">
        <f t="shared" si="91"/>
        <v>3023.467972571249</v>
      </c>
      <c r="AD161" s="5">
        <f t="shared" si="91"/>
        <v>3317.4780029026256</v>
      </c>
      <c r="AE161" s="31">
        <f t="shared" si="91"/>
        <v>3520.0599292822044</v>
      </c>
      <c r="AF161" s="5">
        <f t="shared" si="91"/>
        <v>3342.0648395237909</v>
      </c>
      <c r="AG161" s="5">
        <f t="shared" si="91"/>
        <v>3175.6209471791385</v>
      </c>
      <c r="AH161" s="5">
        <f t="shared" si="91"/>
        <v>3513.7691083528257</v>
      </c>
      <c r="AI161" s="5">
        <f t="shared" si="91"/>
        <v>3398.3924206868032</v>
      </c>
      <c r="AJ161" s="5">
        <f t="shared" si="91"/>
        <v>3509.5752277332385</v>
      </c>
      <c r="AK161" s="5">
        <f t="shared" si="91"/>
        <v>3394.3338265388179</v>
      </c>
      <c r="AL161" s="5">
        <f t="shared" si="91"/>
        <v>3505.3813471136527</v>
      </c>
      <c r="AM161" s="5">
        <f t="shared" si="91"/>
        <v>3503.2844068038603</v>
      </c>
      <c r="AN161" s="5">
        <f t="shared" si="91"/>
        <v>3388.2459353168379</v>
      </c>
      <c r="AO161" s="5">
        <f t="shared" si="91"/>
        <v>3499.0905261842727</v>
      </c>
      <c r="AP161" s="5">
        <f t="shared" si="91"/>
        <v>3384.1873411688498</v>
      </c>
      <c r="AQ161" s="5">
        <f t="shared" si="91"/>
        <v>3494.8966455646878</v>
      </c>
      <c r="AR161" s="5">
        <f t="shared" si="91"/>
        <v>3487.2265121988676</v>
      </c>
      <c r="AS161" s="5">
        <f t="shared" si="91"/>
        <v>3260.2856327957716</v>
      </c>
      <c r="AT161" s="5">
        <f t="shared" si="91"/>
        <v>3483.0393234334738</v>
      </c>
      <c r="AU161" s="5">
        <f t="shared" si="91"/>
        <v>3368.6571571459131</v>
      </c>
      <c r="AV161" s="5">
        <f t="shared" si="91"/>
        <v>3478.8521346680786</v>
      </c>
      <c r="AW161" s="5">
        <f t="shared" si="91"/>
        <v>3364.6050389858524</v>
      </c>
      <c r="AX161" s="5">
        <f t="shared" si="91"/>
        <v>3474.6649459026826</v>
      </c>
      <c r="AY161" s="5">
        <f t="shared" si="91"/>
        <v>3472.5713515199868</v>
      </c>
      <c r="AZ161" s="5">
        <f t="shared" si="91"/>
        <v>3358.5268617457637</v>
      </c>
      <c r="BA161" s="5">
        <f t="shared" si="91"/>
        <v>3468.3841627545908</v>
      </c>
      <c r="BB161" s="5">
        <f t="shared" si="91"/>
        <v>3354.4747435857043</v>
      </c>
      <c r="BC161" s="5">
        <f t="shared" si="91"/>
        <v>3464.1969739891956</v>
      </c>
      <c r="BD161" s="5">
        <f t="shared" si="91"/>
        <v>3467.6364215373778</v>
      </c>
      <c r="BE161" s="5">
        <f t="shared" si="91"/>
        <v>3130.1646927216875</v>
      </c>
      <c r="BF161" s="5">
        <f t="shared" si="91"/>
        <v>3463.4425409177911</v>
      </c>
      <c r="BG161" s="5">
        <f t="shared" si="91"/>
        <v>3349.6892909109656</v>
      </c>
      <c r="BH161" s="5">
        <f t="shared" si="91"/>
        <v>3459.248660298204</v>
      </c>
      <c r="BI161" s="5">
        <f t="shared" si="91"/>
        <v>3345.6306967629798</v>
      </c>
      <c r="BJ161" s="5">
        <f t="shared" si="91"/>
        <v>3455.0547796786177</v>
      </c>
      <c r="BK161" s="5">
        <f t="shared" si="91"/>
        <v>3452.9578393688244</v>
      </c>
      <c r="BL161" s="5">
        <f t="shared" si="91"/>
        <v>3339.542805540998</v>
      </c>
      <c r="BM161" s="5">
        <f t="shared" si="91"/>
        <v>3448.7639587492376</v>
      </c>
      <c r="BN161" s="5">
        <f t="shared" si="91"/>
        <v>3335.4842113930131</v>
      </c>
      <c r="BO161" s="5">
        <f t="shared" si="91"/>
        <v>3444.5700781296523</v>
      </c>
      <c r="BP161" s="26" t="s">
        <v>12</v>
      </c>
    </row>
    <row r="162" spans="2:68" x14ac:dyDescent="0.25">
      <c r="B162" s="12">
        <v>32</v>
      </c>
      <c r="C162" s="13"/>
      <c r="H162" s="5"/>
      <c r="I162" s="5"/>
      <c r="J162" s="5"/>
      <c r="K162" s="5"/>
      <c r="L162" s="5"/>
      <c r="M162" s="5"/>
      <c r="N162" s="5">
        <f t="shared" ref="N162:BO162" si="92">N$3*$G37</f>
        <v>142.33273115181427</v>
      </c>
      <c r="O162" s="5">
        <f t="shared" si="92"/>
        <v>243.70807147275494</v>
      </c>
      <c r="P162" s="5">
        <f t="shared" si="92"/>
        <v>345.74852565234539</v>
      </c>
      <c r="Q162" s="5">
        <f t="shared" si="92"/>
        <v>429.84520980092418</v>
      </c>
      <c r="R162" s="5">
        <f t="shared" si="92"/>
        <v>496.44631017449962</v>
      </c>
      <c r="S162" s="5">
        <f t="shared" si="92"/>
        <v>540.65687023526596</v>
      </c>
      <c r="T162" s="5">
        <f t="shared" si="92"/>
        <v>665.54938282706473</v>
      </c>
      <c r="U162" s="5">
        <f t="shared" si="92"/>
        <v>709.23822859302425</v>
      </c>
      <c r="V162" s="5">
        <f t="shared" si="92"/>
        <v>965.47407000901933</v>
      </c>
      <c r="W162" s="5">
        <f t="shared" si="92"/>
        <v>1018.9387203407888</v>
      </c>
      <c r="X162" s="5">
        <f t="shared" si="92"/>
        <v>1142.9041368071826</v>
      </c>
      <c r="Y162" s="5">
        <f t="shared" si="92"/>
        <v>1192.3521808187354</v>
      </c>
      <c r="Z162" s="5">
        <f t="shared" si="92"/>
        <v>1358.7776832419515</v>
      </c>
      <c r="AA162" s="5">
        <f t="shared" si="92"/>
        <v>1441.1865167573819</v>
      </c>
      <c r="AB162" s="5">
        <f t="shared" si="92"/>
        <v>1432.5709215686022</v>
      </c>
      <c r="AC162" s="5">
        <f t="shared" si="92"/>
        <v>1459.3847039902439</v>
      </c>
      <c r="AD162" s="5">
        <f t="shared" si="92"/>
        <v>1601.2991363499891</v>
      </c>
      <c r="AE162" s="31">
        <f t="shared" si="92"/>
        <v>1699.0825318895852</v>
      </c>
      <c r="AF162" s="5">
        <f t="shared" si="92"/>
        <v>1613.1668503823362</v>
      </c>
      <c r="AG162" s="5">
        <f t="shared" si="92"/>
        <v>1532.8267664905891</v>
      </c>
      <c r="AH162" s="5">
        <f t="shared" si="92"/>
        <v>1696.0460426913651</v>
      </c>
      <c r="AI162" s="5">
        <f t="shared" si="92"/>
        <v>1640.3553673793133</v>
      </c>
      <c r="AJ162" s="5">
        <f t="shared" si="92"/>
        <v>1694.0217165592178</v>
      </c>
      <c r="AK162" s="5">
        <f t="shared" si="92"/>
        <v>1638.3963420901396</v>
      </c>
      <c r="AL162" s="5">
        <f t="shared" si="92"/>
        <v>1691.997390427071</v>
      </c>
      <c r="AM162" s="5">
        <f t="shared" si="92"/>
        <v>1690.9852273609979</v>
      </c>
      <c r="AN162" s="5">
        <f t="shared" si="92"/>
        <v>1635.4578041563777</v>
      </c>
      <c r="AO162" s="5">
        <f t="shared" si="92"/>
        <v>1688.9609012288504</v>
      </c>
      <c r="AP162" s="5">
        <f t="shared" si="92"/>
        <v>1633.4987788672029</v>
      </c>
      <c r="AQ162" s="5">
        <f t="shared" si="92"/>
        <v>1686.936575096704</v>
      </c>
      <c r="AR162" s="5">
        <f t="shared" si="92"/>
        <v>1683.2343115327465</v>
      </c>
      <c r="AS162" s="5">
        <f t="shared" si="92"/>
        <v>1573.6931981108255</v>
      </c>
      <c r="AT162" s="5">
        <f t="shared" si="92"/>
        <v>1681.2132154628123</v>
      </c>
      <c r="AU162" s="5">
        <f t="shared" si="92"/>
        <v>1626.0025813817858</v>
      </c>
      <c r="AV162" s="5">
        <f t="shared" si="92"/>
        <v>1679.1921193928777</v>
      </c>
      <c r="AW162" s="5">
        <f t="shared" si="92"/>
        <v>1624.0466819592677</v>
      </c>
      <c r="AX162" s="5">
        <f t="shared" si="92"/>
        <v>1677.1710233229423</v>
      </c>
      <c r="AY162" s="5">
        <f t="shared" si="92"/>
        <v>1676.1604752879757</v>
      </c>
      <c r="AZ162" s="5">
        <f t="shared" si="92"/>
        <v>1621.112832825492</v>
      </c>
      <c r="BA162" s="5">
        <f t="shared" si="92"/>
        <v>1674.1393792180404</v>
      </c>
      <c r="BB162" s="5">
        <f t="shared" si="92"/>
        <v>1619.1569334029746</v>
      </c>
      <c r="BC162" s="5">
        <f t="shared" si="92"/>
        <v>1672.1182831481055</v>
      </c>
      <c r="BD162" s="5">
        <f t="shared" si="92"/>
        <v>1673.7784552377493</v>
      </c>
      <c r="BE162" s="5">
        <f t="shared" si="92"/>
        <v>1510.8856832518354</v>
      </c>
      <c r="BF162" s="5">
        <f t="shared" si="92"/>
        <v>1671.754129105602</v>
      </c>
      <c r="BG162" s="5">
        <f t="shared" si="92"/>
        <v>1616.8470639092213</v>
      </c>
      <c r="BH162" s="5">
        <f t="shared" si="92"/>
        <v>1669.7298029734548</v>
      </c>
      <c r="BI162" s="5">
        <f t="shared" si="92"/>
        <v>1614.8880386200472</v>
      </c>
      <c r="BJ162" s="5">
        <f t="shared" si="92"/>
        <v>1667.7054768413077</v>
      </c>
      <c r="BK162" s="5">
        <f t="shared" si="92"/>
        <v>1666.6933137752342</v>
      </c>
      <c r="BL162" s="5">
        <f t="shared" si="92"/>
        <v>1611.9495006862846</v>
      </c>
      <c r="BM162" s="5">
        <f t="shared" si="92"/>
        <v>1664.6689876430871</v>
      </c>
      <c r="BN162" s="5">
        <f t="shared" si="92"/>
        <v>1609.9904753971109</v>
      </c>
      <c r="BO162" s="5">
        <f t="shared" si="92"/>
        <v>1662.6446615109405</v>
      </c>
      <c r="BP162" s="26" t="s">
        <v>12</v>
      </c>
    </row>
    <row r="163" spans="2:68" x14ac:dyDescent="0.25">
      <c r="B163" s="12">
        <v>33</v>
      </c>
      <c r="C163" s="13"/>
      <c r="H163" s="5"/>
      <c r="I163" s="5"/>
      <c r="J163" s="5"/>
      <c r="K163" s="5"/>
      <c r="L163" s="5"/>
      <c r="M163" s="5"/>
      <c r="N163" s="5">
        <f t="shared" ref="N163:BO163" si="93">N$3*$G38</f>
        <v>314.30697678330608</v>
      </c>
      <c r="O163" s="5">
        <f t="shared" si="93"/>
        <v>538.16958715272358</v>
      </c>
      <c r="P163" s="5">
        <f t="shared" si="93"/>
        <v>763.50093858006346</v>
      </c>
      <c r="Q163" s="5">
        <f t="shared" si="93"/>
        <v>949.20786866101173</v>
      </c>
      <c r="R163" s="5">
        <f t="shared" si="93"/>
        <v>1096.2800869727109</v>
      </c>
      <c r="S163" s="5">
        <f t="shared" si="93"/>
        <v>1193.9082808684277</v>
      </c>
      <c r="T163" s="5">
        <f t="shared" si="93"/>
        <v>1469.7028063998018</v>
      </c>
      <c r="U163" s="5">
        <f t="shared" si="93"/>
        <v>1566.1789220530904</v>
      </c>
      <c r="V163" s="5">
        <f t="shared" si="93"/>
        <v>2132.0130208387477</v>
      </c>
      <c r="W163" s="5">
        <f t="shared" si="93"/>
        <v>2250.0766065970461</v>
      </c>
      <c r="X163" s="5">
        <f t="shared" si="93"/>
        <v>2523.8238673987585</v>
      </c>
      <c r="Y163" s="5">
        <f t="shared" si="93"/>
        <v>2633.0177618413645</v>
      </c>
      <c r="Z163" s="5">
        <f t="shared" si="93"/>
        <v>3000.5277232042963</v>
      </c>
      <c r="AA163" s="5">
        <f t="shared" si="93"/>
        <v>3182.5074485483324</v>
      </c>
      <c r="AB163" s="5">
        <f t="shared" si="93"/>
        <v>3163.482016695375</v>
      </c>
      <c r="AC163" s="5">
        <f t="shared" si="93"/>
        <v>3222.693687973448</v>
      </c>
      <c r="AD163" s="5">
        <f t="shared" si="93"/>
        <v>3536.0769543237188</v>
      </c>
      <c r="AE163" s="31">
        <f t="shared" si="93"/>
        <v>3752.0076343784372</v>
      </c>
      <c r="AF163" s="5">
        <f t="shared" si="93"/>
        <v>3562.2838941375644</v>
      </c>
      <c r="AG163" s="5">
        <f t="shared" si="93"/>
        <v>3384.8724956617025</v>
      </c>
      <c r="AH163" s="5">
        <f t="shared" si="93"/>
        <v>3745.302291677539</v>
      </c>
      <c r="AI163" s="5">
        <f t="shared" si="93"/>
        <v>3622.3230749457134</v>
      </c>
      <c r="AJ163" s="5">
        <f t="shared" si="93"/>
        <v>3740.8320632102723</v>
      </c>
      <c r="AK163" s="5">
        <f t="shared" si="93"/>
        <v>3617.9970473967473</v>
      </c>
      <c r="AL163" s="5">
        <f t="shared" si="93"/>
        <v>3736.361834743007</v>
      </c>
      <c r="AM163" s="5">
        <f t="shared" si="93"/>
        <v>3734.1267205093745</v>
      </c>
      <c r="AN163" s="5">
        <f t="shared" si="93"/>
        <v>3611.5080060732967</v>
      </c>
      <c r="AO163" s="5">
        <f t="shared" si="93"/>
        <v>3729.6564920421074</v>
      </c>
      <c r="AP163" s="5">
        <f t="shared" si="93"/>
        <v>3607.1819785243288</v>
      </c>
      <c r="AQ163" s="5">
        <f t="shared" si="93"/>
        <v>3725.1862635748425</v>
      </c>
      <c r="AR163" s="5">
        <f t="shared" si="93"/>
        <v>3717.0107212478893</v>
      </c>
      <c r="AS163" s="5">
        <f t="shared" si="93"/>
        <v>3475.1160009365217</v>
      </c>
      <c r="AT163" s="5">
        <f t="shared" si="93"/>
        <v>3712.5476255819176</v>
      </c>
      <c r="AU163" s="5">
        <f t="shared" si="93"/>
        <v>3590.628462337676</v>
      </c>
      <c r="AV163" s="5">
        <f t="shared" si="93"/>
        <v>3708.0845299159446</v>
      </c>
      <c r="AW163" s="5">
        <f t="shared" si="93"/>
        <v>3586.3093374996361</v>
      </c>
      <c r="AX163" s="5">
        <f t="shared" si="93"/>
        <v>3703.6214342499698</v>
      </c>
      <c r="AY163" s="5">
        <f t="shared" si="93"/>
        <v>3701.3898864169851</v>
      </c>
      <c r="AZ163" s="5">
        <f t="shared" si="93"/>
        <v>3579.8306502425789</v>
      </c>
      <c r="BA163" s="5">
        <f t="shared" si="93"/>
        <v>3696.9267907510102</v>
      </c>
      <c r="BB163" s="5">
        <f t="shared" si="93"/>
        <v>3575.5115254045404</v>
      </c>
      <c r="BC163" s="5">
        <f t="shared" si="93"/>
        <v>3692.4636950850368</v>
      </c>
      <c r="BD163" s="5">
        <f t="shared" si="93"/>
        <v>3696.129778537615</v>
      </c>
      <c r="BE163" s="5">
        <f t="shared" si="93"/>
        <v>3336.4209871132721</v>
      </c>
      <c r="BF163" s="5">
        <f t="shared" si="93"/>
        <v>3691.6595500703484</v>
      </c>
      <c r="BG163" s="5">
        <f t="shared" si="93"/>
        <v>3570.410744358112</v>
      </c>
      <c r="BH163" s="5">
        <f t="shared" si="93"/>
        <v>3687.1893216030817</v>
      </c>
      <c r="BI163" s="5">
        <f t="shared" si="93"/>
        <v>3566.0847168091454</v>
      </c>
      <c r="BJ163" s="5">
        <f t="shared" si="93"/>
        <v>3682.7190931358155</v>
      </c>
      <c r="BK163" s="5">
        <f t="shared" si="93"/>
        <v>3680.4839789021821</v>
      </c>
      <c r="BL163" s="5">
        <f t="shared" si="93"/>
        <v>3559.5956754856929</v>
      </c>
      <c r="BM163" s="5">
        <f t="shared" si="93"/>
        <v>3676.0137504349163</v>
      </c>
      <c r="BN163" s="5">
        <f t="shared" si="93"/>
        <v>3555.2696479367278</v>
      </c>
      <c r="BO163" s="5">
        <f t="shared" si="93"/>
        <v>3671.5435219676515</v>
      </c>
      <c r="BP163" s="26" t="s">
        <v>12</v>
      </c>
    </row>
    <row r="164" spans="2:68" x14ac:dyDescent="0.25">
      <c r="B164" s="12">
        <v>34</v>
      </c>
      <c r="C164" s="13"/>
      <c r="H164" s="5"/>
      <c r="I164" s="5"/>
      <c r="J164" s="5"/>
      <c r="K164" s="5"/>
      <c r="L164" s="5"/>
      <c r="M164" s="5"/>
      <c r="N164" s="5">
        <f t="shared" ref="N164:BO164" si="94">N$3*$G39</f>
        <v>871.95950109656599</v>
      </c>
      <c r="O164" s="5">
        <f t="shared" si="94"/>
        <v>1493.0056262879555</v>
      </c>
      <c r="P164" s="5">
        <f t="shared" si="94"/>
        <v>2118.1263753811522</v>
      </c>
      <c r="Q164" s="5">
        <f t="shared" si="94"/>
        <v>2633.319909297511</v>
      </c>
      <c r="R164" s="5">
        <f t="shared" si="94"/>
        <v>3041.3319089568386</v>
      </c>
      <c r="S164" s="5">
        <f t="shared" si="94"/>
        <v>3312.1748667348897</v>
      </c>
      <c r="T164" s="5">
        <f t="shared" si="94"/>
        <v>4077.2920122359183</v>
      </c>
      <c r="U164" s="5">
        <f t="shared" si="94"/>
        <v>4344.9388412491144</v>
      </c>
      <c r="V164" s="5">
        <f t="shared" si="94"/>
        <v>5914.6921554452638</v>
      </c>
      <c r="W164" s="5">
        <f t="shared" si="94"/>
        <v>6242.2275680824841</v>
      </c>
      <c r="X164" s="5">
        <f t="shared" si="94"/>
        <v>7001.6651325873854</v>
      </c>
      <c r="Y164" s="5">
        <f t="shared" si="94"/>
        <v>7304.593991168239</v>
      </c>
      <c r="Z164" s="5">
        <f t="shared" si="94"/>
        <v>8324.1507500974949</v>
      </c>
      <c r="AA164" s="5">
        <f t="shared" si="94"/>
        <v>8829.0041648852766</v>
      </c>
      <c r="AB164" s="5">
        <f t="shared" si="94"/>
        <v>8776.2232618444614</v>
      </c>
      <c r="AC164" s="5">
        <f t="shared" si="94"/>
        <v>8940.4899920173593</v>
      </c>
      <c r="AD164" s="5">
        <f t="shared" si="94"/>
        <v>9809.8869089276286</v>
      </c>
      <c r="AE164" s="31">
        <f t="shared" si="94"/>
        <v>10408.928043740754</v>
      </c>
      <c r="AF164" s="5">
        <f t="shared" si="94"/>
        <v>9882.5909589592738</v>
      </c>
      <c r="AG164" s="5">
        <f t="shared" si="94"/>
        <v>9390.4111286320931</v>
      </c>
      <c r="AH164" s="5">
        <f t="shared" si="94"/>
        <v>10390.325888179354</v>
      </c>
      <c r="AI164" s="5">
        <f t="shared" si="94"/>
        <v>10049.153389992463</v>
      </c>
      <c r="AJ164" s="5">
        <f t="shared" si="94"/>
        <v>10377.924451138417</v>
      </c>
      <c r="AK164" s="5">
        <f t="shared" si="94"/>
        <v>10037.151999307691</v>
      </c>
      <c r="AL164" s="5">
        <f t="shared" si="94"/>
        <v>10365.523014097482</v>
      </c>
      <c r="AM164" s="5">
        <f t="shared" si="94"/>
        <v>10359.322295577016</v>
      </c>
      <c r="AN164" s="5">
        <f t="shared" si="94"/>
        <v>10019.149913280527</v>
      </c>
      <c r="AO164" s="5">
        <f t="shared" si="94"/>
        <v>10346.920858536078</v>
      </c>
      <c r="AP164" s="5">
        <f t="shared" si="94"/>
        <v>10007.148522595748</v>
      </c>
      <c r="AQ164" s="5">
        <f t="shared" si="94"/>
        <v>10334.519421495146</v>
      </c>
      <c r="AR164" s="5">
        <f t="shared" si="94"/>
        <v>10311.838595630059</v>
      </c>
      <c r="AS164" s="5">
        <f t="shared" si="94"/>
        <v>9640.767269758695</v>
      </c>
      <c r="AT164" s="5">
        <f t="shared" si="94"/>
        <v>10299.456946612672</v>
      </c>
      <c r="AU164" s="5">
        <f t="shared" si="94"/>
        <v>9961.2252794554624</v>
      </c>
      <c r="AV164" s="5">
        <f t="shared" si="94"/>
        <v>10287.07529759528</v>
      </c>
      <c r="AW164" s="5">
        <f t="shared" si="94"/>
        <v>9949.2430384708878</v>
      </c>
      <c r="AX164" s="5">
        <f t="shared" si="94"/>
        <v>10274.693648577886</v>
      </c>
      <c r="AY164" s="5">
        <f t="shared" si="94"/>
        <v>10268.502824069194</v>
      </c>
      <c r="AZ164" s="5">
        <f t="shared" si="94"/>
        <v>9931.2696769940321</v>
      </c>
      <c r="BA164" s="5">
        <f t="shared" si="94"/>
        <v>10256.1211750518</v>
      </c>
      <c r="BB164" s="5">
        <f t="shared" si="94"/>
        <v>9919.2874360094593</v>
      </c>
      <c r="BC164" s="5">
        <f t="shared" si="94"/>
        <v>10243.739526034407</v>
      </c>
      <c r="BD164" s="5">
        <f t="shared" si="94"/>
        <v>10253.910080729069</v>
      </c>
      <c r="BE164" s="5">
        <f t="shared" si="94"/>
        <v>9255.9955529626022</v>
      </c>
      <c r="BF164" s="5">
        <f t="shared" si="94"/>
        <v>10241.508643688132</v>
      </c>
      <c r="BG164" s="5">
        <f t="shared" si="94"/>
        <v>9905.13670177516</v>
      </c>
      <c r="BH164" s="5">
        <f t="shared" si="94"/>
        <v>10229.107206647195</v>
      </c>
      <c r="BI164" s="5">
        <f t="shared" si="94"/>
        <v>9893.1353110903856</v>
      </c>
      <c r="BJ164" s="5">
        <f t="shared" si="94"/>
        <v>10216.705769606258</v>
      </c>
      <c r="BK164" s="5">
        <f t="shared" si="94"/>
        <v>10210.505051085791</v>
      </c>
      <c r="BL164" s="5">
        <f t="shared" si="94"/>
        <v>9875.1332250632167</v>
      </c>
      <c r="BM164" s="5">
        <f t="shared" si="94"/>
        <v>10198.103614044854</v>
      </c>
      <c r="BN164" s="5">
        <f t="shared" si="94"/>
        <v>9863.131834378446</v>
      </c>
      <c r="BO164" s="5">
        <f t="shared" si="94"/>
        <v>10185.702177003923</v>
      </c>
      <c r="BP164" s="26" t="s">
        <v>12</v>
      </c>
    </row>
    <row r="165" spans="2:68" x14ac:dyDescent="0.25">
      <c r="B165" s="12">
        <v>35</v>
      </c>
      <c r="C165" s="13"/>
      <c r="H165" s="5"/>
      <c r="I165" s="5"/>
      <c r="J165" s="5"/>
      <c r="K165" s="5"/>
      <c r="L165" s="5"/>
      <c r="M165" s="5"/>
      <c r="N165" s="5">
        <f t="shared" ref="N165:BO165" si="95">N$3*$G40</f>
        <v>136.76677943488886</v>
      </c>
      <c r="O165" s="5">
        <f t="shared" si="95"/>
        <v>234.17781551641042</v>
      </c>
      <c r="P165" s="5">
        <f t="shared" si="95"/>
        <v>332.22795603771135</v>
      </c>
      <c r="Q165" s="5">
        <f t="shared" si="95"/>
        <v>413.03602147057632</v>
      </c>
      <c r="R165" s="5">
        <f t="shared" si="95"/>
        <v>477.03267165217147</v>
      </c>
      <c r="S165" s="5">
        <f t="shared" si="95"/>
        <v>519.51436836095172</v>
      </c>
      <c r="T165" s="5">
        <f t="shared" si="95"/>
        <v>639.52293269105382</v>
      </c>
      <c r="U165" s="5">
        <f t="shared" si="95"/>
        <v>681.50331685346157</v>
      </c>
      <c r="V165" s="5">
        <f t="shared" si="95"/>
        <v>927.71900120561179</v>
      </c>
      <c r="W165" s="5">
        <f t="shared" si="95"/>
        <v>979.09290501758369</v>
      </c>
      <c r="X165" s="5">
        <f t="shared" si="95"/>
        <v>1098.2106275133999</v>
      </c>
      <c r="Y165" s="5">
        <f t="shared" si="95"/>
        <v>1145.7249952493873</v>
      </c>
      <c r="Z165" s="5">
        <f t="shared" si="95"/>
        <v>1305.6423930120902</v>
      </c>
      <c r="AA165" s="5">
        <f t="shared" si="95"/>
        <v>1384.828611569716</v>
      </c>
      <c r="AB165" s="5">
        <f t="shared" si="95"/>
        <v>1376.5499310627895</v>
      </c>
      <c r="AC165" s="5">
        <f t="shared" si="95"/>
        <v>1402.3151548212254</v>
      </c>
      <c r="AD165" s="5">
        <f t="shared" si="95"/>
        <v>1538.6799931272549</v>
      </c>
      <c r="AE165" s="31">
        <f t="shared" si="95"/>
        <v>1632.6395481918873</v>
      </c>
      <c r="AF165" s="5">
        <f t="shared" si="95"/>
        <v>1550.0836176788496</v>
      </c>
      <c r="AG165" s="5">
        <f t="shared" si="95"/>
        <v>1472.8852498509798</v>
      </c>
      <c r="AH165" s="5">
        <f t="shared" si="95"/>
        <v>1629.7218015494343</v>
      </c>
      <c r="AI165" s="5">
        <f t="shared" si="95"/>
        <v>1576.2089219373697</v>
      </c>
      <c r="AJ165" s="5">
        <f t="shared" si="95"/>
        <v>1627.7766371211317</v>
      </c>
      <c r="AK165" s="5">
        <f t="shared" si="95"/>
        <v>1574.3265047486907</v>
      </c>
      <c r="AL165" s="5">
        <f t="shared" si="95"/>
        <v>1625.8314726928295</v>
      </c>
      <c r="AM165" s="5">
        <f t="shared" si="95"/>
        <v>1624.8588904786786</v>
      </c>
      <c r="AN165" s="5">
        <f t="shared" si="95"/>
        <v>1571.5028789656712</v>
      </c>
      <c r="AO165" s="5">
        <f t="shared" si="95"/>
        <v>1622.9137260503758</v>
      </c>
      <c r="AP165" s="5">
        <f t="shared" si="95"/>
        <v>1569.6204617769911</v>
      </c>
      <c r="AQ165" s="5">
        <f t="shared" si="95"/>
        <v>1620.968561622074</v>
      </c>
      <c r="AR165" s="5">
        <f t="shared" si="95"/>
        <v>1617.4110758620241</v>
      </c>
      <c r="AS165" s="5">
        <f t="shared" si="95"/>
        <v>1512.153590972983</v>
      </c>
      <c r="AT165" s="5">
        <f t="shared" si="95"/>
        <v>1615.4690151836651</v>
      </c>
      <c r="AU165" s="5">
        <f t="shared" si="95"/>
        <v>1562.4174046882117</v>
      </c>
      <c r="AV165" s="5">
        <f t="shared" si="95"/>
        <v>1613.5269545053052</v>
      </c>
      <c r="AW165" s="5">
        <f t="shared" si="95"/>
        <v>1560.5379911285083</v>
      </c>
      <c r="AX165" s="5">
        <f t="shared" si="95"/>
        <v>1611.5848938269448</v>
      </c>
      <c r="AY165" s="5">
        <f t="shared" si="95"/>
        <v>1610.6138634877659</v>
      </c>
      <c r="AZ165" s="5">
        <f t="shared" si="95"/>
        <v>1557.7188707889543</v>
      </c>
      <c r="BA165" s="5">
        <f t="shared" si="95"/>
        <v>1608.6718028094056</v>
      </c>
      <c r="BB165" s="5">
        <f t="shared" si="95"/>
        <v>1555.8394572292514</v>
      </c>
      <c r="BC165" s="5">
        <f t="shared" si="95"/>
        <v>1606.7297421310459</v>
      </c>
      <c r="BD165" s="5">
        <f t="shared" si="95"/>
        <v>1608.3249928381097</v>
      </c>
      <c r="BE165" s="5">
        <f t="shared" si="95"/>
        <v>1451.8021773377679</v>
      </c>
      <c r="BF165" s="5">
        <f t="shared" si="95"/>
        <v>1606.379828409807</v>
      </c>
      <c r="BG165" s="5">
        <f t="shared" si="95"/>
        <v>1553.6199156732155</v>
      </c>
      <c r="BH165" s="5">
        <f t="shared" si="95"/>
        <v>1604.4346639815044</v>
      </c>
      <c r="BI165" s="5">
        <f t="shared" si="95"/>
        <v>1551.737498484536</v>
      </c>
      <c r="BJ165" s="5">
        <f t="shared" si="95"/>
        <v>1602.489499553202</v>
      </c>
      <c r="BK165" s="5">
        <f t="shared" si="95"/>
        <v>1601.5169173390507</v>
      </c>
      <c r="BL165" s="5">
        <f t="shared" si="95"/>
        <v>1548.9138727015159</v>
      </c>
      <c r="BM165" s="5">
        <f t="shared" si="95"/>
        <v>1599.5717529107483</v>
      </c>
      <c r="BN165" s="5">
        <f t="shared" si="95"/>
        <v>1547.0314555128368</v>
      </c>
      <c r="BO165" s="5">
        <f t="shared" si="95"/>
        <v>1597.6265884824466</v>
      </c>
      <c r="BP165" s="26" t="s">
        <v>12</v>
      </c>
    </row>
    <row r="166" spans="2:68" x14ac:dyDescent="0.25">
      <c r="B166" s="12">
        <v>36</v>
      </c>
      <c r="C166" s="13"/>
      <c r="H166" s="5"/>
      <c r="I166" s="5"/>
      <c r="J166" s="5"/>
      <c r="K166" s="5"/>
      <c r="L166" s="5"/>
      <c r="M166" s="5"/>
      <c r="N166" s="5">
        <f t="shared" ref="N166:BO166" si="96">N$3*$G41</f>
        <v>376.84522617048952</v>
      </c>
      <c r="O166" s="5">
        <f t="shared" si="96"/>
        <v>645.25020050213163</v>
      </c>
      <c r="P166" s="5">
        <f t="shared" si="96"/>
        <v>915.41615405804419</v>
      </c>
      <c r="Q166" s="5">
        <f t="shared" si="96"/>
        <v>1138.0735407441523</v>
      </c>
      <c r="R166" s="5">
        <f t="shared" si="96"/>
        <v>1314.4089945106741</v>
      </c>
      <c r="S166" s="5">
        <f t="shared" si="96"/>
        <v>1431.462453475451</v>
      </c>
      <c r="T166" s="5">
        <f t="shared" si="96"/>
        <v>1762.1323336483865</v>
      </c>
      <c r="U166" s="5">
        <f t="shared" si="96"/>
        <v>1877.8044831994268</v>
      </c>
      <c r="V166" s="5">
        <f t="shared" si="96"/>
        <v>2556.2236551634824</v>
      </c>
      <c r="W166" s="5">
        <f t="shared" si="96"/>
        <v>2697.7785742840301</v>
      </c>
      <c r="X166" s="5">
        <f t="shared" si="96"/>
        <v>3025.9938416196187</v>
      </c>
      <c r="Y166" s="5">
        <f t="shared" si="96"/>
        <v>3156.9142502875752</v>
      </c>
      <c r="Z166" s="5">
        <f t="shared" si="96"/>
        <v>3597.5483587859198</v>
      </c>
      <c r="AA166" s="5">
        <f t="shared" si="96"/>
        <v>3815.7369318095375</v>
      </c>
      <c r="AB166" s="5">
        <f t="shared" si="96"/>
        <v>3792.925974054177</v>
      </c>
      <c r="AC166" s="5">
        <f t="shared" si="96"/>
        <v>3863.919102756191</v>
      </c>
      <c r="AD166" s="5">
        <f t="shared" si="96"/>
        <v>4239.6568260942086</v>
      </c>
      <c r="AE166" s="31">
        <f t="shared" si="96"/>
        <v>4498.5516390415805</v>
      </c>
      <c r="AF166" s="5">
        <f t="shared" si="96"/>
        <v>4271.0782099351209</v>
      </c>
      <c r="AG166" s="5">
        <f t="shared" si="96"/>
        <v>4058.3669323552017</v>
      </c>
      <c r="AH166" s="5">
        <f t="shared" si="96"/>
        <v>4490.5121217119577</v>
      </c>
      <c r="AI166" s="5">
        <f t="shared" si="96"/>
        <v>4343.063499292336</v>
      </c>
      <c r="AJ166" s="5">
        <f t="shared" si="96"/>
        <v>4485.1524434922076</v>
      </c>
      <c r="AK166" s="5">
        <f t="shared" si="96"/>
        <v>4337.8767139183865</v>
      </c>
      <c r="AL166" s="5">
        <f t="shared" si="96"/>
        <v>4479.7927652724593</v>
      </c>
      <c r="AM166" s="5">
        <f t="shared" si="96"/>
        <v>4477.1129261625865</v>
      </c>
      <c r="AN166" s="5">
        <f t="shared" si="96"/>
        <v>4330.0965358574613</v>
      </c>
      <c r="AO166" s="5">
        <f t="shared" si="96"/>
        <v>4471.7532479428355</v>
      </c>
      <c r="AP166" s="5">
        <f t="shared" si="96"/>
        <v>4324.909750483509</v>
      </c>
      <c r="AQ166" s="5">
        <f t="shared" si="96"/>
        <v>4466.3935697230881</v>
      </c>
      <c r="AR166" s="5">
        <f t="shared" si="96"/>
        <v>4456.5913243870227</v>
      </c>
      <c r="AS166" s="5">
        <f t="shared" si="96"/>
        <v>4166.5663573369548</v>
      </c>
      <c r="AT166" s="5">
        <f t="shared" si="96"/>
        <v>4451.2401981954354</v>
      </c>
      <c r="AU166" s="5">
        <f t="shared" si="96"/>
        <v>4305.0625500964279</v>
      </c>
      <c r="AV166" s="5">
        <f t="shared" si="96"/>
        <v>4445.8890720038471</v>
      </c>
      <c r="AW166" s="5">
        <f t="shared" si="96"/>
        <v>4299.8840408787601</v>
      </c>
      <c r="AX166" s="5">
        <f t="shared" si="96"/>
        <v>4440.5379458122561</v>
      </c>
      <c r="AY166" s="5">
        <f t="shared" si="96"/>
        <v>4437.8623827164638</v>
      </c>
      <c r="AZ166" s="5">
        <f t="shared" si="96"/>
        <v>4292.1162770522615</v>
      </c>
      <c r="BA166" s="5">
        <f t="shared" si="96"/>
        <v>4432.5112565248737</v>
      </c>
      <c r="BB166" s="5">
        <f t="shared" si="96"/>
        <v>4286.9377678345945</v>
      </c>
      <c r="BC166" s="5">
        <f t="shared" si="96"/>
        <v>4427.1601303332845</v>
      </c>
      <c r="BD166" s="5">
        <f t="shared" si="96"/>
        <v>4431.5556612947221</v>
      </c>
      <c r="BE166" s="5">
        <f t="shared" si="96"/>
        <v>4000.2749361669566</v>
      </c>
      <c r="BF166" s="5">
        <f t="shared" si="96"/>
        <v>4426.195983074972</v>
      </c>
      <c r="BG166" s="5">
        <f t="shared" si="96"/>
        <v>4280.8220748049334</v>
      </c>
      <c r="BH166" s="5">
        <f t="shared" si="96"/>
        <v>4420.8363048552228</v>
      </c>
      <c r="BI166" s="5">
        <f t="shared" si="96"/>
        <v>4275.6352894309839</v>
      </c>
      <c r="BJ166" s="5">
        <f t="shared" si="96"/>
        <v>4415.4766266354736</v>
      </c>
      <c r="BK166" s="5">
        <f t="shared" si="96"/>
        <v>4412.796787525599</v>
      </c>
      <c r="BL166" s="5">
        <f t="shared" si="96"/>
        <v>4267.855111370056</v>
      </c>
      <c r="BM166" s="5">
        <f t="shared" si="96"/>
        <v>4407.4371093058498</v>
      </c>
      <c r="BN166" s="5">
        <f t="shared" si="96"/>
        <v>4262.6683259961073</v>
      </c>
      <c r="BO166" s="5">
        <f t="shared" si="96"/>
        <v>4402.0774310861016</v>
      </c>
      <c r="BP166" s="26" t="s">
        <v>12</v>
      </c>
    </row>
    <row r="167" spans="2:68" x14ac:dyDescent="0.25">
      <c r="B167" s="12">
        <v>37</v>
      </c>
      <c r="C167" s="13"/>
      <c r="H167" s="5"/>
      <c r="I167" s="5"/>
      <c r="J167" s="5"/>
      <c r="K167" s="5"/>
      <c r="L167" s="5"/>
      <c r="M167" s="5"/>
      <c r="N167" s="5">
        <f t="shared" ref="N167:BO167" si="97">N$3*$G42</f>
        <v>464.28472379390695</v>
      </c>
      <c r="O167" s="5">
        <f t="shared" si="97"/>
        <v>794.96777539796028</v>
      </c>
      <c r="P167" s="5">
        <f t="shared" si="97"/>
        <v>1127.820406702029</v>
      </c>
      <c r="Q167" s="5">
        <f t="shared" si="97"/>
        <v>1402.1410457844095</v>
      </c>
      <c r="R167" s="5">
        <f t="shared" si="97"/>
        <v>1619.3916615850294</v>
      </c>
      <c r="S167" s="5">
        <f t="shared" si="97"/>
        <v>1763.6050656311668</v>
      </c>
      <c r="T167" s="5">
        <f t="shared" si="97"/>
        <v>2171.000365667684</v>
      </c>
      <c r="U167" s="5">
        <f t="shared" si="97"/>
        <v>2313.5119547110212</v>
      </c>
      <c r="V167" s="5">
        <f t="shared" si="97"/>
        <v>3149.3449068029277</v>
      </c>
      <c r="W167" s="5">
        <f t="shared" si="97"/>
        <v>3323.7448512931869</v>
      </c>
      <c r="X167" s="5">
        <f t="shared" si="97"/>
        <v>3728.1159940256834</v>
      </c>
      <c r="Y167" s="5">
        <f t="shared" si="97"/>
        <v>3889.4138997868354</v>
      </c>
      <c r="Z167" s="5">
        <f t="shared" si="97"/>
        <v>4432.2884571675195</v>
      </c>
      <c r="AA167" s="5">
        <f t="shared" si="97"/>
        <v>4701.1033825698833</v>
      </c>
      <c r="AB167" s="5">
        <f t="shared" si="97"/>
        <v>4672.9995922458138</v>
      </c>
      <c r="AC167" s="5">
        <f t="shared" si="97"/>
        <v>4760.4652754007539</v>
      </c>
      <c r="AD167" s="5">
        <f t="shared" si="97"/>
        <v>5223.3855221866852</v>
      </c>
      <c r="AE167" s="31">
        <f t="shared" si="97"/>
        <v>5542.3517671420213</v>
      </c>
      <c r="AF167" s="5">
        <f t="shared" si="97"/>
        <v>5262.0976180411253</v>
      </c>
      <c r="AG167" s="5">
        <f t="shared" si="97"/>
        <v>5000.0308863947439</v>
      </c>
      <c r="AH167" s="5">
        <f t="shared" si="97"/>
        <v>5532.4468384774045</v>
      </c>
      <c r="AI167" s="5">
        <f t="shared" si="97"/>
        <v>5350.7856731508346</v>
      </c>
      <c r="AJ167" s="5">
        <f t="shared" si="97"/>
        <v>5525.8435527009915</v>
      </c>
      <c r="AK167" s="5">
        <f t="shared" si="97"/>
        <v>5344.3953965930177</v>
      </c>
      <c r="AL167" s="5">
        <f t="shared" si="97"/>
        <v>5519.2402669245803</v>
      </c>
      <c r="AM167" s="5">
        <f t="shared" si="97"/>
        <v>5515.9386240363756</v>
      </c>
      <c r="AN167" s="5">
        <f t="shared" si="97"/>
        <v>5334.8099817562916</v>
      </c>
      <c r="AO167" s="5">
        <f t="shared" si="97"/>
        <v>5509.3353382599616</v>
      </c>
      <c r="AP167" s="5">
        <f t="shared" si="97"/>
        <v>5328.4197051984711</v>
      </c>
      <c r="AQ167" s="5">
        <f t="shared" si="97"/>
        <v>5502.7320524835513</v>
      </c>
      <c r="AR167" s="5">
        <f t="shared" si="97"/>
        <v>5490.6553895663565</v>
      </c>
      <c r="AS167" s="5">
        <f t="shared" si="97"/>
        <v>5133.3358526080765</v>
      </c>
      <c r="AT167" s="5">
        <f t="shared" si="97"/>
        <v>5484.0626401474656</v>
      </c>
      <c r="AU167" s="5">
        <f t="shared" si="97"/>
        <v>5303.9673536496966</v>
      </c>
      <c r="AV167" s="5">
        <f t="shared" si="97"/>
        <v>5477.469890728572</v>
      </c>
      <c r="AW167" s="5">
        <f t="shared" si="97"/>
        <v>5297.5872735668954</v>
      </c>
      <c r="AX167" s="5">
        <f t="shared" si="97"/>
        <v>5470.8771413096774</v>
      </c>
      <c r="AY167" s="5">
        <f t="shared" si="97"/>
        <v>5467.5807666002329</v>
      </c>
      <c r="AZ167" s="5">
        <f t="shared" si="97"/>
        <v>5288.0171534426972</v>
      </c>
      <c r="BA167" s="5">
        <f t="shared" si="97"/>
        <v>5460.9880171813384</v>
      </c>
      <c r="BB167" s="5">
        <f t="shared" si="97"/>
        <v>5281.6370733598969</v>
      </c>
      <c r="BC167" s="5">
        <f t="shared" si="97"/>
        <v>5454.3952677624447</v>
      </c>
      <c r="BD167" s="5">
        <f t="shared" si="97"/>
        <v>5459.8106949368757</v>
      </c>
      <c r="BE167" s="5">
        <f t="shared" si="97"/>
        <v>4928.4597889471834</v>
      </c>
      <c r="BF167" s="5">
        <f t="shared" si="97"/>
        <v>5453.2074091604627</v>
      </c>
      <c r="BG167" s="5">
        <f t="shared" si="97"/>
        <v>5274.1023544570235</v>
      </c>
      <c r="BH167" s="5">
        <f t="shared" si="97"/>
        <v>5446.6041233840506</v>
      </c>
      <c r="BI167" s="5">
        <f t="shared" si="97"/>
        <v>5267.7120778992066</v>
      </c>
      <c r="BJ167" s="5">
        <f t="shared" si="97"/>
        <v>5440.0008376076385</v>
      </c>
      <c r="BK167" s="5">
        <f t="shared" si="97"/>
        <v>5436.6991947194319</v>
      </c>
      <c r="BL167" s="5">
        <f t="shared" si="97"/>
        <v>5258.1266630624768</v>
      </c>
      <c r="BM167" s="5">
        <f t="shared" si="97"/>
        <v>5430.0959089430198</v>
      </c>
      <c r="BN167" s="5">
        <f t="shared" si="97"/>
        <v>5251.7363865046618</v>
      </c>
      <c r="BO167" s="5">
        <f t="shared" si="97"/>
        <v>5423.4926231666095</v>
      </c>
      <c r="BP167" s="26" t="s">
        <v>12</v>
      </c>
    </row>
    <row r="168" spans="2:68" x14ac:dyDescent="0.25">
      <c r="B168" s="12">
        <v>38</v>
      </c>
      <c r="C168" s="13"/>
      <c r="H168" s="5"/>
      <c r="I168" s="5"/>
      <c r="J168" s="5"/>
      <c r="K168" s="5"/>
      <c r="L168" s="5"/>
      <c r="M168" s="5"/>
      <c r="N168" s="5">
        <f t="shared" ref="N168:BO168" si="98">N$3*$G43</f>
        <v>176.54224656032386</v>
      </c>
      <c r="O168" s="5">
        <f t="shared" si="98"/>
        <v>302.2830384445673</v>
      </c>
      <c r="P168" s="5">
        <f t="shared" si="98"/>
        <v>428.84880357195885</v>
      </c>
      <c r="Q168" s="5">
        <f t="shared" si="98"/>
        <v>533.15803327421509</v>
      </c>
      <c r="R168" s="5">
        <f t="shared" si="98"/>
        <v>615.76663488110387</v>
      </c>
      <c r="S168" s="5">
        <f t="shared" si="98"/>
        <v>670.6031544339595</v>
      </c>
      <c r="T168" s="5">
        <f t="shared" si="98"/>
        <v>825.51344508244074</v>
      </c>
      <c r="U168" s="5">
        <f t="shared" si="98"/>
        <v>879.70285688346394</v>
      </c>
      <c r="V168" s="5">
        <f t="shared" si="98"/>
        <v>1197.5247010002945</v>
      </c>
      <c r="W168" s="5">
        <f t="shared" si="98"/>
        <v>1263.8395212440316</v>
      </c>
      <c r="X168" s="5">
        <f t="shared" si="98"/>
        <v>1417.599889232898</v>
      </c>
      <c r="Y168" s="5">
        <f t="shared" si="98"/>
        <v>1478.9327162444313</v>
      </c>
      <c r="Z168" s="5">
        <f t="shared" si="98"/>
        <v>1685.3584051563291</v>
      </c>
      <c r="AA168" s="5">
        <f t="shared" si="98"/>
        <v>1787.5741111818952</v>
      </c>
      <c r="AB168" s="5">
        <f t="shared" si="98"/>
        <v>1776.8877671640942</v>
      </c>
      <c r="AC168" s="5">
        <f t="shared" si="98"/>
        <v>1810.146212703562</v>
      </c>
      <c r="AD168" s="5">
        <f t="shared" si="98"/>
        <v>1986.1696228171477</v>
      </c>
      <c r="AE168" s="31">
        <f t="shared" si="98"/>
        <v>2107.4551499419254</v>
      </c>
      <c r="AF168" s="5">
        <f t="shared" si="98"/>
        <v>2000.8897288662006</v>
      </c>
      <c r="AG168" s="5">
        <f t="shared" si="98"/>
        <v>1901.2399941613585</v>
      </c>
      <c r="AH168" s="5">
        <f t="shared" si="98"/>
        <v>2103.6888439041513</v>
      </c>
      <c r="AI168" s="5">
        <f t="shared" si="98"/>
        <v>2034.612976024089</v>
      </c>
      <c r="AJ168" s="5">
        <f t="shared" si="98"/>
        <v>2101.1779732123014</v>
      </c>
      <c r="AK168" s="5">
        <f t="shared" si="98"/>
        <v>2032.1831011610093</v>
      </c>
      <c r="AL168" s="5">
        <f t="shared" si="98"/>
        <v>2098.6671025204519</v>
      </c>
      <c r="AM168" s="5">
        <f t="shared" si="98"/>
        <v>2097.4116671745278</v>
      </c>
      <c r="AN168" s="5">
        <f t="shared" si="98"/>
        <v>2028.5382888663889</v>
      </c>
      <c r="AO168" s="5">
        <f t="shared" si="98"/>
        <v>2094.9007964826774</v>
      </c>
      <c r="AP168" s="5">
        <f t="shared" si="98"/>
        <v>2026.1084140033081</v>
      </c>
      <c r="AQ168" s="5">
        <f t="shared" si="98"/>
        <v>2092.3899257908283</v>
      </c>
      <c r="AR168" s="5">
        <f t="shared" si="98"/>
        <v>2087.7978272506666</v>
      </c>
      <c r="AS168" s="5">
        <f t="shared" si="98"/>
        <v>1951.9286276805531</v>
      </c>
      <c r="AT168" s="5">
        <f t="shared" si="98"/>
        <v>2085.2909629629307</v>
      </c>
      <c r="AU168" s="5">
        <f t="shared" si="98"/>
        <v>2016.810513695867</v>
      </c>
      <c r="AV168" s="5">
        <f t="shared" si="98"/>
        <v>2082.7840986751939</v>
      </c>
      <c r="AW168" s="5">
        <f t="shared" si="98"/>
        <v>2014.3845159980567</v>
      </c>
      <c r="AX168" s="5">
        <f t="shared" si="98"/>
        <v>2080.2772343874567</v>
      </c>
      <c r="AY168" s="5">
        <f t="shared" si="98"/>
        <v>2079.0238022435892</v>
      </c>
      <c r="AZ168" s="5">
        <f t="shared" si="98"/>
        <v>2010.7455194513427</v>
      </c>
      <c r="BA168" s="5">
        <f t="shared" si="98"/>
        <v>2076.5169379558515</v>
      </c>
      <c r="BB168" s="5">
        <f t="shared" si="98"/>
        <v>2008.3195217535331</v>
      </c>
      <c r="BC168" s="5">
        <f t="shared" si="98"/>
        <v>2074.0100736681147</v>
      </c>
      <c r="BD168" s="5">
        <f t="shared" si="98"/>
        <v>2076.0692662938068</v>
      </c>
      <c r="BE168" s="5">
        <f t="shared" si="98"/>
        <v>1874.0253956948602</v>
      </c>
      <c r="BF168" s="5">
        <f t="shared" si="98"/>
        <v>2073.5583956019568</v>
      </c>
      <c r="BG168" s="5">
        <f t="shared" si="98"/>
        <v>2005.454477667128</v>
      </c>
      <c r="BH168" s="5">
        <f t="shared" si="98"/>
        <v>2071.0475249101069</v>
      </c>
      <c r="BI168" s="5">
        <f t="shared" si="98"/>
        <v>2003.0246028040483</v>
      </c>
      <c r="BJ168" s="5">
        <f t="shared" si="98"/>
        <v>2068.5366542182574</v>
      </c>
      <c r="BK168" s="5">
        <f t="shared" si="98"/>
        <v>2067.2812188723324</v>
      </c>
      <c r="BL168" s="5">
        <f t="shared" si="98"/>
        <v>1999.3797905094268</v>
      </c>
      <c r="BM168" s="5">
        <f t="shared" si="98"/>
        <v>2064.7703481804829</v>
      </c>
      <c r="BN168" s="5">
        <f t="shared" si="98"/>
        <v>1996.9499156463476</v>
      </c>
      <c r="BO168" s="5">
        <f t="shared" si="98"/>
        <v>2062.2594774886338</v>
      </c>
      <c r="BP168" s="26" t="s">
        <v>12</v>
      </c>
    </row>
    <row r="169" spans="2:68" x14ac:dyDescent="0.25">
      <c r="B169" s="12">
        <v>39</v>
      </c>
      <c r="C169" s="13"/>
      <c r="H169" s="5"/>
      <c r="I169" s="5"/>
      <c r="J169" s="5"/>
      <c r="K169" s="5"/>
      <c r="L169" s="5"/>
      <c r="M169" s="5"/>
      <c r="N169" s="5">
        <f t="shared" ref="N169:BO169" si="99">N$3*$G44</f>
        <v>137.08160914779927</v>
      </c>
      <c r="O169" s="5">
        <f t="shared" si="99"/>
        <v>234.71688015428262</v>
      </c>
      <c r="P169" s="5">
        <f t="shared" si="99"/>
        <v>332.99272678432351</v>
      </c>
      <c r="Q169" s="5">
        <f t="shared" si="99"/>
        <v>413.98680800366964</v>
      </c>
      <c r="R169" s="5">
        <f t="shared" si="99"/>
        <v>478.13077500508859</v>
      </c>
      <c r="S169" s="5">
        <f t="shared" si="99"/>
        <v>520.71026227700156</v>
      </c>
      <c r="T169" s="5">
        <f t="shared" si="99"/>
        <v>640.99507981721013</v>
      </c>
      <c r="U169" s="5">
        <f t="shared" si="99"/>
        <v>683.07210054844211</v>
      </c>
      <c r="V169" s="5">
        <f t="shared" si="99"/>
        <v>929.85456006002005</v>
      </c>
      <c r="W169" s="5">
        <f t="shared" si="99"/>
        <v>981.3467238138802</v>
      </c>
      <c r="X169" s="5">
        <f t="shared" si="99"/>
        <v>1100.7386488501879</v>
      </c>
      <c r="Y169" s="5">
        <f t="shared" si="99"/>
        <v>1148.3623920852201</v>
      </c>
      <c r="Z169" s="5">
        <f t="shared" si="99"/>
        <v>1308.647911029361</v>
      </c>
      <c r="AA169" s="5">
        <f t="shared" si="99"/>
        <v>1388.016411969872</v>
      </c>
      <c r="AB169" s="5">
        <f t="shared" si="99"/>
        <v>1379.7186743891589</v>
      </c>
      <c r="AC169" s="5">
        <f t="shared" si="99"/>
        <v>1405.5432082961004</v>
      </c>
      <c r="AD169" s="5">
        <f t="shared" si="99"/>
        <v>1542.2219510683485</v>
      </c>
      <c r="AE169" s="31">
        <f t="shared" si="99"/>
        <v>1636.3977959357271</v>
      </c>
      <c r="AF169" s="5">
        <f t="shared" si="99"/>
        <v>1553.6518261455356</v>
      </c>
      <c r="AG169" s="5">
        <f t="shared" si="99"/>
        <v>1476.2757518594101</v>
      </c>
      <c r="AH169" s="5">
        <f t="shared" si="99"/>
        <v>1633.4733327986576</v>
      </c>
      <c r="AI169" s="5">
        <f t="shared" si="99"/>
        <v>1579.8372694383547</v>
      </c>
      <c r="AJ169" s="5">
        <f t="shared" si="99"/>
        <v>1631.5236907072772</v>
      </c>
      <c r="AK169" s="5">
        <f t="shared" si="99"/>
        <v>1577.9505190273424</v>
      </c>
      <c r="AL169" s="5">
        <f t="shared" si="99"/>
        <v>1629.5740486158975</v>
      </c>
      <c r="AM169" s="5">
        <f t="shared" si="99"/>
        <v>1628.5992275702079</v>
      </c>
      <c r="AN169" s="5">
        <f t="shared" si="99"/>
        <v>1575.120393410823</v>
      </c>
      <c r="AO169" s="5">
        <f t="shared" si="99"/>
        <v>1626.6495854788272</v>
      </c>
      <c r="AP169" s="5">
        <f t="shared" si="99"/>
        <v>1573.2336429998097</v>
      </c>
      <c r="AQ169" s="5">
        <f t="shared" si="99"/>
        <v>1624.6999433874478</v>
      </c>
      <c r="AR169" s="5">
        <f t="shared" si="99"/>
        <v>1621.1342684880092</v>
      </c>
      <c r="AS169" s="5">
        <f t="shared" si="99"/>
        <v>1515.634486574163</v>
      </c>
      <c r="AT169" s="5">
        <f t="shared" si="99"/>
        <v>1619.1877372912368</v>
      </c>
      <c r="AU169" s="5">
        <f t="shared" si="99"/>
        <v>1566.0140048640487</v>
      </c>
      <c r="AV169" s="5">
        <f t="shared" si="99"/>
        <v>1617.2412060944635</v>
      </c>
      <c r="AW169" s="5">
        <f t="shared" si="99"/>
        <v>1564.1302649962031</v>
      </c>
      <c r="AX169" s="5">
        <f t="shared" si="99"/>
        <v>1615.2946748976897</v>
      </c>
      <c r="AY169" s="5">
        <f t="shared" si="99"/>
        <v>1614.3214092993037</v>
      </c>
      <c r="AZ169" s="5">
        <f t="shared" si="99"/>
        <v>1561.304655194436</v>
      </c>
      <c r="BA169" s="5">
        <f t="shared" si="99"/>
        <v>1612.3748781025299</v>
      </c>
      <c r="BB169" s="5">
        <f t="shared" si="99"/>
        <v>1559.4209153265911</v>
      </c>
      <c r="BC169" s="5">
        <f t="shared" si="99"/>
        <v>1610.4283469057566</v>
      </c>
      <c r="BD169" s="5">
        <f t="shared" si="99"/>
        <v>1612.0272697934786</v>
      </c>
      <c r="BE169" s="5">
        <f t="shared" si="99"/>
        <v>1455.1441472560664</v>
      </c>
      <c r="BF169" s="5">
        <f t="shared" si="99"/>
        <v>1610.0776277020984</v>
      </c>
      <c r="BG169" s="5">
        <f t="shared" si="99"/>
        <v>1557.1962645062017</v>
      </c>
      <c r="BH169" s="5">
        <f t="shared" si="99"/>
        <v>1608.127985610718</v>
      </c>
      <c r="BI169" s="5">
        <f t="shared" si="99"/>
        <v>1555.3095140951891</v>
      </c>
      <c r="BJ169" s="5">
        <f t="shared" si="99"/>
        <v>1606.1783435193381</v>
      </c>
      <c r="BK169" s="5">
        <f t="shared" si="99"/>
        <v>1605.203522473648</v>
      </c>
      <c r="BL169" s="5">
        <f t="shared" si="99"/>
        <v>1552.4793884786691</v>
      </c>
      <c r="BM169" s="5">
        <f t="shared" si="99"/>
        <v>1603.2538803822679</v>
      </c>
      <c r="BN169" s="5">
        <f t="shared" si="99"/>
        <v>1550.5926380676569</v>
      </c>
      <c r="BO169" s="5">
        <f t="shared" si="99"/>
        <v>1601.3042382908884</v>
      </c>
      <c r="BP169" s="26" t="s">
        <v>12</v>
      </c>
    </row>
    <row r="170" spans="2:68" x14ac:dyDescent="0.25">
      <c r="B170" s="12">
        <v>40</v>
      </c>
      <c r="C170" s="13"/>
      <c r="H170" s="5"/>
      <c r="I170" s="5"/>
      <c r="J170" s="5"/>
      <c r="K170" s="5"/>
      <c r="L170" s="5"/>
      <c r="M170" s="5"/>
      <c r="N170" s="5">
        <f t="shared" ref="N170:BO170" si="100">N$3*$G45</f>
        <v>170.62582403091329</v>
      </c>
      <c r="O170" s="5">
        <f t="shared" si="100"/>
        <v>292.15269166493107</v>
      </c>
      <c r="P170" s="5">
        <f t="shared" si="100"/>
        <v>414.47688539034141</v>
      </c>
      <c r="Q170" s="5">
        <f t="shared" si="100"/>
        <v>515.2904221994803</v>
      </c>
      <c r="R170" s="5">
        <f t="shared" si="100"/>
        <v>595.13057941873581</v>
      </c>
      <c r="S170" s="5">
        <f t="shared" si="100"/>
        <v>648.12937442668419</v>
      </c>
      <c r="T170" s="5">
        <f t="shared" si="100"/>
        <v>797.84818965504815</v>
      </c>
      <c r="U170" s="5">
        <f t="shared" si="100"/>
        <v>850.22156329477195</v>
      </c>
      <c r="V170" s="5">
        <f t="shared" si="100"/>
        <v>1157.3923119627341</v>
      </c>
      <c r="W170" s="5">
        <f t="shared" si="100"/>
        <v>1221.4847378268362</v>
      </c>
      <c r="X170" s="5">
        <f t="shared" si="100"/>
        <v>1370.0921675075965</v>
      </c>
      <c r="Y170" s="5">
        <f t="shared" si="100"/>
        <v>1429.369560612552</v>
      </c>
      <c r="Z170" s="5">
        <f t="shared" si="100"/>
        <v>1628.8773495864873</v>
      </c>
      <c r="AA170" s="5">
        <f t="shared" si="100"/>
        <v>1727.6675225299045</v>
      </c>
      <c r="AB170" s="5">
        <f t="shared" si="100"/>
        <v>1717.339307672323</v>
      </c>
      <c r="AC170" s="5">
        <f t="shared" si="100"/>
        <v>1749.4831700436448</v>
      </c>
      <c r="AD170" s="5">
        <f t="shared" si="100"/>
        <v>1919.6075452826296</v>
      </c>
      <c r="AE170" s="31">
        <f t="shared" si="100"/>
        <v>2036.828456491651</v>
      </c>
      <c r="AF170" s="5">
        <f t="shared" si="100"/>
        <v>1933.8343395677239</v>
      </c>
      <c r="AG170" s="5">
        <f t="shared" si="100"/>
        <v>1837.5241450972699</v>
      </c>
      <c r="AH170" s="5">
        <f t="shared" si="100"/>
        <v>2033.1883698621416</v>
      </c>
      <c r="AI170" s="5">
        <f t="shared" si="100"/>
        <v>1966.4274267602939</v>
      </c>
      <c r="AJ170" s="5">
        <f t="shared" si="100"/>
        <v>2030.7616454424681</v>
      </c>
      <c r="AK170" s="5">
        <f t="shared" si="100"/>
        <v>1964.078983773514</v>
      </c>
      <c r="AL170" s="5">
        <f t="shared" si="100"/>
        <v>2028.334921022795</v>
      </c>
      <c r="AM170" s="5">
        <f t="shared" si="100"/>
        <v>2027.1215588129589</v>
      </c>
      <c r="AN170" s="5">
        <f t="shared" si="100"/>
        <v>1960.5563192933434</v>
      </c>
      <c r="AO170" s="5">
        <f t="shared" si="100"/>
        <v>2024.694834393285</v>
      </c>
      <c r="AP170" s="5">
        <f t="shared" si="100"/>
        <v>1958.2078763065622</v>
      </c>
      <c r="AQ170" s="5">
        <f t="shared" si="100"/>
        <v>2022.2681099736124</v>
      </c>
      <c r="AR170" s="5">
        <f t="shared" si="100"/>
        <v>2017.8299054491304</v>
      </c>
      <c r="AS170" s="5">
        <f t="shared" si="100"/>
        <v>1886.5140612885671</v>
      </c>
      <c r="AT170" s="5">
        <f t="shared" si="100"/>
        <v>2015.4070531678071</v>
      </c>
      <c r="AU170" s="5">
        <f t="shared" si="100"/>
        <v>1949.2215745423989</v>
      </c>
      <c r="AV170" s="5">
        <f t="shared" si="100"/>
        <v>2012.984200886483</v>
      </c>
      <c r="AW170" s="5">
        <f t="shared" si="100"/>
        <v>1946.8768787862782</v>
      </c>
      <c r="AX170" s="5">
        <f t="shared" si="100"/>
        <v>2010.5613486051584</v>
      </c>
      <c r="AY170" s="5">
        <f t="shared" si="100"/>
        <v>2009.3499224644972</v>
      </c>
      <c r="AZ170" s="5">
        <f t="shared" si="100"/>
        <v>1943.3598351520986</v>
      </c>
      <c r="BA170" s="5">
        <f t="shared" si="100"/>
        <v>2006.9270701831726</v>
      </c>
      <c r="BB170" s="5">
        <f t="shared" si="100"/>
        <v>1941.0151393959788</v>
      </c>
      <c r="BC170" s="5">
        <f t="shared" si="100"/>
        <v>2004.5042179018485</v>
      </c>
      <c r="BD170" s="5">
        <f t="shared" si="100"/>
        <v>2006.4944012457374</v>
      </c>
      <c r="BE170" s="5">
        <f t="shared" si="100"/>
        <v>1811.2215836453288</v>
      </c>
      <c r="BF170" s="5">
        <f t="shared" si="100"/>
        <v>2004.0676768260639</v>
      </c>
      <c r="BG170" s="5">
        <f t="shared" si="100"/>
        <v>1938.2461109189298</v>
      </c>
      <c r="BH170" s="5">
        <f t="shared" si="100"/>
        <v>2001.6409524063904</v>
      </c>
      <c r="BI170" s="5">
        <f t="shared" si="100"/>
        <v>1935.8976679321495</v>
      </c>
      <c r="BJ170" s="5">
        <f t="shared" si="100"/>
        <v>1999.2142279867171</v>
      </c>
      <c r="BK170" s="5">
        <f t="shared" si="100"/>
        <v>1998.0008657768803</v>
      </c>
      <c r="BL170" s="5">
        <f t="shared" si="100"/>
        <v>1932.3750034519778</v>
      </c>
      <c r="BM170" s="5">
        <f t="shared" si="100"/>
        <v>1995.5741413572071</v>
      </c>
      <c r="BN170" s="5">
        <f t="shared" si="100"/>
        <v>1930.0265604651984</v>
      </c>
      <c r="BO170" s="5">
        <f t="shared" si="100"/>
        <v>1993.1474169375344</v>
      </c>
      <c r="BP170" s="26" t="s">
        <v>12</v>
      </c>
    </row>
    <row r="171" spans="2:68" x14ac:dyDescent="0.25">
      <c r="B171" s="12">
        <v>41</v>
      </c>
      <c r="C171" s="13"/>
      <c r="H171" s="5"/>
      <c r="I171" s="5"/>
      <c r="J171" s="5"/>
      <c r="K171" s="5"/>
      <c r="L171" s="5"/>
      <c r="M171" s="5"/>
      <c r="N171" s="5">
        <f t="shared" ref="N171:BO171" si="101">N$3*$G46</f>
        <v>689.00185661278499</v>
      </c>
      <c r="O171" s="5">
        <f t="shared" si="101"/>
        <v>1179.737874467879</v>
      </c>
      <c r="P171" s="5">
        <f t="shared" si="101"/>
        <v>1673.6935641423793</v>
      </c>
      <c r="Q171" s="5">
        <f t="shared" si="101"/>
        <v>2080.7873579904513</v>
      </c>
      <c r="R171" s="5">
        <f t="shared" si="101"/>
        <v>2403.1888283936491</v>
      </c>
      <c r="S171" s="5">
        <f t="shared" si="101"/>
        <v>2617.2025532568973</v>
      </c>
      <c r="T171" s="5">
        <f t="shared" si="101"/>
        <v>3221.7800974129314</v>
      </c>
      <c r="U171" s="5">
        <f t="shared" si="101"/>
        <v>3433.2683166188763</v>
      </c>
      <c r="V171" s="5">
        <f t="shared" si="101"/>
        <v>4673.6504060909883</v>
      </c>
      <c r="W171" s="5">
        <f t="shared" si="101"/>
        <v>4932.4611732535413</v>
      </c>
      <c r="X171" s="5">
        <f t="shared" si="101"/>
        <v>5532.5508463029564</v>
      </c>
      <c r="Y171" s="5">
        <f t="shared" si="101"/>
        <v>5771.9180941181567</v>
      </c>
      <c r="Z171" s="5">
        <f t="shared" si="101"/>
        <v>6577.5478268533861</v>
      </c>
      <c r="AA171" s="5">
        <f t="shared" si="101"/>
        <v>6976.4711021530302</v>
      </c>
      <c r="AB171" s="5">
        <f t="shared" si="101"/>
        <v>6934.7648759543508</v>
      </c>
      <c r="AC171" s="5">
        <f t="shared" si="101"/>
        <v>7064.5645764295496</v>
      </c>
      <c r="AD171" s="5">
        <f t="shared" si="101"/>
        <v>7751.5415393863059</v>
      </c>
      <c r="AE171" s="31">
        <f t="shared" si="101"/>
        <v>8224.8897322262437</v>
      </c>
      <c r="AF171" s="5">
        <f t="shared" si="101"/>
        <v>7808.99056699834</v>
      </c>
      <c r="AG171" s="5">
        <f t="shared" si="101"/>
        <v>7420.0816595819651</v>
      </c>
      <c r="AH171" s="5">
        <f t="shared" si="101"/>
        <v>8210.1907471212162</v>
      </c>
      <c r="AI171" s="5">
        <f t="shared" si="101"/>
        <v>7940.6042762124534</v>
      </c>
      <c r="AJ171" s="5">
        <f t="shared" si="101"/>
        <v>8200.3914237178633</v>
      </c>
      <c r="AK171" s="5">
        <f t="shared" si="101"/>
        <v>7931.1210600156637</v>
      </c>
      <c r="AL171" s="5">
        <f t="shared" si="101"/>
        <v>8190.5921003145113</v>
      </c>
      <c r="AM171" s="5">
        <f t="shared" si="101"/>
        <v>8185.6924386128367</v>
      </c>
      <c r="AN171" s="5">
        <f t="shared" si="101"/>
        <v>7916.8962357204746</v>
      </c>
      <c r="AO171" s="5">
        <f t="shared" si="101"/>
        <v>8175.8931152094819</v>
      </c>
      <c r="AP171" s="5">
        <f t="shared" si="101"/>
        <v>7907.4130195236794</v>
      </c>
      <c r="AQ171" s="5">
        <f t="shared" si="101"/>
        <v>8166.0937918061318</v>
      </c>
      <c r="AR171" s="5">
        <f t="shared" si="101"/>
        <v>8148.1719375102575</v>
      </c>
      <c r="AS171" s="5">
        <f t="shared" si="101"/>
        <v>7617.9071845446633</v>
      </c>
      <c r="AT171" s="5">
        <f t="shared" si="101"/>
        <v>8138.388250136958</v>
      </c>
      <c r="AU171" s="5">
        <f t="shared" si="101"/>
        <v>7871.1255546293296</v>
      </c>
      <c r="AV171" s="5">
        <f t="shared" si="101"/>
        <v>8128.604562763654</v>
      </c>
      <c r="AW171" s="5">
        <f t="shared" si="101"/>
        <v>7861.6574700745177</v>
      </c>
      <c r="AX171" s="5">
        <f t="shared" si="101"/>
        <v>8118.8208753903473</v>
      </c>
      <c r="AY171" s="5">
        <f t="shared" si="101"/>
        <v>8113.9290317036994</v>
      </c>
      <c r="AZ171" s="5">
        <f t="shared" si="101"/>
        <v>7847.4553432423045</v>
      </c>
      <c r="BA171" s="5">
        <f t="shared" si="101"/>
        <v>8104.1453443303926</v>
      </c>
      <c r="BB171" s="5">
        <f t="shared" si="101"/>
        <v>7837.9872586874944</v>
      </c>
      <c r="BC171" s="5">
        <f t="shared" si="101"/>
        <v>8094.3616569570886</v>
      </c>
      <c r="BD171" s="5">
        <f t="shared" si="101"/>
        <v>8102.3981896843443</v>
      </c>
      <c r="BE171" s="5">
        <f t="shared" si="101"/>
        <v>7313.8696381778891</v>
      </c>
      <c r="BF171" s="5">
        <f t="shared" si="101"/>
        <v>8092.5988662809905</v>
      </c>
      <c r="BG171" s="5">
        <f t="shared" si="101"/>
        <v>7826.8056818509494</v>
      </c>
      <c r="BH171" s="5">
        <f t="shared" si="101"/>
        <v>8082.7995428776367</v>
      </c>
      <c r="BI171" s="5">
        <f t="shared" si="101"/>
        <v>7817.3224656541588</v>
      </c>
      <c r="BJ171" s="5">
        <f t="shared" si="101"/>
        <v>8073.0002194742838</v>
      </c>
      <c r="BK171" s="5">
        <f t="shared" si="101"/>
        <v>8068.1005577726073</v>
      </c>
      <c r="BL171" s="5">
        <f t="shared" si="101"/>
        <v>7803.097641358966</v>
      </c>
      <c r="BM171" s="5">
        <f t="shared" si="101"/>
        <v>8058.3012343692544</v>
      </c>
      <c r="BN171" s="5">
        <f t="shared" si="101"/>
        <v>7793.6144251621772</v>
      </c>
      <c r="BO171" s="5">
        <f t="shared" si="101"/>
        <v>8048.5019109659042</v>
      </c>
      <c r="BP171" s="26" t="s">
        <v>12</v>
      </c>
    </row>
    <row r="172" spans="2:68" x14ac:dyDescent="0.25">
      <c r="B172" s="12">
        <v>42</v>
      </c>
      <c r="C172" s="13"/>
      <c r="H172" s="5"/>
      <c r="I172" s="5"/>
      <c r="J172" s="5"/>
      <c r="K172" s="5"/>
      <c r="L172" s="5"/>
      <c r="M172" s="5"/>
      <c r="N172" s="5">
        <f t="shared" ref="N172:BO172" si="102">N$3*$G47</f>
        <v>840.92798373347273</v>
      </c>
      <c r="O172" s="5">
        <f t="shared" si="102"/>
        <v>1439.8721608493813</v>
      </c>
      <c r="P172" s="5">
        <f t="shared" si="102"/>
        <v>2042.7459531113029</v>
      </c>
      <c r="Q172" s="5">
        <f t="shared" si="102"/>
        <v>2539.6046479978982</v>
      </c>
      <c r="R172" s="5">
        <f t="shared" si="102"/>
        <v>2933.0962124353414</v>
      </c>
      <c r="S172" s="5">
        <f t="shared" si="102"/>
        <v>3194.3003418774533</v>
      </c>
      <c r="T172" s="5">
        <f t="shared" si="102"/>
        <v>3932.1883030464605</v>
      </c>
      <c r="U172" s="5">
        <f t="shared" si="102"/>
        <v>4190.310048370271</v>
      </c>
      <c r="V172" s="5">
        <f t="shared" si="102"/>
        <v>5704.1985808145246</v>
      </c>
      <c r="W172" s="5">
        <f t="shared" si="102"/>
        <v>6020.0775795569507</v>
      </c>
      <c r="X172" s="5">
        <f t="shared" si="102"/>
        <v>6752.4880861084939</v>
      </c>
      <c r="Y172" s="5">
        <f t="shared" si="102"/>
        <v>7044.636235123121</v>
      </c>
      <c r="Z172" s="5">
        <f t="shared" si="102"/>
        <v>8027.9087477914163</v>
      </c>
      <c r="AA172" s="5">
        <f t="shared" si="102"/>
        <v>8514.7953103491309</v>
      </c>
      <c r="AB172" s="5">
        <f t="shared" si="102"/>
        <v>8463.8927875623194</v>
      </c>
      <c r="AC172" s="5">
        <f t="shared" si="102"/>
        <v>8622.3135513994785</v>
      </c>
      <c r="AD172" s="5">
        <f t="shared" si="102"/>
        <v>9460.7701488469829</v>
      </c>
      <c r="AE172" s="31">
        <f t="shared" si="102"/>
        <v>10038.49245480076</v>
      </c>
      <c r="AF172" s="5">
        <f t="shared" si="102"/>
        <v>9530.8867885825221</v>
      </c>
      <c r="AG172" s="5">
        <f t="shared" si="102"/>
        <v>9056.2227797256692</v>
      </c>
      <c r="AH172" s="5">
        <f t="shared" si="102"/>
        <v>10020.55231750118</v>
      </c>
      <c r="AI172" s="5">
        <f t="shared" si="102"/>
        <v>9691.5215532915936</v>
      </c>
      <c r="AJ172" s="5">
        <f t="shared" si="102"/>
        <v>10008.592225968125</v>
      </c>
      <c r="AK172" s="5">
        <f t="shared" si="102"/>
        <v>9679.947271162835</v>
      </c>
      <c r="AL172" s="5">
        <f t="shared" si="102"/>
        <v>9996.6321344350708</v>
      </c>
      <c r="AM172" s="5">
        <f t="shared" si="102"/>
        <v>9990.6520886685466</v>
      </c>
      <c r="AN172" s="5">
        <f t="shared" si="102"/>
        <v>9662.5858479696908</v>
      </c>
      <c r="AO172" s="5">
        <f t="shared" si="102"/>
        <v>9978.6919971354891</v>
      </c>
      <c r="AP172" s="5">
        <f t="shared" si="102"/>
        <v>9651.0115658409268</v>
      </c>
      <c r="AQ172" s="5">
        <f t="shared" si="102"/>
        <v>9966.7319056024371</v>
      </c>
      <c r="AR172" s="5">
        <f t="shared" si="102"/>
        <v>9944.8582507593492</v>
      </c>
      <c r="AS172" s="5">
        <f t="shared" si="102"/>
        <v>9297.6691825782364</v>
      </c>
      <c r="AT172" s="5">
        <f t="shared" si="102"/>
        <v>9932.9172430286089</v>
      </c>
      <c r="AU172" s="5">
        <f t="shared" si="102"/>
        <v>9606.7226508031326</v>
      </c>
      <c r="AV172" s="5">
        <f t="shared" si="102"/>
        <v>9920.9762352978632</v>
      </c>
      <c r="AW172" s="5">
        <f t="shared" si="102"/>
        <v>9595.1668368701521</v>
      </c>
      <c r="AX172" s="5">
        <f t="shared" si="102"/>
        <v>9909.0352275671157</v>
      </c>
      <c r="AY172" s="5">
        <f t="shared" si="102"/>
        <v>9903.0647237017474</v>
      </c>
      <c r="AZ172" s="5">
        <f t="shared" si="102"/>
        <v>9577.8331159706868</v>
      </c>
      <c r="BA172" s="5">
        <f t="shared" si="102"/>
        <v>9891.1237159709999</v>
      </c>
      <c r="BB172" s="5">
        <f t="shared" si="102"/>
        <v>9566.2773020377081</v>
      </c>
      <c r="BC172" s="5">
        <f t="shared" si="102"/>
        <v>9879.1827082402542</v>
      </c>
      <c r="BD172" s="5">
        <f t="shared" si="102"/>
        <v>9888.9913106375861</v>
      </c>
      <c r="BE172" s="5">
        <f t="shared" si="102"/>
        <v>8926.5908198835332</v>
      </c>
      <c r="BF172" s="5">
        <f t="shared" si="102"/>
        <v>9877.0312191045305</v>
      </c>
      <c r="BG172" s="5">
        <f t="shared" si="102"/>
        <v>9552.6301677464562</v>
      </c>
      <c r="BH172" s="5">
        <f t="shared" si="102"/>
        <v>9865.0711275714748</v>
      </c>
      <c r="BI172" s="5">
        <f t="shared" si="102"/>
        <v>9541.055885617694</v>
      </c>
      <c r="BJ172" s="5">
        <f t="shared" si="102"/>
        <v>9853.1110360384191</v>
      </c>
      <c r="BK172" s="5">
        <f t="shared" si="102"/>
        <v>9847.1309902718913</v>
      </c>
      <c r="BL172" s="5">
        <f t="shared" si="102"/>
        <v>9523.6944624245461</v>
      </c>
      <c r="BM172" s="5">
        <f t="shared" si="102"/>
        <v>9835.1708987388374</v>
      </c>
      <c r="BN172" s="5">
        <f t="shared" si="102"/>
        <v>9512.1201802957894</v>
      </c>
      <c r="BO172" s="5">
        <f t="shared" si="102"/>
        <v>9823.2108072057854</v>
      </c>
      <c r="BP172" s="26" t="s">
        <v>12</v>
      </c>
    </row>
    <row r="173" spans="2:68" x14ac:dyDescent="0.25">
      <c r="B173" s="12">
        <v>43</v>
      </c>
      <c r="C173" s="13"/>
      <c r="H173" s="5"/>
      <c r="I173" s="5"/>
      <c r="J173" s="5"/>
      <c r="K173" s="5"/>
      <c r="L173" s="5"/>
      <c r="M173" s="5"/>
      <c r="N173" s="5">
        <f t="shared" ref="N173:BO173" si="103">N$3*$G48</f>
        <v>116.70084037429756</v>
      </c>
      <c r="O173" s="5">
        <f t="shared" si="103"/>
        <v>199.8200731252345</v>
      </c>
      <c r="P173" s="5">
        <f t="shared" si="103"/>
        <v>283.48464316873162</v>
      </c>
      <c r="Q173" s="5">
        <f t="shared" si="103"/>
        <v>352.43683451228907</v>
      </c>
      <c r="R173" s="5">
        <f t="shared" si="103"/>
        <v>407.04412210209176</v>
      </c>
      <c r="S173" s="5">
        <f t="shared" si="103"/>
        <v>443.29305423989132</v>
      </c>
      <c r="T173" s="5">
        <f t="shared" si="103"/>
        <v>545.69438566923395</v>
      </c>
      <c r="U173" s="5">
        <f t="shared" si="103"/>
        <v>581.51555606771649</v>
      </c>
      <c r="V173" s="5">
        <f t="shared" si="103"/>
        <v>791.60734440954866</v>
      </c>
      <c r="W173" s="5">
        <f t="shared" si="103"/>
        <v>835.44385041588998</v>
      </c>
      <c r="X173" s="5">
        <f t="shared" si="103"/>
        <v>937.08504117999723</v>
      </c>
      <c r="Y173" s="5">
        <f t="shared" si="103"/>
        <v>977.62826861837482</v>
      </c>
      <c r="Z173" s="5">
        <f t="shared" si="103"/>
        <v>1114.0831503264214</v>
      </c>
      <c r="AA173" s="5">
        <f t="shared" si="103"/>
        <v>1181.6514464427833</v>
      </c>
      <c r="AB173" s="5">
        <f t="shared" si="103"/>
        <v>1174.5873847141922</v>
      </c>
      <c r="AC173" s="5">
        <f t="shared" si="103"/>
        <v>1196.5724257999389</v>
      </c>
      <c r="AD173" s="5">
        <f t="shared" si="103"/>
        <v>1312.930296428859</v>
      </c>
      <c r="AE173" s="31">
        <f t="shared" si="103"/>
        <v>1393.1044372731853</v>
      </c>
      <c r="AF173" s="5">
        <f t="shared" si="103"/>
        <v>1322.6608214436535</v>
      </c>
      <c r="AG173" s="5">
        <f t="shared" si="103"/>
        <v>1256.7887256155468</v>
      </c>
      <c r="AH173" s="5">
        <f t="shared" si="103"/>
        <v>1390.6147721177981</v>
      </c>
      <c r="AI173" s="5">
        <f t="shared" si="103"/>
        <v>1344.9531132896789</v>
      </c>
      <c r="AJ173" s="5">
        <f t="shared" si="103"/>
        <v>1388.9549953475396</v>
      </c>
      <c r="AK173" s="5">
        <f t="shared" si="103"/>
        <v>1343.3468777055584</v>
      </c>
      <c r="AL173" s="5">
        <f t="shared" si="103"/>
        <v>1387.2952185772815</v>
      </c>
      <c r="AM173" s="5">
        <f t="shared" si="103"/>
        <v>1386.4653301921526</v>
      </c>
      <c r="AN173" s="5">
        <f t="shared" si="103"/>
        <v>1340.9375243293771</v>
      </c>
      <c r="AO173" s="5">
        <f t="shared" si="103"/>
        <v>1384.8055534218938</v>
      </c>
      <c r="AP173" s="5">
        <f t="shared" si="103"/>
        <v>1339.3312887452557</v>
      </c>
      <c r="AQ173" s="5">
        <f t="shared" si="103"/>
        <v>1383.145776651636</v>
      </c>
      <c r="AR173" s="5">
        <f t="shared" si="103"/>
        <v>1380.1102326435598</v>
      </c>
      <c r="AS173" s="5">
        <f t="shared" si="103"/>
        <v>1290.2957543543791</v>
      </c>
      <c r="AT173" s="5">
        <f t="shared" si="103"/>
        <v>1378.4531042520102</v>
      </c>
      <c r="AU173" s="5">
        <f t="shared" si="103"/>
        <v>1333.1850387640986</v>
      </c>
      <c r="AV173" s="5">
        <f t="shared" si="103"/>
        <v>1376.7959758604597</v>
      </c>
      <c r="AW173" s="5">
        <f t="shared" si="103"/>
        <v>1331.5813661271141</v>
      </c>
      <c r="AX173" s="5">
        <f t="shared" si="103"/>
        <v>1375.138847468909</v>
      </c>
      <c r="AY173" s="5">
        <f t="shared" si="103"/>
        <v>1374.3102832731345</v>
      </c>
      <c r="AZ173" s="5">
        <f t="shared" si="103"/>
        <v>1329.175857171638</v>
      </c>
      <c r="BA173" s="5">
        <f t="shared" si="103"/>
        <v>1372.6531548815838</v>
      </c>
      <c r="BB173" s="5">
        <f t="shared" si="103"/>
        <v>1327.5721845346538</v>
      </c>
      <c r="BC173" s="5">
        <f t="shared" si="103"/>
        <v>1370.9960264900333</v>
      </c>
      <c r="BD173" s="5">
        <f t="shared" si="103"/>
        <v>1372.3572276449574</v>
      </c>
      <c r="BE173" s="5">
        <f t="shared" si="103"/>
        <v>1238.7988870733925</v>
      </c>
      <c r="BF173" s="5">
        <f t="shared" si="103"/>
        <v>1370.6974508746989</v>
      </c>
      <c r="BG173" s="5">
        <f t="shared" si="103"/>
        <v>1325.6782862802288</v>
      </c>
      <c r="BH173" s="5">
        <f t="shared" si="103"/>
        <v>1369.0376741044404</v>
      </c>
      <c r="BI173" s="5">
        <f t="shared" si="103"/>
        <v>1324.0720506961081</v>
      </c>
      <c r="BJ173" s="5">
        <f t="shared" si="103"/>
        <v>1367.3778973341821</v>
      </c>
      <c r="BK173" s="5">
        <f t="shared" si="103"/>
        <v>1366.5480089490527</v>
      </c>
      <c r="BL173" s="5">
        <f t="shared" si="103"/>
        <v>1321.6626973199261</v>
      </c>
      <c r="BM173" s="5">
        <f t="shared" si="103"/>
        <v>1364.8882321787944</v>
      </c>
      <c r="BN173" s="5">
        <f t="shared" si="103"/>
        <v>1320.0564617358059</v>
      </c>
      <c r="BO173" s="5">
        <f t="shared" si="103"/>
        <v>1363.2284554085365</v>
      </c>
      <c r="BP173" s="26" t="s">
        <v>12</v>
      </c>
    </row>
    <row r="174" spans="2:68" x14ac:dyDescent="0.25">
      <c r="B174" s="12">
        <v>44</v>
      </c>
      <c r="C174" s="13"/>
      <c r="H174" s="5"/>
      <c r="I174" s="5"/>
      <c r="J174" s="5"/>
      <c r="K174" s="5"/>
      <c r="L174" s="5"/>
      <c r="M174" s="5"/>
      <c r="N174" s="5">
        <f t="shared" ref="N174:BO174" si="104">N$3*$G49</f>
        <v>1024.0875944481775</v>
      </c>
      <c r="O174" s="5">
        <f t="shared" si="104"/>
        <v>1753.4857277201684</v>
      </c>
      <c r="P174" s="5">
        <f t="shared" si="104"/>
        <v>2487.6693719988461</v>
      </c>
      <c r="Q174" s="5">
        <f t="shared" si="104"/>
        <v>3092.7471378356217</v>
      </c>
      <c r="R174" s="5">
        <f t="shared" si="104"/>
        <v>3571.9437366588932</v>
      </c>
      <c r="S174" s="5">
        <f t="shared" si="104"/>
        <v>3890.0398325846108</v>
      </c>
      <c r="T174" s="5">
        <f t="shared" si="104"/>
        <v>4788.6446141390579</v>
      </c>
      <c r="U174" s="5">
        <f t="shared" si="104"/>
        <v>5102.9869625406864</v>
      </c>
      <c r="V174" s="5">
        <f t="shared" si="104"/>
        <v>6946.6103113206855</v>
      </c>
      <c r="W174" s="5">
        <f t="shared" si="104"/>
        <v>7331.2898204061594</v>
      </c>
      <c r="X174" s="5">
        <f t="shared" si="104"/>
        <v>8223.2241219297321</v>
      </c>
      <c r="Y174" s="5">
        <f t="shared" si="104"/>
        <v>8579.0040471244938</v>
      </c>
      <c r="Z174" s="5">
        <f t="shared" si="104"/>
        <v>9776.439739197549</v>
      </c>
      <c r="AA174" s="5">
        <f t="shared" si="104"/>
        <v>10369.373377111668</v>
      </c>
      <c r="AB174" s="5">
        <f t="shared" si="104"/>
        <v>10307.383952190103</v>
      </c>
      <c r="AC174" s="5">
        <f t="shared" si="104"/>
        <v>10500.309793744755</v>
      </c>
      <c r="AD174" s="5">
        <f t="shared" si="104"/>
        <v>11521.387717822217</v>
      </c>
      <c r="AE174" s="31">
        <f t="shared" si="104"/>
        <v>12224.941717698113</v>
      </c>
      <c r="AF174" s="5">
        <f t="shared" si="104"/>
        <v>11606.776219937181</v>
      </c>
      <c r="AG174" s="5">
        <f t="shared" si="104"/>
        <v>11028.727287800075</v>
      </c>
      <c r="AH174" s="5">
        <f t="shared" si="104"/>
        <v>12203.0941012475</v>
      </c>
      <c r="AI174" s="5">
        <f t="shared" si="104"/>
        <v>11802.398286223181</v>
      </c>
      <c r="AJ174" s="5">
        <f t="shared" si="104"/>
        <v>12188.529023613753</v>
      </c>
      <c r="AK174" s="5">
        <f t="shared" si="104"/>
        <v>11788.303049803433</v>
      </c>
      <c r="AL174" s="5">
        <f t="shared" si="104"/>
        <v>12173.963945980011</v>
      </c>
      <c r="AM174" s="5">
        <f t="shared" si="104"/>
        <v>12166.681407163143</v>
      </c>
      <c r="AN174" s="5">
        <f t="shared" si="104"/>
        <v>11767.160195173805</v>
      </c>
      <c r="AO174" s="5">
        <f t="shared" si="104"/>
        <v>12152.116329529394</v>
      </c>
      <c r="AP174" s="5">
        <f t="shared" si="104"/>
        <v>11753.06495875405</v>
      </c>
      <c r="AQ174" s="5">
        <f t="shared" si="104"/>
        <v>12137.551251895655</v>
      </c>
      <c r="AR174" s="5">
        <f t="shared" si="104"/>
        <v>12110.913372073181</v>
      </c>
      <c r="AS174" s="5">
        <f t="shared" si="104"/>
        <v>11322.762295159064</v>
      </c>
      <c r="AT174" s="5">
        <f t="shared" si="104"/>
        <v>12096.371534818616</v>
      </c>
      <c r="AU174" s="5">
        <f t="shared" si="104"/>
        <v>11699.129628572258</v>
      </c>
      <c r="AV174" s="5">
        <f t="shared" si="104"/>
        <v>12081.829697564046</v>
      </c>
      <c r="AW174" s="5">
        <f t="shared" si="104"/>
        <v>11685.056882842026</v>
      </c>
      <c r="AX174" s="5">
        <f t="shared" si="104"/>
        <v>12067.287860309472</v>
      </c>
      <c r="AY174" s="5">
        <f t="shared" si="104"/>
        <v>12060.016941682194</v>
      </c>
      <c r="AZ174" s="5">
        <f t="shared" si="104"/>
        <v>11663.947764246686</v>
      </c>
      <c r="BA174" s="5">
        <f t="shared" si="104"/>
        <v>12045.47510442762</v>
      </c>
      <c r="BB174" s="5">
        <f t="shared" si="104"/>
        <v>11649.875018516457</v>
      </c>
      <c r="BC174" s="5">
        <f t="shared" si="104"/>
        <v>12030.933267173048</v>
      </c>
      <c r="BD174" s="5">
        <f t="shared" si="104"/>
        <v>12042.878247276323</v>
      </c>
      <c r="BE174" s="5">
        <f t="shared" si="104"/>
        <v>10870.860639898852</v>
      </c>
      <c r="BF174" s="5">
        <f t="shared" si="104"/>
        <v>12028.313169642577</v>
      </c>
      <c r="BG174" s="5">
        <f t="shared" si="104"/>
        <v>11633.255449186167</v>
      </c>
      <c r="BH174" s="5">
        <f t="shared" si="104"/>
        <v>12013.748092008831</v>
      </c>
      <c r="BI174" s="5">
        <f t="shared" si="104"/>
        <v>11619.160212766417</v>
      </c>
      <c r="BJ174" s="5">
        <f t="shared" si="104"/>
        <v>11999.183014375087</v>
      </c>
      <c r="BK174" s="5">
        <f t="shared" si="104"/>
        <v>11991.900475558214</v>
      </c>
      <c r="BL174" s="5">
        <f t="shared" si="104"/>
        <v>11598.017358136784</v>
      </c>
      <c r="BM174" s="5">
        <f t="shared" si="104"/>
        <v>11977.335397924469</v>
      </c>
      <c r="BN174" s="5">
        <f t="shared" si="104"/>
        <v>11583.922121717038</v>
      </c>
      <c r="BO174" s="5">
        <f t="shared" si="104"/>
        <v>11962.770320290731</v>
      </c>
      <c r="BP174" s="26" t="s">
        <v>12</v>
      </c>
    </row>
    <row r="175" spans="2:68" x14ac:dyDescent="0.25">
      <c r="B175" s="12">
        <v>45</v>
      </c>
      <c r="C175" s="13"/>
      <c r="H175" s="5"/>
      <c r="I175" s="5"/>
      <c r="J175" s="5"/>
      <c r="K175" s="5"/>
      <c r="L175" s="5"/>
      <c r="M175" s="5"/>
      <c r="N175" s="5">
        <f t="shared" ref="N175:BO175" si="105">N$3*$G50</f>
        <v>122.61726290370814</v>
      </c>
      <c r="O175" s="5">
        <f t="shared" si="105"/>
        <v>209.95041990487076</v>
      </c>
      <c r="P175" s="5">
        <f t="shared" si="105"/>
        <v>297.85656135034912</v>
      </c>
      <c r="Q175" s="5">
        <f t="shared" si="105"/>
        <v>370.30444558702385</v>
      </c>
      <c r="R175" s="5">
        <f t="shared" si="105"/>
        <v>427.68017756445983</v>
      </c>
      <c r="S175" s="5">
        <f t="shared" si="105"/>
        <v>465.76683424716668</v>
      </c>
      <c r="T175" s="5">
        <f t="shared" si="105"/>
        <v>573.35964109662666</v>
      </c>
      <c r="U175" s="5">
        <f t="shared" si="105"/>
        <v>610.9968496564087</v>
      </c>
      <c r="V175" s="5">
        <f t="shared" si="105"/>
        <v>831.73973344710896</v>
      </c>
      <c r="W175" s="5">
        <f t="shared" si="105"/>
        <v>877.79863383308555</v>
      </c>
      <c r="X175" s="5">
        <f t="shared" si="105"/>
        <v>984.59276290529886</v>
      </c>
      <c r="Y175" s="5">
        <f t="shared" si="105"/>
        <v>1027.1914242502542</v>
      </c>
      <c r="Z175" s="5">
        <f t="shared" si="105"/>
        <v>1170.5642058962633</v>
      </c>
      <c r="AA175" s="5">
        <f t="shared" si="105"/>
        <v>1241.5580350947741</v>
      </c>
      <c r="AB175" s="5">
        <f t="shared" si="105"/>
        <v>1234.1358442059634</v>
      </c>
      <c r="AC175" s="5">
        <f t="shared" si="105"/>
        <v>1257.2354684598563</v>
      </c>
      <c r="AD175" s="5">
        <f t="shared" si="105"/>
        <v>1379.4923739633771</v>
      </c>
      <c r="AE175" s="31">
        <f t="shared" si="105"/>
        <v>1463.7311307234597</v>
      </c>
      <c r="AF175" s="5">
        <f t="shared" si="105"/>
        <v>1389.7162107421304</v>
      </c>
      <c r="AG175" s="5">
        <f t="shared" si="105"/>
        <v>1320.5045746796354</v>
      </c>
      <c r="AH175" s="5">
        <f t="shared" si="105"/>
        <v>1461.1152461598081</v>
      </c>
      <c r="AI175" s="5">
        <f t="shared" si="105"/>
        <v>1413.138662553474</v>
      </c>
      <c r="AJ175" s="5">
        <f t="shared" si="105"/>
        <v>1459.3713231173731</v>
      </c>
      <c r="AK175" s="5">
        <f t="shared" si="105"/>
        <v>1411.4509950930537</v>
      </c>
      <c r="AL175" s="5">
        <f t="shared" si="105"/>
        <v>1457.6274000749386</v>
      </c>
      <c r="AM175" s="5">
        <f t="shared" si="105"/>
        <v>1456.7554385537217</v>
      </c>
      <c r="AN175" s="5">
        <f t="shared" si="105"/>
        <v>1408.9194939024228</v>
      </c>
      <c r="AO175" s="5">
        <f t="shared" si="105"/>
        <v>1455.0115155112865</v>
      </c>
      <c r="AP175" s="5">
        <f t="shared" si="105"/>
        <v>1407.2318264420016</v>
      </c>
      <c r="AQ175" s="5">
        <f t="shared" si="105"/>
        <v>1453.2675924688522</v>
      </c>
      <c r="AR175" s="5">
        <f t="shared" si="105"/>
        <v>1450.0781544450963</v>
      </c>
      <c r="AS175" s="5">
        <f t="shared" si="105"/>
        <v>1355.7103207463654</v>
      </c>
      <c r="AT175" s="5">
        <f t="shared" si="105"/>
        <v>1448.3370140471341</v>
      </c>
      <c r="AU175" s="5">
        <f t="shared" si="105"/>
        <v>1400.773977917567</v>
      </c>
      <c r="AV175" s="5">
        <f t="shared" si="105"/>
        <v>1446.5958736491709</v>
      </c>
      <c r="AW175" s="5">
        <f t="shared" si="105"/>
        <v>1399.0890033388928</v>
      </c>
      <c r="AX175" s="5">
        <f t="shared" si="105"/>
        <v>1444.8547332512073</v>
      </c>
      <c r="AY175" s="5">
        <f t="shared" si="105"/>
        <v>1443.9841630522264</v>
      </c>
      <c r="AZ175" s="5">
        <f t="shared" si="105"/>
        <v>1396.5615414708823</v>
      </c>
      <c r="BA175" s="5">
        <f t="shared" si="105"/>
        <v>1442.2430226542629</v>
      </c>
      <c r="BB175" s="5">
        <f t="shared" si="105"/>
        <v>1394.8765668922083</v>
      </c>
      <c r="BC175" s="5">
        <f t="shared" si="105"/>
        <v>1440.5018822562997</v>
      </c>
      <c r="BD175" s="5">
        <f t="shared" si="105"/>
        <v>1441.9320926930272</v>
      </c>
      <c r="BE175" s="5">
        <f t="shared" si="105"/>
        <v>1301.6026991229242</v>
      </c>
      <c r="BF175" s="5">
        <f t="shared" si="105"/>
        <v>1440.1881696505923</v>
      </c>
      <c r="BG175" s="5">
        <f t="shared" si="105"/>
        <v>1392.8866530284274</v>
      </c>
      <c r="BH175" s="5">
        <f t="shared" si="105"/>
        <v>1438.4442466081573</v>
      </c>
      <c r="BI175" s="5">
        <f t="shared" si="105"/>
        <v>1391.1989855680069</v>
      </c>
      <c r="BJ175" s="5">
        <f t="shared" si="105"/>
        <v>1436.7003235657226</v>
      </c>
      <c r="BK175" s="5">
        <f t="shared" si="105"/>
        <v>1435.828362044505</v>
      </c>
      <c r="BL175" s="5">
        <f t="shared" si="105"/>
        <v>1388.6674843773753</v>
      </c>
      <c r="BM175" s="5">
        <f t="shared" si="105"/>
        <v>1434.0844390020702</v>
      </c>
      <c r="BN175" s="5">
        <f t="shared" si="105"/>
        <v>1386.9798169169553</v>
      </c>
      <c r="BO175" s="5">
        <f t="shared" si="105"/>
        <v>1432.3405159596362</v>
      </c>
      <c r="BP175" s="26" t="s">
        <v>12</v>
      </c>
    </row>
    <row r="176" spans="2:68" x14ac:dyDescent="0.25">
      <c r="B176" s="12">
        <v>46</v>
      </c>
      <c r="C176" s="13"/>
      <c r="H176" s="5"/>
      <c r="I176" s="5"/>
      <c r="J176" s="5"/>
      <c r="K176" s="5"/>
      <c r="L176" s="5"/>
      <c r="M176" s="5"/>
      <c r="N176" s="5">
        <f t="shared" ref="N176:BO176" si="106">N$3*$G51</f>
        <v>279.14685253216442</v>
      </c>
      <c r="O176" s="5">
        <f t="shared" si="106"/>
        <v>477.96694785362553</v>
      </c>
      <c r="P176" s="5">
        <f t="shared" si="106"/>
        <v>678.09148270010053</v>
      </c>
      <c r="Q176" s="5">
        <f t="shared" si="106"/>
        <v>843.0242040671078</v>
      </c>
      <c r="R176" s="5">
        <f t="shared" si="106"/>
        <v>973.64410712111703</v>
      </c>
      <c r="S176" s="5">
        <f t="shared" si="106"/>
        <v>1060.3510689687316</v>
      </c>
      <c r="T176" s="5">
        <f t="shared" si="106"/>
        <v>1305.293686964648</v>
      </c>
      <c r="U176" s="5">
        <f t="shared" si="106"/>
        <v>1390.9774484412881</v>
      </c>
      <c r="V176" s="5">
        <f t="shared" si="106"/>
        <v>1893.514201993172</v>
      </c>
      <c r="W176" s="5">
        <f t="shared" si="106"/>
        <v>1998.3705392605818</v>
      </c>
      <c r="X176" s="5">
        <f t="shared" si="106"/>
        <v>2241.4949109310942</v>
      </c>
      <c r="Y176" s="5">
        <f t="shared" si="106"/>
        <v>2338.4737698203689</v>
      </c>
      <c r="Z176" s="5">
        <f t="shared" si="106"/>
        <v>2664.8720255594017</v>
      </c>
      <c r="AA176" s="5">
        <f t="shared" si="106"/>
        <v>2826.4944880142461</v>
      </c>
      <c r="AB176" s="5">
        <f t="shared" si="106"/>
        <v>2809.5973466457303</v>
      </c>
      <c r="AC176" s="5">
        <f t="shared" si="106"/>
        <v>2862.1852714815154</v>
      </c>
      <c r="AD176" s="5">
        <f t="shared" si="106"/>
        <v>3140.5117449604627</v>
      </c>
      <c r="AE176" s="31">
        <f t="shared" si="106"/>
        <v>3332.287219750388</v>
      </c>
      <c r="AF176" s="5">
        <f t="shared" si="106"/>
        <v>3163.7870309194459</v>
      </c>
      <c r="AG176" s="5">
        <f t="shared" si="106"/>
        <v>3006.2218569143843</v>
      </c>
      <c r="AH176" s="5">
        <f t="shared" si="106"/>
        <v>3326.3319739290528</v>
      </c>
      <c r="AI176" s="5">
        <f t="shared" si="106"/>
        <v>3217.1098954728436</v>
      </c>
      <c r="AJ176" s="5">
        <f t="shared" si="106"/>
        <v>3322.3618100481617</v>
      </c>
      <c r="AK176" s="5">
        <f t="shared" si="106"/>
        <v>3213.2678013945638</v>
      </c>
      <c r="AL176" s="5">
        <f t="shared" si="106"/>
        <v>3318.3916461672716</v>
      </c>
      <c r="AM176" s="5">
        <f t="shared" si="106"/>
        <v>3316.406564226827</v>
      </c>
      <c r="AN176" s="5">
        <f t="shared" si="106"/>
        <v>3207.5046602771422</v>
      </c>
      <c r="AO176" s="5">
        <f t="shared" si="106"/>
        <v>3312.436400345935</v>
      </c>
      <c r="AP176" s="5">
        <f t="shared" si="106"/>
        <v>3203.6625661988601</v>
      </c>
      <c r="AQ176" s="5">
        <f t="shared" si="106"/>
        <v>3308.4662364650458</v>
      </c>
      <c r="AR176" s="5">
        <f t="shared" si="106"/>
        <v>3301.2052557140969</v>
      </c>
      <c r="AS176" s="5">
        <f t="shared" si="106"/>
        <v>3086.370222428724</v>
      </c>
      <c r="AT176" s="5">
        <f t="shared" si="106"/>
        <v>3297.2414267197287</v>
      </c>
      <c r="AU176" s="5">
        <f t="shared" si="106"/>
        <v>3188.9608182798816</v>
      </c>
      <c r="AV176" s="5">
        <f t="shared" si="106"/>
        <v>3293.2775977253586</v>
      </c>
      <c r="AW176" s="5">
        <f t="shared" si="106"/>
        <v>3185.1248547369423</v>
      </c>
      <c r="AX176" s="5">
        <f t="shared" si="106"/>
        <v>3289.3137687309877</v>
      </c>
      <c r="AY176" s="5">
        <f t="shared" si="106"/>
        <v>3287.3318542338043</v>
      </c>
      <c r="AZ176" s="5">
        <f t="shared" si="106"/>
        <v>3179.3709094225351</v>
      </c>
      <c r="BA176" s="5">
        <f t="shared" si="106"/>
        <v>3283.3680252394333</v>
      </c>
      <c r="BB176" s="5">
        <f t="shared" si="106"/>
        <v>3175.5349458795968</v>
      </c>
      <c r="BC176" s="5">
        <f t="shared" si="106"/>
        <v>3279.4041962450638</v>
      </c>
      <c r="BD176" s="5">
        <f t="shared" si="106"/>
        <v>3282.6601712392585</v>
      </c>
      <c r="BE176" s="5">
        <f t="shared" si="106"/>
        <v>2963.190403237636</v>
      </c>
      <c r="BF176" s="5">
        <f t="shared" si="106"/>
        <v>3278.6900073583674</v>
      </c>
      <c r="BG176" s="5">
        <f t="shared" si="106"/>
        <v>3171.0047665334732</v>
      </c>
      <c r="BH176" s="5">
        <f t="shared" si="106"/>
        <v>3274.7198434774759</v>
      </c>
      <c r="BI176" s="5">
        <f t="shared" si="106"/>
        <v>3167.1626724551925</v>
      </c>
      <c r="BJ176" s="5">
        <f t="shared" si="106"/>
        <v>3270.7496795965853</v>
      </c>
      <c r="BK176" s="5">
        <f t="shared" si="106"/>
        <v>3268.7645976561398</v>
      </c>
      <c r="BL176" s="5">
        <f t="shared" si="106"/>
        <v>3161.3995313377691</v>
      </c>
      <c r="BM176" s="5">
        <f t="shared" si="106"/>
        <v>3264.7944337752492</v>
      </c>
      <c r="BN176" s="5">
        <f t="shared" si="106"/>
        <v>3157.5574372594897</v>
      </c>
      <c r="BO176" s="5">
        <f t="shared" si="106"/>
        <v>3260.82426989436</v>
      </c>
      <c r="BP176" s="26" t="s">
        <v>12</v>
      </c>
    </row>
    <row r="177" spans="2:68" x14ac:dyDescent="0.25">
      <c r="B177" s="12">
        <v>47</v>
      </c>
      <c r="C177" s="13"/>
      <c r="H177" s="5"/>
      <c r="I177" s="5"/>
      <c r="J177" s="5"/>
      <c r="K177" s="5"/>
      <c r="L177" s="5"/>
      <c r="M177" s="5"/>
      <c r="N177" s="5">
        <f t="shared" ref="N177:BO177" si="107">N$3*$G52</f>
        <v>206.48077020312445</v>
      </c>
      <c r="O177" s="5">
        <f t="shared" si="107"/>
        <v>353.54503419694345</v>
      </c>
      <c r="P177" s="5">
        <f t="shared" si="107"/>
        <v>501.57417268375809</v>
      </c>
      <c r="Q177" s="5">
        <f t="shared" si="107"/>
        <v>623.57245076082495</v>
      </c>
      <c r="R177" s="5">
        <f t="shared" si="107"/>
        <v>720.19004806417126</v>
      </c>
      <c r="S177" s="5">
        <f t="shared" si="107"/>
        <v>784.32589663944941</v>
      </c>
      <c r="T177" s="5">
        <f t="shared" si="107"/>
        <v>965.50630387165688</v>
      </c>
      <c r="U177" s="5">
        <f t="shared" si="107"/>
        <v>1028.8853063684121</v>
      </c>
      <c r="V177" s="5">
        <f t="shared" si="107"/>
        <v>1400.6042599855396</v>
      </c>
      <c r="W177" s="5">
        <f t="shared" si="107"/>
        <v>1478.1649313069497</v>
      </c>
      <c r="X177" s="5">
        <f t="shared" si="107"/>
        <v>1658.0004088067139</v>
      </c>
      <c r="Y177" s="5">
        <f t="shared" si="107"/>
        <v>1729.7342266708088</v>
      </c>
      <c r="Z177" s="5">
        <f t="shared" si="107"/>
        <v>1971.1661562326381</v>
      </c>
      <c r="AA177" s="5">
        <f t="shared" si="107"/>
        <v>2090.7158850835358</v>
      </c>
      <c r="AB177" s="5">
        <f t="shared" si="107"/>
        <v>2078.2173212188395</v>
      </c>
      <c r="AC177" s="5">
        <f t="shared" si="107"/>
        <v>2117.1158261633859</v>
      </c>
      <c r="AD177" s="5">
        <f t="shared" si="107"/>
        <v>2322.9897741966374</v>
      </c>
      <c r="AE177" s="31">
        <f t="shared" si="107"/>
        <v>2464.8432372806637</v>
      </c>
      <c r="AF177" s="5">
        <f t="shared" si="107"/>
        <v>2340.2061566416264</v>
      </c>
      <c r="AG177" s="5">
        <f t="shared" si="107"/>
        <v>2223.6575436422886</v>
      </c>
      <c r="AH177" s="5">
        <f t="shared" si="107"/>
        <v>2460.4382306227558</v>
      </c>
      <c r="AI177" s="5">
        <f t="shared" si="107"/>
        <v>2379.6482855517274</v>
      </c>
      <c r="AJ177" s="5">
        <f t="shared" si="107"/>
        <v>2457.5015595174832</v>
      </c>
      <c r="AK177" s="5">
        <f t="shared" si="107"/>
        <v>2376.8063457724325</v>
      </c>
      <c r="AL177" s="5">
        <f t="shared" si="107"/>
        <v>2454.5648884122111</v>
      </c>
      <c r="AM177" s="5">
        <f t="shared" si="107"/>
        <v>2453.0965528595757</v>
      </c>
      <c r="AN177" s="5">
        <f t="shared" si="107"/>
        <v>2372.5434361034891</v>
      </c>
      <c r="AO177" s="5">
        <f t="shared" si="107"/>
        <v>2450.1598817543027</v>
      </c>
      <c r="AP177" s="5">
        <f t="shared" si="107"/>
        <v>2369.7014963241922</v>
      </c>
      <c r="AQ177" s="5">
        <f t="shared" si="107"/>
        <v>2447.223210649031</v>
      </c>
      <c r="AR177" s="5">
        <f t="shared" si="107"/>
        <v>2441.8523713066343</v>
      </c>
      <c r="AS177" s="5">
        <f t="shared" si="107"/>
        <v>2282.9420961701221</v>
      </c>
      <c r="AT177" s="5">
        <f t="shared" si="107"/>
        <v>2438.9203860225934</v>
      </c>
      <c r="AU177" s="5">
        <f t="shared" si="107"/>
        <v>2358.8268323037801</v>
      </c>
      <c r="AV177" s="5">
        <f t="shared" si="107"/>
        <v>2435.9884007385513</v>
      </c>
      <c r="AW177" s="5">
        <f t="shared" si="107"/>
        <v>2355.9894271901903</v>
      </c>
      <c r="AX177" s="5">
        <f t="shared" si="107"/>
        <v>2433.0564154545086</v>
      </c>
      <c r="AY177" s="5">
        <f t="shared" si="107"/>
        <v>2431.5904228124887</v>
      </c>
      <c r="AZ177" s="5">
        <f t="shared" si="107"/>
        <v>2351.7333195198075</v>
      </c>
      <c r="BA177" s="5">
        <f t="shared" si="107"/>
        <v>2428.6584375284456</v>
      </c>
      <c r="BB177" s="5">
        <f t="shared" si="107"/>
        <v>2348.8959144062187</v>
      </c>
      <c r="BC177" s="5">
        <f t="shared" si="107"/>
        <v>2425.7264522444038</v>
      </c>
      <c r="BD177" s="5">
        <f t="shared" si="107"/>
        <v>2428.1348484647624</v>
      </c>
      <c r="BE177" s="5">
        <f t="shared" si="107"/>
        <v>2191.8278181141773</v>
      </c>
      <c r="BF177" s="5">
        <f t="shared" si="107"/>
        <v>2425.1981773594898</v>
      </c>
      <c r="BG177" s="5">
        <f t="shared" si="107"/>
        <v>2345.5450082001807</v>
      </c>
      <c r="BH177" s="5">
        <f t="shared" si="107"/>
        <v>2422.2615062542168</v>
      </c>
      <c r="BI177" s="5">
        <f t="shared" si="107"/>
        <v>2342.7030684208858</v>
      </c>
      <c r="BJ177" s="5">
        <f t="shared" si="107"/>
        <v>2419.3248351489447</v>
      </c>
      <c r="BK177" s="5">
        <f t="shared" si="107"/>
        <v>2417.8564995963084</v>
      </c>
      <c r="BL177" s="5">
        <f t="shared" si="107"/>
        <v>2338.440158751941</v>
      </c>
      <c r="BM177" s="5">
        <f t="shared" si="107"/>
        <v>2414.9198284910358</v>
      </c>
      <c r="BN177" s="5">
        <f t="shared" si="107"/>
        <v>2335.5982189726465</v>
      </c>
      <c r="BO177" s="5">
        <f t="shared" si="107"/>
        <v>2411.9831573857646</v>
      </c>
      <c r="BP177" s="26" t="s">
        <v>12</v>
      </c>
    </row>
    <row r="178" spans="2:68" x14ac:dyDescent="0.25">
      <c r="B178" s="12">
        <v>48</v>
      </c>
      <c r="C178" s="13"/>
      <c r="H178" s="5"/>
      <c r="I178" s="5"/>
      <c r="J178" s="5"/>
      <c r="K178" s="5"/>
      <c r="L178" s="5"/>
      <c r="M178" s="5"/>
      <c r="N178" s="5">
        <f t="shared" ref="N178:BO178" si="108">N$3*$G53</f>
        <v>161.39477924104978</v>
      </c>
      <c r="O178" s="5">
        <f t="shared" si="108"/>
        <v>276.34690964128174</v>
      </c>
      <c r="P178" s="5">
        <f t="shared" si="108"/>
        <v>392.05322991420326</v>
      </c>
      <c r="Q178" s="5">
        <f t="shared" si="108"/>
        <v>487.41264347444223</v>
      </c>
      <c r="R178" s="5">
        <f t="shared" si="108"/>
        <v>562.93336035395657</v>
      </c>
      <c r="S178" s="5">
        <f t="shared" si="108"/>
        <v>613.06486224665821</v>
      </c>
      <c r="T178" s="5">
        <f t="shared" si="108"/>
        <v>754.68372486170642</v>
      </c>
      <c r="U178" s="5">
        <f t="shared" si="108"/>
        <v>804.22364137024613</v>
      </c>
      <c r="V178" s="5">
        <f t="shared" si="108"/>
        <v>1094.7761146089501</v>
      </c>
      <c r="W178" s="5">
        <f t="shared" si="108"/>
        <v>1155.4010697241029</v>
      </c>
      <c r="X178" s="5">
        <f t="shared" si="108"/>
        <v>1295.9686739723363</v>
      </c>
      <c r="Y178" s="5">
        <f t="shared" si="108"/>
        <v>1352.0390948977522</v>
      </c>
      <c r="Z178" s="5">
        <f t="shared" si="108"/>
        <v>1540.7532930046252</v>
      </c>
      <c r="AA178" s="5">
        <f t="shared" si="108"/>
        <v>1634.1988089102319</v>
      </c>
      <c r="AB178" s="5">
        <f t="shared" si="108"/>
        <v>1624.4293618387765</v>
      </c>
      <c r="AC178" s="5">
        <f t="shared" si="108"/>
        <v>1654.8342058935323</v>
      </c>
      <c r="AD178" s="5">
        <f t="shared" si="108"/>
        <v>1815.7546652739536</v>
      </c>
      <c r="AE178" s="31">
        <f t="shared" si="108"/>
        <v>1926.6337962288731</v>
      </c>
      <c r="AF178" s="5">
        <f t="shared" si="108"/>
        <v>1829.2117743369674</v>
      </c>
      <c r="AG178" s="5">
        <f t="shared" si="108"/>
        <v>1738.1120673406497</v>
      </c>
      <c r="AH178" s="5">
        <f t="shared" si="108"/>
        <v>1923.1906422905718</v>
      </c>
      <c r="AI178" s="5">
        <f t="shared" si="108"/>
        <v>1860.0415396559385</v>
      </c>
      <c r="AJ178" s="5">
        <f t="shared" si="108"/>
        <v>1920.8952063317035</v>
      </c>
      <c r="AK178" s="5">
        <f t="shared" si="108"/>
        <v>1857.8201500183252</v>
      </c>
      <c r="AL178" s="5">
        <f t="shared" si="108"/>
        <v>1918.5997703728358</v>
      </c>
      <c r="AM178" s="5">
        <f t="shared" si="108"/>
        <v>1917.4520523934023</v>
      </c>
      <c r="AN178" s="5">
        <f t="shared" si="108"/>
        <v>1854.488065561904</v>
      </c>
      <c r="AO178" s="5">
        <f t="shared" si="108"/>
        <v>1915.1566164345338</v>
      </c>
      <c r="AP178" s="5">
        <f t="shared" si="108"/>
        <v>1852.2666759242895</v>
      </c>
      <c r="AQ178" s="5">
        <f t="shared" si="108"/>
        <v>1912.8611804756665</v>
      </c>
      <c r="AR178" s="5">
        <f t="shared" si="108"/>
        <v>1908.66308769854</v>
      </c>
      <c r="AS178" s="5">
        <f t="shared" si="108"/>
        <v>1784.4515751709498</v>
      </c>
      <c r="AT178" s="5">
        <f t="shared" si="108"/>
        <v>1906.3713143910777</v>
      </c>
      <c r="AU178" s="5">
        <f t="shared" si="108"/>
        <v>1843.7665429716255</v>
      </c>
      <c r="AV178" s="5">
        <f t="shared" si="108"/>
        <v>1904.0795410836145</v>
      </c>
      <c r="AW178" s="5">
        <f t="shared" si="108"/>
        <v>1841.5486978353701</v>
      </c>
      <c r="AX178" s="5">
        <f t="shared" si="108"/>
        <v>1901.7877677761505</v>
      </c>
      <c r="AY178" s="5">
        <f t="shared" si="108"/>
        <v>1900.6418811224198</v>
      </c>
      <c r="AZ178" s="5">
        <f t="shared" si="108"/>
        <v>1838.2219301309885</v>
      </c>
      <c r="BA178" s="5">
        <f t="shared" si="108"/>
        <v>1898.3501078149559</v>
      </c>
      <c r="BB178" s="5">
        <f t="shared" si="108"/>
        <v>1836.0040849947338</v>
      </c>
      <c r="BC178" s="5">
        <f t="shared" si="108"/>
        <v>1896.0583345074926</v>
      </c>
      <c r="BD178" s="5">
        <f t="shared" si="108"/>
        <v>1897.940846743026</v>
      </c>
      <c r="BE178" s="5">
        <f t="shared" si="108"/>
        <v>1713.2325033993725</v>
      </c>
      <c r="BF178" s="5">
        <f t="shared" si="108"/>
        <v>1895.6454107841578</v>
      </c>
      <c r="BG178" s="5">
        <f t="shared" si="108"/>
        <v>1833.3848640045717</v>
      </c>
      <c r="BH178" s="5">
        <f t="shared" si="108"/>
        <v>1893.3499748252896</v>
      </c>
      <c r="BI178" s="5">
        <f t="shared" si="108"/>
        <v>1831.1634743669579</v>
      </c>
      <c r="BJ178" s="5">
        <f t="shared" si="108"/>
        <v>1891.0545388664218</v>
      </c>
      <c r="BK178" s="5">
        <f t="shared" si="108"/>
        <v>1889.9068208869876</v>
      </c>
      <c r="BL178" s="5">
        <f t="shared" si="108"/>
        <v>1827.831389910536</v>
      </c>
      <c r="BM178" s="5">
        <f t="shared" si="108"/>
        <v>1887.6113849281196</v>
      </c>
      <c r="BN178" s="5">
        <f t="shared" si="108"/>
        <v>1825.6100002729229</v>
      </c>
      <c r="BO178" s="5">
        <f t="shared" si="108"/>
        <v>1885.3159489692523</v>
      </c>
      <c r="BP178" s="26" t="s">
        <v>12</v>
      </c>
    </row>
    <row r="179" spans="2:68" x14ac:dyDescent="0.25">
      <c r="B179" s="12">
        <v>49</v>
      </c>
      <c r="C179" s="13"/>
      <c r="H179" s="5"/>
      <c r="I179" s="5"/>
      <c r="J179" s="5"/>
      <c r="K179" s="5"/>
      <c r="L179" s="5"/>
      <c r="M179" s="5"/>
      <c r="N179" s="5">
        <f t="shared" ref="N179:BO179" si="109">N$3*$G54</f>
        <v>134.74711712565232</v>
      </c>
      <c r="O179" s="5">
        <f t="shared" si="109"/>
        <v>230.71966500930569</v>
      </c>
      <c r="P179" s="5">
        <f t="shared" si="109"/>
        <v>327.32187955001058</v>
      </c>
      <c r="Q179" s="5">
        <f t="shared" si="109"/>
        <v>406.93663616393997</v>
      </c>
      <c r="R179" s="5">
        <f t="shared" si="109"/>
        <v>469.98823504855181</v>
      </c>
      <c r="S179" s="5">
        <f t="shared" si="109"/>
        <v>511.84259606931158</v>
      </c>
      <c r="T179" s="5">
        <f t="shared" si="109"/>
        <v>630.07896999495586</v>
      </c>
      <c r="U179" s="5">
        <f t="shared" si="109"/>
        <v>671.4394214516991</v>
      </c>
      <c r="V179" s="5">
        <f t="shared" si="109"/>
        <v>914.0191896867658</v>
      </c>
      <c r="W179" s="5">
        <f t="shared" si="109"/>
        <v>964.6344448149265</v>
      </c>
      <c r="X179" s="5">
        <f t="shared" si="109"/>
        <v>1081.993132145325</v>
      </c>
      <c r="Y179" s="5">
        <f t="shared" si="109"/>
        <v>1128.8058457364966</v>
      </c>
      <c r="Z179" s="5">
        <f t="shared" si="109"/>
        <v>1286.3617113918631</v>
      </c>
      <c r="AA179" s="5">
        <f t="shared" si="109"/>
        <v>1364.3785712668275</v>
      </c>
      <c r="AB179" s="5">
        <f t="shared" si="109"/>
        <v>1356.2221436860805</v>
      </c>
      <c r="AC179" s="5">
        <f t="shared" si="109"/>
        <v>1381.6068872465546</v>
      </c>
      <c r="AD179" s="5">
        <f t="shared" si="109"/>
        <v>1515.9579987881623</v>
      </c>
      <c r="AE179" s="31">
        <f t="shared" si="109"/>
        <v>1608.5300343634804</v>
      </c>
      <c r="AF179" s="5">
        <f t="shared" si="109"/>
        <v>1527.1932237416183</v>
      </c>
      <c r="AG179" s="5">
        <f t="shared" si="109"/>
        <v>1451.1348596082187</v>
      </c>
      <c r="AH179" s="5">
        <f t="shared" si="109"/>
        <v>1605.6553746676236</v>
      </c>
      <c r="AI179" s="5">
        <f t="shared" si="109"/>
        <v>1552.9327304216163</v>
      </c>
      <c r="AJ179" s="5">
        <f t="shared" si="109"/>
        <v>1603.7389348703853</v>
      </c>
      <c r="AK179" s="5">
        <f t="shared" si="109"/>
        <v>1551.0781112629993</v>
      </c>
      <c r="AL179" s="5">
        <f t="shared" si="109"/>
        <v>1601.8224950731474</v>
      </c>
      <c r="AM179" s="5">
        <f t="shared" si="109"/>
        <v>1600.8642751745285</v>
      </c>
      <c r="AN179" s="5">
        <f t="shared" si="109"/>
        <v>1548.2961825250732</v>
      </c>
      <c r="AO179" s="5">
        <f t="shared" si="109"/>
        <v>1598.9478353772899</v>
      </c>
      <c r="AP179" s="5">
        <f t="shared" si="109"/>
        <v>1546.4415633664551</v>
      </c>
      <c r="AQ179" s="5">
        <f t="shared" si="109"/>
        <v>1597.0313955800523</v>
      </c>
      <c r="AR179" s="5">
        <f t="shared" si="109"/>
        <v>1593.5264439217403</v>
      </c>
      <c r="AS179" s="5">
        <f t="shared" si="109"/>
        <v>1489.823317305036</v>
      </c>
      <c r="AT179" s="5">
        <f t="shared" si="109"/>
        <v>1591.6130620407512</v>
      </c>
      <c r="AU179" s="5">
        <f t="shared" si="109"/>
        <v>1539.3448752583126</v>
      </c>
      <c r="AV179" s="5">
        <f t="shared" si="109"/>
        <v>1589.6996801597613</v>
      </c>
      <c r="AW179" s="5">
        <f t="shared" si="109"/>
        <v>1537.4932153734833</v>
      </c>
      <c r="AX179" s="5">
        <f t="shared" si="109"/>
        <v>1587.7862982787708</v>
      </c>
      <c r="AY179" s="5">
        <f t="shared" si="109"/>
        <v>1586.8296073382764</v>
      </c>
      <c r="AZ179" s="5">
        <f t="shared" si="109"/>
        <v>1534.7157255462403</v>
      </c>
      <c r="BA179" s="5">
        <f t="shared" si="109"/>
        <v>1584.9162254572861</v>
      </c>
      <c r="BB179" s="5">
        <f t="shared" si="109"/>
        <v>1532.8640656614114</v>
      </c>
      <c r="BC179" s="5">
        <f t="shared" si="109"/>
        <v>1583.0028435762961</v>
      </c>
      <c r="BD179" s="5">
        <f t="shared" si="109"/>
        <v>1584.5745368980054</v>
      </c>
      <c r="BE179" s="5">
        <f t="shared" si="109"/>
        <v>1430.363125031703</v>
      </c>
      <c r="BF179" s="5">
        <f t="shared" si="109"/>
        <v>1582.658097100767</v>
      </c>
      <c r="BG179" s="5">
        <f t="shared" si="109"/>
        <v>1530.6773005182079</v>
      </c>
      <c r="BH179" s="5">
        <f t="shared" si="109"/>
        <v>1580.7416573035287</v>
      </c>
      <c r="BI179" s="5">
        <f t="shared" si="109"/>
        <v>1528.8226813595907</v>
      </c>
      <c r="BJ179" s="5">
        <f t="shared" si="109"/>
        <v>1578.8252175062905</v>
      </c>
      <c r="BK179" s="5">
        <f t="shared" si="109"/>
        <v>1577.8669976076712</v>
      </c>
      <c r="BL179" s="5">
        <f t="shared" si="109"/>
        <v>1526.0407526216636</v>
      </c>
      <c r="BM179" s="5">
        <f t="shared" si="109"/>
        <v>1575.9505578104331</v>
      </c>
      <c r="BN179" s="5">
        <f t="shared" si="109"/>
        <v>1524.1861334630469</v>
      </c>
      <c r="BO179" s="5">
        <f t="shared" si="109"/>
        <v>1574.0341180131957</v>
      </c>
      <c r="BP179" s="26" t="s">
        <v>12</v>
      </c>
    </row>
    <row r="180" spans="2:68" x14ac:dyDescent="0.25">
      <c r="B180" s="12">
        <v>50</v>
      </c>
      <c r="C180" s="13"/>
      <c r="H180" s="5"/>
      <c r="I180" s="5"/>
      <c r="J180" s="5"/>
      <c r="K180" s="5"/>
      <c r="L180" s="5"/>
      <c r="M180" s="5"/>
      <c r="N180" s="5">
        <f t="shared" ref="N180:BO180" si="110">N$3*$G55</f>
        <v>444.53955462948846</v>
      </c>
      <c r="O180" s="5">
        <f t="shared" si="110"/>
        <v>761.15926867555982</v>
      </c>
      <c r="P180" s="5">
        <f t="shared" si="110"/>
        <v>1079.8562942163901</v>
      </c>
      <c r="Q180" s="5">
        <f t="shared" si="110"/>
        <v>1342.5105847277644</v>
      </c>
      <c r="R180" s="5">
        <f t="shared" si="110"/>
        <v>1550.521934319054</v>
      </c>
      <c r="S180" s="5">
        <f t="shared" si="110"/>
        <v>1688.6022094623081</v>
      </c>
      <c r="T180" s="5">
        <f t="shared" si="110"/>
        <v>2078.6717421328917</v>
      </c>
      <c r="U180" s="5">
        <f t="shared" si="110"/>
        <v>2215.1225773126148</v>
      </c>
      <c r="V180" s="5">
        <f t="shared" si="110"/>
        <v>3015.4091024245636</v>
      </c>
      <c r="W180" s="5">
        <f t="shared" si="110"/>
        <v>3182.3921403707386</v>
      </c>
      <c r="X180" s="5">
        <f t="shared" si="110"/>
        <v>3569.5661275448574</v>
      </c>
      <c r="Y180" s="5">
        <f t="shared" si="110"/>
        <v>3724.0043321961057</v>
      </c>
      <c r="Z180" s="5">
        <f t="shared" si="110"/>
        <v>4243.7914403862396</v>
      </c>
      <c r="AA180" s="5">
        <f t="shared" si="110"/>
        <v>4501.1741650204676</v>
      </c>
      <c r="AB180" s="5">
        <f t="shared" si="110"/>
        <v>4474.265576833518</v>
      </c>
      <c r="AC180" s="5">
        <f t="shared" si="110"/>
        <v>4558.0115065236805</v>
      </c>
      <c r="AD180" s="5">
        <f t="shared" si="110"/>
        <v>5001.2446128244974</v>
      </c>
      <c r="AE180" s="31">
        <f t="shared" si="110"/>
        <v>5306.645814301949</v>
      </c>
      <c r="AF180" s="5">
        <f t="shared" si="110"/>
        <v>5038.3103549606658</v>
      </c>
      <c r="AG180" s="5">
        <f t="shared" si="110"/>
        <v>4787.3888359037492</v>
      </c>
      <c r="AH180" s="5">
        <f t="shared" si="110"/>
        <v>5297.1621239034685</v>
      </c>
      <c r="AI180" s="5">
        <f t="shared" si="110"/>
        <v>5123.2266713909394</v>
      </c>
      <c r="AJ180" s="5">
        <f t="shared" si="110"/>
        <v>5290.839663637812</v>
      </c>
      <c r="AK180" s="5">
        <f t="shared" si="110"/>
        <v>5117.1081614564364</v>
      </c>
      <c r="AL180" s="5">
        <f t="shared" si="110"/>
        <v>5284.5172033721583</v>
      </c>
      <c r="AM180" s="5">
        <f t="shared" si="110"/>
        <v>5281.3559732393323</v>
      </c>
      <c r="AN180" s="5">
        <f t="shared" si="110"/>
        <v>5107.9303965546806</v>
      </c>
      <c r="AO180" s="5">
        <f t="shared" si="110"/>
        <v>5275.0335129736759</v>
      </c>
      <c r="AP180" s="5">
        <f t="shared" si="110"/>
        <v>5101.8118866201739</v>
      </c>
      <c r="AQ180" s="5">
        <f t="shared" si="110"/>
        <v>5268.7110527080231</v>
      </c>
      <c r="AR180" s="5">
        <f t="shared" si="110"/>
        <v>5257.1479878913487</v>
      </c>
      <c r="AS180" s="5">
        <f t="shared" si="110"/>
        <v>4915.0245888661466</v>
      </c>
      <c r="AT180" s="5">
        <f t="shared" si="110"/>
        <v>5250.8356158914503</v>
      </c>
      <c r="AU180" s="5">
        <f t="shared" si="110"/>
        <v>5078.3994482820963</v>
      </c>
      <c r="AV180" s="5">
        <f t="shared" si="110"/>
        <v>5244.5232438915482</v>
      </c>
      <c r="AW180" s="5">
        <f t="shared" si="110"/>
        <v>5072.2907011854168</v>
      </c>
      <c r="AX180" s="5">
        <f t="shared" si="110"/>
        <v>5238.2108718916452</v>
      </c>
      <c r="AY180" s="5">
        <f t="shared" si="110"/>
        <v>5235.0546858916969</v>
      </c>
      <c r="AZ180" s="5">
        <f t="shared" si="110"/>
        <v>5063.1275805404002</v>
      </c>
      <c r="BA180" s="5">
        <f t="shared" si="110"/>
        <v>5228.7423138917939</v>
      </c>
      <c r="BB180" s="5">
        <f t="shared" si="110"/>
        <v>5057.0188334437216</v>
      </c>
      <c r="BC180" s="5">
        <f t="shared" si="110"/>
        <v>5222.4299418918927</v>
      </c>
      <c r="BD180" s="5">
        <f t="shared" si="110"/>
        <v>5227.6150609812703</v>
      </c>
      <c r="BE180" s="5">
        <f t="shared" si="110"/>
        <v>4718.8615246373001</v>
      </c>
      <c r="BF180" s="5">
        <f t="shared" si="110"/>
        <v>5221.2926007156148</v>
      </c>
      <c r="BG180" s="5">
        <f t="shared" si="110"/>
        <v>5049.8045521768909</v>
      </c>
      <c r="BH180" s="5">
        <f t="shared" si="110"/>
        <v>5214.9701404499583</v>
      </c>
      <c r="BI180" s="5">
        <f t="shared" si="110"/>
        <v>5043.686042242387</v>
      </c>
      <c r="BJ180" s="5">
        <f t="shared" si="110"/>
        <v>5208.6476801843037</v>
      </c>
      <c r="BK180" s="5">
        <f t="shared" si="110"/>
        <v>5205.4864500514759</v>
      </c>
      <c r="BL180" s="5">
        <f t="shared" si="110"/>
        <v>5034.5082773406284</v>
      </c>
      <c r="BM180" s="5">
        <f t="shared" si="110"/>
        <v>5199.1639897858213</v>
      </c>
      <c r="BN180" s="5">
        <f t="shared" si="110"/>
        <v>5028.3897674061263</v>
      </c>
      <c r="BO180" s="5">
        <f t="shared" si="110"/>
        <v>5192.8415295201685</v>
      </c>
      <c r="BP180" s="26" t="s">
        <v>12</v>
      </c>
    </row>
    <row r="181" spans="2:68" x14ac:dyDescent="0.25">
      <c r="B181" s="12">
        <v>51</v>
      </c>
      <c r="C181" s="13"/>
      <c r="H181" s="5"/>
      <c r="I181" s="5"/>
      <c r="J181" s="5"/>
      <c r="K181" s="5"/>
      <c r="L181" s="5"/>
      <c r="M181" s="5"/>
      <c r="N181" s="5">
        <f t="shared" ref="N181:BO181" si="111">N$3*$G56</f>
        <v>147.79175957001542</v>
      </c>
      <c r="O181" s="5">
        <f t="shared" si="111"/>
        <v>253.05524887284102</v>
      </c>
      <c r="P181" s="5">
        <f t="shared" si="111"/>
        <v>359.00936180586598</v>
      </c>
      <c r="Q181" s="5">
        <f t="shared" si="111"/>
        <v>446.33148949739143</v>
      </c>
      <c r="R181" s="5">
        <f t="shared" si="111"/>
        <v>515.48700793545981</v>
      </c>
      <c r="S181" s="5">
        <f t="shared" si="111"/>
        <v>561.39321945884637</v>
      </c>
      <c r="T181" s="5">
        <f t="shared" si="111"/>
        <v>691.07585846740005</v>
      </c>
      <c r="U181" s="5">
        <f t="shared" si="111"/>
        <v>736.44034587014085</v>
      </c>
      <c r="V181" s="5">
        <f t="shared" si="111"/>
        <v>1002.5038546731942</v>
      </c>
      <c r="W181" s="5">
        <f t="shared" si="111"/>
        <v>1058.0190877709122</v>
      </c>
      <c r="X181" s="5">
        <f t="shared" si="111"/>
        <v>1186.7390728167734</v>
      </c>
      <c r="Y181" s="5">
        <f t="shared" si="111"/>
        <v>1238.0836467079898</v>
      </c>
      <c r="Z181" s="5">
        <f t="shared" si="111"/>
        <v>1410.8922315036834</v>
      </c>
      <c r="AA181" s="5">
        <f t="shared" si="111"/>
        <v>1496.4617727525424</v>
      </c>
      <c r="AB181" s="5">
        <f t="shared" si="111"/>
        <v>1487.5157350956483</v>
      </c>
      <c r="AC181" s="5">
        <f t="shared" si="111"/>
        <v>1515.3579331111921</v>
      </c>
      <c r="AD181" s="5">
        <f t="shared" si="111"/>
        <v>1662.7153504606542</v>
      </c>
      <c r="AE181" s="31">
        <f t="shared" si="111"/>
        <v>1764.2491295610737</v>
      </c>
      <c r="AF181" s="5">
        <f t="shared" si="111"/>
        <v>1675.0382387009111</v>
      </c>
      <c r="AG181" s="5">
        <f t="shared" si="111"/>
        <v>1591.6167918820527</v>
      </c>
      <c r="AH181" s="5">
        <f t="shared" si="111"/>
        <v>1761.0961788807299</v>
      </c>
      <c r="AI181" s="5">
        <f t="shared" si="111"/>
        <v>1703.2695438586588</v>
      </c>
      <c r="AJ181" s="5">
        <f t="shared" si="111"/>
        <v>1758.9942117605001</v>
      </c>
      <c r="AK181" s="5">
        <f t="shared" si="111"/>
        <v>1701.235382129405</v>
      </c>
      <c r="AL181" s="5">
        <f t="shared" si="111"/>
        <v>1756.892244640271</v>
      </c>
      <c r="AM181" s="5">
        <f t="shared" si="111"/>
        <v>1755.8412610801568</v>
      </c>
      <c r="AN181" s="5">
        <f t="shared" si="111"/>
        <v>1698.1841395355239</v>
      </c>
      <c r="AO181" s="5">
        <f t="shared" si="111"/>
        <v>1753.7392939599267</v>
      </c>
      <c r="AP181" s="5">
        <f t="shared" si="111"/>
        <v>1696.1499778062689</v>
      </c>
      <c r="AQ181" s="5">
        <f t="shared" si="111"/>
        <v>1751.6373268396978</v>
      </c>
      <c r="AR181" s="5">
        <f t="shared" si="111"/>
        <v>1747.7930666889836</v>
      </c>
      <c r="AS181" s="5">
        <f t="shared" si="111"/>
        <v>1634.0506142897768</v>
      </c>
      <c r="AT181" s="5">
        <f t="shared" si="111"/>
        <v>1745.6944535167472</v>
      </c>
      <c r="AU181" s="5">
        <f t="shared" si="111"/>
        <v>1688.3662712231892</v>
      </c>
      <c r="AV181" s="5">
        <f t="shared" si="111"/>
        <v>1743.59584034451</v>
      </c>
      <c r="AW181" s="5">
        <f t="shared" si="111"/>
        <v>1686.335355250056</v>
      </c>
      <c r="AX181" s="5">
        <f t="shared" si="111"/>
        <v>1741.497227172272</v>
      </c>
      <c r="AY181" s="5">
        <f t="shared" si="111"/>
        <v>1740.4479205861542</v>
      </c>
      <c r="AZ181" s="5">
        <f t="shared" si="111"/>
        <v>1683.288981290357</v>
      </c>
      <c r="BA181" s="5">
        <f t="shared" si="111"/>
        <v>1738.3493074139164</v>
      </c>
      <c r="BB181" s="5">
        <f t="shared" si="111"/>
        <v>1681.2580653172245</v>
      </c>
      <c r="BC181" s="5">
        <f t="shared" si="111"/>
        <v>1736.2506942416792</v>
      </c>
      <c r="BD181" s="5">
        <f t="shared" si="111"/>
        <v>1737.9745405582073</v>
      </c>
      <c r="BE181" s="5">
        <f t="shared" si="111"/>
        <v>1568.8341805144055</v>
      </c>
      <c r="BF181" s="5">
        <f t="shared" si="111"/>
        <v>1735.8725734379777</v>
      </c>
      <c r="BG181" s="5">
        <f t="shared" si="111"/>
        <v>1678.8596031076095</v>
      </c>
      <c r="BH181" s="5">
        <f t="shared" si="111"/>
        <v>1733.7706063177479</v>
      </c>
      <c r="BI181" s="5">
        <f t="shared" si="111"/>
        <v>1676.8254413783554</v>
      </c>
      <c r="BJ181" s="5">
        <f t="shared" si="111"/>
        <v>1731.6686391975186</v>
      </c>
      <c r="BK181" s="5">
        <f t="shared" si="111"/>
        <v>1730.6176556374037</v>
      </c>
      <c r="BL181" s="5">
        <f t="shared" si="111"/>
        <v>1673.7741987844734</v>
      </c>
      <c r="BM181" s="5">
        <f t="shared" si="111"/>
        <v>1728.5156885171743</v>
      </c>
      <c r="BN181" s="5">
        <f t="shared" si="111"/>
        <v>1671.74003705522</v>
      </c>
      <c r="BO181" s="5">
        <f t="shared" si="111"/>
        <v>1726.4137213969454</v>
      </c>
      <c r="BP181" s="26" t="s">
        <v>12</v>
      </c>
    </row>
    <row r="182" spans="2:68" x14ac:dyDescent="0.25">
      <c r="B182" s="12">
        <v>52</v>
      </c>
      <c r="C182" s="13"/>
      <c r="H182" s="5"/>
      <c r="I182" s="5"/>
      <c r="J182" s="5"/>
      <c r="K182" s="5"/>
      <c r="L182" s="5"/>
      <c r="M182" s="5"/>
      <c r="N182" s="5">
        <f t="shared" ref="N182:BO182" si="112">N$3*$G57</f>
        <v>205.00166457077179</v>
      </c>
      <c r="O182" s="5">
        <f t="shared" si="112"/>
        <v>351.01244750203443</v>
      </c>
      <c r="P182" s="5">
        <f t="shared" si="112"/>
        <v>497.98119313835372</v>
      </c>
      <c r="Q182" s="5">
        <f t="shared" si="112"/>
        <v>619.10554799214128</v>
      </c>
      <c r="R182" s="5">
        <f t="shared" si="112"/>
        <v>715.03103419857928</v>
      </c>
      <c r="S182" s="5">
        <f t="shared" si="112"/>
        <v>778.70745163763058</v>
      </c>
      <c r="T182" s="5">
        <f t="shared" si="112"/>
        <v>958.58999001480879</v>
      </c>
      <c r="U182" s="5">
        <f t="shared" si="112"/>
        <v>1021.5149829712392</v>
      </c>
      <c r="V182" s="5">
        <f t="shared" si="112"/>
        <v>1390.5711627261496</v>
      </c>
      <c r="W182" s="5">
        <f t="shared" si="112"/>
        <v>1467.5762354526507</v>
      </c>
      <c r="X182" s="5">
        <f t="shared" si="112"/>
        <v>1646.1234783753885</v>
      </c>
      <c r="Y182" s="5">
        <f t="shared" si="112"/>
        <v>1717.3434377628389</v>
      </c>
      <c r="Z182" s="5">
        <f t="shared" si="112"/>
        <v>1957.0458923401775</v>
      </c>
      <c r="AA182" s="5">
        <f t="shared" si="112"/>
        <v>2075.739237920538</v>
      </c>
      <c r="AB182" s="5">
        <f t="shared" si="112"/>
        <v>2063.3302063458968</v>
      </c>
      <c r="AC182" s="5">
        <f t="shared" si="112"/>
        <v>2101.9500654984063</v>
      </c>
      <c r="AD182" s="5">
        <f t="shared" si="112"/>
        <v>2306.349254813008</v>
      </c>
      <c r="AE182" s="31">
        <f t="shared" si="112"/>
        <v>2447.1865639180951</v>
      </c>
      <c r="AF182" s="5">
        <f t="shared" si="112"/>
        <v>2323.4423093170071</v>
      </c>
      <c r="AG182" s="5">
        <f t="shared" si="112"/>
        <v>2207.7285813762669</v>
      </c>
      <c r="AH182" s="5">
        <f t="shared" si="112"/>
        <v>2442.8131121122533</v>
      </c>
      <c r="AI182" s="5">
        <f t="shared" si="112"/>
        <v>2362.6018982357787</v>
      </c>
      <c r="AJ182" s="5">
        <f t="shared" si="112"/>
        <v>2439.8974775750248</v>
      </c>
      <c r="AK182" s="5">
        <f t="shared" si="112"/>
        <v>2359.7803164255588</v>
      </c>
      <c r="AL182" s="5">
        <f t="shared" si="112"/>
        <v>2436.9818430377968</v>
      </c>
      <c r="AM182" s="5">
        <f t="shared" si="112"/>
        <v>2435.5240257691835</v>
      </c>
      <c r="AN182" s="5">
        <f t="shared" si="112"/>
        <v>2355.5479437102276</v>
      </c>
      <c r="AO182" s="5">
        <f t="shared" si="112"/>
        <v>2432.6083912319546</v>
      </c>
      <c r="AP182" s="5">
        <f t="shared" si="112"/>
        <v>2352.7263619000059</v>
      </c>
      <c r="AQ182" s="5">
        <f t="shared" si="112"/>
        <v>2429.692756694727</v>
      </c>
      <c r="AR182" s="5">
        <f t="shared" si="112"/>
        <v>2424.3603908562504</v>
      </c>
      <c r="AS182" s="5">
        <f t="shared" si="112"/>
        <v>2266.5884545721256</v>
      </c>
      <c r="AT182" s="5">
        <f t="shared" si="112"/>
        <v>2421.4494085738124</v>
      </c>
      <c r="AU182" s="5">
        <f t="shared" si="112"/>
        <v>2341.9295975154132</v>
      </c>
      <c r="AV182" s="5">
        <f t="shared" si="112"/>
        <v>2418.5384262913735</v>
      </c>
      <c r="AW182" s="5">
        <f t="shared" si="112"/>
        <v>2339.1125178872458</v>
      </c>
      <c r="AX182" s="5">
        <f t="shared" si="112"/>
        <v>2415.6274440089342</v>
      </c>
      <c r="AY182" s="5">
        <f t="shared" si="112"/>
        <v>2414.1719528677158</v>
      </c>
      <c r="AZ182" s="5">
        <f t="shared" si="112"/>
        <v>2334.8868984449964</v>
      </c>
      <c r="BA182" s="5">
        <f t="shared" si="112"/>
        <v>2411.260970585276</v>
      </c>
      <c r="BB182" s="5">
        <f t="shared" si="112"/>
        <v>2332.0698188168299</v>
      </c>
      <c r="BC182" s="5">
        <f t="shared" si="112"/>
        <v>2408.3499883028371</v>
      </c>
      <c r="BD182" s="5">
        <f t="shared" si="112"/>
        <v>2410.7411322027451</v>
      </c>
      <c r="BE182" s="5">
        <f t="shared" si="112"/>
        <v>2176.1268651017945</v>
      </c>
      <c r="BF182" s="5">
        <f t="shared" si="112"/>
        <v>2407.8254976655162</v>
      </c>
      <c r="BG182" s="5">
        <f t="shared" si="112"/>
        <v>2328.7429165131311</v>
      </c>
      <c r="BH182" s="5">
        <f t="shared" si="112"/>
        <v>2404.9098631282877</v>
      </c>
      <c r="BI182" s="5">
        <f t="shared" si="112"/>
        <v>2325.9213347029108</v>
      </c>
      <c r="BJ182" s="5">
        <f t="shared" si="112"/>
        <v>2401.9942285910597</v>
      </c>
      <c r="BK182" s="5">
        <f t="shared" si="112"/>
        <v>2400.536411322445</v>
      </c>
      <c r="BL182" s="5">
        <f t="shared" si="112"/>
        <v>2321.6889619875788</v>
      </c>
      <c r="BM182" s="5">
        <f t="shared" si="112"/>
        <v>2397.620776785217</v>
      </c>
      <c r="BN182" s="5">
        <f t="shared" si="112"/>
        <v>2318.8673801773589</v>
      </c>
      <c r="BO182" s="5">
        <f t="shared" si="112"/>
        <v>2394.7051422479894</v>
      </c>
      <c r="BP182" s="26" t="s">
        <v>12</v>
      </c>
    </row>
    <row r="183" spans="2:68" x14ac:dyDescent="0.25">
      <c r="B183" s="12">
        <v>53</v>
      </c>
      <c r="C183" s="13"/>
      <c r="H183" s="5"/>
      <c r="I183" s="5"/>
      <c r="J183" s="5"/>
      <c r="K183" s="5"/>
      <c r="L183" s="5"/>
      <c r="M183" s="5"/>
      <c r="N183" s="5">
        <f t="shared" ref="N183:BO183" si="113">N$3*$G58</f>
        <v>285.43531005444345</v>
      </c>
      <c r="O183" s="5">
        <f t="shared" si="113"/>
        <v>488.73430855057103</v>
      </c>
      <c r="P183" s="5">
        <f t="shared" si="113"/>
        <v>693.3671322247086</v>
      </c>
      <c r="Q183" s="5">
        <f t="shared" si="113"/>
        <v>862.01536176578986</v>
      </c>
      <c r="R183" s="5">
        <f t="shared" si="113"/>
        <v>995.5777938308496</v>
      </c>
      <c r="S183" s="5">
        <f t="shared" si="113"/>
        <v>1084.2380395558162</v>
      </c>
      <c r="T183" s="5">
        <f t="shared" si="113"/>
        <v>1334.6985820229952</v>
      </c>
      <c r="U183" s="5">
        <f t="shared" si="113"/>
        <v>1422.3125773156617</v>
      </c>
      <c r="V183" s="5">
        <f t="shared" si="113"/>
        <v>1936.1701858205165</v>
      </c>
      <c r="W183" s="5">
        <f t="shared" si="113"/>
        <v>2043.3886655117672</v>
      </c>
      <c r="X183" s="5">
        <f t="shared" si="113"/>
        <v>2291.9900012605494</v>
      </c>
      <c r="Y183" s="5">
        <f t="shared" si="113"/>
        <v>2391.1535433341492</v>
      </c>
      <c r="Z183" s="5">
        <f t="shared" si="113"/>
        <v>2724.9047086544369</v>
      </c>
      <c r="AA183" s="5">
        <f t="shared" si="113"/>
        <v>2890.1681077008061</v>
      </c>
      <c r="AB183" s="5">
        <f t="shared" si="113"/>
        <v>2872.8903173843269</v>
      </c>
      <c r="AC183" s="5">
        <f t="shared" si="113"/>
        <v>2926.662912326598</v>
      </c>
      <c r="AD183" s="5">
        <f t="shared" si="113"/>
        <v>3211.2593623068797</v>
      </c>
      <c r="AE183" s="31">
        <f t="shared" si="113"/>
        <v>3407.3550431678809</v>
      </c>
      <c r="AF183" s="5">
        <f t="shared" si="113"/>
        <v>3235.0589803360408</v>
      </c>
      <c r="AG183" s="5">
        <f t="shared" si="113"/>
        <v>3073.9442699678311</v>
      </c>
      <c r="AH183" s="5">
        <f t="shared" si="113"/>
        <v>3401.2656410412087</v>
      </c>
      <c r="AI183" s="5">
        <f t="shared" si="113"/>
        <v>3289.583071289338</v>
      </c>
      <c r="AJ183" s="5">
        <f t="shared" si="113"/>
        <v>3397.2060396234265</v>
      </c>
      <c r="AK183" s="5">
        <f t="shared" si="113"/>
        <v>3285.6544247560014</v>
      </c>
      <c r="AL183" s="5">
        <f t="shared" si="113"/>
        <v>3393.1464382056447</v>
      </c>
      <c r="AM183" s="5">
        <f t="shared" si="113"/>
        <v>3391.1166374967547</v>
      </c>
      <c r="AN183" s="5">
        <f t="shared" si="113"/>
        <v>3279.7614549559958</v>
      </c>
      <c r="AO183" s="5">
        <f t="shared" si="113"/>
        <v>3387.0570360789716</v>
      </c>
      <c r="AP183" s="5">
        <f t="shared" si="113"/>
        <v>3275.8328084226573</v>
      </c>
      <c r="AQ183" s="5">
        <f t="shared" si="113"/>
        <v>3382.9974346611907</v>
      </c>
      <c r="AR183" s="5">
        <f t="shared" si="113"/>
        <v>3375.5728827697894</v>
      </c>
      <c r="AS183" s="5">
        <f t="shared" si="113"/>
        <v>3155.8981711256688</v>
      </c>
      <c r="AT183" s="5">
        <f t="shared" si="113"/>
        <v>3371.5197589471591</v>
      </c>
      <c r="AU183" s="5">
        <f t="shared" si="113"/>
        <v>3260.7998680992036</v>
      </c>
      <c r="AV183" s="5">
        <f t="shared" si="113"/>
        <v>3367.4666351245278</v>
      </c>
      <c r="AW183" s="5">
        <f t="shared" si="113"/>
        <v>3256.8774902063337</v>
      </c>
      <c r="AX183" s="5">
        <f t="shared" si="113"/>
        <v>3363.4135113018947</v>
      </c>
      <c r="AY183" s="5">
        <f t="shared" si="113"/>
        <v>3361.3869493905804</v>
      </c>
      <c r="AZ183" s="5">
        <f t="shared" si="113"/>
        <v>3250.9939233670307</v>
      </c>
      <c r="BA183" s="5">
        <f t="shared" si="113"/>
        <v>3357.3338255679478</v>
      </c>
      <c r="BB183" s="5">
        <f t="shared" si="113"/>
        <v>3247.0715454741612</v>
      </c>
      <c r="BC183" s="5">
        <f t="shared" si="113"/>
        <v>3353.280701745316</v>
      </c>
      <c r="BD183" s="5">
        <f t="shared" si="113"/>
        <v>3356.6100254456092</v>
      </c>
      <c r="BE183" s="5">
        <f t="shared" si="113"/>
        <v>3029.9434287944532</v>
      </c>
      <c r="BF183" s="5">
        <f t="shared" si="113"/>
        <v>3352.5504240278265</v>
      </c>
      <c r="BG183" s="5">
        <f t="shared" si="113"/>
        <v>3242.4393128892925</v>
      </c>
      <c r="BH183" s="5">
        <f t="shared" si="113"/>
        <v>3348.4908226100442</v>
      </c>
      <c r="BI183" s="5">
        <f t="shared" si="113"/>
        <v>3238.5106663559559</v>
      </c>
      <c r="BJ183" s="5">
        <f t="shared" si="113"/>
        <v>3344.431221192262</v>
      </c>
      <c r="BK183" s="5">
        <f t="shared" si="113"/>
        <v>3342.4014204833707</v>
      </c>
      <c r="BL183" s="5">
        <f t="shared" si="113"/>
        <v>3232.6176965559484</v>
      </c>
      <c r="BM183" s="5">
        <f t="shared" si="113"/>
        <v>3338.3418190655889</v>
      </c>
      <c r="BN183" s="5">
        <f t="shared" si="113"/>
        <v>3228.6890500226127</v>
      </c>
      <c r="BO183" s="5">
        <f t="shared" si="113"/>
        <v>3334.2822176478076</v>
      </c>
      <c r="BP183" s="26" t="s">
        <v>12</v>
      </c>
    </row>
    <row r="184" spans="2:68" x14ac:dyDescent="0.25">
      <c r="B184" s="12">
        <v>54</v>
      </c>
      <c r="C184" s="13"/>
      <c r="H184" s="5"/>
      <c r="I184" s="5"/>
      <c r="J184" s="5"/>
      <c r="K184" s="5"/>
      <c r="L184" s="5"/>
      <c r="M184" s="5"/>
      <c r="N184" s="5">
        <f t="shared" ref="N184:BO184" si="114">N$3*$G59</f>
        <v>175.82942456882861</v>
      </c>
      <c r="O184" s="5">
        <f t="shared" si="114"/>
        <v>301.06251473617738</v>
      </c>
      <c r="P184" s="5">
        <f t="shared" si="114"/>
        <v>427.11724716453506</v>
      </c>
      <c r="Q184" s="5">
        <f t="shared" si="114"/>
        <v>531.00530904834341</v>
      </c>
      <c r="R184" s="5">
        <f t="shared" si="114"/>
        <v>613.28036313864982</v>
      </c>
      <c r="S184" s="5">
        <f t="shared" si="114"/>
        <v>667.89547009573357</v>
      </c>
      <c r="T184" s="5">
        <f t="shared" si="114"/>
        <v>822.18028177793565</v>
      </c>
      <c r="U184" s="5">
        <f t="shared" si="114"/>
        <v>876.15089380048903</v>
      </c>
      <c r="V184" s="5">
        <f t="shared" si="114"/>
        <v>1192.6894734054076</v>
      </c>
      <c r="W184" s="5">
        <f t="shared" si="114"/>
        <v>1258.7365352901527</v>
      </c>
      <c r="X184" s="5">
        <f t="shared" si="114"/>
        <v>1411.8760673382833</v>
      </c>
      <c r="Y184" s="5">
        <f t="shared" si="114"/>
        <v>1472.9612517104699</v>
      </c>
      <c r="Z184" s="5">
        <f t="shared" si="114"/>
        <v>1678.5534587021311</v>
      </c>
      <c r="AA184" s="5">
        <f t="shared" si="114"/>
        <v>1780.3564498985229</v>
      </c>
      <c r="AB184" s="5">
        <f t="shared" si="114"/>
        <v>1769.7132539723145</v>
      </c>
      <c r="AC184" s="5">
        <f t="shared" si="114"/>
        <v>1802.8374123830902</v>
      </c>
      <c r="AD184" s="5">
        <f t="shared" si="114"/>
        <v>1978.1500954033504</v>
      </c>
      <c r="AE184" s="31">
        <f t="shared" si="114"/>
        <v>2098.9459097671934</v>
      </c>
      <c r="AF184" s="5">
        <f t="shared" si="114"/>
        <v>1992.8107663001192</v>
      </c>
      <c r="AG184" s="5">
        <f t="shared" si="114"/>
        <v>1893.5633858403839</v>
      </c>
      <c r="AH184" s="5">
        <f t="shared" si="114"/>
        <v>2095.1948108870415</v>
      </c>
      <c r="AI184" s="5">
        <f t="shared" si="114"/>
        <v>2026.3978496067641</v>
      </c>
      <c r="AJ184" s="5">
        <f t="shared" si="114"/>
        <v>2092.6940783002733</v>
      </c>
      <c r="AK184" s="5">
        <f t="shared" si="114"/>
        <v>2023.9777858131183</v>
      </c>
      <c r="AL184" s="5">
        <f t="shared" si="114"/>
        <v>2090.1933457135056</v>
      </c>
      <c r="AM184" s="5">
        <f t="shared" si="114"/>
        <v>2088.9429794201219</v>
      </c>
      <c r="AN184" s="5">
        <f t="shared" si="114"/>
        <v>2020.3476901226486</v>
      </c>
      <c r="AO184" s="5">
        <f t="shared" si="114"/>
        <v>2086.4422468333532</v>
      </c>
      <c r="AP184" s="5">
        <f t="shared" si="114"/>
        <v>2017.9276263290014</v>
      </c>
      <c r="AQ184" s="5">
        <f t="shared" si="114"/>
        <v>2083.9415142465855</v>
      </c>
      <c r="AR184" s="5">
        <f t="shared" si="114"/>
        <v>2079.3679571540961</v>
      </c>
      <c r="AS184" s="5">
        <f t="shared" si="114"/>
        <v>1944.0473546212775</v>
      </c>
      <c r="AT184" s="5">
        <f t="shared" si="114"/>
        <v>2076.8712147948436</v>
      </c>
      <c r="AU184" s="5">
        <f t="shared" si="114"/>
        <v>2008.6672680147262</v>
      </c>
      <c r="AV184" s="5">
        <f t="shared" si="114"/>
        <v>2074.3744724355902</v>
      </c>
      <c r="AW184" s="5">
        <f t="shared" si="114"/>
        <v>2006.2510657315775</v>
      </c>
      <c r="AX184" s="5">
        <f t="shared" si="114"/>
        <v>2071.8777300763363</v>
      </c>
      <c r="AY184" s="5">
        <f t="shared" si="114"/>
        <v>2070.6293588967105</v>
      </c>
      <c r="AZ184" s="5">
        <f t="shared" si="114"/>
        <v>2002.6267623068554</v>
      </c>
      <c r="BA184" s="5">
        <f t="shared" si="114"/>
        <v>2068.1326165374567</v>
      </c>
      <c r="BB184" s="5">
        <f t="shared" si="114"/>
        <v>2000.2105600237073</v>
      </c>
      <c r="BC184" s="5">
        <f t="shared" si="114"/>
        <v>2065.6358741782033</v>
      </c>
      <c r="BD184" s="5">
        <f t="shared" si="114"/>
        <v>2067.6867524325939</v>
      </c>
      <c r="BE184" s="5">
        <f t="shared" si="114"/>
        <v>1866.4586713515432</v>
      </c>
      <c r="BF184" s="5">
        <f t="shared" si="114"/>
        <v>2065.1860198458253</v>
      </c>
      <c r="BG184" s="5">
        <f t="shared" si="114"/>
        <v>1997.3570840830077</v>
      </c>
      <c r="BH184" s="5">
        <f t="shared" si="114"/>
        <v>2062.6852872590566</v>
      </c>
      <c r="BI184" s="5">
        <f t="shared" si="114"/>
        <v>1994.9370202893615</v>
      </c>
      <c r="BJ184" s="5">
        <f t="shared" si="114"/>
        <v>2060.1845546722889</v>
      </c>
      <c r="BK184" s="5">
        <f t="shared" si="114"/>
        <v>2058.9341883789043</v>
      </c>
      <c r="BL184" s="5">
        <f t="shared" si="114"/>
        <v>1991.3069245988909</v>
      </c>
      <c r="BM184" s="5">
        <f t="shared" si="114"/>
        <v>2056.4334557921361</v>
      </c>
      <c r="BN184" s="5">
        <f t="shared" si="114"/>
        <v>1988.8868608052453</v>
      </c>
      <c r="BO184" s="5">
        <f t="shared" si="114"/>
        <v>2053.9327232053688</v>
      </c>
      <c r="BP184" s="26" t="s">
        <v>12</v>
      </c>
    </row>
    <row r="185" spans="2:68" x14ac:dyDescent="0.25">
      <c r="B185" s="12">
        <v>55</v>
      </c>
      <c r="C185" s="13"/>
      <c r="H185" s="5"/>
      <c r="I185" s="5"/>
      <c r="J185" s="5"/>
      <c r="K185" s="5"/>
      <c r="L185" s="5"/>
      <c r="M185" s="5"/>
      <c r="N185" s="5">
        <f t="shared" ref="N185:BO185" si="115">N$3*$G60</f>
        <v>505.09972299027254</v>
      </c>
      <c r="O185" s="5">
        <f t="shared" si="115"/>
        <v>864.85292873418587</v>
      </c>
      <c r="P185" s="5">
        <f t="shared" si="115"/>
        <v>1226.9664406637696</v>
      </c>
      <c r="Q185" s="5">
        <f t="shared" si="115"/>
        <v>1525.4024470841111</v>
      </c>
      <c r="R185" s="5">
        <f t="shared" si="115"/>
        <v>1761.7514377717073</v>
      </c>
      <c r="S185" s="5">
        <f t="shared" si="115"/>
        <v>1918.6425580307543</v>
      </c>
      <c r="T185" s="5">
        <f t="shared" si="115"/>
        <v>2361.8517412114747</v>
      </c>
      <c r="U185" s="5">
        <f t="shared" si="115"/>
        <v>2516.8914409036956</v>
      </c>
      <c r="V185" s="5">
        <f t="shared" si="115"/>
        <v>3426.2019801734873</v>
      </c>
      <c r="W185" s="5">
        <f t="shared" si="115"/>
        <v>3615.9333220357084</v>
      </c>
      <c r="X185" s="5">
        <f t="shared" si="115"/>
        <v>4055.8524960081613</v>
      </c>
      <c r="Y185" s="5">
        <f t="shared" si="115"/>
        <v>4231.3300065605736</v>
      </c>
      <c r="Z185" s="5">
        <f t="shared" si="115"/>
        <v>4821.9283495574637</v>
      </c>
      <c r="AA185" s="5">
        <f t="shared" si="115"/>
        <v>5114.3746382203144</v>
      </c>
      <c r="AB185" s="5">
        <f t="shared" si="115"/>
        <v>5083.8002600851305</v>
      </c>
      <c r="AC185" s="5">
        <f t="shared" si="115"/>
        <v>5178.9550004171133</v>
      </c>
      <c r="AD185" s="5">
        <f t="shared" si="115"/>
        <v>5682.5702960216986</v>
      </c>
      <c r="AE185" s="31">
        <f t="shared" si="115"/>
        <v>6029.5766774802105</v>
      </c>
      <c r="AF185" s="5">
        <f t="shared" si="115"/>
        <v>5724.6855496373455</v>
      </c>
      <c r="AG185" s="5">
        <f t="shared" si="115"/>
        <v>5439.5806845065435</v>
      </c>
      <c r="AH185" s="5">
        <f t="shared" si="115"/>
        <v>6018.8010123154072</v>
      </c>
      <c r="AI185" s="5">
        <f t="shared" si="115"/>
        <v>5821.1701199294857</v>
      </c>
      <c r="AJ185" s="5">
        <f t="shared" si="115"/>
        <v>6011.6172355388699</v>
      </c>
      <c r="AK185" s="5">
        <f t="shared" si="115"/>
        <v>5814.2180778876782</v>
      </c>
      <c r="AL185" s="5">
        <f t="shared" si="115"/>
        <v>6004.4334587623343</v>
      </c>
      <c r="AM185" s="5">
        <f t="shared" si="115"/>
        <v>6000.8415703740675</v>
      </c>
      <c r="AN185" s="5">
        <f t="shared" si="115"/>
        <v>5803.7900148249646</v>
      </c>
      <c r="AO185" s="5">
        <f t="shared" si="115"/>
        <v>5993.6577935975283</v>
      </c>
      <c r="AP185" s="5">
        <f t="shared" si="115"/>
        <v>5796.8379727831525</v>
      </c>
      <c r="AQ185" s="5">
        <f t="shared" si="115"/>
        <v>5986.4740168209937</v>
      </c>
      <c r="AR185" s="5">
        <f t="shared" si="115"/>
        <v>5973.3357015124975</v>
      </c>
      <c r="AS185" s="5">
        <f t="shared" si="115"/>
        <v>5584.6044125270901</v>
      </c>
      <c r="AT185" s="5">
        <f t="shared" si="115"/>
        <v>5966.1633873385254</v>
      </c>
      <c r="AU185" s="5">
        <f t="shared" si="115"/>
        <v>5770.2360292756821</v>
      </c>
      <c r="AV185" s="5">
        <f t="shared" si="115"/>
        <v>5958.9910731645496</v>
      </c>
      <c r="AW185" s="5">
        <f t="shared" si="115"/>
        <v>5763.2950800750596</v>
      </c>
      <c r="AX185" s="5">
        <f t="shared" si="115"/>
        <v>5951.8187589905729</v>
      </c>
      <c r="AY185" s="5">
        <f t="shared" si="115"/>
        <v>5948.2326019035881</v>
      </c>
      <c r="AZ185" s="5">
        <f t="shared" si="115"/>
        <v>5752.8836562741299</v>
      </c>
      <c r="BA185" s="5">
        <f t="shared" si="115"/>
        <v>5941.0602877296105</v>
      </c>
      <c r="BB185" s="5">
        <f t="shared" si="115"/>
        <v>5745.9427070735082</v>
      </c>
      <c r="BC185" s="5">
        <f t="shared" si="115"/>
        <v>5933.8879735556357</v>
      </c>
      <c r="BD185" s="5">
        <f t="shared" si="115"/>
        <v>5939.7794677735101</v>
      </c>
      <c r="BE185" s="5">
        <f t="shared" si="115"/>
        <v>5361.717813638279</v>
      </c>
      <c r="BF185" s="5">
        <f t="shared" si="115"/>
        <v>5932.5956909969718</v>
      </c>
      <c r="BG185" s="5">
        <f t="shared" si="115"/>
        <v>5737.7456154277788</v>
      </c>
      <c r="BH185" s="5">
        <f t="shared" si="115"/>
        <v>5925.4119142204345</v>
      </c>
      <c r="BI185" s="5">
        <f t="shared" si="115"/>
        <v>5730.7935733859704</v>
      </c>
      <c r="BJ185" s="5">
        <f t="shared" si="115"/>
        <v>5918.228137443898</v>
      </c>
      <c r="BK185" s="5">
        <f t="shared" si="115"/>
        <v>5914.6362490556294</v>
      </c>
      <c r="BL185" s="5">
        <f t="shared" si="115"/>
        <v>5720.3655103232531</v>
      </c>
      <c r="BM185" s="5">
        <f t="shared" si="115"/>
        <v>5907.4524722790929</v>
      </c>
      <c r="BN185" s="5">
        <f t="shared" si="115"/>
        <v>5713.4134682814465</v>
      </c>
      <c r="BO185" s="5">
        <f t="shared" si="115"/>
        <v>5900.2686955025583</v>
      </c>
      <c r="BP185" s="26" t="s">
        <v>12</v>
      </c>
    </row>
    <row r="186" spans="2:68" x14ac:dyDescent="0.25">
      <c r="B186" s="12">
        <v>56</v>
      </c>
      <c r="C186" s="13"/>
      <c r="H186" s="5"/>
      <c r="I186" s="5"/>
      <c r="J186" s="5"/>
      <c r="K186" s="5"/>
      <c r="L186" s="5"/>
      <c r="M186" s="5"/>
      <c r="N186" s="5">
        <f t="shared" ref="N186:BO186" si="116">N$3*$G61</f>
        <v>176.72932948399477</v>
      </c>
      <c r="O186" s="5">
        <f t="shared" si="116"/>
        <v>302.60336967241881</v>
      </c>
      <c r="P186" s="5">
        <f t="shared" si="116"/>
        <v>429.30325733330028</v>
      </c>
      <c r="Q186" s="5">
        <f t="shared" si="116"/>
        <v>533.72302417915114</v>
      </c>
      <c r="R186" s="5">
        <f t="shared" si="116"/>
        <v>616.41916663821598</v>
      </c>
      <c r="S186" s="5">
        <f t="shared" si="116"/>
        <v>671.31379679406768</v>
      </c>
      <c r="T186" s="5">
        <f t="shared" si="116"/>
        <v>826.38824684714405</v>
      </c>
      <c r="U186" s="5">
        <f t="shared" si="116"/>
        <v>880.6350835070283</v>
      </c>
      <c r="V186" s="5">
        <f t="shared" si="116"/>
        <v>1198.7937254213398</v>
      </c>
      <c r="W186" s="5">
        <f t="shared" si="116"/>
        <v>1265.1788198951585</v>
      </c>
      <c r="X186" s="5">
        <f t="shared" si="116"/>
        <v>1419.1021287083802</v>
      </c>
      <c r="Y186" s="5">
        <f t="shared" si="116"/>
        <v>1480.4999505005842</v>
      </c>
      <c r="Z186" s="5">
        <f t="shared" si="116"/>
        <v>1687.1443900070556</v>
      </c>
      <c r="AA186" s="5">
        <f t="shared" si="116"/>
        <v>1789.4684146560726</v>
      </c>
      <c r="AB186" s="5">
        <f t="shared" si="116"/>
        <v>1778.7707462526291</v>
      </c>
      <c r="AC186" s="5">
        <f t="shared" si="116"/>
        <v>1812.0644359750024</v>
      </c>
      <c r="AD186" s="5">
        <f t="shared" si="116"/>
        <v>1988.274379198029</v>
      </c>
      <c r="AE186" s="31">
        <f t="shared" si="116"/>
        <v>2109.6884333550356</v>
      </c>
      <c r="AF186" s="5">
        <f t="shared" si="116"/>
        <v>2003.0100842355962</v>
      </c>
      <c r="AG186" s="5">
        <f t="shared" si="116"/>
        <v>1903.2547500831722</v>
      </c>
      <c r="AH186" s="5">
        <f t="shared" si="116"/>
        <v>2105.9181361391798</v>
      </c>
      <c r="AI186" s="5">
        <f t="shared" si="116"/>
        <v>2036.769068129574</v>
      </c>
      <c r="AJ186" s="5">
        <f t="shared" si="116"/>
        <v>2103.4046046619419</v>
      </c>
      <c r="AK186" s="5">
        <f t="shared" si="116"/>
        <v>2034.3366183128933</v>
      </c>
      <c r="AL186" s="5">
        <f t="shared" si="116"/>
        <v>2100.891073184705</v>
      </c>
      <c r="AM186" s="5">
        <f t="shared" si="116"/>
        <v>2099.6343074460865</v>
      </c>
      <c r="AN186" s="5">
        <f t="shared" si="116"/>
        <v>2030.6879435878711</v>
      </c>
      <c r="AO186" s="5">
        <f t="shared" si="116"/>
        <v>2097.1207759688482</v>
      </c>
      <c r="AP186" s="5">
        <f t="shared" si="116"/>
        <v>2028.2554937711891</v>
      </c>
      <c r="AQ186" s="5">
        <f t="shared" si="116"/>
        <v>2094.6072444916117</v>
      </c>
      <c r="AR186" s="5">
        <f t="shared" si="116"/>
        <v>2090.0102796758842</v>
      </c>
      <c r="AS186" s="5">
        <f t="shared" si="116"/>
        <v>1953.997098664571</v>
      </c>
      <c r="AT186" s="5">
        <f t="shared" si="116"/>
        <v>2087.5007588483722</v>
      </c>
      <c r="AU186" s="5">
        <f t="shared" si="116"/>
        <v>2018.9477404205961</v>
      </c>
      <c r="AV186" s="5">
        <f t="shared" si="116"/>
        <v>2084.9912380208589</v>
      </c>
      <c r="AW186" s="5">
        <f t="shared" si="116"/>
        <v>2016.519171877841</v>
      </c>
      <c r="AX186" s="5">
        <f t="shared" si="116"/>
        <v>2082.481717193345</v>
      </c>
      <c r="AY186" s="5">
        <f t="shared" si="116"/>
        <v>2081.2269567795897</v>
      </c>
      <c r="AZ186" s="5">
        <f t="shared" si="116"/>
        <v>2012.8763190637094</v>
      </c>
      <c r="BA186" s="5">
        <f t="shared" si="116"/>
        <v>2078.7174359520759</v>
      </c>
      <c r="BB186" s="5">
        <f t="shared" si="116"/>
        <v>2010.447750520955</v>
      </c>
      <c r="BC186" s="5">
        <f t="shared" si="116"/>
        <v>2076.2079151245625</v>
      </c>
      <c r="BD186" s="5">
        <f t="shared" si="116"/>
        <v>2078.2692898895689</v>
      </c>
      <c r="BE186" s="5">
        <f t="shared" si="116"/>
        <v>1876.0113121363408</v>
      </c>
      <c r="BF186" s="5">
        <f t="shared" si="116"/>
        <v>2075.755758412331</v>
      </c>
      <c r="BG186" s="5">
        <f t="shared" si="116"/>
        <v>2007.5796703293991</v>
      </c>
      <c r="BH186" s="5">
        <f t="shared" si="116"/>
        <v>2073.2422269350932</v>
      </c>
      <c r="BI186" s="5">
        <f t="shared" si="116"/>
        <v>2005.1472205127181</v>
      </c>
      <c r="BJ186" s="5">
        <f t="shared" si="116"/>
        <v>2070.7286954578558</v>
      </c>
      <c r="BK186" s="5">
        <f t="shared" si="116"/>
        <v>2069.4719297192369</v>
      </c>
      <c r="BL186" s="5">
        <f t="shared" si="116"/>
        <v>2001.4985457876951</v>
      </c>
      <c r="BM186" s="5">
        <f t="shared" si="116"/>
        <v>2066.958398241999</v>
      </c>
      <c r="BN186" s="5">
        <f t="shared" si="116"/>
        <v>1999.0660959710146</v>
      </c>
      <c r="BO186" s="5">
        <f t="shared" si="116"/>
        <v>2064.4448667647625</v>
      </c>
      <c r="BP186" s="26" t="s">
        <v>12</v>
      </c>
    </row>
    <row r="187" spans="2:68" x14ac:dyDescent="0.25">
      <c r="B187" s="12">
        <v>57</v>
      </c>
      <c r="C187" s="13"/>
      <c r="H187" s="5"/>
      <c r="I187" s="5"/>
      <c r="J187" s="5"/>
      <c r="K187" s="5"/>
      <c r="L187" s="5"/>
      <c r="M187" s="5"/>
      <c r="N187" s="5">
        <f t="shared" ref="N187:BO187" si="117">N$3*$G62</f>
        <v>258.27916825177937</v>
      </c>
      <c r="O187" s="5">
        <f t="shared" si="117"/>
        <v>442.23642367327682</v>
      </c>
      <c r="P187" s="5">
        <f t="shared" si="117"/>
        <v>627.40060495655348</v>
      </c>
      <c r="Q187" s="5">
        <f t="shared" si="117"/>
        <v>780.00374450749905</v>
      </c>
      <c r="R187" s="5">
        <f t="shared" si="117"/>
        <v>900.85912801582754</v>
      </c>
      <c r="S187" s="5">
        <f t="shared" si="117"/>
        <v>981.0842918838681</v>
      </c>
      <c r="T187" s="5">
        <f t="shared" si="117"/>
        <v>1207.7161706656973</v>
      </c>
      <c r="U187" s="5">
        <f t="shared" si="117"/>
        <v>1286.9946237312588</v>
      </c>
      <c r="V187" s="5">
        <f t="shared" si="117"/>
        <v>1751.9641318806462</v>
      </c>
      <c r="W187" s="5">
        <f t="shared" si="117"/>
        <v>1848.9819106221566</v>
      </c>
      <c r="X187" s="5">
        <f t="shared" si="117"/>
        <v>2073.9314664820458</v>
      </c>
      <c r="Y187" s="5">
        <f t="shared" si="117"/>
        <v>2163.6606494720013</v>
      </c>
      <c r="Z187" s="5">
        <f t="shared" si="117"/>
        <v>2465.6589319043469</v>
      </c>
      <c r="AA187" s="5">
        <f t="shared" si="117"/>
        <v>2615.1992716752625</v>
      </c>
      <c r="AB187" s="5">
        <f t="shared" si="117"/>
        <v>2599.5652798214942</v>
      </c>
      <c r="AC187" s="5">
        <f t="shared" si="117"/>
        <v>2648.2219827843501</v>
      </c>
      <c r="AD187" s="5">
        <f t="shared" si="117"/>
        <v>2905.7420995992456</v>
      </c>
      <c r="AE187" s="31">
        <f t="shared" si="117"/>
        <v>3083.1813566445126</v>
      </c>
      <c r="AF187" s="5">
        <f t="shared" si="117"/>
        <v>2927.2774364435536</v>
      </c>
      <c r="AG187" s="5">
        <f t="shared" si="117"/>
        <v>2781.4910816331044</v>
      </c>
      <c r="AH187" s="5">
        <f t="shared" si="117"/>
        <v>3077.671296532722</v>
      </c>
      <c r="AI187" s="5">
        <f t="shared" si="117"/>
        <v>2976.6141385439901</v>
      </c>
      <c r="AJ187" s="5">
        <f t="shared" si="117"/>
        <v>3073.9979231248608</v>
      </c>
      <c r="AK187" s="5">
        <f t="shared" si="117"/>
        <v>2973.0592610525132</v>
      </c>
      <c r="AL187" s="5">
        <f t="shared" si="117"/>
        <v>3070.3245497170005</v>
      </c>
      <c r="AM187" s="5">
        <f t="shared" si="117"/>
        <v>3068.4878630130711</v>
      </c>
      <c r="AN187" s="5">
        <f t="shared" si="117"/>
        <v>2967.7269448152961</v>
      </c>
      <c r="AO187" s="5">
        <f t="shared" si="117"/>
        <v>3064.814489605209</v>
      </c>
      <c r="AP187" s="5">
        <f t="shared" si="117"/>
        <v>2964.1720673238169</v>
      </c>
      <c r="AQ187" s="5">
        <f t="shared" si="117"/>
        <v>3061.1411161973492</v>
      </c>
      <c r="AR187" s="5">
        <f t="shared" si="117"/>
        <v>3054.4229316574356</v>
      </c>
      <c r="AS187" s="5">
        <f t="shared" si="117"/>
        <v>2855.6479384774711</v>
      </c>
      <c r="AT187" s="5">
        <f t="shared" si="117"/>
        <v>3050.7554195702637</v>
      </c>
      <c r="AU187" s="5">
        <f t="shared" si="117"/>
        <v>2950.5693518000103</v>
      </c>
      <c r="AV187" s="5">
        <f t="shared" si="117"/>
        <v>3047.08790748309</v>
      </c>
      <c r="AW187" s="5">
        <f t="shared" si="117"/>
        <v>2947.0201465543578</v>
      </c>
      <c r="AX187" s="5">
        <f t="shared" si="117"/>
        <v>3043.4203953959154</v>
      </c>
      <c r="AY187" s="5">
        <f t="shared" si="117"/>
        <v>3041.5866393523302</v>
      </c>
      <c r="AZ187" s="5">
        <f t="shared" si="117"/>
        <v>2941.6963386858811</v>
      </c>
      <c r="BA187" s="5">
        <f t="shared" si="117"/>
        <v>3037.919127265156</v>
      </c>
      <c r="BB187" s="5">
        <f t="shared" si="117"/>
        <v>2938.1471334402295</v>
      </c>
      <c r="BC187" s="5">
        <f t="shared" si="117"/>
        <v>3034.2516151779823</v>
      </c>
      <c r="BD187" s="5">
        <f t="shared" si="117"/>
        <v>3037.264189046256</v>
      </c>
      <c r="BE187" s="5">
        <f t="shared" si="117"/>
        <v>2741.6764537285508</v>
      </c>
      <c r="BF187" s="5">
        <f t="shared" si="117"/>
        <v>3033.5908156383948</v>
      </c>
      <c r="BG187" s="5">
        <f t="shared" si="117"/>
        <v>2933.9556086462562</v>
      </c>
      <c r="BH187" s="5">
        <f t="shared" si="117"/>
        <v>3029.9174422305337</v>
      </c>
      <c r="BI187" s="5">
        <f t="shared" si="117"/>
        <v>2930.4007311547784</v>
      </c>
      <c r="BJ187" s="5">
        <f t="shared" si="117"/>
        <v>3026.2440688226729</v>
      </c>
      <c r="BK187" s="5">
        <f t="shared" si="117"/>
        <v>3024.4073821187421</v>
      </c>
      <c r="BL187" s="5">
        <f t="shared" si="117"/>
        <v>2925.0684149175599</v>
      </c>
      <c r="BM187" s="5">
        <f t="shared" si="117"/>
        <v>3020.7340087108814</v>
      </c>
      <c r="BN187" s="5">
        <f t="shared" si="117"/>
        <v>2921.5135374260835</v>
      </c>
      <c r="BO187" s="5">
        <f t="shared" si="117"/>
        <v>3017.0606353030216</v>
      </c>
      <c r="BP187" s="26" t="s">
        <v>12</v>
      </c>
    </row>
    <row r="188" spans="2:68" x14ac:dyDescent="0.25">
      <c r="B188" s="12">
        <v>58</v>
      </c>
      <c r="C188" s="13"/>
      <c r="H188" s="5"/>
      <c r="I188" s="5"/>
      <c r="J188" s="5"/>
      <c r="K188" s="5"/>
      <c r="L188" s="5"/>
      <c r="M188" s="5"/>
      <c r="N188" s="5">
        <f t="shared" ref="N188:BO188" si="118">N$3*$G63</f>
        <v>128.66436946489284</v>
      </c>
      <c r="O188" s="5">
        <f t="shared" si="118"/>
        <v>220.30452936437848</v>
      </c>
      <c r="P188" s="5">
        <f t="shared" si="118"/>
        <v>312.54593153999429</v>
      </c>
      <c r="Q188" s="5">
        <f t="shared" si="118"/>
        <v>388.56672276983511</v>
      </c>
      <c r="R188" s="5">
        <f t="shared" si="118"/>
        <v>448.77204951294453</v>
      </c>
      <c r="S188" s="5">
        <f t="shared" si="118"/>
        <v>488.73702304978355</v>
      </c>
      <c r="T188" s="5">
        <f t="shared" si="118"/>
        <v>601.63597646317862</v>
      </c>
      <c r="U188" s="5">
        <f t="shared" si="118"/>
        <v>641.12933647697957</v>
      </c>
      <c r="V188" s="5">
        <f t="shared" si="118"/>
        <v>872.75858087706536</v>
      </c>
      <c r="W188" s="5">
        <f t="shared" si="118"/>
        <v>921.0889646751591</v>
      </c>
      <c r="X188" s="5">
        <f t="shared" si="118"/>
        <v>1033.1498519779466</v>
      </c>
      <c r="Y188" s="5">
        <f t="shared" si="118"/>
        <v>1077.8493483800264</v>
      </c>
      <c r="Z188" s="5">
        <f t="shared" si="118"/>
        <v>1228.2928349827084</v>
      </c>
      <c r="AA188" s="5">
        <f t="shared" si="118"/>
        <v>1302.7878616487167</v>
      </c>
      <c r="AB188" s="5">
        <f t="shared" si="118"/>
        <v>1294.9996311162276</v>
      </c>
      <c r="AC188" s="5">
        <f t="shared" si="118"/>
        <v>1319.2384578451938</v>
      </c>
      <c r="AD188" s="5">
        <f t="shared" si="118"/>
        <v>1447.5246981904249</v>
      </c>
      <c r="AE188" s="31">
        <f t="shared" si="118"/>
        <v>1535.917851539102</v>
      </c>
      <c r="AF188" s="5">
        <f t="shared" si="118"/>
        <v>1458.2527431777226</v>
      </c>
      <c r="AG188" s="5">
        <f t="shared" si="118"/>
        <v>1385.6278019359027</v>
      </c>
      <c r="AH188" s="5">
        <f t="shared" si="118"/>
        <v>1533.1729595882882</v>
      </c>
      <c r="AI188" s="5">
        <f t="shared" si="118"/>
        <v>1482.8303183271121</v>
      </c>
      <c r="AJ188" s="5">
        <f t="shared" si="118"/>
        <v>1531.3430316210786</v>
      </c>
      <c r="AK188" s="5">
        <f t="shared" si="118"/>
        <v>1481.0594202943294</v>
      </c>
      <c r="AL188" s="5">
        <f t="shared" si="118"/>
        <v>1529.5131036538694</v>
      </c>
      <c r="AM188" s="5">
        <f t="shared" si="118"/>
        <v>1528.598139670265</v>
      </c>
      <c r="AN188" s="5">
        <f t="shared" si="118"/>
        <v>1478.4030732451545</v>
      </c>
      <c r="AO188" s="5">
        <f t="shared" si="118"/>
        <v>1526.7682117030552</v>
      </c>
      <c r="AP188" s="5">
        <f t="shared" si="118"/>
        <v>1476.6321752123708</v>
      </c>
      <c r="AQ188" s="5">
        <f t="shared" si="118"/>
        <v>1524.9382837358462</v>
      </c>
      <c r="AR188" s="5">
        <f t="shared" si="118"/>
        <v>1521.5915524310042</v>
      </c>
      <c r="AS188" s="5">
        <f t="shared" si="118"/>
        <v>1422.5697871992188</v>
      </c>
      <c r="AT188" s="5">
        <f t="shared" si="118"/>
        <v>1519.7645443397405</v>
      </c>
      <c r="AU188" s="5">
        <f t="shared" si="118"/>
        <v>1469.8558454459114</v>
      </c>
      <c r="AV188" s="5">
        <f t="shared" si="118"/>
        <v>1517.9375362484761</v>
      </c>
      <c r="AW188" s="5">
        <f t="shared" si="118"/>
        <v>1468.0877730995262</v>
      </c>
      <c r="AX188" s="5">
        <f t="shared" si="118"/>
        <v>1516.1105281572111</v>
      </c>
      <c r="AY188" s="5">
        <f t="shared" si="118"/>
        <v>1515.1970241115796</v>
      </c>
      <c r="AZ188" s="5">
        <f t="shared" si="118"/>
        <v>1465.4356645799492</v>
      </c>
      <c r="BA188" s="5">
        <f t="shared" si="118"/>
        <v>1513.3700160203148</v>
      </c>
      <c r="BB188" s="5">
        <f t="shared" si="118"/>
        <v>1463.6675922335644</v>
      </c>
      <c r="BC188" s="5">
        <f t="shared" si="118"/>
        <v>1511.5430079290502</v>
      </c>
      <c r="BD188" s="5">
        <f t="shared" si="118"/>
        <v>1513.043751948986</v>
      </c>
      <c r="BE188" s="5">
        <f t="shared" si="118"/>
        <v>1365.7937439687307</v>
      </c>
      <c r="BF188" s="5">
        <f t="shared" si="118"/>
        <v>1511.2138239817764</v>
      </c>
      <c r="BG188" s="5">
        <f t="shared" si="118"/>
        <v>1461.5795419337146</v>
      </c>
      <c r="BH188" s="5">
        <f t="shared" si="118"/>
        <v>1509.3838960145667</v>
      </c>
      <c r="BI188" s="5">
        <f t="shared" si="118"/>
        <v>1459.8086439009317</v>
      </c>
      <c r="BJ188" s="5">
        <f t="shared" si="118"/>
        <v>1507.5539680473573</v>
      </c>
      <c r="BK188" s="5">
        <f t="shared" si="118"/>
        <v>1506.6390040637525</v>
      </c>
      <c r="BL188" s="5">
        <f t="shared" si="118"/>
        <v>1457.1522968517561</v>
      </c>
      <c r="BM188" s="5">
        <f t="shared" si="118"/>
        <v>1504.8090760965433</v>
      </c>
      <c r="BN188" s="5">
        <f t="shared" si="118"/>
        <v>1455.3813988189736</v>
      </c>
      <c r="BO188" s="5">
        <f t="shared" si="118"/>
        <v>1502.9791481293344</v>
      </c>
      <c r="BP188" s="26" t="s">
        <v>12</v>
      </c>
    </row>
    <row r="189" spans="2:68" x14ac:dyDescent="0.25">
      <c r="B189" s="12">
        <v>59</v>
      </c>
      <c r="C189" s="13"/>
      <c r="H189" s="5"/>
      <c r="I189" s="5"/>
      <c r="J189" s="5"/>
      <c r="K189" s="5"/>
      <c r="L189" s="5"/>
      <c r="M189" s="5"/>
      <c r="N189" s="5">
        <f t="shared" ref="N189:BO189" si="119">N$3*$G64</f>
        <v>307.91905182906009</v>
      </c>
      <c r="O189" s="5">
        <f t="shared" si="119"/>
        <v>527.23191414726784</v>
      </c>
      <c r="P189" s="5">
        <f t="shared" si="119"/>
        <v>747.98366706398019</v>
      </c>
      <c r="Q189" s="5">
        <f t="shared" si="119"/>
        <v>929.91631906500413</v>
      </c>
      <c r="R189" s="5">
        <f t="shared" si="119"/>
        <v>1073.9994650276114</v>
      </c>
      <c r="S189" s="5">
        <f t="shared" si="119"/>
        <v>1169.643479054313</v>
      </c>
      <c r="T189" s="5">
        <f t="shared" si="119"/>
        <v>1439.8328005589854</v>
      </c>
      <c r="U189" s="5">
        <f t="shared" si="119"/>
        <v>1534.3481509980318</v>
      </c>
      <c r="V189" s="5">
        <f t="shared" si="119"/>
        <v>2088.6823276483678</v>
      </c>
      <c r="W189" s="5">
        <f t="shared" si="119"/>
        <v>2204.3464078870252</v>
      </c>
      <c r="X189" s="5">
        <f t="shared" si="119"/>
        <v>2472.5300729444493</v>
      </c>
      <c r="Y189" s="5">
        <f t="shared" si="119"/>
        <v>2579.5047280615404</v>
      </c>
      <c r="Z189" s="5">
        <f t="shared" si="119"/>
        <v>2939.5454754822604</v>
      </c>
      <c r="AA189" s="5">
        <f t="shared" si="119"/>
        <v>3117.8266738620241</v>
      </c>
      <c r="AB189" s="5">
        <f t="shared" si="119"/>
        <v>3099.1879118569418</v>
      </c>
      <c r="AC189" s="5">
        <f t="shared" si="119"/>
        <v>3157.1961745552535</v>
      </c>
      <c r="AD189" s="5">
        <f t="shared" si="119"/>
        <v>3464.210289295052</v>
      </c>
      <c r="AE189" s="31">
        <f t="shared" si="119"/>
        <v>3675.7524285874069</v>
      </c>
      <c r="AF189" s="5">
        <f t="shared" si="119"/>
        <v>3489.8846034366184</v>
      </c>
      <c r="AG189" s="5">
        <f t="shared" si="119"/>
        <v>3316.0788859770992</v>
      </c>
      <c r="AH189" s="5">
        <f t="shared" si="119"/>
        <v>3669.183364203981</v>
      </c>
      <c r="AI189" s="5">
        <f t="shared" si="119"/>
        <v>3548.7035574930674</v>
      </c>
      <c r="AJ189" s="5">
        <f t="shared" si="119"/>
        <v>3664.8039879483626</v>
      </c>
      <c r="AK189" s="5">
        <f t="shared" si="119"/>
        <v>3544.465451439245</v>
      </c>
      <c r="AL189" s="5">
        <f t="shared" si="119"/>
        <v>3660.4246116927452</v>
      </c>
      <c r="AM189" s="5">
        <f t="shared" si="119"/>
        <v>3658.2349235649372</v>
      </c>
      <c r="AN189" s="5">
        <f t="shared" si="119"/>
        <v>3538.1082923585095</v>
      </c>
      <c r="AO189" s="5">
        <f t="shared" si="119"/>
        <v>3653.8555473093184</v>
      </c>
      <c r="AP189" s="5">
        <f t="shared" si="119"/>
        <v>3533.8701863046849</v>
      </c>
      <c r="AQ189" s="5">
        <f t="shared" si="119"/>
        <v>3649.4761710537014</v>
      </c>
      <c r="AR189" s="5">
        <f t="shared" si="119"/>
        <v>3641.4667871473453</v>
      </c>
      <c r="AS189" s="5">
        <f t="shared" si="119"/>
        <v>3404.4882966186929</v>
      </c>
      <c r="AT189" s="5">
        <f t="shared" si="119"/>
        <v>3637.0943987271039</v>
      </c>
      <c r="AU189" s="5">
        <f t="shared" si="119"/>
        <v>3517.6531011454672</v>
      </c>
      <c r="AV189" s="5">
        <f t="shared" si="119"/>
        <v>3632.7220103068607</v>
      </c>
      <c r="AW189" s="5">
        <f t="shared" si="119"/>
        <v>3513.4217575129733</v>
      </c>
      <c r="AX189" s="5">
        <f t="shared" si="119"/>
        <v>3628.3496218866167</v>
      </c>
      <c r="AY189" s="5">
        <f t="shared" si="119"/>
        <v>3626.1634276764967</v>
      </c>
      <c r="AZ189" s="5">
        <f t="shared" si="119"/>
        <v>3507.0747420642342</v>
      </c>
      <c r="BA189" s="5">
        <f t="shared" si="119"/>
        <v>3621.7910392562526</v>
      </c>
      <c r="BB189" s="5">
        <f t="shared" si="119"/>
        <v>3502.8433984317412</v>
      </c>
      <c r="BC189" s="5">
        <f t="shared" si="119"/>
        <v>3617.4186508360094</v>
      </c>
      <c r="BD189" s="5">
        <f t="shared" si="119"/>
        <v>3621.0102253921873</v>
      </c>
      <c r="BE189" s="5">
        <f t="shared" si="119"/>
        <v>3268.6120981742756</v>
      </c>
      <c r="BF189" s="5">
        <f t="shared" si="119"/>
        <v>3616.6308491365689</v>
      </c>
      <c r="BG189" s="5">
        <f t="shared" si="119"/>
        <v>3497.8462848471872</v>
      </c>
      <c r="BH189" s="5">
        <f t="shared" si="119"/>
        <v>3612.2514728809506</v>
      </c>
      <c r="BI189" s="5">
        <f t="shared" si="119"/>
        <v>3493.6081787933645</v>
      </c>
      <c r="BJ189" s="5">
        <f t="shared" si="119"/>
        <v>3607.8720966253327</v>
      </c>
      <c r="BK189" s="5">
        <f t="shared" si="119"/>
        <v>3605.6824084975233</v>
      </c>
      <c r="BL189" s="5">
        <f t="shared" si="119"/>
        <v>3487.2510197126271</v>
      </c>
      <c r="BM189" s="5">
        <f t="shared" si="119"/>
        <v>3601.3030322419054</v>
      </c>
      <c r="BN189" s="5">
        <f t="shared" si="119"/>
        <v>3483.0129136588052</v>
      </c>
      <c r="BO189" s="5">
        <f t="shared" si="119"/>
        <v>3596.9236559862888</v>
      </c>
      <c r="BP189" s="26" t="s">
        <v>12</v>
      </c>
    </row>
    <row r="190" spans="2:68" x14ac:dyDescent="0.25">
      <c r="B190" s="12">
        <v>60</v>
      </c>
      <c r="C190" s="13"/>
      <c r="H190" s="5"/>
      <c r="I190" s="5"/>
      <c r="J190" s="5"/>
      <c r="K190" s="5"/>
      <c r="L190" s="5"/>
      <c r="M190" s="5"/>
      <c r="N190" s="5">
        <f t="shared" ref="N190:BO190" si="120">N$3*$G65</f>
        <v>226.08337496924383</v>
      </c>
      <c r="O190" s="5">
        <f t="shared" si="120"/>
        <v>387.10943617766588</v>
      </c>
      <c r="P190" s="5">
        <f t="shared" si="120"/>
        <v>549.19197388791224</v>
      </c>
      <c r="Q190" s="5">
        <f t="shared" si="120"/>
        <v>682.77236697229557</v>
      </c>
      <c r="R190" s="5">
        <f t="shared" si="120"/>
        <v>788.56252098165578</v>
      </c>
      <c r="S190" s="5">
        <f t="shared" si="120"/>
        <v>858.7872159406628</v>
      </c>
      <c r="T190" s="5">
        <f t="shared" si="120"/>
        <v>1057.1682947455483</v>
      </c>
      <c r="U190" s="5">
        <f t="shared" si="120"/>
        <v>1126.5642911502234</v>
      </c>
      <c r="V190" s="5">
        <f t="shared" si="120"/>
        <v>1533.5730188449261</v>
      </c>
      <c r="W190" s="5">
        <f t="shared" si="120"/>
        <v>1618.497045038622</v>
      </c>
      <c r="X190" s="5">
        <f t="shared" si="120"/>
        <v>1815.4055109086171</v>
      </c>
      <c r="Y190" s="5">
        <f t="shared" si="120"/>
        <v>1893.949501354746</v>
      </c>
      <c r="Z190" s="5">
        <f t="shared" si="120"/>
        <v>2158.3021837230781</v>
      </c>
      <c r="AA190" s="5">
        <f t="shared" si="120"/>
        <v>2289.2015703762763</v>
      </c>
      <c r="AB190" s="5">
        <f t="shared" si="120"/>
        <v>2275.5164339927801</v>
      </c>
      <c r="AC190" s="5">
        <f t="shared" si="120"/>
        <v>2318.1078349763652</v>
      </c>
      <c r="AD190" s="5">
        <f t="shared" si="120"/>
        <v>2543.5267780760646</v>
      </c>
      <c r="AE190" s="31">
        <f t="shared" si="120"/>
        <v>2698.8473420857899</v>
      </c>
      <c r="AF190" s="5">
        <f t="shared" si="120"/>
        <v>2562.3776272088694</v>
      </c>
      <c r="AG190" s="5">
        <f t="shared" si="120"/>
        <v>2434.7642724690882</v>
      </c>
      <c r="AH190" s="5">
        <f t="shared" si="120"/>
        <v>2694.0241385932704</v>
      </c>
      <c r="AI190" s="5">
        <f t="shared" si="120"/>
        <v>2605.5642620281569</v>
      </c>
      <c r="AJ190" s="5">
        <f t="shared" si="120"/>
        <v>2690.8086695982565</v>
      </c>
      <c r="AK190" s="5">
        <f t="shared" si="120"/>
        <v>2602.4525178394351</v>
      </c>
      <c r="AL190" s="5">
        <f t="shared" si="120"/>
        <v>2687.5932006032435</v>
      </c>
      <c r="AM190" s="5">
        <f t="shared" si="120"/>
        <v>2685.9854661057375</v>
      </c>
      <c r="AN190" s="5">
        <f t="shared" si="120"/>
        <v>2597.7849015563515</v>
      </c>
      <c r="AO190" s="5">
        <f t="shared" si="120"/>
        <v>2682.7699971107236</v>
      </c>
      <c r="AP190" s="5">
        <f t="shared" si="120"/>
        <v>2594.6731573676279</v>
      </c>
      <c r="AQ190" s="5">
        <f t="shared" si="120"/>
        <v>2679.554528115711</v>
      </c>
      <c r="AR190" s="5">
        <f t="shared" si="120"/>
        <v>2673.6737989623275</v>
      </c>
      <c r="AS190" s="5">
        <f t="shared" si="120"/>
        <v>2499.6771053001967</v>
      </c>
      <c r="AT190" s="5">
        <f t="shared" si="120"/>
        <v>2670.4634606449913</v>
      </c>
      <c r="AU190" s="5">
        <f t="shared" si="120"/>
        <v>2582.7660885351515</v>
      </c>
      <c r="AV190" s="5">
        <f t="shared" si="120"/>
        <v>2667.2531223276542</v>
      </c>
      <c r="AW190" s="5">
        <f t="shared" si="120"/>
        <v>2579.659309518373</v>
      </c>
      <c r="AX190" s="5">
        <f t="shared" si="120"/>
        <v>2664.0427840103162</v>
      </c>
      <c r="AY190" s="5">
        <f t="shared" si="120"/>
        <v>2662.4376148516485</v>
      </c>
      <c r="AZ190" s="5">
        <f t="shared" si="120"/>
        <v>2574.9991409932068</v>
      </c>
      <c r="BA190" s="5">
        <f t="shared" si="120"/>
        <v>2659.2272765343105</v>
      </c>
      <c r="BB190" s="5">
        <f t="shared" si="120"/>
        <v>2571.8923619764287</v>
      </c>
      <c r="BC190" s="5">
        <f t="shared" si="120"/>
        <v>2656.0169382169734</v>
      </c>
      <c r="BD190" s="5">
        <f t="shared" si="120"/>
        <v>2658.6539796481256</v>
      </c>
      <c r="BE190" s="5">
        <f t="shared" si="120"/>
        <v>2399.9127375553962</v>
      </c>
      <c r="BF190" s="5">
        <f t="shared" si="120"/>
        <v>2655.4385106531117</v>
      </c>
      <c r="BG190" s="5">
        <f t="shared" si="120"/>
        <v>2568.2233317634891</v>
      </c>
      <c r="BH190" s="5">
        <f t="shared" si="120"/>
        <v>2652.2230416580978</v>
      </c>
      <c r="BI190" s="5">
        <f t="shared" si="120"/>
        <v>2565.1115875747669</v>
      </c>
      <c r="BJ190" s="5">
        <f t="shared" si="120"/>
        <v>2649.0075726630848</v>
      </c>
      <c r="BK190" s="5">
        <f t="shared" si="120"/>
        <v>2647.3998381655779</v>
      </c>
      <c r="BL190" s="5">
        <f t="shared" si="120"/>
        <v>2560.4439712916819</v>
      </c>
      <c r="BM190" s="5">
        <f t="shared" si="120"/>
        <v>2644.1843691705644</v>
      </c>
      <c r="BN190" s="5">
        <f t="shared" si="120"/>
        <v>2557.3322271029606</v>
      </c>
      <c r="BO190" s="5">
        <f t="shared" si="120"/>
        <v>2640.9689001755519</v>
      </c>
      <c r="BP190" s="26" t="s">
        <v>12</v>
      </c>
    </row>
    <row r="191" spans="2:68" s="47" customFormat="1" x14ac:dyDescent="0.25">
      <c r="B191" s="48"/>
      <c r="C191" s="49" t="s">
        <v>204</v>
      </c>
      <c r="H191" s="51">
        <f t="shared" ref="H191:AM191" si="121">SUM(H131:H190)</f>
        <v>0</v>
      </c>
      <c r="I191" s="51">
        <f t="shared" si="121"/>
        <v>0</v>
      </c>
      <c r="J191" s="51">
        <f t="shared" si="121"/>
        <v>0</v>
      </c>
      <c r="K191" s="51">
        <f t="shared" si="121"/>
        <v>0</v>
      </c>
      <c r="L191" s="51">
        <f t="shared" si="121"/>
        <v>0</v>
      </c>
      <c r="M191" s="51">
        <f t="shared" si="121"/>
        <v>0</v>
      </c>
      <c r="N191" s="51">
        <f t="shared" si="121"/>
        <v>15599.804580976606</v>
      </c>
      <c r="O191" s="51">
        <f t="shared" si="121"/>
        <v>26710.639633034232</v>
      </c>
      <c r="P191" s="51">
        <f t="shared" si="121"/>
        <v>37894.371805347131</v>
      </c>
      <c r="Q191" s="51">
        <f t="shared" si="121"/>
        <v>47111.449479678122</v>
      </c>
      <c r="R191" s="51">
        <f t="shared" si="121"/>
        <v>54410.994301856852</v>
      </c>
      <c r="S191" s="51">
        <f t="shared" si="121"/>
        <v>59256.514315295419</v>
      </c>
      <c r="T191" s="51">
        <f t="shared" si="121"/>
        <v>72944.854125069251</v>
      </c>
      <c r="U191" s="51">
        <f t="shared" si="121"/>
        <v>77733.193748725214</v>
      </c>
      <c r="V191" s="51">
        <f t="shared" si="121"/>
        <v>105816.88904765206</v>
      </c>
      <c r="W191" s="51">
        <f t="shared" si="121"/>
        <v>111676.66627820526</v>
      </c>
      <c r="X191" s="51">
        <f t="shared" si="121"/>
        <v>125263.39545866662</v>
      </c>
      <c r="Y191" s="51">
        <f t="shared" si="121"/>
        <v>130682.9487634437</v>
      </c>
      <c r="Z191" s="51">
        <f t="shared" si="121"/>
        <v>148923.34430762721</v>
      </c>
      <c r="AA191" s="51">
        <f t="shared" si="121"/>
        <v>157955.43192502667</v>
      </c>
      <c r="AB191" s="51">
        <f t="shared" si="121"/>
        <v>157011.15438460335</v>
      </c>
      <c r="AC191" s="51">
        <f t="shared" si="121"/>
        <v>159949.97079365747</v>
      </c>
      <c r="AD191" s="51">
        <f t="shared" si="121"/>
        <v>175503.92942367168</v>
      </c>
      <c r="AE191" s="72">
        <f t="shared" si="121"/>
        <v>186221.08386410054</v>
      </c>
      <c r="AF191" s="51">
        <f t="shared" si="121"/>
        <v>176804.64232526039</v>
      </c>
      <c r="AG191" s="51">
        <f t="shared" si="121"/>
        <v>167999.29166144336</v>
      </c>
      <c r="AH191" s="51">
        <f t="shared" si="121"/>
        <v>185888.28171998961</v>
      </c>
      <c r="AI191" s="51">
        <f t="shared" si="121"/>
        <v>179784.53000511538</v>
      </c>
      <c r="AJ191" s="51">
        <f t="shared" si="121"/>
        <v>185666.41362391564</v>
      </c>
      <c r="AK191" s="51">
        <f t="shared" si="121"/>
        <v>179569.81894439869</v>
      </c>
      <c r="AL191" s="51">
        <f t="shared" si="121"/>
        <v>185444.54552784175</v>
      </c>
      <c r="AM191" s="51">
        <f t="shared" si="121"/>
        <v>185333.61147980482</v>
      </c>
      <c r="AN191" s="51">
        <f t="shared" ref="AN191:BO191" si="122">SUM(AN131:AN190)</f>
        <v>179247.75235332365</v>
      </c>
      <c r="AO191" s="51">
        <f t="shared" si="122"/>
        <v>185111.74338373079</v>
      </c>
      <c r="AP191" s="51">
        <f t="shared" si="122"/>
        <v>179033.04129260685</v>
      </c>
      <c r="AQ191" s="51">
        <f t="shared" si="122"/>
        <v>184889.87528765699</v>
      </c>
      <c r="AR191" s="51">
        <f t="shared" si="122"/>
        <v>184484.10363107701</v>
      </c>
      <c r="AS191" s="51">
        <f t="shared" si="122"/>
        <v>172478.29197316748</v>
      </c>
      <c r="AT191" s="51">
        <f t="shared" si="122"/>
        <v>184262.58955293635</v>
      </c>
      <c r="AU191" s="51">
        <f t="shared" si="122"/>
        <v>178211.45081987025</v>
      </c>
      <c r="AV191" s="51">
        <f t="shared" si="122"/>
        <v>184041.07547479542</v>
      </c>
      <c r="AW191" s="51">
        <f t="shared" si="122"/>
        <v>177997.08235715321</v>
      </c>
      <c r="AX191" s="51">
        <f t="shared" si="122"/>
        <v>183819.56139665464</v>
      </c>
      <c r="AY191" s="51">
        <f t="shared" si="122"/>
        <v>183708.80435758427</v>
      </c>
      <c r="AZ191" s="51">
        <f t="shared" si="122"/>
        <v>177675.52966307785</v>
      </c>
      <c r="BA191" s="51">
        <f t="shared" si="122"/>
        <v>183487.29027944332</v>
      </c>
      <c r="BB191" s="51">
        <f t="shared" si="122"/>
        <v>177461.16120036095</v>
      </c>
      <c r="BC191" s="51">
        <f t="shared" si="122"/>
        <v>183265.77620130253</v>
      </c>
      <c r="BD191" s="51">
        <f t="shared" si="122"/>
        <v>183447.7326631764</v>
      </c>
      <c r="BE191" s="51">
        <f t="shared" si="122"/>
        <v>165594.52778141617</v>
      </c>
      <c r="BF191" s="51">
        <f t="shared" si="122"/>
        <v>183225.86456710246</v>
      </c>
      <c r="BG191" s="51">
        <f t="shared" si="122"/>
        <v>177207.997276515</v>
      </c>
      <c r="BH191" s="51">
        <f t="shared" si="122"/>
        <v>183003.99647102843</v>
      </c>
      <c r="BI191" s="51">
        <f t="shared" si="122"/>
        <v>176993.28621579826</v>
      </c>
      <c r="BJ191" s="51">
        <f t="shared" si="122"/>
        <v>182782.12837495445</v>
      </c>
      <c r="BK191" s="51">
        <f t="shared" si="122"/>
        <v>182671.19432691755</v>
      </c>
      <c r="BL191" s="51">
        <f t="shared" si="122"/>
        <v>176671.21962472313</v>
      </c>
      <c r="BM191" s="51">
        <f t="shared" si="122"/>
        <v>182449.32623084355</v>
      </c>
      <c r="BN191" s="51">
        <f t="shared" si="122"/>
        <v>176456.50856400648</v>
      </c>
      <c r="BO191" s="51">
        <f t="shared" si="122"/>
        <v>182227.45813476969</v>
      </c>
      <c r="BP191" s="50" t="s">
        <v>205</v>
      </c>
    </row>
    <row r="192" spans="2:68" x14ac:dyDescent="0.25">
      <c r="BP192" s="26" t="s">
        <v>12</v>
      </c>
    </row>
    <row r="193" spans="1:68" s="40" customFormat="1" x14ac:dyDescent="0.25">
      <c r="A193" s="36"/>
      <c r="B193" s="37"/>
      <c r="C193" s="40" t="s">
        <v>225</v>
      </c>
      <c r="D193" s="38"/>
      <c r="E193" s="38"/>
      <c r="F193" s="39"/>
      <c r="G193" s="38"/>
      <c r="Q193" s="45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41"/>
      <c r="AF193" s="36"/>
      <c r="AG193" s="36"/>
      <c r="AH193" s="36"/>
      <c r="AI193" s="36"/>
      <c r="AJ193" s="36"/>
      <c r="AK193" s="46"/>
      <c r="AL193" s="36"/>
      <c r="AM193" s="36"/>
      <c r="AN193" s="36"/>
      <c r="AO193" s="46"/>
      <c r="AP193" s="36"/>
      <c r="AQ193" s="52"/>
      <c r="AR193" s="36"/>
      <c r="AS193" s="36"/>
      <c r="AT193" s="36"/>
      <c r="BP193" s="42" t="s">
        <v>12</v>
      </c>
    </row>
    <row r="194" spans="1:68" x14ac:dyDescent="0.25">
      <c r="B194" s="12">
        <v>1</v>
      </c>
      <c r="C194" s="13"/>
      <c r="E194">
        <v>100</v>
      </c>
      <c r="N194" s="44">
        <f>MIN(IF(N131&lt;N68,0,N131-N68),$E194)</f>
        <v>0</v>
      </c>
      <c r="O194" s="44">
        <f t="shared" ref="O194:BO194" si="123">MIN(IF(O131&lt;O68,0,O131-O68),$E194)</f>
        <v>0</v>
      </c>
      <c r="P194" s="44">
        <f t="shared" si="123"/>
        <v>0</v>
      </c>
      <c r="Q194" s="44">
        <f t="shared" si="123"/>
        <v>0</v>
      </c>
      <c r="R194" s="44">
        <f t="shared" si="123"/>
        <v>0</v>
      </c>
      <c r="S194" s="44">
        <f t="shared" si="123"/>
        <v>0</v>
      </c>
      <c r="T194" s="44">
        <f t="shared" si="123"/>
        <v>0</v>
      </c>
      <c r="U194" s="44">
        <f t="shared" si="123"/>
        <v>0</v>
      </c>
      <c r="V194" s="44">
        <f t="shared" si="123"/>
        <v>0</v>
      </c>
      <c r="W194" s="44">
        <f t="shared" si="123"/>
        <v>0</v>
      </c>
      <c r="X194" s="44">
        <f t="shared" si="123"/>
        <v>0</v>
      </c>
      <c r="Y194" s="44">
        <f t="shared" si="123"/>
        <v>0</v>
      </c>
      <c r="Z194" s="44">
        <f t="shared" si="123"/>
        <v>0</v>
      </c>
      <c r="AA194" s="44">
        <f t="shared" si="123"/>
        <v>0</v>
      </c>
      <c r="AB194" s="44">
        <f t="shared" si="123"/>
        <v>0</v>
      </c>
      <c r="AC194" s="44">
        <f t="shared" si="123"/>
        <v>0</v>
      </c>
      <c r="AD194" s="44">
        <f t="shared" si="123"/>
        <v>0</v>
      </c>
      <c r="AE194" s="73">
        <f t="shared" si="123"/>
        <v>0</v>
      </c>
      <c r="AF194" s="44">
        <f t="shared" si="123"/>
        <v>0</v>
      </c>
      <c r="AG194" s="44">
        <f t="shared" si="123"/>
        <v>0</v>
      </c>
      <c r="AH194" s="44">
        <f t="shared" si="123"/>
        <v>0</v>
      </c>
      <c r="AI194" s="44">
        <f t="shared" si="123"/>
        <v>0</v>
      </c>
      <c r="AJ194" s="44">
        <f t="shared" si="123"/>
        <v>0</v>
      </c>
      <c r="AK194" s="44">
        <f t="shared" si="123"/>
        <v>0</v>
      </c>
      <c r="AL194" s="44">
        <f t="shared" si="123"/>
        <v>0</v>
      </c>
      <c r="AM194" s="44">
        <f t="shared" si="123"/>
        <v>0</v>
      </c>
      <c r="AN194" s="44">
        <f t="shared" si="123"/>
        <v>0</v>
      </c>
      <c r="AO194" s="44">
        <f t="shared" si="123"/>
        <v>0</v>
      </c>
      <c r="AP194" s="44">
        <f t="shared" si="123"/>
        <v>0</v>
      </c>
      <c r="AQ194" s="44">
        <f t="shared" si="123"/>
        <v>0</v>
      </c>
      <c r="AR194" s="44">
        <f t="shared" si="123"/>
        <v>0</v>
      </c>
      <c r="AS194" s="44">
        <f t="shared" si="123"/>
        <v>0</v>
      </c>
      <c r="AT194" s="44">
        <f t="shared" si="123"/>
        <v>0</v>
      </c>
      <c r="AU194" s="44">
        <f t="shared" si="123"/>
        <v>0</v>
      </c>
      <c r="AV194" s="44">
        <f t="shared" si="123"/>
        <v>0</v>
      </c>
      <c r="AW194" s="44">
        <f t="shared" si="123"/>
        <v>0</v>
      </c>
      <c r="AX194" s="44">
        <f t="shared" si="123"/>
        <v>0</v>
      </c>
      <c r="AY194" s="44">
        <f t="shared" si="123"/>
        <v>0</v>
      </c>
      <c r="AZ194" s="44">
        <f t="shared" si="123"/>
        <v>0</v>
      </c>
      <c r="BA194" s="44">
        <f t="shared" si="123"/>
        <v>0</v>
      </c>
      <c r="BB194" s="44">
        <f t="shared" si="123"/>
        <v>0</v>
      </c>
      <c r="BC194" s="44">
        <f t="shared" si="123"/>
        <v>0</v>
      </c>
      <c r="BD194" s="44">
        <f t="shared" si="123"/>
        <v>0</v>
      </c>
      <c r="BE194" s="44">
        <f t="shared" si="123"/>
        <v>0</v>
      </c>
      <c r="BF194" s="44">
        <f t="shared" si="123"/>
        <v>0</v>
      </c>
      <c r="BG194" s="44">
        <f t="shared" si="123"/>
        <v>0</v>
      </c>
      <c r="BH194" s="44">
        <f t="shared" si="123"/>
        <v>0</v>
      </c>
      <c r="BI194" s="44">
        <f t="shared" si="123"/>
        <v>0</v>
      </c>
      <c r="BJ194" s="44">
        <f t="shared" si="123"/>
        <v>0</v>
      </c>
      <c r="BK194" s="44">
        <f t="shared" si="123"/>
        <v>0</v>
      </c>
      <c r="BL194" s="44">
        <f t="shared" si="123"/>
        <v>0</v>
      </c>
      <c r="BM194" s="44">
        <f t="shared" si="123"/>
        <v>0</v>
      </c>
      <c r="BN194" s="44">
        <f t="shared" si="123"/>
        <v>0</v>
      </c>
      <c r="BO194" s="44">
        <f t="shared" si="123"/>
        <v>0</v>
      </c>
      <c r="BP194" s="26" t="s">
        <v>12</v>
      </c>
    </row>
    <row r="195" spans="1:68" x14ac:dyDescent="0.25">
      <c r="B195" s="12">
        <v>2</v>
      </c>
      <c r="C195" s="13"/>
      <c r="E195">
        <v>100</v>
      </c>
      <c r="N195" s="44">
        <f t="shared" ref="N195:BO195" si="124">MIN(IF(N132&lt;N69,0,N132-N69),$E195)</f>
        <v>0</v>
      </c>
      <c r="O195" s="44">
        <f t="shared" si="124"/>
        <v>0</v>
      </c>
      <c r="P195" s="44">
        <f t="shared" si="124"/>
        <v>0</v>
      </c>
      <c r="Q195" s="44">
        <f t="shared" si="124"/>
        <v>0</v>
      </c>
      <c r="R195" s="44">
        <f t="shared" si="124"/>
        <v>0</v>
      </c>
      <c r="S195" s="44">
        <f t="shared" si="124"/>
        <v>0</v>
      </c>
      <c r="T195" s="44">
        <f t="shared" si="124"/>
        <v>0</v>
      </c>
      <c r="U195" s="44">
        <f t="shared" si="124"/>
        <v>0</v>
      </c>
      <c r="V195" s="44">
        <f t="shared" si="124"/>
        <v>0</v>
      </c>
      <c r="W195" s="44">
        <f t="shared" si="124"/>
        <v>0</v>
      </c>
      <c r="X195" s="44">
        <f t="shared" si="124"/>
        <v>0</v>
      </c>
      <c r="Y195" s="44">
        <f t="shared" si="124"/>
        <v>0</v>
      </c>
      <c r="Z195" s="44">
        <f t="shared" si="124"/>
        <v>0</v>
      </c>
      <c r="AA195" s="44">
        <f t="shared" si="124"/>
        <v>0</v>
      </c>
      <c r="AB195" s="44">
        <f t="shared" si="124"/>
        <v>0</v>
      </c>
      <c r="AC195" s="44">
        <f t="shared" si="124"/>
        <v>0</v>
      </c>
      <c r="AD195" s="44">
        <f t="shared" si="124"/>
        <v>0</v>
      </c>
      <c r="AE195" s="73">
        <f t="shared" si="124"/>
        <v>0</v>
      </c>
      <c r="AF195" s="44">
        <f t="shared" si="124"/>
        <v>0</v>
      </c>
      <c r="AG195" s="44">
        <f t="shared" si="124"/>
        <v>0</v>
      </c>
      <c r="AH195" s="44">
        <f t="shared" si="124"/>
        <v>0</v>
      </c>
      <c r="AI195" s="44">
        <f t="shared" si="124"/>
        <v>0</v>
      </c>
      <c r="AJ195" s="44">
        <f t="shared" si="124"/>
        <v>0</v>
      </c>
      <c r="AK195" s="44">
        <f t="shared" si="124"/>
        <v>0</v>
      </c>
      <c r="AL195" s="44">
        <f t="shared" si="124"/>
        <v>0</v>
      </c>
      <c r="AM195" s="44">
        <f t="shared" si="124"/>
        <v>0</v>
      </c>
      <c r="AN195" s="44">
        <f t="shared" si="124"/>
        <v>0</v>
      </c>
      <c r="AO195" s="44">
        <f t="shared" si="124"/>
        <v>0</v>
      </c>
      <c r="AP195" s="44">
        <f t="shared" si="124"/>
        <v>0</v>
      </c>
      <c r="AQ195" s="44">
        <f t="shared" si="124"/>
        <v>0</v>
      </c>
      <c r="AR195" s="44">
        <f t="shared" si="124"/>
        <v>0</v>
      </c>
      <c r="AS195" s="44">
        <f t="shared" si="124"/>
        <v>0</v>
      </c>
      <c r="AT195" s="44">
        <f t="shared" si="124"/>
        <v>0</v>
      </c>
      <c r="AU195" s="44">
        <f t="shared" si="124"/>
        <v>0</v>
      </c>
      <c r="AV195" s="44">
        <f t="shared" si="124"/>
        <v>0</v>
      </c>
      <c r="AW195" s="44">
        <f t="shared" si="124"/>
        <v>0</v>
      </c>
      <c r="AX195" s="44">
        <f t="shared" si="124"/>
        <v>0</v>
      </c>
      <c r="AY195" s="44">
        <f t="shared" si="124"/>
        <v>0</v>
      </c>
      <c r="AZ195" s="44">
        <f t="shared" si="124"/>
        <v>0</v>
      </c>
      <c r="BA195" s="44">
        <f t="shared" si="124"/>
        <v>0</v>
      </c>
      <c r="BB195" s="44">
        <f t="shared" si="124"/>
        <v>0</v>
      </c>
      <c r="BC195" s="44">
        <f t="shared" si="124"/>
        <v>0</v>
      </c>
      <c r="BD195" s="44">
        <f t="shared" si="124"/>
        <v>0</v>
      </c>
      <c r="BE195" s="44">
        <f t="shared" si="124"/>
        <v>0</v>
      </c>
      <c r="BF195" s="44">
        <f t="shared" si="124"/>
        <v>0</v>
      </c>
      <c r="BG195" s="44">
        <f t="shared" si="124"/>
        <v>0</v>
      </c>
      <c r="BH195" s="44">
        <f t="shared" si="124"/>
        <v>0</v>
      </c>
      <c r="BI195" s="44">
        <f t="shared" si="124"/>
        <v>0</v>
      </c>
      <c r="BJ195" s="44">
        <f t="shared" si="124"/>
        <v>0</v>
      </c>
      <c r="BK195" s="44">
        <f t="shared" si="124"/>
        <v>0</v>
      </c>
      <c r="BL195" s="44">
        <f t="shared" si="124"/>
        <v>0</v>
      </c>
      <c r="BM195" s="44">
        <f t="shared" si="124"/>
        <v>0</v>
      </c>
      <c r="BN195" s="44">
        <f t="shared" si="124"/>
        <v>0</v>
      </c>
      <c r="BO195" s="44">
        <f t="shared" si="124"/>
        <v>0</v>
      </c>
      <c r="BP195" s="26" t="s">
        <v>12</v>
      </c>
    </row>
    <row r="196" spans="1:68" x14ac:dyDescent="0.25">
      <c r="B196" s="12">
        <v>3</v>
      </c>
      <c r="C196" s="13"/>
      <c r="E196">
        <v>100</v>
      </c>
      <c r="N196" s="44">
        <f t="shared" ref="N196:BO196" si="125">MIN(IF(N133&lt;N70,0,N133-N70),$E196)</f>
        <v>0</v>
      </c>
      <c r="O196" s="44">
        <f t="shared" si="125"/>
        <v>0</v>
      </c>
      <c r="P196" s="44">
        <f t="shared" si="125"/>
        <v>0</v>
      </c>
      <c r="Q196" s="44">
        <f t="shared" si="125"/>
        <v>0</v>
      </c>
      <c r="R196" s="44">
        <f t="shared" si="125"/>
        <v>0</v>
      </c>
      <c r="S196" s="44">
        <f t="shared" si="125"/>
        <v>0</v>
      </c>
      <c r="T196" s="44">
        <f t="shared" si="125"/>
        <v>0</v>
      </c>
      <c r="U196" s="44">
        <f t="shared" si="125"/>
        <v>0</v>
      </c>
      <c r="V196" s="44">
        <f t="shared" si="125"/>
        <v>0</v>
      </c>
      <c r="W196" s="44">
        <f t="shared" si="125"/>
        <v>0</v>
      </c>
      <c r="X196" s="44">
        <f t="shared" si="125"/>
        <v>0</v>
      </c>
      <c r="Y196" s="44">
        <f t="shared" si="125"/>
        <v>0</v>
      </c>
      <c r="Z196" s="44">
        <f t="shared" si="125"/>
        <v>0</v>
      </c>
      <c r="AA196" s="44">
        <f t="shared" si="125"/>
        <v>0</v>
      </c>
      <c r="AB196" s="44">
        <f t="shared" si="125"/>
        <v>0</v>
      </c>
      <c r="AC196" s="44">
        <f t="shared" si="125"/>
        <v>0</v>
      </c>
      <c r="AD196" s="44">
        <f t="shared" si="125"/>
        <v>0</v>
      </c>
      <c r="AE196" s="73">
        <f t="shared" si="125"/>
        <v>0</v>
      </c>
      <c r="AF196" s="44">
        <f t="shared" si="125"/>
        <v>0</v>
      </c>
      <c r="AG196" s="44">
        <f t="shared" si="125"/>
        <v>0</v>
      </c>
      <c r="AH196" s="44">
        <f t="shared" si="125"/>
        <v>0</v>
      </c>
      <c r="AI196" s="44">
        <f t="shared" si="125"/>
        <v>0</v>
      </c>
      <c r="AJ196" s="44">
        <f t="shared" si="125"/>
        <v>0</v>
      </c>
      <c r="AK196" s="44">
        <f t="shared" si="125"/>
        <v>0</v>
      </c>
      <c r="AL196" s="44">
        <f t="shared" si="125"/>
        <v>0</v>
      </c>
      <c r="AM196" s="44">
        <f t="shared" si="125"/>
        <v>0</v>
      </c>
      <c r="AN196" s="44">
        <f t="shared" si="125"/>
        <v>0</v>
      </c>
      <c r="AO196" s="44">
        <f t="shared" si="125"/>
        <v>0</v>
      </c>
      <c r="AP196" s="44">
        <f t="shared" si="125"/>
        <v>0</v>
      </c>
      <c r="AQ196" s="44">
        <f t="shared" si="125"/>
        <v>0</v>
      </c>
      <c r="AR196" s="44">
        <f t="shared" si="125"/>
        <v>0</v>
      </c>
      <c r="AS196" s="44">
        <f t="shared" si="125"/>
        <v>0</v>
      </c>
      <c r="AT196" s="44">
        <f t="shared" si="125"/>
        <v>0</v>
      </c>
      <c r="AU196" s="44">
        <f t="shared" si="125"/>
        <v>0</v>
      </c>
      <c r="AV196" s="44">
        <f t="shared" si="125"/>
        <v>0</v>
      </c>
      <c r="AW196" s="44">
        <f t="shared" si="125"/>
        <v>0</v>
      </c>
      <c r="AX196" s="44">
        <f t="shared" si="125"/>
        <v>0</v>
      </c>
      <c r="AY196" s="44">
        <f t="shared" si="125"/>
        <v>0</v>
      </c>
      <c r="AZ196" s="44">
        <f t="shared" si="125"/>
        <v>0</v>
      </c>
      <c r="BA196" s="44">
        <f t="shared" si="125"/>
        <v>0</v>
      </c>
      <c r="BB196" s="44">
        <f t="shared" si="125"/>
        <v>0</v>
      </c>
      <c r="BC196" s="44">
        <f t="shared" si="125"/>
        <v>0</v>
      </c>
      <c r="BD196" s="44">
        <f t="shared" si="125"/>
        <v>0</v>
      </c>
      <c r="BE196" s="44">
        <f t="shared" si="125"/>
        <v>0</v>
      </c>
      <c r="BF196" s="44">
        <f t="shared" si="125"/>
        <v>0</v>
      </c>
      <c r="BG196" s="44">
        <f t="shared" si="125"/>
        <v>0</v>
      </c>
      <c r="BH196" s="44">
        <f t="shared" si="125"/>
        <v>0</v>
      </c>
      <c r="BI196" s="44">
        <f t="shared" si="125"/>
        <v>0</v>
      </c>
      <c r="BJ196" s="44">
        <f t="shared" si="125"/>
        <v>0</v>
      </c>
      <c r="BK196" s="44">
        <f t="shared" si="125"/>
        <v>0</v>
      </c>
      <c r="BL196" s="44">
        <f t="shared" si="125"/>
        <v>0</v>
      </c>
      <c r="BM196" s="44">
        <f t="shared" si="125"/>
        <v>0</v>
      </c>
      <c r="BN196" s="44">
        <f t="shared" si="125"/>
        <v>0</v>
      </c>
      <c r="BO196" s="44">
        <f t="shared" si="125"/>
        <v>0</v>
      </c>
      <c r="BP196" s="26" t="s">
        <v>12</v>
      </c>
    </row>
    <row r="197" spans="1:68" x14ac:dyDescent="0.25">
      <c r="B197" s="12">
        <v>4</v>
      </c>
      <c r="C197" s="13"/>
      <c r="E197">
        <v>100</v>
      </c>
      <c r="N197" s="44">
        <f t="shared" ref="N197:BO197" si="126">MIN(IF(N134&lt;N71,0,N134-N71),$E197)</f>
        <v>0</v>
      </c>
      <c r="O197" s="44">
        <f t="shared" si="126"/>
        <v>0</v>
      </c>
      <c r="P197" s="44">
        <f t="shared" si="126"/>
        <v>0</v>
      </c>
      <c r="Q197" s="44">
        <f t="shared" si="126"/>
        <v>0</v>
      </c>
      <c r="R197" s="44">
        <f t="shared" si="126"/>
        <v>0</v>
      </c>
      <c r="S197" s="44">
        <f t="shared" si="126"/>
        <v>0</v>
      </c>
      <c r="T197" s="44">
        <f t="shared" si="126"/>
        <v>0</v>
      </c>
      <c r="U197" s="44">
        <f t="shared" si="126"/>
        <v>0</v>
      </c>
      <c r="V197" s="44">
        <f t="shared" si="126"/>
        <v>0</v>
      </c>
      <c r="W197" s="44">
        <f t="shared" si="126"/>
        <v>0</v>
      </c>
      <c r="X197" s="44">
        <f t="shared" si="126"/>
        <v>0</v>
      </c>
      <c r="Y197" s="44">
        <f t="shared" si="126"/>
        <v>0</v>
      </c>
      <c r="Z197" s="44">
        <f t="shared" si="126"/>
        <v>0</v>
      </c>
      <c r="AA197" s="44">
        <f t="shared" si="126"/>
        <v>0</v>
      </c>
      <c r="AB197" s="44">
        <f t="shared" si="126"/>
        <v>0</v>
      </c>
      <c r="AC197" s="44">
        <f t="shared" si="126"/>
        <v>0</v>
      </c>
      <c r="AD197" s="44">
        <f t="shared" si="126"/>
        <v>0</v>
      </c>
      <c r="AE197" s="73">
        <f t="shared" si="126"/>
        <v>0</v>
      </c>
      <c r="AF197" s="44">
        <f t="shared" si="126"/>
        <v>0</v>
      </c>
      <c r="AG197" s="44">
        <f t="shared" si="126"/>
        <v>0</v>
      </c>
      <c r="AH197" s="44">
        <f t="shared" si="126"/>
        <v>0</v>
      </c>
      <c r="AI197" s="44">
        <f t="shared" si="126"/>
        <v>0</v>
      </c>
      <c r="AJ197" s="44">
        <f t="shared" si="126"/>
        <v>0</v>
      </c>
      <c r="AK197" s="44">
        <f t="shared" si="126"/>
        <v>0</v>
      </c>
      <c r="AL197" s="44">
        <f t="shared" si="126"/>
        <v>0</v>
      </c>
      <c r="AM197" s="44">
        <f t="shared" si="126"/>
        <v>0</v>
      </c>
      <c r="AN197" s="44">
        <f t="shared" si="126"/>
        <v>0</v>
      </c>
      <c r="AO197" s="44">
        <f t="shared" si="126"/>
        <v>0</v>
      </c>
      <c r="AP197" s="44">
        <f t="shared" si="126"/>
        <v>0</v>
      </c>
      <c r="AQ197" s="44">
        <f t="shared" si="126"/>
        <v>0</v>
      </c>
      <c r="AR197" s="44">
        <f t="shared" si="126"/>
        <v>0</v>
      </c>
      <c r="AS197" s="44">
        <f t="shared" si="126"/>
        <v>0</v>
      </c>
      <c r="AT197" s="44">
        <f t="shared" si="126"/>
        <v>0</v>
      </c>
      <c r="AU197" s="44">
        <f t="shared" si="126"/>
        <v>0</v>
      </c>
      <c r="AV197" s="44">
        <f t="shared" si="126"/>
        <v>0</v>
      </c>
      <c r="AW197" s="44">
        <f t="shared" si="126"/>
        <v>0</v>
      </c>
      <c r="AX197" s="44">
        <f t="shared" si="126"/>
        <v>0</v>
      </c>
      <c r="AY197" s="44">
        <f t="shared" si="126"/>
        <v>0</v>
      </c>
      <c r="AZ197" s="44">
        <f t="shared" si="126"/>
        <v>0</v>
      </c>
      <c r="BA197" s="44">
        <f t="shared" si="126"/>
        <v>0</v>
      </c>
      <c r="BB197" s="44">
        <f t="shared" si="126"/>
        <v>0</v>
      </c>
      <c r="BC197" s="44">
        <f t="shared" si="126"/>
        <v>0</v>
      </c>
      <c r="BD197" s="44">
        <f t="shared" si="126"/>
        <v>0</v>
      </c>
      <c r="BE197" s="44">
        <f t="shared" si="126"/>
        <v>0</v>
      </c>
      <c r="BF197" s="44">
        <f t="shared" si="126"/>
        <v>0</v>
      </c>
      <c r="BG197" s="44">
        <f t="shared" si="126"/>
        <v>0</v>
      </c>
      <c r="BH197" s="44">
        <f t="shared" si="126"/>
        <v>0</v>
      </c>
      <c r="BI197" s="44">
        <f t="shared" si="126"/>
        <v>0</v>
      </c>
      <c r="BJ197" s="44">
        <f t="shared" si="126"/>
        <v>0</v>
      </c>
      <c r="BK197" s="44">
        <f t="shared" si="126"/>
        <v>0</v>
      </c>
      <c r="BL197" s="44">
        <f t="shared" si="126"/>
        <v>0</v>
      </c>
      <c r="BM197" s="44">
        <f t="shared" si="126"/>
        <v>0</v>
      </c>
      <c r="BN197" s="44">
        <f t="shared" si="126"/>
        <v>0</v>
      </c>
      <c r="BO197" s="44">
        <f t="shared" si="126"/>
        <v>0</v>
      </c>
      <c r="BP197" s="26" t="s">
        <v>12</v>
      </c>
    </row>
    <row r="198" spans="1:68" x14ac:dyDescent="0.25">
      <c r="B198" s="12">
        <v>5</v>
      </c>
      <c r="C198" s="13"/>
      <c r="E198">
        <v>100</v>
      </c>
      <c r="N198" s="44">
        <f t="shared" ref="N198:BO198" si="127">MIN(IF(N135&lt;N72,0,N135-N72),$E198)</f>
        <v>0</v>
      </c>
      <c r="O198" s="44">
        <f t="shared" si="127"/>
        <v>0</v>
      </c>
      <c r="P198" s="44">
        <f t="shared" si="127"/>
        <v>0</v>
      </c>
      <c r="Q198" s="44">
        <f t="shared" si="127"/>
        <v>0</v>
      </c>
      <c r="R198" s="44">
        <f t="shared" si="127"/>
        <v>0</v>
      </c>
      <c r="S198" s="44">
        <f t="shared" si="127"/>
        <v>0</v>
      </c>
      <c r="T198" s="44">
        <f t="shared" si="127"/>
        <v>0</v>
      </c>
      <c r="U198" s="44">
        <f t="shared" si="127"/>
        <v>0</v>
      </c>
      <c r="V198" s="44">
        <f t="shared" si="127"/>
        <v>0</v>
      </c>
      <c r="W198" s="44">
        <f t="shared" si="127"/>
        <v>0</v>
      </c>
      <c r="X198" s="44">
        <f t="shared" si="127"/>
        <v>0</v>
      </c>
      <c r="Y198" s="44">
        <f t="shared" si="127"/>
        <v>0</v>
      </c>
      <c r="Z198" s="44">
        <f t="shared" si="127"/>
        <v>0</v>
      </c>
      <c r="AA198" s="44">
        <f t="shared" si="127"/>
        <v>0</v>
      </c>
      <c r="AB198" s="44">
        <f t="shared" si="127"/>
        <v>0</v>
      </c>
      <c r="AC198" s="44">
        <f t="shared" si="127"/>
        <v>0</v>
      </c>
      <c r="AD198" s="44">
        <f t="shared" si="127"/>
        <v>0</v>
      </c>
      <c r="AE198" s="73">
        <f t="shared" si="127"/>
        <v>0</v>
      </c>
      <c r="AF198" s="44">
        <f t="shared" si="127"/>
        <v>0</v>
      </c>
      <c r="AG198" s="44">
        <f t="shared" si="127"/>
        <v>0</v>
      </c>
      <c r="AH198" s="44">
        <f t="shared" si="127"/>
        <v>0</v>
      </c>
      <c r="AI198" s="44">
        <f t="shared" si="127"/>
        <v>0</v>
      </c>
      <c r="AJ198" s="44">
        <f t="shared" si="127"/>
        <v>0</v>
      </c>
      <c r="AK198" s="44">
        <f t="shared" si="127"/>
        <v>0</v>
      </c>
      <c r="AL198" s="44">
        <f t="shared" si="127"/>
        <v>0</v>
      </c>
      <c r="AM198" s="44">
        <f t="shared" si="127"/>
        <v>0</v>
      </c>
      <c r="AN198" s="44">
        <f t="shared" si="127"/>
        <v>0</v>
      </c>
      <c r="AO198" s="44">
        <f t="shared" si="127"/>
        <v>0</v>
      </c>
      <c r="AP198" s="44">
        <f t="shared" si="127"/>
        <v>0</v>
      </c>
      <c r="AQ198" s="44">
        <f t="shared" si="127"/>
        <v>0</v>
      </c>
      <c r="AR198" s="44">
        <f t="shared" si="127"/>
        <v>0</v>
      </c>
      <c r="AS198" s="44">
        <f t="shared" si="127"/>
        <v>0</v>
      </c>
      <c r="AT198" s="44">
        <f t="shared" si="127"/>
        <v>0</v>
      </c>
      <c r="AU198" s="44">
        <f t="shared" si="127"/>
        <v>0</v>
      </c>
      <c r="AV198" s="44">
        <f t="shared" si="127"/>
        <v>0</v>
      </c>
      <c r="AW198" s="44">
        <f t="shared" si="127"/>
        <v>0</v>
      </c>
      <c r="AX198" s="44">
        <f t="shared" si="127"/>
        <v>0</v>
      </c>
      <c r="AY198" s="44">
        <f t="shared" si="127"/>
        <v>0</v>
      </c>
      <c r="AZ198" s="44">
        <f t="shared" si="127"/>
        <v>0</v>
      </c>
      <c r="BA198" s="44">
        <f t="shared" si="127"/>
        <v>0</v>
      </c>
      <c r="BB198" s="44">
        <f t="shared" si="127"/>
        <v>0</v>
      </c>
      <c r="BC198" s="44">
        <f t="shared" si="127"/>
        <v>0</v>
      </c>
      <c r="BD198" s="44">
        <f t="shared" si="127"/>
        <v>0</v>
      </c>
      <c r="BE198" s="44">
        <f t="shared" si="127"/>
        <v>0</v>
      </c>
      <c r="BF198" s="44">
        <f t="shared" si="127"/>
        <v>0</v>
      </c>
      <c r="BG198" s="44">
        <f t="shared" si="127"/>
        <v>0</v>
      </c>
      <c r="BH198" s="44">
        <f t="shared" si="127"/>
        <v>0</v>
      </c>
      <c r="BI198" s="44">
        <f t="shared" si="127"/>
        <v>0</v>
      </c>
      <c r="BJ198" s="44">
        <f t="shared" si="127"/>
        <v>0</v>
      </c>
      <c r="BK198" s="44">
        <f t="shared" si="127"/>
        <v>0</v>
      </c>
      <c r="BL198" s="44">
        <f t="shared" si="127"/>
        <v>0</v>
      </c>
      <c r="BM198" s="44">
        <f t="shared" si="127"/>
        <v>0</v>
      </c>
      <c r="BN198" s="44">
        <f t="shared" si="127"/>
        <v>0</v>
      </c>
      <c r="BO198" s="44">
        <f t="shared" si="127"/>
        <v>0</v>
      </c>
      <c r="BP198" s="26" t="s">
        <v>12</v>
      </c>
    </row>
    <row r="199" spans="1:68" x14ac:dyDescent="0.25">
      <c r="B199" s="12">
        <v>6</v>
      </c>
      <c r="C199" s="13"/>
      <c r="E199">
        <v>100</v>
      </c>
      <c r="N199" s="44">
        <f t="shared" ref="N199:BO199" si="128">MIN(IF(N136&lt;N73,0,N136-N73),$E199)</f>
        <v>0</v>
      </c>
      <c r="O199" s="44">
        <f t="shared" si="128"/>
        <v>0</v>
      </c>
      <c r="P199" s="44">
        <f t="shared" si="128"/>
        <v>0</v>
      </c>
      <c r="Q199" s="44">
        <f t="shared" si="128"/>
        <v>0</v>
      </c>
      <c r="R199" s="44">
        <f t="shared" si="128"/>
        <v>0</v>
      </c>
      <c r="S199" s="44">
        <f t="shared" si="128"/>
        <v>0</v>
      </c>
      <c r="T199" s="44">
        <f t="shared" si="128"/>
        <v>0</v>
      </c>
      <c r="U199" s="44">
        <f t="shared" si="128"/>
        <v>0</v>
      </c>
      <c r="V199" s="44">
        <f t="shared" si="128"/>
        <v>0</v>
      </c>
      <c r="W199" s="44">
        <f t="shared" si="128"/>
        <v>0</v>
      </c>
      <c r="X199" s="44">
        <f t="shared" si="128"/>
        <v>0</v>
      </c>
      <c r="Y199" s="44">
        <f t="shared" si="128"/>
        <v>0</v>
      </c>
      <c r="Z199" s="44">
        <f t="shared" si="128"/>
        <v>0</v>
      </c>
      <c r="AA199" s="44">
        <f t="shared" si="128"/>
        <v>0</v>
      </c>
      <c r="AB199" s="44">
        <f t="shared" si="128"/>
        <v>0</v>
      </c>
      <c r="AC199" s="44">
        <f t="shared" si="128"/>
        <v>0</v>
      </c>
      <c r="AD199" s="44">
        <f t="shared" si="128"/>
        <v>0</v>
      </c>
      <c r="AE199" s="73">
        <f t="shared" si="128"/>
        <v>0</v>
      </c>
      <c r="AF199" s="44">
        <f t="shared" si="128"/>
        <v>0</v>
      </c>
      <c r="AG199" s="44">
        <f t="shared" si="128"/>
        <v>0</v>
      </c>
      <c r="AH199" s="44">
        <f t="shared" si="128"/>
        <v>0</v>
      </c>
      <c r="AI199" s="44">
        <f t="shared" si="128"/>
        <v>0</v>
      </c>
      <c r="AJ199" s="44">
        <f t="shared" si="128"/>
        <v>0</v>
      </c>
      <c r="AK199" s="44">
        <f t="shared" si="128"/>
        <v>0</v>
      </c>
      <c r="AL199" s="44">
        <f t="shared" si="128"/>
        <v>0</v>
      </c>
      <c r="AM199" s="44">
        <f t="shared" si="128"/>
        <v>0</v>
      </c>
      <c r="AN199" s="44">
        <f t="shared" si="128"/>
        <v>0</v>
      </c>
      <c r="AO199" s="44">
        <f t="shared" si="128"/>
        <v>0</v>
      </c>
      <c r="AP199" s="44">
        <f t="shared" si="128"/>
        <v>0</v>
      </c>
      <c r="AQ199" s="44">
        <f t="shared" si="128"/>
        <v>0</v>
      </c>
      <c r="AR199" s="44">
        <f t="shared" si="128"/>
        <v>0</v>
      </c>
      <c r="AS199" s="44">
        <f t="shared" si="128"/>
        <v>0</v>
      </c>
      <c r="AT199" s="44">
        <f t="shared" si="128"/>
        <v>0</v>
      </c>
      <c r="AU199" s="44">
        <f t="shared" si="128"/>
        <v>0</v>
      </c>
      <c r="AV199" s="44">
        <f t="shared" si="128"/>
        <v>0</v>
      </c>
      <c r="AW199" s="44">
        <f t="shared" si="128"/>
        <v>0</v>
      </c>
      <c r="AX199" s="44">
        <f t="shared" si="128"/>
        <v>0</v>
      </c>
      <c r="AY199" s="44">
        <f t="shared" si="128"/>
        <v>0</v>
      </c>
      <c r="AZ199" s="44">
        <f t="shared" si="128"/>
        <v>0</v>
      </c>
      <c r="BA199" s="44">
        <f t="shared" si="128"/>
        <v>0</v>
      </c>
      <c r="BB199" s="44">
        <f t="shared" si="128"/>
        <v>0</v>
      </c>
      <c r="BC199" s="44">
        <f t="shared" si="128"/>
        <v>0</v>
      </c>
      <c r="BD199" s="44">
        <f t="shared" si="128"/>
        <v>0</v>
      </c>
      <c r="BE199" s="44">
        <f t="shared" si="128"/>
        <v>0</v>
      </c>
      <c r="BF199" s="44">
        <f t="shared" si="128"/>
        <v>0</v>
      </c>
      <c r="BG199" s="44">
        <f t="shared" si="128"/>
        <v>0</v>
      </c>
      <c r="BH199" s="44">
        <f t="shared" si="128"/>
        <v>0</v>
      </c>
      <c r="BI199" s="44">
        <f t="shared" si="128"/>
        <v>0</v>
      </c>
      <c r="BJ199" s="44">
        <f t="shared" si="128"/>
        <v>0</v>
      </c>
      <c r="BK199" s="44">
        <f t="shared" si="128"/>
        <v>0</v>
      </c>
      <c r="BL199" s="44">
        <f t="shared" si="128"/>
        <v>0</v>
      </c>
      <c r="BM199" s="44">
        <f t="shared" si="128"/>
        <v>0</v>
      </c>
      <c r="BN199" s="44">
        <f t="shared" si="128"/>
        <v>0</v>
      </c>
      <c r="BO199" s="44">
        <f t="shared" si="128"/>
        <v>0</v>
      </c>
      <c r="BP199" s="26" t="s">
        <v>12</v>
      </c>
    </row>
    <row r="200" spans="1:68" x14ac:dyDescent="0.25">
      <c r="B200" s="12">
        <v>7</v>
      </c>
      <c r="C200" s="13"/>
      <c r="E200">
        <v>100</v>
      </c>
      <c r="N200" s="44">
        <f t="shared" ref="N200:BO200" si="129">MIN(IF(N137&lt;N74,0,N137-N74),$E200)</f>
        <v>0</v>
      </c>
      <c r="O200" s="44">
        <f t="shared" si="129"/>
        <v>0</v>
      </c>
      <c r="P200" s="44">
        <f t="shared" si="129"/>
        <v>0</v>
      </c>
      <c r="Q200" s="44">
        <f t="shared" si="129"/>
        <v>0</v>
      </c>
      <c r="R200" s="44">
        <f t="shared" si="129"/>
        <v>0</v>
      </c>
      <c r="S200" s="44">
        <f t="shared" si="129"/>
        <v>0</v>
      </c>
      <c r="T200" s="44">
        <f t="shared" si="129"/>
        <v>0</v>
      </c>
      <c r="U200" s="44">
        <f t="shared" si="129"/>
        <v>0</v>
      </c>
      <c r="V200" s="44">
        <f t="shared" si="129"/>
        <v>0</v>
      </c>
      <c r="W200" s="44">
        <f t="shared" si="129"/>
        <v>0</v>
      </c>
      <c r="X200" s="44">
        <f t="shared" si="129"/>
        <v>0</v>
      </c>
      <c r="Y200" s="44">
        <f t="shared" si="129"/>
        <v>0</v>
      </c>
      <c r="Z200" s="44">
        <f t="shared" si="129"/>
        <v>0</v>
      </c>
      <c r="AA200" s="44">
        <f t="shared" si="129"/>
        <v>0</v>
      </c>
      <c r="AB200" s="44">
        <f t="shared" si="129"/>
        <v>0</v>
      </c>
      <c r="AC200" s="44">
        <f t="shared" si="129"/>
        <v>0</v>
      </c>
      <c r="AD200" s="44">
        <f t="shared" si="129"/>
        <v>0</v>
      </c>
      <c r="AE200" s="73">
        <f t="shared" si="129"/>
        <v>0</v>
      </c>
      <c r="AF200" s="44">
        <f t="shared" si="129"/>
        <v>0</v>
      </c>
      <c r="AG200" s="44">
        <f t="shared" si="129"/>
        <v>0</v>
      </c>
      <c r="AH200" s="44">
        <f t="shared" si="129"/>
        <v>0</v>
      </c>
      <c r="AI200" s="44">
        <f t="shared" si="129"/>
        <v>0</v>
      </c>
      <c r="AJ200" s="44">
        <f t="shared" si="129"/>
        <v>0</v>
      </c>
      <c r="AK200" s="44">
        <f t="shared" si="129"/>
        <v>0</v>
      </c>
      <c r="AL200" s="44">
        <f t="shared" si="129"/>
        <v>0</v>
      </c>
      <c r="AM200" s="44">
        <f t="shared" si="129"/>
        <v>0</v>
      </c>
      <c r="AN200" s="44">
        <f t="shared" si="129"/>
        <v>0</v>
      </c>
      <c r="AO200" s="44">
        <f t="shared" si="129"/>
        <v>0</v>
      </c>
      <c r="AP200" s="44">
        <f t="shared" si="129"/>
        <v>0</v>
      </c>
      <c r="AQ200" s="44">
        <f t="shared" si="129"/>
        <v>0</v>
      </c>
      <c r="AR200" s="44">
        <f t="shared" si="129"/>
        <v>0</v>
      </c>
      <c r="AS200" s="44">
        <f t="shared" si="129"/>
        <v>0</v>
      </c>
      <c r="AT200" s="44">
        <f t="shared" si="129"/>
        <v>0</v>
      </c>
      <c r="AU200" s="44">
        <f t="shared" si="129"/>
        <v>0</v>
      </c>
      <c r="AV200" s="44">
        <f t="shared" si="129"/>
        <v>0</v>
      </c>
      <c r="AW200" s="44">
        <f t="shared" si="129"/>
        <v>0</v>
      </c>
      <c r="AX200" s="44">
        <f t="shared" si="129"/>
        <v>0</v>
      </c>
      <c r="AY200" s="44">
        <f t="shared" si="129"/>
        <v>0</v>
      </c>
      <c r="AZ200" s="44">
        <f t="shared" si="129"/>
        <v>0</v>
      </c>
      <c r="BA200" s="44">
        <f t="shared" si="129"/>
        <v>0</v>
      </c>
      <c r="BB200" s="44">
        <f t="shared" si="129"/>
        <v>0</v>
      </c>
      <c r="BC200" s="44">
        <f t="shared" si="129"/>
        <v>0</v>
      </c>
      <c r="BD200" s="44">
        <f t="shared" si="129"/>
        <v>0</v>
      </c>
      <c r="BE200" s="44">
        <f t="shared" si="129"/>
        <v>0</v>
      </c>
      <c r="BF200" s="44">
        <f t="shared" si="129"/>
        <v>0</v>
      </c>
      <c r="BG200" s="44">
        <f t="shared" si="129"/>
        <v>0</v>
      </c>
      <c r="BH200" s="44">
        <f t="shared" si="129"/>
        <v>0</v>
      </c>
      <c r="BI200" s="44">
        <f t="shared" si="129"/>
        <v>0</v>
      </c>
      <c r="BJ200" s="44">
        <f t="shared" si="129"/>
        <v>0</v>
      </c>
      <c r="BK200" s="44">
        <f t="shared" si="129"/>
        <v>0</v>
      </c>
      <c r="BL200" s="44">
        <f t="shared" si="129"/>
        <v>0</v>
      </c>
      <c r="BM200" s="44">
        <f t="shared" si="129"/>
        <v>0</v>
      </c>
      <c r="BN200" s="44">
        <f t="shared" si="129"/>
        <v>0</v>
      </c>
      <c r="BO200" s="44">
        <f t="shared" si="129"/>
        <v>0</v>
      </c>
      <c r="BP200" s="26" t="s">
        <v>12</v>
      </c>
    </row>
    <row r="201" spans="1:68" x14ac:dyDescent="0.25">
      <c r="B201" s="12">
        <v>8</v>
      </c>
      <c r="C201" s="13"/>
      <c r="E201">
        <v>100</v>
      </c>
      <c r="N201" s="44">
        <f t="shared" ref="N201:BO201" si="130">MIN(IF(N138&lt;N75,0,N138-N75),$E201)</f>
        <v>0</v>
      </c>
      <c r="O201" s="44">
        <f t="shared" si="130"/>
        <v>0</v>
      </c>
      <c r="P201" s="44">
        <f t="shared" si="130"/>
        <v>0</v>
      </c>
      <c r="Q201" s="44">
        <f t="shared" si="130"/>
        <v>0</v>
      </c>
      <c r="R201" s="44">
        <f t="shared" si="130"/>
        <v>0</v>
      </c>
      <c r="S201" s="44">
        <f t="shared" si="130"/>
        <v>0</v>
      </c>
      <c r="T201" s="44">
        <f t="shared" si="130"/>
        <v>0</v>
      </c>
      <c r="U201" s="44">
        <f t="shared" si="130"/>
        <v>0</v>
      </c>
      <c r="V201" s="44">
        <f t="shared" si="130"/>
        <v>0</v>
      </c>
      <c r="W201" s="44">
        <f t="shared" si="130"/>
        <v>0</v>
      </c>
      <c r="X201" s="44">
        <f t="shared" si="130"/>
        <v>0</v>
      </c>
      <c r="Y201" s="44">
        <f t="shared" si="130"/>
        <v>0</v>
      </c>
      <c r="Z201" s="44">
        <f t="shared" si="130"/>
        <v>0</v>
      </c>
      <c r="AA201" s="44">
        <f t="shared" si="130"/>
        <v>0</v>
      </c>
      <c r="AB201" s="44">
        <f t="shared" si="130"/>
        <v>0</v>
      </c>
      <c r="AC201" s="44">
        <f t="shared" si="130"/>
        <v>0</v>
      </c>
      <c r="AD201" s="44">
        <f t="shared" si="130"/>
        <v>0</v>
      </c>
      <c r="AE201" s="73">
        <f t="shared" si="130"/>
        <v>0</v>
      </c>
      <c r="AF201" s="44">
        <f t="shared" si="130"/>
        <v>0</v>
      </c>
      <c r="AG201" s="44">
        <f t="shared" si="130"/>
        <v>0</v>
      </c>
      <c r="AH201" s="44">
        <f t="shared" si="130"/>
        <v>0</v>
      </c>
      <c r="AI201" s="44">
        <f t="shared" si="130"/>
        <v>0</v>
      </c>
      <c r="AJ201" s="44">
        <f t="shared" si="130"/>
        <v>0</v>
      </c>
      <c r="AK201" s="44">
        <f t="shared" si="130"/>
        <v>0</v>
      </c>
      <c r="AL201" s="44">
        <f t="shared" si="130"/>
        <v>0</v>
      </c>
      <c r="AM201" s="44">
        <f t="shared" si="130"/>
        <v>0</v>
      </c>
      <c r="AN201" s="44">
        <f t="shared" si="130"/>
        <v>0</v>
      </c>
      <c r="AO201" s="44">
        <f t="shared" si="130"/>
        <v>0</v>
      </c>
      <c r="AP201" s="44">
        <f t="shared" si="130"/>
        <v>0</v>
      </c>
      <c r="AQ201" s="44">
        <f t="shared" si="130"/>
        <v>0</v>
      </c>
      <c r="AR201" s="44">
        <f t="shared" si="130"/>
        <v>0</v>
      </c>
      <c r="AS201" s="44">
        <f t="shared" si="130"/>
        <v>0</v>
      </c>
      <c r="AT201" s="44">
        <f t="shared" si="130"/>
        <v>0</v>
      </c>
      <c r="AU201" s="44">
        <f t="shared" si="130"/>
        <v>0</v>
      </c>
      <c r="AV201" s="44">
        <f t="shared" si="130"/>
        <v>0</v>
      </c>
      <c r="AW201" s="44">
        <f t="shared" si="130"/>
        <v>0</v>
      </c>
      <c r="AX201" s="44">
        <f t="shared" si="130"/>
        <v>0</v>
      </c>
      <c r="AY201" s="44">
        <f t="shared" si="130"/>
        <v>0</v>
      </c>
      <c r="AZ201" s="44">
        <f t="shared" si="130"/>
        <v>0</v>
      </c>
      <c r="BA201" s="44">
        <f t="shared" si="130"/>
        <v>0</v>
      </c>
      <c r="BB201" s="44">
        <f t="shared" si="130"/>
        <v>0</v>
      </c>
      <c r="BC201" s="44">
        <f t="shared" si="130"/>
        <v>0</v>
      </c>
      <c r="BD201" s="44">
        <f t="shared" si="130"/>
        <v>0</v>
      </c>
      <c r="BE201" s="44">
        <f t="shared" si="130"/>
        <v>0</v>
      </c>
      <c r="BF201" s="44">
        <f t="shared" si="130"/>
        <v>0</v>
      </c>
      <c r="BG201" s="44">
        <f t="shared" si="130"/>
        <v>0</v>
      </c>
      <c r="BH201" s="44">
        <f t="shared" si="130"/>
        <v>0</v>
      </c>
      <c r="BI201" s="44">
        <f t="shared" si="130"/>
        <v>0</v>
      </c>
      <c r="BJ201" s="44">
        <f t="shared" si="130"/>
        <v>0</v>
      </c>
      <c r="BK201" s="44">
        <f t="shared" si="130"/>
        <v>0</v>
      </c>
      <c r="BL201" s="44">
        <f t="shared" si="130"/>
        <v>0</v>
      </c>
      <c r="BM201" s="44">
        <f t="shared" si="130"/>
        <v>0</v>
      </c>
      <c r="BN201" s="44">
        <f t="shared" si="130"/>
        <v>0</v>
      </c>
      <c r="BO201" s="44">
        <f t="shared" si="130"/>
        <v>0</v>
      </c>
      <c r="BP201" s="26" t="s">
        <v>12</v>
      </c>
    </row>
    <row r="202" spans="1:68" x14ac:dyDescent="0.25">
      <c r="B202" s="12">
        <v>9</v>
      </c>
      <c r="C202" s="13"/>
      <c r="E202">
        <v>100</v>
      </c>
      <c r="N202" s="44">
        <f t="shared" ref="N202:BO202" si="131">MIN(IF(N139&lt;N76,0,N139-N76),$E202)</f>
        <v>0</v>
      </c>
      <c r="O202" s="44">
        <f t="shared" si="131"/>
        <v>0</v>
      </c>
      <c r="P202" s="44">
        <f t="shared" si="131"/>
        <v>0</v>
      </c>
      <c r="Q202" s="44">
        <f t="shared" si="131"/>
        <v>0</v>
      </c>
      <c r="R202" s="44">
        <f t="shared" si="131"/>
        <v>0</v>
      </c>
      <c r="S202" s="44">
        <f t="shared" si="131"/>
        <v>0</v>
      </c>
      <c r="T202" s="44">
        <f t="shared" si="131"/>
        <v>0</v>
      </c>
      <c r="U202" s="44">
        <f t="shared" si="131"/>
        <v>0</v>
      </c>
      <c r="V202" s="44">
        <f t="shared" si="131"/>
        <v>0</v>
      </c>
      <c r="W202" s="44">
        <f t="shared" si="131"/>
        <v>0</v>
      </c>
      <c r="X202" s="44">
        <f t="shared" si="131"/>
        <v>0</v>
      </c>
      <c r="Y202" s="44">
        <f t="shared" si="131"/>
        <v>0</v>
      </c>
      <c r="Z202" s="44">
        <f t="shared" si="131"/>
        <v>0</v>
      </c>
      <c r="AA202" s="44">
        <f t="shared" si="131"/>
        <v>0</v>
      </c>
      <c r="AB202" s="44">
        <f t="shared" si="131"/>
        <v>0</v>
      </c>
      <c r="AC202" s="44">
        <f t="shared" si="131"/>
        <v>0</v>
      </c>
      <c r="AD202" s="44">
        <f t="shared" si="131"/>
        <v>0</v>
      </c>
      <c r="AE202" s="73">
        <f t="shared" si="131"/>
        <v>0</v>
      </c>
      <c r="AF202" s="44">
        <f t="shared" si="131"/>
        <v>0</v>
      </c>
      <c r="AG202" s="44">
        <f t="shared" si="131"/>
        <v>0</v>
      </c>
      <c r="AH202" s="44">
        <f t="shared" si="131"/>
        <v>0</v>
      </c>
      <c r="AI202" s="44">
        <f t="shared" si="131"/>
        <v>0</v>
      </c>
      <c r="AJ202" s="44">
        <f t="shared" si="131"/>
        <v>0</v>
      </c>
      <c r="AK202" s="44">
        <f t="shared" si="131"/>
        <v>0</v>
      </c>
      <c r="AL202" s="44">
        <f t="shared" si="131"/>
        <v>9.9877937629835287</v>
      </c>
      <c r="AM202" s="44">
        <f t="shared" si="131"/>
        <v>0</v>
      </c>
      <c r="AN202" s="44">
        <f t="shared" si="131"/>
        <v>0</v>
      </c>
      <c r="AO202" s="44">
        <f t="shared" si="131"/>
        <v>0</v>
      </c>
      <c r="AP202" s="44">
        <f t="shared" si="131"/>
        <v>0</v>
      </c>
      <c r="AQ202" s="44">
        <f t="shared" si="131"/>
        <v>0</v>
      </c>
      <c r="AR202" s="44">
        <f t="shared" si="131"/>
        <v>0</v>
      </c>
      <c r="AS202" s="44">
        <f t="shared" si="131"/>
        <v>0</v>
      </c>
      <c r="AT202" s="44">
        <f t="shared" si="131"/>
        <v>0</v>
      </c>
      <c r="AU202" s="44">
        <f t="shared" si="131"/>
        <v>0</v>
      </c>
      <c r="AV202" s="44">
        <f t="shared" si="131"/>
        <v>0</v>
      </c>
      <c r="AW202" s="44">
        <f t="shared" si="131"/>
        <v>0</v>
      </c>
      <c r="AX202" s="44">
        <f t="shared" si="131"/>
        <v>0</v>
      </c>
      <c r="AY202" s="44">
        <f t="shared" si="131"/>
        <v>0</v>
      </c>
      <c r="AZ202" s="44">
        <f t="shared" si="131"/>
        <v>0</v>
      </c>
      <c r="BA202" s="44">
        <f t="shared" si="131"/>
        <v>0</v>
      </c>
      <c r="BB202" s="44">
        <f t="shared" si="131"/>
        <v>0</v>
      </c>
      <c r="BC202" s="44">
        <f t="shared" si="131"/>
        <v>0</v>
      </c>
      <c r="BD202" s="44">
        <f t="shared" si="131"/>
        <v>0</v>
      </c>
      <c r="BE202" s="44">
        <f t="shared" si="131"/>
        <v>0</v>
      </c>
      <c r="BF202" s="44">
        <f t="shared" si="131"/>
        <v>0</v>
      </c>
      <c r="BG202" s="44">
        <f t="shared" si="131"/>
        <v>0</v>
      </c>
      <c r="BH202" s="44">
        <f t="shared" si="131"/>
        <v>0</v>
      </c>
      <c r="BI202" s="44">
        <f t="shared" si="131"/>
        <v>0</v>
      </c>
      <c r="BJ202" s="44">
        <f t="shared" si="131"/>
        <v>0</v>
      </c>
      <c r="BK202" s="44">
        <f t="shared" si="131"/>
        <v>0</v>
      </c>
      <c r="BL202" s="44">
        <f t="shared" si="131"/>
        <v>0</v>
      </c>
      <c r="BM202" s="44">
        <f t="shared" si="131"/>
        <v>0</v>
      </c>
      <c r="BN202" s="44">
        <f t="shared" si="131"/>
        <v>0</v>
      </c>
      <c r="BO202" s="44">
        <f t="shared" si="131"/>
        <v>0</v>
      </c>
      <c r="BP202" s="26" t="s">
        <v>12</v>
      </c>
    </row>
    <row r="203" spans="1:68" x14ac:dyDescent="0.25">
      <c r="B203" s="12">
        <v>10</v>
      </c>
      <c r="C203" s="13"/>
      <c r="E203">
        <v>100</v>
      </c>
      <c r="N203" s="44">
        <f t="shared" ref="N203:BO203" si="132">MIN(IF(N140&lt;N77,0,N140-N77),$E203)</f>
        <v>0</v>
      </c>
      <c r="O203" s="44">
        <f t="shared" si="132"/>
        <v>0</v>
      </c>
      <c r="P203" s="44">
        <f t="shared" si="132"/>
        <v>0</v>
      </c>
      <c r="Q203" s="44">
        <f t="shared" si="132"/>
        <v>0</v>
      </c>
      <c r="R203" s="44">
        <f t="shared" si="132"/>
        <v>0</v>
      </c>
      <c r="S203" s="44">
        <f t="shared" si="132"/>
        <v>0</v>
      </c>
      <c r="T203" s="44">
        <f t="shared" si="132"/>
        <v>0</v>
      </c>
      <c r="U203" s="44">
        <f t="shared" si="132"/>
        <v>0</v>
      </c>
      <c r="V203" s="44">
        <f t="shared" si="132"/>
        <v>0</v>
      </c>
      <c r="W203" s="44">
        <f t="shared" si="132"/>
        <v>0</v>
      </c>
      <c r="X203" s="44">
        <f t="shared" si="132"/>
        <v>0</v>
      </c>
      <c r="Y203" s="44">
        <f t="shared" si="132"/>
        <v>0</v>
      </c>
      <c r="Z203" s="44">
        <f t="shared" si="132"/>
        <v>0</v>
      </c>
      <c r="AA203" s="44">
        <f t="shared" si="132"/>
        <v>0</v>
      </c>
      <c r="AB203" s="44">
        <f t="shared" si="132"/>
        <v>0</v>
      </c>
      <c r="AC203" s="44">
        <f t="shared" si="132"/>
        <v>0</v>
      </c>
      <c r="AD203" s="44">
        <f t="shared" si="132"/>
        <v>0</v>
      </c>
      <c r="AE203" s="73">
        <f t="shared" si="132"/>
        <v>0</v>
      </c>
      <c r="AF203" s="44">
        <f t="shared" si="132"/>
        <v>0</v>
      </c>
      <c r="AG203" s="44">
        <f t="shared" si="132"/>
        <v>0</v>
      </c>
      <c r="AH203" s="44">
        <f t="shared" si="132"/>
        <v>0</v>
      </c>
      <c r="AI203" s="44">
        <f t="shared" si="132"/>
        <v>0</v>
      </c>
      <c r="AJ203" s="44">
        <f t="shared" si="132"/>
        <v>0</v>
      </c>
      <c r="AK203" s="44">
        <f t="shared" si="132"/>
        <v>0</v>
      </c>
      <c r="AL203" s="44">
        <f t="shared" si="132"/>
        <v>0</v>
      </c>
      <c r="AM203" s="44">
        <f t="shared" si="132"/>
        <v>0</v>
      </c>
      <c r="AN203" s="44">
        <f t="shared" si="132"/>
        <v>0</v>
      </c>
      <c r="AO203" s="44">
        <f t="shared" si="132"/>
        <v>0</v>
      </c>
      <c r="AP203" s="44">
        <f t="shared" si="132"/>
        <v>0</v>
      </c>
      <c r="AQ203" s="44">
        <f t="shared" si="132"/>
        <v>0</v>
      </c>
      <c r="AR203" s="44">
        <f t="shared" si="132"/>
        <v>0</v>
      </c>
      <c r="AS203" s="44">
        <f t="shared" si="132"/>
        <v>0</v>
      </c>
      <c r="AT203" s="44">
        <f t="shared" si="132"/>
        <v>0</v>
      </c>
      <c r="AU203" s="44">
        <f t="shared" si="132"/>
        <v>0</v>
      </c>
      <c r="AV203" s="44">
        <f t="shared" si="132"/>
        <v>0</v>
      </c>
      <c r="AW203" s="44">
        <f t="shared" si="132"/>
        <v>0</v>
      </c>
      <c r="AX203" s="44">
        <f t="shared" si="132"/>
        <v>0</v>
      </c>
      <c r="AY203" s="44">
        <f t="shared" si="132"/>
        <v>0</v>
      </c>
      <c r="AZ203" s="44">
        <f t="shared" si="132"/>
        <v>0</v>
      </c>
      <c r="BA203" s="44">
        <f t="shared" si="132"/>
        <v>0</v>
      </c>
      <c r="BB203" s="44">
        <f t="shared" si="132"/>
        <v>0</v>
      </c>
      <c r="BC203" s="44">
        <f t="shared" si="132"/>
        <v>0</v>
      </c>
      <c r="BD203" s="44">
        <f t="shared" si="132"/>
        <v>0</v>
      </c>
      <c r="BE203" s="44">
        <f t="shared" si="132"/>
        <v>0</v>
      </c>
      <c r="BF203" s="44">
        <f t="shared" si="132"/>
        <v>0</v>
      </c>
      <c r="BG203" s="44">
        <f t="shared" si="132"/>
        <v>0</v>
      </c>
      <c r="BH203" s="44">
        <f t="shared" si="132"/>
        <v>0</v>
      </c>
      <c r="BI203" s="44">
        <f t="shared" si="132"/>
        <v>0</v>
      </c>
      <c r="BJ203" s="44">
        <f t="shared" si="132"/>
        <v>0</v>
      </c>
      <c r="BK203" s="44">
        <f t="shared" si="132"/>
        <v>0</v>
      </c>
      <c r="BL203" s="44">
        <f t="shared" si="132"/>
        <v>0</v>
      </c>
      <c r="BM203" s="44">
        <f t="shared" si="132"/>
        <v>0</v>
      </c>
      <c r="BN203" s="44">
        <f t="shared" si="132"/>
        <v>0</v>
      </c>
      <c r="BO203" s="44">
        <f t="shared" si="132"/>
        <v>0</v>
      </c>
      <c r="BP203" s="26" t="s">
        <v>12</v>
      </c>
    </row>
    <row r="204" spans="1:68" x14ac:dyDescent="0.25">
      <c r="B204" s="12">
        <v>11</v>
      </c>
      <c r="C204" s="13"/>
      <c r="E204">
        <v>100</v>
      </c>
      <c r="N204" s="44">
        <f t="shared" ref="N204:BO204" si="133">MIN(IF(N141&lt;N78,0,N141-N78),$E204)</f>
        <v>0</v>
      </c>
      <c r="O204" s="44">
        <f t="shared" si="133"/>
        <v>0</v>
      </c>
      <c r="P204" s="44">
        <f t="shared" si="133"/>
        <v>0</v>
      </c>
      <c r="Q204" s="44">
        <f t="shared" si="133"/>
        <v>0</v>
      </c>
      <c r="R204" s="44">
        <f t="shared" si="133"/>
        <v>0</v>
      </c>
      <c r="S204" s="44">
        <f t="shared" si="133"/>
        <v>0</v>
      </c>
      <c r="T204" s="44">
        <f t="shared" si="133"/>
        <v>0</v>
      </c>
      <c r="U204" s="44">
        <f t="shared" si="133"/>
        <v>0</v>
      </c>
      <c r="V204" s="44">
        <f t="shared" si="133"/>
        <v>0</v>
      </c>
      <c r="W204" s="44">
        <f t="shared" si="133"/>
        <v>0</v>
      </c>
      <c r="X204" s="44">
        <f t="shared" si="133"/>
        <v>0</v>
      </c>
      <c r="Y204" s="44">
        <f t="shared" si="133"/>
        <v>0</v>
      </c>
      <c r="Z204" s="44">
        <f t="shared" si="133"/>
        <v>0</v>
      </c>
      <c r="AA204" s="44">
        <f t="shared" si="133"/>
        <v>0</v>
      </c>
      <c r="AB204" s="44">
        <f t="shared" si="133"/>
        <v>0</v>
      </c>
      <c r="AC204" s="44">
        <f t="shared" si="133"/>
        <v>0</v>
      </c>
      <c r="AD204" s="44">
        <f t="shared" si="133"/>
        <v>0</v>
      </c>
      <c r="AE204" s="73">
        <f t="shared" si="133"/>
        <v>0</v>
      </c>
      <c r="AF204" s="44">
        <f t="shared" si="133"/>
        <v>0</v>
      </c>
      <c r="AG204" s="44">
        <f t="shared" si="133"/>
        <v>0</v>
      </c>
      <c r="AH204" s="44">
        <f t="shared" si="133"/>
        <v>0</v>
      </c>
      <c r="AI204" s="44">
        <f t="shared" si="133"/>
        <v>0</v>
      </c>
      <c r="AJ204" s="44">
        <f t="shared" si="133"/>
        <v>0</v>
      </c>
      <c r="AK204" s="44">
        <f t="shared" si="133"/>
        <v>0</v>
      </c>
      <c r="AL204" s="44">
        <f t="shared" si="133"/>
        <v>0</v>
      </c>
      <c r="AM204" s="44">
        <f t="shared" si="133"/>
        <v>0</v>
      </c>
      <c r="AN204" s="44">
        <f t="shared" si="133"/>
        <v>0</v>
      </c>
      <c r="AO204" s="44">
        <f t="shared" si="133"/>
        <v>0</v>
      </c>
      <c r="AP204" s="44">
        <f t="shared" si="133"/>
        <v>0</v>
      </c>
      <c r="AQ204" s="44">
        <f t="shared" si="133"/>
        <v>0</v>
      </c>
      <c r="AR204" s="44">
        <f t="shared" si="133"/>
        <v>0</v>
      </c>
      <c r="AS204" s="44">
        <f t="shared" si="133"/>
        <v>0</v>
      </c>
      <c r="AT204" s="44">
        <f t="shared" si="133"/>
        <v>0</v>
      </c>
      <c r="AU204" s="44">
        <f t="shared" si="133"/>
        <v>0</v>
      </c>
      <c r="AV204" s="44">
        <f t="shared" si="133"/>
        <v>0</v>
      </c>
      <c r="AW204" s="44">
        <f t="shared" si="133"/>
        <v>0</v>
      </c>
      <c r="AX204" s="44">
        <f t="shared" si="133"/>
        <v>0</v>
      </c>
      <c r="AY204" s="44">
        <f t="shared" si="133"/>
        <v>0</v>
      </c>
      <c r="AZ204" s="44">
        <f t="shared" si="133"/>
        <v>0</v>
      </c>
      <c r="BA204" s="44">
        <f t="shared" si="133"/>
        <v>0</v>
      </c>
      <c r="BB204" s="44">
        <f t="shared" si="133"/>
        <v>0</v>
      </c>
      <c r="BC204" s="44">
        <f t="shared" si="133"/>
        <v>0</v>
      </c>
      <c r="BD204" s="44">
        <f t="shared" si="133"/>
        <v>0</v>
      </c>
      <c r="BE204" s="44">
        <f t="shared" si="133"/>
        <v>0</v>
      </c>
      <c r="BF204" s="44">
        <f t="shared" si="133"/>
        <v>0</v>
      </c>
      <c r="BG204" s="44">
        <f t="shared" si="133"/>
        <v>0</v>
      </c>
      <c r="BH204" s="44">
        <f t="shared" si="133"/>
        <v>0</v>
      </c>
      <c r="BI204" s="44">
        <f t="shared" si="133"/>
        <v>0</v>
      </c>
      <c r="BJ204" s="44">
        <f t="shared" si="133"/>
        <v>0</v>
      </c>
      <c r="BK204" s="44">
        <f t="shared" si="133"/>
        <v>0</v>
      </c>
      <c r="BL204" s="44">
        <f t="shared" si="133"/>
        <v>0</v>
      </c>
      <c r="BM204" s="44">
        <f t="shared" si="133"/>
        <v>0</v>
      </c>
      <c r="BN204" s="44">
        <f t="shared" si="133"/>
        <v>0</v>
      </c>
      <c r="BO204" s="44">
        <f t="shared" si="133"/>
        <v>0</v>
      </c>
      <c r="BP204" s="26" t="s">
        <v>12</v>
      </c>
    </row>
    <row r="205" spans="1:68" x14ac:dyDescent="0.25">
      <c r="B205" s="12">
        <v>12</v>
      </c>
      <c r="C205" s="13"/>
      <c r="E205">
        <v>100</v>
      </c>
      <c r="N205" s="44">
        <f t="shared" ref="N205:BO205" si="134">MIN(IF(N142&lt;N79,0,N142-N79),$E205)</f>
        <v>0</v>
      </c>
      <c r="O205" s="44">
        <f t="shared" si="134"/>
        <v>0</v>
      </c>
      <c r="P205" s="44">
        <f t="shared" si="134"/>
        <v>0</v>
      </c>
      <c r="Q205" s="44">
        <f t="shared" si="134"/>
        <v>0</v>
      </c>
      <c r="R205" s="44">
        <f t="shared" si="134"/>
        <v>0</v>
      </c>
      <c r="S205" s="44">
        <f t="shared" si="134"/>
        <v>0</v>
      </c>
      <c r="T205" s="44">
        <f t="shared" si="134"/>
        <v>0</v>
      </c>
      <c r="U205" s="44">
        <f t="shared" si="134"/>
        <v>0</v>
      </c>
      <c r="V205" s="44">
        <f t="shared" si="134"/>
        <v>0</v>
      </c>
      <c r="W205" s="44">
        <f t="shared" si="134"/>
        <v>0</v>
      </c>
      <c r="X205" s="44">
        <f t="shared" si="134"/>
        <v>0</v>
      </c>
      <c r="Y205" s="44">
        <f t="shared" si="134"/>
        <v>0</v>
      </c>
      <c r="Z205" s="44">
        <f t="shared" si="134"/>
        <v>0</v>
      </c>
      <c r="AA205" s="44">
        <f t="shared" si="134"/>
        <v>0</v>
      </c>
      <c r="AB205" s="44">
        <f t="shared" si="134"/>
        <v>0</v>
      </c>
      <c r="AC205" s="44">
        <f t="shared" si="134"/>
        <v>0</v>
      </c>
      <c r="AD205" s="44">
        <f t="shared" si="134"/>
        <v>0</v>
      </c>
      <c r="AE205" s="73">
        <f t="shared" si="134"/>
        <v>0</v>
      </c>
      <c r="AF205" s="44">
        <f t="shared" si="134"/>
        <v>0</v>
      </c>
      <c r="AG205" s="44">
        <f t="shared" si="134"/>
        <v>0</v>
      </c>
      <c r="AH205" s="44">
        <f t="shared" si="134"/>
        <v>0</v>
      </c>
      <c r="AI205" s="44">
        <f t="shared" si="134"/>
        <v>0</v>
      </c>
      <c r="AJ205" s="44">
        <f t="shared" si="134"/>
        <v>0</v>
      </c>
      <c r="AK205" s="44">
        <f t="shared" si="134"/>
        <v>0</v>
      </c>
      <c r="AL205" s="44">
        <f t="shared" si="134"/>
        <v>0</v>
      </c>
      <c r="AM205" s="44">
        <f t="shared" si="134"/>
        <v>0</v>
      </c>
      <c r="AN205" s="44">
        <f t="shared" si="134"/>
        <v>0</v>
      </c>
      <c r="AO205" s="44">
        <f t="shared" si="134"/>
        <v>0</v>
      </c>
      <c r="AP205" s="44">
        <f t="shared" si="134"/>
        <v>0</v>
      </c>
      <c r="AQ205" s="44">
        <f t="shared" si="134"/>
        <v>0</v>
      </c>
      <c r="AR205" s="44">
        <f t="shared" si="134"/>
        <v>0</v>
      </c>
      <c r="AS205" s="44">
        <f t="shared" si="134"/>
        <v>0</v>
      </c>
      <c r="AT205" s="44">
        <f t="shared" si="134"/>
        <v>0</v>
      </c>
      <c r="AU205" s="44">
        <f t="shared" si="134"/>
        <v>0</v>
      </c>
      <c r="AV205" s="44">
        <f t="shared" si="134"/>
        <v>0</v>
      </c>
      <c r="AW205" s="44">
        <f t="shared" si="134"/>
        <v>0</v>
      </c>
      <c r="AX205" s="44">
        <f t="shared" si="134"/>
        <v>0</v>
      </c>
      <c r="AY205" s="44">
        <f t="shared" si="134"/>
        <v>0</v>
      </c>
      <c r="AZ205" s="44">
        <f t="shared" si="134"/>
        <v>0</v>
      </c>
      <c r="BA205" s="44">
        <f t="shared" si="134"/>
        <v>0</v>
      </c>
      <c r="BB205" s="44">
        <f t="shared" si="134"/>
        <v>0</v>
      </c>
      <c r="BC205" s="44">
        <f t="shared" si="134"/>
        <v>0</v>
      </c>
      <c r="BD205" s="44">
        <f t="shared" si="134"/>
        <v>0</v>
      </c>
      <c r="BE205" s="44">
        <f t="shared" si="134"/>
        <v>0</v>
      </c>
      <c r="BF205" s="44">
        <f t="shared" si="134"/>
        <v>0</v>
      </c>
      <c r="BG205" s="44">
        <f t="shared" si="134"/>
        <v>0</v>
      </c>
      <c r="BH205" s="44">
        <f t="shared" si="134"/>
        <v>0</v>
      </c>
      <c r="BI205" s="44">
        <f t="shared" si="134"/>
        <v>0</v>
      </c>
      <c r="BJ205" s="44">
        <f t="shared" si="134"/>
        <v>0</v>
      </c>
      <c r="BK205" s="44">
        <f t="shared" si="134"/>
        <v>0</v>
      </c>
      <c r="BL205" s="44">
        <f t="shared" si="134"/>
        <v>0</v>
      </c>
      <c r="BM205" s="44">
        <f t="shared" si="134"/>
        <v>0</v>
      </c>
      <c r="BN205" s="44">
        <f t="shared" si="134"/>
        <v>0</v>
      </c>
      <c r="BO205" s="44">
        <f t="shared" si="134"/>
        <v>0</v>
      </c>
      <c r="BP205" s="26" t="s">
        <v>12</v>
      </c>
    </row>
    <row r="206" spans="1:68" x14ac:dyDescent="0.25">
      <c r="B206" s="12">
        <v>13</v>
      </c>
      <c r="C206" s="13"/>
      <c r="E206">
        <v>100</v>
      </c>
      <c r="N206" s="44">
        <f t="shared" ref="N206:BO206" si="135">MIN(IF(N143&lt;N80,0,N143-N80),$E206)</f>
        <v>0</v>
      </c>
      <c r="O206" s="44">
        <f t="shared" si="135"/>
        <v>0</v>
      </c>
      <c r="P206" s="44">
        <f t="shared" si="135"/>
        <v>0</v>
      </c>
      <c r="Q206" s="44">
        <f t="shared" si="135"/>
        <v>0</v>
      </c>
      <c r="R206" s="44">
        <f t="shared" si="135"/>
        <v>0</v>
      </c>
      <c r="S206" s="44">
        <f t="shared" si="135"/>
        <v>0</v>
      </c>
      <c r="T206" s="44">
        <f t="shared" si="135"/>
        <v>0</v>
      </c>
      <c r="U206" s="44">
        <f t="shared" si="135"/>
        <v>0</v>
      </c>
      <c r="V206" s="44">
        <f t="shared" si="135"/>
        <v>0</v>
      </c>
      <c r="W206" s="44">
        <f t="shared" si="135"/>
        <v>0</v>
      </c>
      <c r="X206" s="44">
        <f t="shared" si="135"/>
        <v>0</v>
      </c>
      <c r="Y206" s="44">
        <f t="shared" si="135"/>
        <v>0</v>
      </c>
      <c r="Z206" s="44">
        <f t="shared" si="135"/>
        <v>0</v>
      </c>
      <c r="AA206" s="44">
        <f t="shared" si="135"/>
        <v>0</v>
      </c>
      <c r="AB206" s="44">
        <f t="shared" si="135"/>
        <v>0</v>
      </c>
      <c r="AC206" s="44">
        <f t="shared" si="135"/>
        <v>0</v>
      </c>
      <c r="AD206" s="44">
        <f t="shared" si="135"/>
        <v>0</v>
      </c>
      <c r="AE206" s="73">
        <f t="shared" si="135"/>
        <v>0</v>
      </c>
      <c r="AF206" s="44">
        <f t="shared" si="135"/>
        <v>0</v>
      </c>
      <c r="AG206" s="44">
        <f t="shared" si="135"/>
        <v>0</v>
      </c>
      <c r="AH206" s="44">
        <f t="shared" si="135"/>
        <v>0</v>
      </c>
      <c r="AI206" s="44">
        <f t="shared" si="135"/>
        <v>0</v>
      </c>
      <c r="AJ206" s="44">
        <f t="shared" si="135"/>
        <v>0</v>
      </c>
      <c r="AK206" s="44">
        <f t="shared" si="135"/>
        <v>0</v>
      </c>
      <c r="AL206" s="44">
        <f t="shared" si="135"/>
        <v>0</v>
      </c>
      <c r="AM206" s="44">
        <f t="shared" si="135"/>
        <v>0</v>
      </c>
      <c r="AN206" s="44">
        <f t="shared" si="135"/>
        <v>0</v>
      </c>
      <c r="AO206" s="44">
        <f t="shared" si="135"/>
        <v>0</v>
      </c>
      <c r="AP206" s="44">
        <f t="shared" si="135"/>
        <v>0</v>
      </c>
      <c r="AQ206" s="44">
        <f t="shared" si="135"/>
        <v>0</v>
      </c>
      <c r="AR206" s="44">
        <f t="shared" si="135"/>
        <v>0</v>
      </c>
      <c r="AS206" s="44">
        <f t="shared" si="135"/>
        <v>0</v>
      </c>
      <c r="AT206" s="44">
        <f t="shared" si="135"/>
        <v>0</v>
      </c>
      <c r="AU206" s="44">
        <f t="shared" si="135"/>
        <v>0</v>
      </c>
      <c r="AV206" s="44">
        <f t="shared" si="135"/>
        <v>0</v>
      </c>
      <c r="AW206" s="44">
        <f t="shared" si="135"/>
        <v>0</v>
      </c>
      <c r="AX206" s="44">
        <f t="shared" si="135"/>
        <v>0</v>
      </c>
      <c r="AY206" s="44">
        <f t="shared" si="135"/>
        <v>0</v>
      </c>
      <c r="AZ206" s="44">
        <f t="shared" si="135"/>
        <v>0</v>
      </c>
      <c r="BA206" s="44">
        <f t="shared" si="135"/>
        <v>0</v>
      </c>
      <c r="BB206" s="44">
        <f t="shared" si="135"/>
        <v>0</v>
      </c>
      <c r="BC206" s="44">
        <f t="shared" si="135"/>
        <v>0</v>
      </c>
      <c r="BD206" s="44">
        <f t="shared" si="135"/>
        <v>0</v>
      </c>
      <c r="BE206" s="44">
        <f t="shared" si="135"/>
        <v>0</v>
      </c>
      <c r="BF206" s="44">
        <f t="shared" si="135"/>
        <v>0</v>
      </c>
      <c r="BG206" s="44">
        <f t="shared" si="135"/>
        <v>0</v>
      </c>
      <c r="BH206" s="44">
        <f t="shared" si="135"/>
        <v>0</v>
      </c>
      <c r="BI206" s="44">
        <f t="shared" si="135"/>
        <v>0</v>
      </c>
      <c r="BJ206" s="44">
        <f t="shared" si="135"/>
        <v>0</v>
      </c>
      <c r="BK206" s="44">
        <f t="shared" si="135"/>
        <v>0</v>
      </c>
      <c r="BL206" s="44">
        <f t="shared" si="135"/>
        <v>0</v>
      </c>
      <c r="BM206" s="44">
        <f t="shared" si="135"/>
        <v>0</v>
      </c>
      <c r="BN206" s="44">
        <f t="shared" si="135"/>
        <v>0</v>
      </c>
      <c r="BO206" s="44">
        <f t="shared" si="135"/>
        <v>0</v>
      </c>
      <c r="BP206" s="26" t="s">
        <v>12</v>
      </c>
    </row>
    <row r="207" spans="1:68" x14ac:dyDescent="0.25">
      <c r="B207" s="12">
        <v>14</v>
      </c>
      <c r="C207" s="13"/>
      <c r="E207">
        <v>100</v>
      </c>
      <c r="N207" s="44">
        <f t="shared" ref="N207:BO207" si="136">MIN(IF(N144&lt;N81,0,N144-N81),$E207)</f>
        <v>0</v>
      </c>
      <c r="O207" s="44">
        <f t="shared" si="136"/>
        <v>0</v>
      </c>
      <c r="P207" s="44">
        <f t="shared" si="136"/>
        <v>0</v>
      </c>
      <c r="Q207" s="44">
        <f t="shared" si="136"/>
        <v>0</v>
      </c>
      <c r="R207" s="44">
        <f t="shared" si="136"/>
        <v>0</v>
      </c>
      <c r="S207" s="44">
        <f t="shared" si="136"/>
        <v>0</v>
      </c>
      <c r="T207" s="44">
        <f t="shared" si="136"/>
        <v>0</v>
      </c>
      <c r="U207" s="44">
        <f t="shared" si="136"/>
        <v>0</v>
      </c>
      <c r="V207" s="44">
        <f t="shared" si="136"/>
        <v>0</v>
      </c>
      <c r="W207" s="44">
        <f t="shared" si="136"/>
        <v>0</v>
      </c>
      <c r="X207" s="44">
        <f t="shared" si="136"/>
        <v>0</v>
      </c>
      <c r="Y207" s="44">
        <f t="shared" si="136"/>
        <v>0</v>
      </c>
      <c r="Z207" s="44">
        <f t="shared" si="136"/>
        <v>0</v>
      </c>
      <c r="AA207" s="44">
        <f t="shared" si="136"/>
        <v>0</v>
      </c>
      <c r="AB207" s="44">
        <f t="shared" si="136"/>
        <v>0</v>
      </c>
      <c r="AC207" s="44">
        <f t="shared" si="136"/>
        <v>0</v>
      </c>
      <c r="AD207" s="44">
        <f t="shared" si="136"/>
        <v>0</v>
      </c>
      <c r="AE207" s="73">
        <f t="shared" si="136"/>
        <v>0</v>
      </c>
      <c r="AF207" s="44">
        <f t="shared" si="136"/>
        <v>0</v>
      </c>
      <c r="AG207" s="44">
        <f t="shared" si="136"/>
        <v>0</v>
      </c>
      <c r="AH207" s="44">
        <f t="shared" si="136"/>
        <v>0</v>
      </c>
      <c r="AI207" s="44">
        <f t="shared" si="136"/>
        <v>0</v>
      </c>
      <c r="AJ207" s="44">
        <f t="shared" si="136"/>
        <v>0</v>
      </c>
      <c r="AK207" s="44">
        <f t="shared" si="136"/>
        <v>0</v>
      </c>
      <c r="AL207" s="44">
        <f t="shared" si="136"/>
        <v>0</v>
      </c>
      <c r="AM207" s="44">
        <f t="shared" si="136"/>
        <v>0</v>
      </c>
      <c r="AN207" s="44">
        <f t="shared" si="136"/>
        <v>0</v>
      </c>
      <c r="AO207" s="44">
        <f t="shared" si="136"/>
        <v>0</v>
      </c>
      <c r="AP207" s="44">
        <f t="shared" si="136"/>
        <v>0</v>
      </c>
      <c r="AQ207" s="44">
        <f t="shared" si="136"/>
        <v>0</v>
      </c>
      <c r="AR207" s="44">
        <f t="shared" si="136"/>
        <v>0</v>
      </c>
      <c r="AS207" s="44">
        <f t="shared" si="136"/>
        <v>0</v>
      </c>
      <c r="AT207" s="44">
        <f t="shared" si="136"/>
        <v>0</v>
      </c>
      <c r="AU207" s="44">
        <f t="shared" si="136"/>
        <v>0</v>
      </c>
      <c r="AV207" s="44">
        <f t="shared" si="136"/>
        <v>0</v>
      </c>
      <c r="AW207" s="44">
        <f t="shared" si="136"/>
        <v>0</v>
      </c>
      <c r="AX207" s="44">
        <f t="shared" si="136"/>
        <v>0</v>
      </c>
      <c r="AY207" s="44">
        <f t="shared" si="136"/>
        <v>0</v>
      </c>
      <c r="AZ207" s="44">
        <f t="shared" si="136"/>
        <v>0</v>
      </c>
      <c r="BA207" s="44">
        <f t="shared" si="136"/>
        <v>0</v>
      </c>
      <c r="BB207" s="44">
        <f t="shared" si="136"/>
        <v>0</v>
      </c>
      <c r="BC207" s="44">
        <f t="shared" si="136"/>
        <v>0</v>
      </c>
      <c r="BD207" s="44">
        <f t="shared" si="136"/>
        <v>0</v>
      </c>
      <c r="BE207" s="44">
        <f t="shared" si="136"/>
        <v>0</v>
      </c>
      <c r="BF207" s="44">
        <f t="shared" si="136"/>
        <v>0</v>
      </c>
      <c r="BG207" s="44">
        <f t="shared" si="136"/>
        <v>0</v>
      </c>
      <c r="BH207" s="44">
        <f t="shared" si="136"/>
        <v>0</v>
      </c>
      <c r="BI207" s="44">
        <f t="shared" si="136"/>
        <v>0</v>
      </c>
      <c r="BJ207" s="44">
        <f t="shared" si="136"/>
        <v>0</v>
      </c>
      <c r="BK207" s="44">
        <f t="shared" si="136"/>
        <v>0</v>
      </c>
      <c r="BL207" s="44">
        <f t="shared" si="136"/>
        <v>0</v>
      </c>
      <c r="BM207" s="44">
        <f t="shared" si="136"/>
        <v>0</v>
      </c>
      <c r="BN207" s="44">
        <f t="shared" si="136"/>
        <v>0</v>
      </c>
      <c r="BO207" s="44">
        <f t="shared" si="136"/>
        <v>0</v>
      </c>
      <c r="BP207" s="26" t="s">
        <v>12</v>
      </c>
    </row>
    <row r="208" spans="1:68" x14ac:dyDescent="0.25">
      <c r="B208" s="12">
        <v>15</v>
      </c>
      <c r="C208" s="13"/>
      <c r="E208">
        <v>100</v>
      </c>
      <c r="N208" s="44">
        <f t="shared" ref="N208:BO208" si="137">MIN(IF(N145&lt;N82,0,N145-N82),$E208)</f>
        <v>0</v>
      </c>
      <c r="O208" s="44">
        <f t="shared" si="137"/>
        <v>0</v>
      </c>
      <c r="P208" s="44">
        <f t="shared" si="137"/>
        <v>0</v>
      </c>
      <c r="Q208" s="44">
        <f t="shared" si="137"/>
        <v>0</v>
      </c>
      <c r="R208" s="44">
        <f t="shared" si="137"/>
        <v>0</v>
      </c>
      <c r="S208" s="44">
        <f t="shared" si="137"/>
        <v>0</v>
      </c>
      <c r="T208" s="44">
        <f t="shared" si="137"/>
        <v>0</v>
      </c>
      <c r="U208" s="44">
        <f t="shared" si="137"/>
        <v>0</v>
      </c>
      <c r="V208" s="44">
        <f t="shared" si="137"/>
        <v>0</v>
      </c>
      <c r="W208" s="44">
        <f t="shared" si="137"/>
        <v>0</v>
      </c>
      <c r="X208" s="44">
        <f t="shared" si="137"/>
        <v>0</v>
      </c>
      <c r="Y208" s="44">
        <f t="shared" si="137"/>
        <v>0</v>
      </c>
      <c r="Z208" s="44">
        <f t="shared" si="137"/>
        <v>0</v>
      </c>
      <c r="AA208" s="44">
        <f t="shared" si="137"/>
        <v>0</v>
      </c>
      <c r="AB208" s="44">
        <f t="shared" si="137"/>
        <v>0</v>
      </c>
      <c r="AC208" s="44">
        <f t="shared" si="137"/>
        <v>0</v>
      </c>
      <c r="AD208" s="44">
        <f t="shared" si="137"/>
        <v>0</v>
      </c>
      <c r="AE208" s="73">
        <f t="shared" si="137"/>
        <v>0</v>
      </c>
      <c r="AF208" s="44">
        <f t="shared" si="137"/>
        <v>0</v>
      </c>
      <c r="AG208" s="44">
        <f t="shared" si="137"/>
        <v>0</v>
      </c>
      <c r="AH208" s="44">
        <f t="shared" si="137"/>
        <v>0</v>
      </c>
      <c r="AI208" s="44">
        <f t="shared" si="137"/>
        <v>0</v>
      </c>
      <c r="AJ208" s="44">
        <f t="shared" si="137"/>
        <v>10.824182840232083</v>
      </c>
      <c r="AK208" s="44">
        <f t="shared" si="137"/>
        <v>5.211461041286725</v>
      </c>
      <c r="AL208" s="44">
        <f t="shared" si="137"/>
        <v>33.556790070493321</v>
      </c>
      <c r="AM208" s="44">
        <f t="shared" si="137"/>
        <v>19.838505952074115</v>
      </c>
      <c r="AN208" s="44">
        <f t="shared" si="137"/>
        <v>0</v>
      </c>
      <c r="AO208" s="44">
        <f t="shared" si="137"/>
        <v>0</v>
      </c>
      <c r="AP208" s="44">
        <f t="shared" si="137"/>
        <v>0</v>
      </c>
      <c r="AQ208" s="44">
        <f t="shared" si="137"/>
        <v>0</v>
      </c>
      <c r="AR208" s="44">
        <f t="shared" si="137"/>
        <v>0</v>
      </c>
      <c r="AS208" s="44">
        <f t="shared" si="137"/>
        <v>0</v>
      </c>
      <c r="AT208" s="44">
        <f t="shared" si="137"/>
        <v>0</v>
      </c>
      <c r="AU208" s="44">
        <f t="shared" si="137"/>
        <v>0</v>
      </c>
      <c r="AV208" s="44">
        <f t="shared" si="137"/>
        <v>2.4532337717339487</v>
      </c>
      <c r="AW208" s="44">
        <f t="shared" si="137"/>
        <v>0</v>
      </c>
      <c r="AX208" s="44">
        <f t="shared" si="137"/>
        <v>25.304045430279757</v>
      </c>
      <c r="AY208" s="44">
        <f t="shared" si="137"/>
        <v>11.519440587335566</v>
      </c>
      <c r="AZ208" s="44">
        <f t="shared" si="137"/>
        <v>0</v>
      </c>
      <c r="BA208" s="44">
        <f t="shared" si="137"/>
        <v>0</v>
      </c>
      <c r="BB208" s="44">
        <f t="shared" si="137"/>
        <v>0</v>
      </c>
      <c r="BC208" s="44">
        <f t="shared" si="137"/>
        <v>0</v>
      </c>
      <c r="BD208" s="44">
        <f t="shared" si="137"/>
        <v>0</v>
      </c>
      <c r="BE208" s="44">
        <f t="shared" si="137"/>
        <v>0</v>
      </c>
      <c r="BF208" s="44">
        <f t="shared" si="137"/>
        <v>0</v>
      </c>
      <c r="BG208" s="44">
        <f t="shared" si="137"/>
        <v>0</v>
      </c>
      <c r="BH208" s="44">
        <f t="shared" si="137"/>
        <v>0</v>
      </c>
      <c r="BI208" s="44">
        <f t="shared" si="137"/>
        <v>0</v>
      </c>
      <c r="BJ208" s="44">
        <f t="shared" si="137"/>
        <v>18.858660351904291</v>
      </c>
      <c r="BK208" s="44">
        <f t="shared" si="137"/>
        <v>5.0063017735438962</v>
      </c>
      <c r="BL208" s="44">
        <f t="shared" si="137"/>
        <v>0</v>
      </c>
      <c r="BM208" s="44">
        <f t="shared" si="137"/>
        <v>0</v>
      </c>
      <c r="BN208" s="44">
        <f t="shared" si="137"/>
        <v>0</v>
      </c>
      <c r="BO208" s="44">
        <f t="shared" si="137"/>
        <v>0</v>
      </c>
      <c r="BP208" s="26" t="s">
        <v>12</v>
      </c>
    </row>
    <row r="209" spans="2:68" x14ac:dyDescent="0.25">
      <c r="B209" s="12">
        <v>16</v>
      </c>
      <c r="C209" s="13"/>
      <c r="E209">
        <v>100</v>
      </c>
      <c r="N209" s="44">
        <f t="shared" ref="N209:BO209" si="138">MIN(IF(N146&lt;N83,0,N146-N83),$E209)</f>
        <v>0</v>
      </c>
      <c r="O209" s="44">
        <f t="shared" si="138"/>
        <v>0</v>
      </c>
      <c r="P209" s="44">
        <f t="shared" si="138"/>
        <v>0</v>
      </c>
      <c r="Q209" s="44">
        <f t="shared" si="138"/>
        <v>0</v>
      </c>
      <c r="R209" s="44">
        <f t="shared" si="138"/>
        <v>0</v>
      </c>
      <c r="S209" s="44">
        <f t="shared" si="138"/>
        <v>0</v>
      </c>
      <c r="T209" s="44">
        <f t="shared" si="138"/>
        <v>0</v>
      </c>
      <c r="U209" s="44">
        <f t="shared" si="138"/>
        <v>0</v>
      </c>
      <c r="V209" s="44">
        <f t="shared" si="138"/>
        <v>0</v>
      </c>
      <c r="W209" s="44">
        <f t="shared" si="138"/>
        <v>0</v>
      </c>
      <c r="X209" s="44">
        <f t="shared" si="138"/>
        <v>0</v>
      </c>
      <c r="Y209" s="44">
        <f t="shared" si="138"/>
        <v>0</v>
      </c>
      <c r="Z209" s="44">
        <f t="shared" si="138"/>
        <v>0</v>
      </c>
      <c r="AA209" s="44">
        <f t="shared" si="138"/>
        <v>0</v>
      </c>
      <c r="AB209" s="44">
        <f t="shared" si="138"/>
        <v>0</v>
      </c>
      <c r="AC209" s="44">
        <f t="shared" si="138"/>
        <v>0</v>
      </c>
      <c r="AD209" s="44">
        <f t="shared" si="138"/>
        <v>0</v>
      </c>
      <c r="AE209" s="73">
        <f t="shared" si="138"/>
        <v>0</v>
      </c>
      <c r="AF209" s="44">
        <f t="shared" si="138"/>
        <v>0</v>
      </c>
      <c r="AG209" s="44">
        <f t="shared" si="138"/>
        <v>0</v>
      </c>
      <c r="AH209" s="44">
        <f t="shared" si="138"/>
        <v>0</v>
      </c>
      <c r="AI209" s="44">
        <f t="shared" si="138"/>
        <v>0</v>
      </c>
      <c r="AJ209" s="44">
        <f t="shared" si="138"/>
        <v>0</v>
      </c>
      <c r="AK209" s="44">
        <f t="shared" si="138"/>
        <v>0</v>
      </c>
      <c r="AL209" s="44">
        <f t="shared" si="138"/>
        <v>0</v>
      </c>
      <c r="AM209" s="44">
        <f t="shared" si="138"/>
        <v>0</v>
      </c>
      <c r="AN209" s="44">
        <f t="shared" si="138"/>
        <v>0</v>
      </c>
      <c r="AO209" s="44">
        <f t="shared" si="138"/>
        <v>0</v>
      </c>
      <c r="AP209" s="44">
        <f t="shared" si="138"/>
        <v>0</v>
      </c>
      <c r="AQ209" s="44">
        <f t="shared" si="138"/>
        <v>0</v>
      </c>
      <c r="AR209" s="44">
        <f t="shared" si="138"/>
        <v>0</v>
      </c>
      <c r="AS209" s="44">
        <f t="shared" si="138"/>
        <v>0</v>
      </c>
      <c r="AT209" s="44">
        <f t="shared" si="138"/>
        <v>0</v>
      </c>
      <c r="AU209" s="44">
        <f t="shared" si="138"/>
        <v>0</v>
      </c>
      <c r="AV209" s="44">
        <f t="shared" si="138"/>
        <v>0</v>
      </c>
      <c r="AW209" s="44">
        <f t="shared" si="138"/>
        <v>0</v>
      </c>
      <c r="AX209" s="44">
        <f t="shared" si="138"/>
        <v>0</v>
      </c>
      <c r="AY209" s="44">
        <f t="shared" si="138"/>
        <v>0</v>
      </c>
      <c r="AZ209" s="44">
        <f t="shared" si="138"/>
        <v>0</v>
      </c>
      <c r="BA209" s="44">
        <f t="shared" si="138"/>
        <v>0</v>
      </c>
      <c r="BB209" s="44">
        <f t="shared" si="138"/>
        <v>0</v>
      </c>
      <c r="BC209" s="44">
        <f t="shared" si="138"/>
        <v>0</v>
      </c>
      <c r="BD209" s="44">
        <f t="shared" si="138"/>
        <v>0</v>
      </c>
      <c r="BE209" s="44">
        <f t="shared" si="138"/>
        <v>0</v>
      </c>
      <c r="BF209" s="44">
        <f t="shared" si="138"/>
        <v>0</v>
      </c>
      <c r="BG209" s="44">
        <f t="shared" si="138"/>
        <v>0</v>
      </c>
      <c r="BH209" s="44">
        <f t="shared" si="138"/>
        <v>0</v>
      </c>
      <c r="BI209" s="44">
        <f t="shared" si="138"/>
        <v>0</v>
      </c>
      <c r="BJ209" s="44">
        <f t="shared" si="138"/>
        <v>0</v>
      </c>
      <c r="BK209" s="44">
        <f t="shared" si="138"/>
        <v>0</v>
      </c>
      <c r="BL209" s="44">
        <f t="shared" si="138"/>
        <v>0</v>
      </c>
      <c r="BM209" s="44">
        <f t="shared" si="138"/>
        <v>0</v>
      </c>
      <c r="BN209" s="44">
        <f t="shared" si="138"/>
        <v>0</v>
      </c>
      <c r="BO209" s="44">
        <f t="shared" si="138"/>
        <v>0</v>
      </c>
      <c r="BP209" s="26" t="s">
        <v>12</v>
      </c>
    </row>
    <row r="210" spans="2:68" x14ac:dyDescent="0.25">
      <c r="B210" s="12">
        <v>17</v>
      </c>
      <c r="C210" s="13"/>
      <c r="E210">
        <v>100</v>
      </c>
      <c r="N210" s="44">
        <f t="shared" ref="N210:BO210" si="139">MIN(IF(N147&lt;N84,0,N147-N84),$E210)</f>
        <v>0</v>
      </c>
      <c r="O210" s="44">
        <f t="shared" si="139"/>
        <v>0</v>
      </c>
      <c r="P210" s="44">
        <f t="shared" si="139"/>
        <v>0</v>
      </c>
      <c r="Q210" s="44">
        <f t="shared" si="139"/>
        <v>0</v>
      </c>
      <c r="R210" s="44">
        <f t="shared" si="139"/>
        <v>0</v>
      </c>
      <c r="S210" s="44">
        <f t="shared" si="139"/>
        <v>0</v>
      </c>
      <c r="T210" s="44">
        <f t="shared" si="139"/>
        <v>0</v>
      </c>
      <c r="U210" s="44">
        <f t="shared" si="139"/>
        <v>0</v>
      </c>
      <c r="V210" s="44">
        <f t="shared" si="139"/>
        <v>0</v>
      </c>
      <c r="W210" s="44">
        <f t="shared" si="139"/>
        <v>0</v>
      </c>
      <c r="X210" s="44">
        <f t="shared" si="139"/>
        <v>0</v>
      </c>
      <c r="Y210" s="44">
        <f t="shared" si="139"/>
        <v>0</v>
      </c>
      <c r="Z210" s="44">
        <f t="shared" si="139"/>
        <v>0</v>
      </c>
      <c r="AA210" s="44">
        <f t="shared" si="139"/>
        <v>0</v>
      </c>
      <c r="AB210" s="44">
        <f t="shared" si="139"/>
        <v>0</v>
      </c>
      <c r="AC210" s="44">
        <f t="shared" si="139"/>
        <v>0</v>
      </c>
      <c r="AD210" s="44">
        <f t="shared" si="139"/>
        <v>0</v>
      </c>
      <c r="AE210" s="73">
        <f t="shared" si="139"/>
        <v>0</v>
      </c>
      <c r="AF210" s="44">
        <f t="shared" si="139"/>
        <v>0</v>
      </c>
      <c r="AG210" s="44">
        <f t="shared" si="139"/>
        <v>0</v>
      </c>
      <c r="AH210" s="44">
        <f t="shared" si="139"/>
        <v>0</v>
      </c>
      <c r="AI210" s="44">
        <f t="shared" si="139"/>
        <v>0</v>
      </c>
      <c r="AJ210" s="44">
        <f t="shared" si="139"/>
        <v>0</v>
      </c>
      <c r="AK210" s="44">
        <f t="shared" si="139"/>
        <v>0</v>
      </c>
      <c r="AL210" s="44">
        <f t="shared" si="139"/>
        <v>0</v>
      </c>
      <c r="AM210" s="44">
        <f t="shared" si="139"/>
        <v>0</v>
      </c>
      <c r="AN210" s="44">
        <f t="shared" si="139"/>
        <v>0</v>
      </c>
      <c r="AO210" s="44">
        <f t="shared" si="139"/>
        <v>0</v>
      </c>
      <c r="AP210" s="44">
        <f t="shared" si="139"/>
        <v>0</v>
      </c>
      <c r="AQ210" s="44">
        <f t="shared" si="139"/>
        <v>0</v>
      </c>
      <c r="AR210" s="44">
        <f t="shared" si="139"/>
        <v>0</v>
      </c>
      <c r="AS210" s="44">
        <f t="shared" si="139"/>
        <v>0</v>
      </c>
      <c r="AT210" s="44">
        <f t="shared" si="139"/>
        <v>0</v>
      </c>
      <c r="AU210" s="44">
        <f t="shared" si="139"/>
        <v>0</v>
      </c>
      <c r="AV210" s="44">
        <f t="shared" si="139"/>
        <v>0</v>
      </c>
      <c r="AW210" s="44">
        <f t="shared" si="139"/>
        <v>0</v>
      </c>
      <c r="AX210" s="44">
        <f t="shared" si="139"/>
        <v>0</v>
      </c>
      <c r="AY210" s="44">
        <f t="shared" si="139"/>
        <v>0</v>
      </c>
      <c r="AZ210" s="44">
        <f t="shared" si="139"/>
        <v>0</v>
      </c>
      <c r="BA210" s="44">
        <f t="shared" si="139"/>
        <v>0</v>
      </c>
      <c r="BB210" s="44">
        <f t="shared" si="139"/>
        <v>0</v>
      </c>
      <c r="BC210" s="44">
        <f t="shared" si="139"/>
        <v>0</v>
      </c>
      <c r="BD210" s="44">
        <f t="shared" si="139"/>
        <v>0</v>
      </c>
      <c r="BE210" s="44">
        <f t="shared" si="139"/>
        <v>0</v>
      </c>
      <c r="BF210" s="44">
        <f t="shared" si="139"/>
        <v>0</v>
      </c>
      <c r="BG210" s="44">
        <f t="shared" si="139"/>
        <v>0</v>
      </c>
      <c r="BH210" s="44">
        <f t="shared" si="139"/>
        <v>0</v>
      </c>
      <c r="BI210" s="44">
        <f t="shared" si="139"/>
        <v>0</v>
      </c>
      <c r="BJ210" s="44">
        <f t="shared" si="139"/>
        <v>0</v>
      </c>
      <c r="BK210" s="44">
        <f t="shared" si="139"/>
        <v>0</v>
      </c>
      <c r="BL210" s="44">
        <f t="shared" si="139"/>
        <v>0</v>
      </c>
      <c r="BM210" s="44">
        <f t="shared" si="139"/>
        <v>0</v>
      </c>
      <c r="BN210" s="44">
        <f t="shared" si="139"/>
        <v>0</v>
      </c>
      <c r="BO210" s="44">
        <f t="shared" si="139"/>
        <v>0</v>
      </c>
      <c r="BP210" s="26" t="s">
        <v>12</v>
      </c>
    </row>
    <row r="211" spans="2:68" x14ac:dyDescent="0.25">
      <c r="B211" s="12">
        <v>18</v>
      </c>
      <c r="C211" s="13"/>
      <c r="E211">
        <v>100</v>
      </c>
      <c r="N211" s="44">
        <f t="shared" ref="N211:BO211" si="140">MIN(IF(N148&lt;N85,0,N148-N85),$E211)</f>
        <v>0</v>
      </c>
      <c r="O211" s="44">
        <f t="shared" si="140"/>
        <v>0</v>
      </c>
      <c r="P211" s="44">
        <f t="shared" si="140"/>
        <v>0</v>
      </c>
      <c r="Q211" s="44">
        <f t="shared" si="140"/>
        <v>0</v>
      </c>
      <c r="R211" s="44">
        <f t="shared" si="140"/>
        <v>0</v>
      </c>
      <c r="S211" s="44">
        <f t="shared" si="140"/>
        <v>0</v>
      </c>
      <c r="T211" s="44">
        <f t="shared" si="140"/>
        <v>0</v>
      </c>
      <c r="U211" s="44">
        <f t="shared" si="140"/>
        <v>0</v>
      </c>
      <c r="V211" s="44">
        <f t="shared" si="140"/>
        <v>0</v>
      </c>
      <c r="W211" s="44">
        <f t="shared" si="140"/>
        <v>0</v>
      </c>
      <c r="X211" s="44">
        <f t="shared" si="140"/>
        <v>0</v>
      </c>
      <c r="Y211" s="44">
        <f t="shared" si="140"/>
        <v>0</v>
      </c>
      <c r="Z211" s="44">
        <f t="shared" si="140"/>
        <v>0</v>
      </c>
      <c r="AA211" s="44">
        <f t="shared" si="140"/>
        <v>0</v>
      </c>
      <c r="AB211" s="44">
        <f t="shared" si="140"/>
        <v>0</v>
      </c>
      <c r="AC211" s="44">
        <f t="shared" si="140"/>
        <v>0</v>
      </c>
      <c r="AD211" s="44">
        <f t="shared" si="140"/>
        <v>0</v>
      </c>
      <c r="AE211" s="73">
        <f t="shared" si="140"/>
        <v>0</v>
      </c>
      <c r="AF211" s="44">
        <f t="shared" si="140"/>
        <v>0</v>
      </c>
      <c r="AG211" s="44">
        <f t="shared" si="140"/>
        <v>0</v>
      </c>
      <c r="AH211" s="44">
        <f t="shared" si="140"/>
        <v>0</v>
      </c>
      <c r="AI211" s="44">
        <f t="shared" si="140"/>
        <v>0</v>
      </c>
      <c r="AJ211" s="44">
        <f t="shared" si="140"/>
        <v>0</v>
      </c>
      <c r="AK211" s="44">
        <f t="shared" si="140"/>
        <v>0</v>
      </c>
      <c r="AL211" s="44">
        <f t="shared" si="140"/>
        <v>0</v>
      </c>
      <c r="AM211" s="44">
        <f t="shared" si="140"/>
        <v>0</v>
      </c>
      <c r="AN211" s="44">
        <f t="shared" si="140"/>
        <v>0</v>
      </c>
      <c r="AO211" s="44">
        <f t="shared" si="140"/>
        <v>0</v>
      </c>
      <c r="AP211" s="44">
        <f t="shared" si="140"/>
        <v>0</v>
      </c>
      <c r="AQ211" s="44">
        <f t="shared" si="140"/>
        <v>0</v>
      </c>
      <c r="AR211" s="44">
        <f t="shared" si="140"/>
        <v>0</v>
      </c>
      <c r="AS211" s="44">
        <f t="shared" si="140"/>
        <v>0</v>
      </c>
      <c r="AT211" s="44">
        <f t="shared" si="140"/>
        <v>0</v>
      </c>
      <c r="AU211" s="44">
        <f t="shared" si="140"/>
        <v>0</v>
      </c>
      <c r="AV211" s="44">
        <f t="shared" si="140"/>
        <v>0</v>
      </c>
      <c r="AW211" s="44">
        <f t="shared" si="140"/>
        <v>0</v>
      </c>
      <c r="AX211" s="44">
        <f t="shared" si="140"/>
        <v>0</v>
      </c>
      <c r="AY211" s="44">
        <f t="shared" si="140"/>
        <v>0</v>
      </c>
      <c r="AZ211" s="44">
        <f t="shared" si="140"/>
        <v>0</v>
      </c>
      <c r="BA211" s="44">
        <f t="shared" si="140"/>
        <v>0</v>
      </c>
      <c r="BB211" s="44">
        <f t="shared" si="140"/>
        <v>0</v>
      </c>
      <c r="BC211" s="44">
        <f t="shared" si="140"/>
        <v>0</v>
      </c>
      <c r="BD211" s="44">
        <f t="shared" si="140"/>
        <v>0</v>
      </c>
      <c r="BE211" s="44">
        <f t="shared" si="140"/>
        <v>0</v>
      </c>
      <c r="BF211" s="44">
        <f t="shared" si="140"/>
        <v>0</v>
      </c>
      <c r="BG211" s="44">
        <f t="shared" si="140"/>
        <v>0</v>
      </c>
      <c r="BH211" s="44">
        <f t="shared" si="140"/>
        <v>0</v>
      </c>
      <c r="BI211" s="44">
        <f t="shared" si="140"/>
        <v>0</v>
      </c>
      <c r="BJ211" s="44">
        <f t="shared" si="140"/>
        <v>0</v>
      </c>
      <c r="BK211" s="44">
        <f t="shared" si="140"/>
        <v>0</v>
      </c>
      <c r="BL211" s="44">
        <f t="shared" si="140"/>
        <v>0</v>
      </c>
      <c r="BM211" s="44">
        <f t="shared" si="140"/>
        <v>0</v>
      </c>
      <c r="BN211" s="44">
        <f t="shared" si="140"/>
        <v>0</v>
      </c>
      <c r="BO211" s="44">
        <f t="shared" si="140"/>
        <v>0</v>
      </c>
      <c r="BP211" s="26" t="s">
        <v>12</v>
      </c>
    </row>
    <row r="212" spans="2:68" x14ac:dyDescent="0.25">
      <c r="B212" s="12">
        <v>19</v>
      </c>
      <c r="C212" s="13"/>
      <c r="E212">
        <v>100</v>
      </c>
      <c r="N212" s="44">
        <f t="shared" ref="N212:BO212" si="141">MIN(IF(N149&lt;N86,0,N149-N86),$E212)</f>
        <v>0</v>
      </c>
      <c r="O212" s="44">
        <f t="shared" si="141"/>
        <v>0</v>
      </c>
      <c r="P212" s="44">
        <f t="shared" si="141"/>
        <v>0</v>
      </c>
      <c r="Q212" s="44">
        <f t="shared" si="141"/>
        <v>0</v>
      </c>
      <c r="R212" s="44">
        <f t="shared" si="141"/>
        <v>0</v>
      </c>
      <c r="S212" s="44">
        <f t="shared" si="141"/>
        <v>0</v>
      </c>
      <c r="T212" s="44">
        <f t="shared" si="141"/>
        <v>0</v>
      </c>
      <c r="U212" s="44">
        <f t="shared" si="141"/>
        <v>0</v>
      </c>
      <c r="V212" s="44">
        <f t="shared" si="141"/>
        <v>0</v>
      </c>
      <c r="W212" s="44">
        <f t="shared" si="141"/>
        <v>0</v>
      </c>
      <c r="X212" s="44">
        <f t="shared" si="141"/>
        <v>0</v>
      </c>
      <c r="Y212" s="44">
        <f t="shared" si="141"/>
        <v>0</v>
      </c>
      <c r="Z212" s="44">
        <f t="shared" si="141"/>
        <v>0</v>
      </c>
      <c r="AA212" s="44">
        <f t="shared" si="141"/>
        <v>0</v>
      </c>
      <c r="AB212" s="44">
        <f t="shared" si="141"/>
        <v>0</v>
      </c>
      <c r="AC212" s="44">
        <f t="shared" si="141"/>
        <v>0</v>
      </c>
      <c r="AD212" s="44">
        <f t="shared" si="141"/>
        <v>0</v>
      </c>
      <c r="AE212" s="73">
        <f t="shared" si="141"/>
        <v>0</v>
      </c>
      <c r="AF212" s="44">
        <f t="shared" si="141"/>
        <v>0</v>
      </c>
      <c r="AG212" s="44">
        <f t="shared" si="141"/>
        <v>0</v>
      </c>
      <c r="AH212" s="44">
        <f t="shared" si="141"/>
        <v>0</v>
      </c>
      <c r="AI212" s="44">
        <f t="shared" si="141"/>
        <v>0</v>
      </c>
      <c r="AJ212" s="44">
        <f t="shared" si="141"/>
        <v>0</v>
      </c>
      <c r="AK212" s="44">
        <f t="shared" si="141"/>
        <v>0</v>
      </c>
      <c r="AL212" s="44">
        <f t="shared" si="141"/>
        <v>0</v>
      </c>
      <c r="AM212" s="44">
        <f t="shared" si="141"/>
        <v>0</v>
      </c>
      <c r="AN212" s="44">
        <f t="shared" si="141"/>
        <v>0</v>
      </c>
      <c r="AO212" s="44">
        <f t="shared" si="141"/>
        <v>0</v>
      </c>
      <c r="AP212" s="44">
        <f t="shared" si="141"/>
        <v>0</v>
      </c>
      <c r="AQ212" s="44">
        <f t="shared" si="141"/>
        <v>0</v>
      </c>
      <c r="AR212" s="44">
        <f t="shared" si="141"/>
        <v>0</v>
      </c>
      <c r="AS212" s="44">
        <f t="shared" si="141"/>
        <v>0</v>
      </c>
      <c r="AT212" s="44">
        <f t="shared" si="141"/>
        <v>0</v>
      </c>
      <c r="AU212" s="44">
        <f t="shared" si="141"/>
        <v>0</v>
      </c>
      <c r="AV212" s="44">
        <f t="shared" si="141"/>
        <v>0</v>
      </c>
      <c r="AW212" s="44">
        <f t="shared" si="141"/>
        <v>0</v>
      </c>
      <c r="AX212" s="44">
        <f t="shared" si="141"/>
        <v>0</v>
      </c>
      <c r="AY212" s="44">
        <f t="shared" si="141"/>
        <v>0</v>
      </c>
      <c r="AZ212" s="44">
        <f t="shared" si="141"/>
        <v>0</v>
      </c>
      <c r="BA212" s="44">
        <f t="shared" si="141"/>
        <v>0</v>
      </c>
      <c r="BB212" s="44">
        <f t="shared" si="141"/>
        <v>0</v>
      </c>
      <c r="BC212" s="44">
        <f t="shared" si="141"/>
        <v>0</v>
      </c>
      <c r="BD212" s="44">
        <f t="shared" si="141"/>
        <v>0</v>
      </c>
      <c r="BE212" s="44">
        <f t="shared" si="141"/>
        <v>0</v>
      </c>
      <c r="BF212" s="44">
        <f t="shared" si="141"/>
        <v>0</v>
      </c>
      <c r="BG212" s="44">
        <f t="shared" si="141"/>
        <v>0</v>
      </c>
      <c r="BH212" s="44">
        <f t="shared" si="141"/>
        <v>0</v>
      </c>
      <c r="BI212" s="44">
        <f t="shared" si="141"/>
        <v>0</v>
      </c>
      <c r="BJ212" s="44">
        <f t="shared" si="141"/>
        <v>0</v>
      </c>
      <c r="BK212" s="44">
        <f t="shared" si="141"/>
        <v>0</v>
      </c>
      <c r="BL212" s="44">
        <f t="shared" si="141"/>
        <v>0</v>
      </c>
      <c r="BM212" s="44">
        <f t="shared" si="141"/>
        <v>0</v>
      </c>
      <c r="BN212" s="44">
        <f t="shared" si="141"/>
        <v>0</v>
      </c>
      <c r="BO212" s="44">
        <f t="shared" si="141"/>
        <v>0</v>
      </c>
      <c r="BP212" s="26" t="s">
        <v>12</v>
      </c>
    </row>
    <row r="213" spans="2:68" x14ac:dyDescent="0.25">
      <c r="B213" s="12">
        <v>20</v>
      </c>
      <c r="C213" s="13"/>
      <c r="E213">
        <v>100</v>
      </c>
      <c r="N213" s="44">
        <f t="shared" ref="N213:BO213" si="142">MIN(IF(N150&lt;N87,0,N150-N87),$E213)</f>
        <v>0</v>
      </c>
      <c r="O213" s="44">
        <f t="shared" si="142"/>
        <v>0</v>
      </c>
      <c r="P213" s="44">
        <f t="shared" si="142"/>
        <v>0</v>
      </c>
      <c r="Q213" s="44">
        <f t="shared" si="142"/>
        <v>0</v>
      </c>
      <c r="R213" s="44">
        <f t="shared" si="142"/>
        <v>0</v>
      </c>
      <c r="S213" s="44">
        <f t="shared" si="142"/>
        <v>0</v>
      </c>
      <c r="T213" s="44">
        <f t="shared" si="142"/>
        <v>0</v>
      </c>
      <c r="U213" s="44">
        <f t="shared" si="142"/>
        <v>0</v>
      </c>
      <c r="V213" s="44">
        <f t="shared" si="142"/>
        <v>0</v>
      </c>
      <c r="W213" s="44">
        <f t="shared" si="142"/>
        <v>0</v>
      </c>
      <c r="X213" s="44">
        <f t="shared" si="142"/>
        <v>0</v>
      </c>
      <c r="Y213" s="44">
        <f t="shared" si="142"/>
        <v>0</v>
      </c>
      <c r="Z213" s="44">
        <f t="shared" si="142"/>
        <v>0</v>
      </c>
      <c r="AA213" s="44">
        <f t="shared" si="142"/>
        <v>0</v>
      </c>
      <c r="AB213" s="44">
        <f t="shared" si="142"/>
        <v>0</v>
      </c>
      <c r="AC213" s="44">
        <f t="shared" si="142"/>
        <v>0</v>
      </c>
      <c r="AD213" s="44">
        <f t="shared" si="142"/>
        <v>0</v>
      </c>
      <c r="AE213" s="73">
        <f t="shared" si="142"/>
        <v>0</v>
      </c>
      <c r="AF213" s="44">
        <f t="shared" si="142"/>
        <v>0</v>
      </c>
      <c r="AG213" s="44">
        <f t="shared" si="142"/>
        <v>0</v>
      </c>
      <c r="AH213" s="44">
        <f t="shared" si="142"/>
        <v>0</v>
      </c>
      <c r="AI213" s="44">
        <f t="shared" si="142"/>
        <v>0</v>
      </c>
      <c r="AJ213" s="44">
        <f t="shared" si="142"/>
        <v>0</v>
      </c>
      <c r="AK213" s="44">
        <f t="shared" si="142"/>
        <v>0</v>
      </c>
      <c r="AL213" s="44">
        <f t="shared" si="142"/>
        <v>0</v>
      </c>
      <c r="AM213" s="44">
        <f t="shared" si="142"/>
        <v>0</v>
      </c>
      <c r="AN213" s="44">
        <f t="shared" si="142"/>
        <v>0</v>
      </c>
      <c r="AO213" s="44">
        <f t="shared" si="142"/>
        <v>0</v>
      </c>
      <c r="AP213" s="44">
        <f t="shared" si="142"/>
        <v>0</v>
      </c>
      <c r="AQ213" s="44">
        <f t="shared" si="142"/>
        <v>0</v>
      </c>
      <c r="AR213" s="44">
        <f t="shared" si="142"/>
        <v>0</v>
      </c>
      <c r="AS213" s="44">
        <f t="shared" si="142"/>
        <v>0</v>
      </c>
      <c r="AT213" s="44">
        <f t="shared" si="142"/>
        <v>0</v>
      </c>
      <c r="AU213" s="44">
        <f t="shared" si="142"/>
        <v>0</v>
      </c>
      <c r="AV213" s="44">
        <f t="shared" si="142"/>
        <v>0</v>
      </c>
      <c r="AW213" s="44">
        <f t="shared" si="142"/>
        <v>0</v>
      </c>
      <c r="AX213" s="44">
        <f t="shared" si="142"/>
        <v>0</v>
      </c>
      <c r="AY213" s="44">
        <f t="shared" si="142"/>
        <v>0</v>
      </c>
      <c r="AZ213" s="44">
        <f t="shared" si="142"/>
        <v>0</v>
      </c>
      <c r="BA213" s="44">
        <f t="shared" si="142"/>
        <v>0</v>
      </c>
      <c r="BB213" s="44">
        <f t="shared" si="142"/>
        <v>0</v>
      </c>
      <c r="BC213" s="44">
        <f t="shared" si="142"/>
        <v>0</v>
      </c>
      <c r="BD213" s="44">
        <f t="shared" si="142"/>
        <v>0</v>
      </c>
      <c r="BE213" s="44">
        <f t="shared" si="142"/>
        <v>0</v>
      </c>
      <c r="BF213" s="44">
        <f t="shared" si="142"/>
        <v>0</v>
      </c>
      <c r="BG213" s="44">
        <f t="shared" si="142"/>
        <v>0</v>
      </c>
      <c r="BH213" s="44">
        <f t="shared" si="142"/>
        <v>0</v>
      </c>
      <c r="BI213" s="44">
        <f t="shared" si="142"/>
        <v>0</v>
      </c>
      <c r="BJ213" s="44">
        <f t="shared" si="142"/>
        <v>0</v>
      </c>
      <c r="BK213" s="44">
        <f t="shared" si="142"/>
        <v>0</v>
      </c>
      <c r="BL213" s="44">
        <f t="shared" si="142"/>
        <v>0</v>
      </c>
      <c r="BM213" s="44">
        <f t="shared" si="142"/>
        <v>0</v>
      </c>
      <c r="BN213" s="44">
        <f t="shared" si="142"/>
        <v>0</v>
      </c>
      <c r="BO213" s="44">
        <f t="shared" si="142"/>
        <v>0</v>
      </c>
      <c r="BP213" s="26" t="s">
        <v>12</v>
      </c>
    </row>
    <row r="214" spans="2:68" x14ac:dyDescent="0.25">
      <c r="B214" s="12">
        <v>21</v>
      </c>
      <c r="C214" s="13"/>
      <c r="E214">
        <v>100</v>
      </c>
      <c r="N214" s="44">
        <f t="shared" ref="N214:BO214" si="143">MIN(IF(N151&lt;N88,0,N151-N88),$E214)</f>
        <v>0</v>
      </c>
      <c r="O214" s="44">
        <f t="shared" si="143"/>
        <v>0</v>
      </c>
      <c r="P214" s="44">
        <f t="shared" si="143"/>
        <v>0</v>
      </c>
      <c r="Q214" s="44">
        <f t="shared" si="143"/>
        <v>0</v>
      </c>
      <c r="R214" s="44">
        <f t="shared" si="143"/>
        <v>0</v>
      </c>
      <c r="S214" s="44">
        <f t="shared" si="143"/>
        <v>0</v>
      </c>
      <c r="T214" s="44">
        <f t="shared" si="143"/>
        <v>0</v>
      </c>
      <c r="U214" s="44">
        <f t="shared" si="143"/>
        <v>0</v>
      </c>
      <c r="V214" s="44">
        <f t="shared" si="143"/>
        <v>0</v>
      </c>
      <c r="W214" s="44">
        <f t="shared" si="143"/>
        <v>0</v>
      </c>
      <c r="X214" s="44">
        <f t="shared" si="143"/>
        <v>0</v>
      </c>
      <c r="Y214" s="44">
        <f t="shared" si="143"/>
        <v>0</v>
      </c>
      <c r="Z214" s="44">
        <f t="shared" si="143"/>
        <v>0</v>
      </c>
      <c r="AA214" s="44">
        <f t="shared" si="143"/>
        <v>0</v>
      </c>
      <c r="AB214" s="44">
        <f t="shared" si="143"/>
        <v>0</v>
      </c>
      <c r="AC214" s="44">
        <f t="shared" si="143"/>
        <v>0</v>
      </c>
      <c r="AD214" s="44">
        <f t="shared" si="143"/>
        <v>0</v>
      </c>
      <c r="AE214" s="73">
        <f t="shared" si="143"/>
        <v>0</v>
      </c>
      <c r="AF214" s="44">
        <f t="shared" si="143"/>
        <v>0</v>
      </c>
      <c r="AG214" s="44">
        <f t="shared" si="143"/>
        <v>0</v>
      </c>
      <c r="AH214" s="44">
        <f t="shared" si="143"/>
        <v>0</v>
      </c>
      <c r="AI214" s="44">
        <f t="shared" si="143"/>
        <v>0</v>
      </c>
      <c r="AJ214" s="44">
        <f t="shared" si="143"/>
        <v>0</v>
      </c>
      <c r="AK214" s="44">
        <f t="shared" si="143"/>
        <v>0</v>
      </c>
      <c r="AL214" s="44">
        <f t="shared" si="143"/>
        <v>0</v>
      </c>
      <c r="AM214" s="44">
        <f t="shared" si="143"/>
        <v>0</v>
      </c>
      <c r="AN214" s="44">
        <f t="shared" si="143"/>
        <v>0</v>
      </c>
      <c r="AO214" s="44">
        <f t="shared" si="143"/>
        <v>0</v>
      </c>
      <c r="AP214" s="44">
        <f t="shared" si="143"/>
        <v>0</v>
      </c>
      <c r="AQ214" s="44">
        <f t="shared" si="143"/>
        <v>0</v>
      </c>
      <c r="AR214" s="44">
        <f t="shared" si="143"/>
        <v>0</v>
      </c>
      <c r="AS214" s="44">
        <f t="shared" si="143"/>
        <v>0</v>
      </c>
      <c r="AT214" s="44">
        <f t="shared" si="143"/>
        <v>0</v>
      </c>
      <c r="AU214" s="44">
        <f t="shared" si="143"/>
        <v>0</v>
      </c>
      <c r="AV214" s="44">
        <f t="shared" si="143"/>
        <v>0</v>
      </c>
      <c r="AW214" s="44">
        <f t="shared" si="143"/>
        <v>0</v>
      </c>
      <c r="AX214" s="44">
        <f t="shared" si="143"/>
        <v>0</v>
      </c>
      <c r="AY214" s="44">
        <f t="shared" si="143"/>
        <v>0</v>
      </c>
      <c r="AZ214" s="44">
        <f t="shared" si="143"/>
        <v>0</v>
      </c>
      <c r="BA214" s="44">
        <f t="shared" si="143"/>
        <v>0</v>
      </c>
      <c r="BB214" s="44">
        <f t="shared" si="143"/>
        <v>0</v>
      </c>
      <c r="BC214" s="44">
        <f t="shared" si="143"/>
        <v>0</v>
      </c>
      <c r="BD214" s="44">
        <f t="shared" si="143"/>
        <v>0</v>
      </c>
      <c r="BE214" s="44">
        <f t="shared" si="143"/>
        <v>0</v>
      </c>
      <c r="BF214" s="44">
        <f t="shared" si="143"/>
        <v>0</v>
      </c>
      <c r="BG214" s="44">
        <f t="shared" si="143"/>
        <v>0</v>
      </c>
      <c r="BH214" s="44">
        <f t="shared" si="143"/>
        <v>0</v>
      </c>
      <c r="BI214" s="44">
        <f t="shared" si="143"/>
        <v>0</v>
      </c>
      <c r="BJ214" s="44">
        <f t="shared" si="143"/>
        <v>0</v>
      </c>
      <c r="BK214" s="44">
        <f t="shared" si="143"/>
        <v>0</v>
      </c>
      <c r="BL214" s="44">
        <f t="shared" si="143"/>
        <v>0</v>
      </c>
      <c r="BM214" s="44">
        <f t="shared" si="143"/>
        <v>0</v>
      </c>
      <c r="BN214" s="44">
        <f t="shared" si="143"/>
        <v>0</v>
      </c>
      <c r="BO214" s="44">
        <f t="shared" si="143"/>
        <v>0</v>
      </c>
      <c r="BP214" s="26" t="s">
        <v>12</v>
      </c>
    </row>
    <row r="215" spans="2:68" x14ac:dyDescent="0.25">
      <c r="B215" s="12">
        <v>22</v>
      </c>
      <c r="C215" s="13"/>
      <c r="E215">
        <v>100</v>
      </c>
      <c r="N215" s="44">
        <f t="shared" ref="N215:BO215" si="144">MIN(IF(N152&lt;N89,0,N152-N89),$E215)</f>
        <v>0</v>
      </c>
      <c r="O215" s="44">
        <f t="shared" si="144"/>
        <v>0</v>
      </c>
      <c r="P215" s="44">
        <f t="shared" si="144"/>
        <v>0</v>
      </c>
      <c r="Q215" s="44">
        <f t="shared" si="144"/>
        <v>0</v>
      </c>
      <c r="R215" s="44">
        <f t="shared" si="144"/>
        <v>0</v>
      </c>
      <c r="S215" s="44">
        <f t="shared" si="144"/>
        <v>0</v>
      </c>
      <c r="T215" s="44">
        <f t="shared" si="144"/>
        <v>0</v>
      </c>
      <c r="U215" s="44">
        <f t="shared" si="144"/>
        <v>0</v>
      </c>
      <c r="V215" s="44">
        <f t="shared" si="144"/>
        <v>0</v>
      </c>
      <c r="W215" s="44">
        <f t="shared" si="144"/>
        <v>0</v>
      </c>
      <c r="X215" s="44">
        <f t="shared" si="144"/>
        <v>0</v>
      </c>
      <c r="Y215" s="44">
        <f t="shared" si="144"/>
        <v>0</v>
      </c>
      <c r="Z215" s="44">
        <f t="shared" si="144"/>
        <v>0</v>
      </c>
      <c r="AA215" s="44">
        <f t="shared" si="144"/>
        <v>0</v>
      </c>
      <c r="AB215" s="44">
        <f t="shared" si="144"/>
        <v>0</v>
      </c>
      <c r="AC215" s="44">
        <f t="shared" si="144"/>
        <v>0</v>
      </c>
      <c r="AD215" s="44">
        <f t="shared" si="144"/>
        <v>0</v>
      </c>
      <c r="AE215" s="73">
        <f t="shared" si="144"/>
        <v>0</v>
      </c>
      <c r="AF215" s="44">
        <f t="shared" si="144"/>
        <v>0</v>
      </c>
      <c r="AG215" s="44">
        <f t="shared" si="144"/>
        <v>0</v>
      </c>
      <c r="AH215" s="44">
        <f t="shared" si="144"/>
        <v>0</v>
      </c>
      <c r="AI215" s="44">
        <f t="shared" si="144"/>
        <v>0</v>
      </c>
      <c r="AJ215" s="44">
        <f t="shared" si="144"/>
        <v>0</v>
      </c>
      <c r="AK215" s="44">
        <f t="shared" si="144"/>
        <v>0</v>
      </c>
      <c r="AL215" s="44">
        <f t="shared" si="144"/>
        <v>0</v>
      </c>
      <c r="AM215" s="44">
        <f t="shared" si="144"/>
        <v>0</v>
      </c>
      <c r="AN215" s="44">
        <f t="shared" si="144"/>
        <v>0</v>
      </c>
      <c r="AO215" s="44">
        <f t="shared" si="144"/>
        <v>0</v>
      </c>
      <c r="AP215" s="44">
        <f t="shared" si="144"/>
        <v>0</v>
      </c>
      <c r="AQ215" s="44">
        <f t="shared" si="144"/>
        <v>0</v>
      </c>
      <c r="AR215" s="44">
        <f t="shared" si="144"/>
        <v>0</v>
      </c>
      <c r="AS215" s="44">
        <f t="shared" si="144"/>
        <v>0</v>
      </c>
      <c r="AT215" s="44">
        <f t="shared" si="144"/>
        <v>0</v>
      </c>
      <c r="AU215" s="44">
        <f t="shared" si="144"/>
        <v>0</v>
      </c>
      <c r="AV215" s="44">
        <f t="shared" si="144"/>
        <v>0</v>
      </c>
      <c r="AW215" s="44">
        <f t="shared" si="144"/>
        <v>0</v>
      </c>
      <c r="AX215" s="44">
        <f t="shared" si="144"/>
        <v>0</v>
      </c>
      <c r="AY215" s="44">
        <f t="shared" si="144"/>
        <v>0</v>
      </c>
      <c r="AZ215" s="44">
        <f t="shared" si="144"/>
        <v>0</v>
      </c>
      <c r="BA215" s="44">
        <f t="shared" si="144"/>
        <v>0</v>
      </c>
      <c r="BB215" s="44">
        <f t="shared" si="144"/>
        <v>0</v>
      </c>
      <c r="BC215" s="44">
        <f t="shared" si="144"/>
        <v>0</v>
      </c>
      <c r="BD215" s="44">
        <f t="shared" si="144"/>
        <v>0</v>
      </c>
      <c r="BE215" s="44">
        <f t="shared" si="144"/>
        <v>0</v>
      </c>
      <c r="BF215" s="44">
        <f t="shared" si="144"/>
        <v>0</v>
      </c>
      <c r="BG215" s="44">
        <f t="shared" si="144"/>
        <v>0</v>
      </c>
      <c r="BH215" s="44">
        <f t="shared" si="144"/>
        <v>0</v>
      </c>
      <c r="BI215" s="44">
        <f t="shared" si="144"/>
        <v>0</v>
      </c>
      <c r="BJ215" s="44">
        <f t="shared" si="144"/>
        <v>0</v>
      </c>
      <c r="BK215" s="44">
        <f t="shared" si="144"/>
        <v>0</v>
      </c>
      <c r="BL215" s="44">
        <f t="shared" si="144"/>
        <v>0</v>
      </c>
      <c r="BM215" s="44">
        <f t="shared" si="144"/>
        <v>0</v>
      </c>
      <c r="BN215" s="44">
        <f t="shared" si="144"/>
        <v>0</v>
      </c>
      <c r="BO215" s="44">
        <f t="shared" si="144"/>
        <v>0</v>
      </c>
      <c r="BP215" s="26" t="s">
        <v>12</v>
      </c>
    </row>
    <row r="216" spans="2:68" x14ac:dyDescent="0.25">
      <c r="B216" s="12">
        <v>23</v>
      </c>
      <c r="C216" s="13"/>
      <c r="E216">
        <v>100</v>
      </c>
      <c r="N216" s="44">
        <f t="shared" ref="N216:BO216" si="145">MIN(IF(N153&lt;N90,0,N153-N90),$E216)</f>
        <v>0</v>
      </c>
      <c r="O216" s="44">
        <f t="shared" si="145"/>
        <v>0</v>
      </c>
      <c r="P216" s="44">
        <f t="shared" si="145"/>
        <v>0</v>
      </c>
      <c r="Q216" s="44">
        <f t="shared" si="145"/>
        <v>0</v>
      </c>
      <c r="R216" s="44">
        <f t="shared" si="145"/>
        <v>0</v>
      </c>
      <c r="S216" s="44">
        <f t="shared" si="145"/>
        <v>0</v>
      </c>
      <c r="T216" s="44">
        <f t="shared" si="145"/>
        <v>0</v>
      </c>
      <c r="U216" s="44">
        <f t="shared" si="145"/>
        <v>0</v>
      </c>
      <c r="V216" s="44">
        <f t="shared" si="145"/>
        <v>0</v>
      </c>
      <c r="W216" s="44">
        <f t="shared" si="145"/>
        <v>0</v>
      </c>
      <c r="X216" s="44">
        <f t="shared" si="145"/>
        <v>0</v>
      </c>
      <c r="Y216" s="44">
        <f t="shared" si="145"/>
        <v>0</v>
      </c>
      <c r="Z216" s="44">
        <f t="shared" si="145"/>
        <v>0</v>
      </c>
      <c r="AA216" s="44">
        <f t="shared" si="145"/>
        <v>0</v>
      </c>
      <c r="AB216" s="44">
        <f t="shared" si="145"/>
        <v>0</v>
      </c>
      <c r="AC216" s="44">
        <f t="shared" si="145"/>
        <v>0</v>
      </c>
      <c r="AD216" s="44">
        <f t="shared" si="145"/>
        <v>0</v>
      </c>
      <c r="AE216" s="73">
        <f t="shared" si="145"/>
        <v>0</v>
      </c>
      <c r="AF216" s="44">
        <f t="shared" si="145"/>
        <v>0</v>
      </c>
      <c r="AG216" s="44">
        <f t="shared" si="145"/>
        <v>0</v>
      </c>
      <c r="AH216" s="44">
        <f t="shared" si="145"/>
        <v>0</v>
      </c>
      <c r="AI216" s="44">
        <f t="shared" si="145"/>
        <v>0</v>
      </c>
      <c r="AJ216" s="44">
        <f t="shared" si="145"/>
        <v>0</v>
      </c>
      <c r="AK216" s="44">
        <f t="shared" si="145"/>
        <v>0</v>
      </c>
      <c r="AL216" s="44">
        <f t="shared" si="145"/>
        <v>0</v>
      </c>
      <c r="AM216" s="44">
        <f t="shared" si="145"/>
        <v>0</v>
      </c>
      <c r="AN216" s="44">
        <f t="shared" si="145"/>
        <v>0</v>
      </c>
      <c r="AO216" s="44">
        <f t="shared" si="145"/>
        <v>0</v>
      </c>
      <c r="AP216" s="44">
        <f t="shared" si="145"/>
        <v>0</v>
      </c>
      <c r="AQ216" s="44">
        <f t="shared" si="145"/>
        <v>0</v>
      </c>
      <c r="AR216" s="44">
        <f t="shared" si="145"/>
        <v>0</v>
      </c>
      <c r="AS216" s="44">
        <f t="shared" si="145"/>
        <v>0</v>
      </c>
      <c r="AT216" s="44">
        <f t="shared" si="145"/>
        <v>0</v>
      </c>
      <c r="AU216" s="44">
        <f t="shared" si="145"/>
        <v>0</v>
      </c>
      <c r="AV216" s="44">
        <f t="shared" si="145"/>
        <v>0</v>
      </c>
      <c r="AW216" s="44">
        <f t="shared" si="145"/>
        <v>0</v>
      </c>
      <c r="AX216" s="44">
        <f t="shared" si="145"/>
        <v>0</v>
      </c>
      <c r="AY216" s="44">
        <f t="shared" si="145"/>
        <v>0</v>
      </c>
      <c r="AZ216" s="44">
        <f t="shared" si="145"/>
        <v>0</v>
      </c>
      <c r="BA216" s="44">
        <f t="shared" si="145"/>
        <v>0</v>
      </c>
      <c r="BB216" s="44">
        <f t="shared" si="145"/>
        <v>0</v>
      </c>
      <c r="BC216" s="44">
        <f t="shared" si="145"/>
        <v>0</v>
      </c>
      <c r="BD216" s="44">
        <f t="shared" si="145"/>
        <v>0</v>
      </c>
      <c r="BE216" s="44">
        <f t="shared" si="145"/>
        <v>0</v>
      </c>
      <c r="BF216" s="44">
        <f t="shared" si="145"/>
        <v>0</v>
      </c>
      <c r="BG216" s="44">
        <f t="shared" si="145"/>
        <v>0</v>
      </c>
      <c r="BH216" s="44">
        <f t="shared" si="145"/>
        <v>0</v>
      </c>
      <c r="BI216" s="44">
        <f t="shared" si="145"/>
        <v>0</v>
      </c>
      <c r="BJ216" s="44">
        <f t="shared" si="145"/>
        <v>0</v>
      </c>
      <c r="BK216" s="44">
        <f t="shared" si="145"/>
        <v>0</v>
      </c>
      <c r="BL216" s="44">
        <f t="shared" si="145"/>
        <v>0</v>
      </c>
      <c r="BM216" s="44">
        <f t="shared" si="145"/>
        <v>0</v>
      </c>
      <c r="BN216" s="44">
        <f t="shared" si="145"/>
        <v>0</v>
      </c>
      <c r="BO216" s="44">
        <f t="shared" si="145"/>
        <v>0</v>
      </c>
      <c r="BP216" s="26" t="s">
        <v>12</v>
      </c>
    </row>
    <row r="217" spans="2:68" x14ac:dyDescent="0.25">
      <c r="B217" s="12">
        <v>24</v>
      </c>
      <c r="C217" s="13"/>
      <c r="E217">
        <v>100</v>
      </c>
      <c r="N217" s="44">
        <f t="shared" ref="N217:BO217" si="146">MIN(IF(N154&lt;N91,0,N154-N91),$E217)</f>
        <v>0</v>
      </c>
      <c r="O217" s="44">
        <f t="shared" si="146"/>
        <v>0</v>
      </c>
      <c r="P217" s="44">
        <f t="shared" si="146"/>
        <v>0</v>
      </c>
      <c r="Q217" s="44">
        <f t="shared" si="146"/>
        <v>0</v>
      </c>
      <c r="R217" s="44">
        <f t="shared" si="146"/>
        <v>0</v>
      </c>
      <c r="S217" s="44">
        <f t="shared" si="146"/>
        <v>0</v>
      </c>
      <c r="T217" s="44">
        <f t="shared" si="146"/>
        <v>0</v>
      </c>
      <c r="U217" s="44">
        <f t="shared" si="146"/>
        <v>0</v>
      </c>
      <c r="V217" s="44">
        <f t="shared" si="146"/>
        <v>0</v>
      </c>
      <c r="W217" s="44">
        <f t="shared" si="146"/>
        <v>0</v>
      </c>
      <c r="X217" s="44">
        <f t="shared" si="146"/>
        <v>0</v>
      </c>
      <c r="Y217" s="44">
        <f t="shared" si="146"/>
        <v>0</v>
      </c>
      <c r="Z217" s="44">
        <f t="shared" si="146"/>
        <v>0</v>
      </c>
      <c r="AA217" s="44">
        <f t="shared" si="146"/>
        <v>0</v>
      </c>
      <c r="AB217" s="44">
        <f t="shared" si="146"/>
        <v>0</v>
      </c>
      <c r="AC217" s="44">
        <f t="shared" si="146"/>
        <v>0</v>
      </c>
      <c r="AD217" s="44">
        <f t="shared" si="146"/>
        <v>0</v>
      </c>
      <c r="AE217" s="73">
        <f t="shared" si="146"/>
        <v>0</v>
      </c>
      <c r="AF217" s="44">
        <f t="shared" si="146"/>
        <v>0</v>
      </c>
      <c r="AG217" s="44">
        <f t="shared" si="146"/>
        <v>0</v>
      </c>
      <c r="AH217" s="44">
        <f t="shared" si="146"/>
        <v>0</v>
      </c>
      <c r="AI217" s="44">
        <f t="shared" si="146"/>
        <v>0</v>
      </c>
      <c r="AJ217" s="44">
        <f t="shared" si="146"/>
        <v>0</v>
      </c>
      <c r="AK217" s="44">
        <f t="shared" si="146"/>
        <v>0</v>
      </c>
      <c r="AL217" s="44">
        <f t="shared" si="146"/>
        <v>0</v>
      </c>
      <c r="AM217" s="44">
        <f t="shared" si="146"/>
        <v>0</v>
      </c>
      <c r="AN217" s="44">
        <f t="shared" si="146"/>
        <v>0</v>
      </c>
      <c r="AO217" s="44">
        <f t="shared" si="146"/>
        <v>0</v>
      </c>
      <c r="AP217" s="44">
        <f t="shared" si="146"/>
        <v>0</v>
      </c>
      <c r="AQ217" s="44">
        <f t="shared" si="146"/>
        <v>0</v>
      </c>
      <c r="AR217" s="44">
        <f t="shared" si="146"/>
        <v>0</v>
      </c>
      <c r="AS217" s="44">
        <f t="shared" si="146"/>
        <v>0</v>
      </c>
      <c r="AT217" s="44">
        <f t="shared" si="146"/>
        <v>0</v>
      </c>
      <c r="AU217" s="44">
        <f t="shared" si="146"/>
        <v>0</v>
      </c>
      <c r="AV217" s="44">
        <f t="shared" si="146"/>
        <v>0</v>
      </c>
      <c r="AW217" s="44">
        <f t="shared" si="146"/>
        <v>0</v>
      </c>
      <c r="AX217" s="44">
        <f t="shared" si="146"/>
        <v>0</v>
      </c>
      <c r="AY217" s="44">
        <f t="shared" si="146"/>
        <v>0</v>
      </c>
      <c r="AZ217" s="44">
        <f t="shared" si="146"/>
        <v>0</v>
      </c>
      <c r="BA217" s="44">
        <f t="shared" si="146"/>
        <v>0</v>
      </c>
      <c r="BB217" s="44">
        <f t="shared" si="146"/>
        <v>0</v>
      </c>
      <c r="BC217" s="44">
        <f t="shared" si="146"/>
        <v>0</v>
      </c>
      <c r="BD217" s="44">
        <f t="shared" si="146"/>
        <v>0</v>
      </c>
      <c r="BE217" s="44">
        <f t="shared" si="146"/>
        <v>0</v>
      </c>
      <c r="BF217" s="44">
        <f t="shared" si="146"/>
        <v>0</v>
      </c>
      <c r="BG217" s="44">
        <f t="shared" si="146"/>
        <v>0</v>
      </c>
      <c r="BH217" s="44">
        <f t="shared" si="146"/>
        <v>0</v>
      </c>
      <c r="BI217" s="44">
        <f t="shared" si="146"/>
        <v>0</v>
      </c>
      <c r="BJ217" s="44">
        <f t="shared" si="146"/>
        <v>0</v>
      </c>
      <c r="BK217" s="44">
        <f t="shared" si="146"/>
        <v>0</v>
      </c>
      <c r="BL217" s="44">
        <f t="shared" si="146"/>
        <v>0</v>
      </c>
      <c r="BM217" s="44">
        <f t="shared" si="146"/>
        <v>0</v>
      </c>
      <c r="BN217" s="44">
        <f t="shared" si="146"/>
        <v>0</v>
      </c>
      <c r="BO217" s="44">
        <f t="shared" si="146"/>
        <v>0</v>
      </c>
      <c r="BP217" s="26" t="s">
        <v>12</v>
      </c>
    </row>
    <row r="218" spans="2:68" x14ac:dyDescent="0.25">
      <c r="B218" s="12">
        <v>25</v>
      </c>
      <c r="C218" s="13"/>
      <c r="E218">
        <v>100</v>
      </c>
      <c r="N218" s="44">
        <f t="shared" ref="N218:BO218" si="147">MIN(IF(N155&lt;N92,0,N155-N92),$E218)</f>
        <v>0</v>
      </c>
      <c r="O218" s="44">
        <f t="shared" si="147"/>
        <v>0</v>
      </c>
      <c r="P218" s="44">
        <f t="shared" si="147"/>
        <v>0</v>
      </c>
      <c r="Q218" s="44">
        <f t="shared" si="147"/>
        <v>0</v>
      </c>
      <c r="R218" s="44">
        <f t="shared" si="147"/>
        <v>0</v>
      </c>
      <c r="S218" s="44">
        <f t="shared" si="147"/>
        <v>0</v>
      </c>
      <c r="T218" s="44">
        <f t="shared" si="147"/>
        <v>0</v>
      </c>
      <c r="U218" s="44">
        <f t="shared" si="147"/>
        <v>0</v>
      </c>
      <c r="V218" s="44">
        <f t="shared" si="147"/>
        <v>0</v>
      </c>
      <c r="W218" s="44">
        <f t="shared" si="147"/>
        <v>0</v>
      </c>
      <c r="X218" s="44">
        <f t="shared" si="147"/>
        <v>0</v>
      </c>
      <c r="Y218" s="44">
        <f t="shared" si="147"/>
        <v>0</v>
      </c>
      <c r="Z218" s="44">
        <f t="shared" si="147"/>
        <v>0</v>
      </c>
      <c r="AA218" s="44">
        <f t="shared" si="147"/>
        <v>0</v>
      </c>
      <c r="AB218" s="44">
        <f t="shared" si="147"/>
        <v>0</v>
      </c>
      <c r="AC218" s="44">
        <f t="shared" si="147"/>
        <v>0</v>
      </c>
      <c r="AD218" s="44">
        <f t="shared" si="147"/>
        <v>0</v>
      </c>
      <c r="AE218" s="73">
        <f t="shared" si="147"/>
        <v>0</v>
      </c>
      <c r="AF218" s="44">
        <f t="shared" si="147"/>
        <v>0</v>
      </c>
      <c r="AG218" s="44">
        <f t="shared" si="147"/>
        <v>0</v>
      </c>
      <c r="AH218" s="44">
        <f t="shared" si="147"/>
        <v>0</v>
      </c>
      <c r="AI218" s="44">
        <f t="shared" si="147"/>
        <v>0</v>
      </c>
      <c r="AJ218" s="44">
        <f t="shared" si="147"/>
        <v>0</v>
      </c>
      <c r="AK218" s="44">
        <f t="shared" si="147"/>
        <v>0</v>
      </c>
      <c r="AL218" s="44">
        <f t="shared" si="147"/>
        <v>0</v>
      </c>
      <c r="AM218" s="44">
        <f t="shared" si="147"/>
        <v>0</v>
      </c>
      <c r="AN218" s="44">
        <f t="shared" si="147"/>
        <v>0</v>
      </c>
      <c r="AO218" s="44">
        <f t="shared" si="147"/>
        <v>0</v>
      </c>
      <c r="AP218" s="44">
        <f t="shared" si="147"/>
        <v>0</v>
      </c>
      <c r="AQ218" s="44">
        <f t="shared" si="147"/>
        <v>0</v>
      </c>
      <c r="AR218" s="44">
        <f t="shared" si="147"/>
        <v>0</v>
      </c>
      <c r="AS218" s="44">
        <f t="shared" si="147"/>
        <v>0</v>
      </c>
      <c r="AT218" s="44">
        <f t="shared" si="147"/>
        <v>0</v>
      </c>
      <c r="AU218" s="44">
        <f t="shared" si="147"/>
        <v>0</v>
      </c>
      <c r="AV218" s="44">
        <f t="shared" si="147"/>
        <v>0</v>
      </c>
      <c r="AW218" s="44">
        <f t="shared" si="147"/>
        <v>0</v>
      </c>
      <c r="AX218" s="44">
        <f t="shared" si="147"/>
        <v>0</v>
      </c>
      <c r="AY218" s="44">
        <f t="shared" si="147"/>
        <v>0</v>
      </c>
      <c r="AZ218" s="44">
        <f t="shared" si="147"/>
        <v>0</v>
      </c>
      <c r="BA218" s="44">
        <f t="shared" si="147"/>
        <v>0</v>
      </c>
      <c r="BB218" s="44">
        <f t="shared" si="147"/>
        <v>0</v>
      </c>
      <c r="BC218" s="44">
        <f t="shared" si="147"/>
        <v>0</v>
      </c>
      <c r="BD218" s="44">
        <f t="shared" si="147"/>
        <v>0</v>
      </c>
      <c r="BE218" s="44">
        <f t="shared" si="147"/>
        <v>0</v>
      </c>
      <c r="BF218" s="44">
        <f t="shared" si="147"/>
        <v>0</v>
      </c>
      <c r="BG218" s="44">
        <f t="shared" si="147"/>
        <v>0</v>
      </c>
      <c r="BH218" s="44">
        <f t="shared" si="147"/>
        <v>0</v>
      </c>
      <c r="BI218" s="44">
        <f t="shared" si="147"/>
        <v>0</v>
      </c>
      <c r="BJ218" s="44">
        <f t="shared" si="147"/>
        <v>0</v>
      </c>
      <c r="BK218" s="44">
        <f t="shared" si="147"/>
        <v>0</v>
      </c>
      <c r="BL218" s="44">
        <f t="shared" si="147"/>
        <v>0</v>
      </c>
      <c r="BM218" s="44">
        <f t="shared" si="147"/>
        <v>0</v>
      </c>
      <c r="BN218" s="44">
        <f t="shared" si="147"/>
        <v>0</v>
      </c>
      <c r="BO218" s="44">
        <f t="shared" si="147"/>
        <v>0</v>
      </c>
      <c r="BP218" s="26" t="s">
        <v>12</v>
      </c>
    </row>
    <row r="219" spans="2:68" x14ac:dyDescent="0.25">
      <c r="B219" s="12">
        <v>26</v>
      </c>
      <c r="C219" s="13"/>
      <c r="E219">
        <v>100</v>
      </c>
      <c r="N219" s="44">
        <f t="shared" ref="N219:BO219" si="148">MIN(IF(N156&lt;N93,0,N156-N93),$E219)</f>
        <v>0</v>
      </c>
      <c r="O219" s="44">
        <f t="shared" si="148"/>
        <v>0</v>
      </c>
      <c r="P219" s="44">
        <f t="shared" si="148"/>
        <v>0</v>
      </c>
      <c r="Q219" s="44">
        <f t="shared" si="148"/>
        <v>0</v>
      </c>
      <c r="R219" s="44">
        <f t="shared" si="148"/>
        <v>0</v>
      </c>
      <c r="S219" s="44">
        <f t="shared" si="148"/>
        <v>0</v>
      </c>
      <c r="T219" s="44">
        <f t="shared" si="148"/>
        <v>0</v>
      </c>
      <c r="U219" s="44">
        <f t="shared" si="148"/>
        <v>0</v>
      </c>
      <c r="V219" s="44">
        <f t="shared" si="148"/>
        <v>0</v>
      </c>
      <c r="W219" s="44">
        <f t="shared" si="148"/>
        <v>0</v>
      </c>
      <c r="X219" s="44">
        <f t="shared" si="148"/>
        <v>0</v>
      </c>
      <c r="Y219" s="44">
        <f t="shared" si="148"/>
        <v>0</v>
      </c>
      <c r="Z219" s="44">
        <f t="shared" si="148"/>
        <v>0</v>
      </c>
      <c r="AA219" s="44">
        <f t="shared" si="148"/>
        <v>0</v>
      </c>
      <c r="AB219" s="44">
        <f t="shared" si="148"/>
        <v>0</v>
      </c>
      <c r="AC219" s="44">
        <f t="shared" si="148"/>
        <v>0</v>
      </c>
      <c r="AD219" s="44">
        <f t="shared" si="148"/>
        <v>0</v>
      </c>
      <c r="AE219" s="73">
        <f t="shared" si="148"/>
        <v>0</v>
      </c>
      <c r="AF219" s="44">
        <f t="shared" si="148"/>
        <v>0</v>
      </c>
      <c r="AG219" s="44">
        <f t="shared" si="148"/>
        <v>0</v>
      </c>
      <c r="AH219" s="44">
        <f t="shared" si="148"/>
        <v>0</v>
      </c>
      <c r="AI219" s="44">
        <f t="shared" si="148"/>
        <v>0</v>
      </c>
      <c r="AJ219" s="44">
        <f t="shared" si="148"/>
        <v>0</v>
      </c>
      <c r="AK219" s="44">
        <f t="shared" si="148"/>
        <v>0</v>
      </c>
      <c r="AL219" s="44">
        <f t="shared" si="148"/>
        <v>0</v>
      </c>
      <c r="AM219" s="44">
        <f t="shared" si="148"/>
        <v>0</v>
      </c>
      <c r="AN219" s="44">
        <f t="shared" si="148"/>
        <v>0</v>
      </c>
      <c r="AO219" s="44">
        <f t="shared" si="148"/>
        <v>0</v>
      </c>
      <c r="AP219" s="44">
        <f t="shared" si="148"/>
        <v>0</v>
      </c>
      <c r="AQ219" s="44">
        <f t="shared" si="148"/>
        <v>0</v>
      </c>
      <c r="AR219" s="44">
        <f t="shared" si="148"/>
        <v>0</v>
      </c>
      <c r="AS219" s="44">
        <f t="shared" si="148"/>
        <v>0</v>
      </c>
      <c r="AT219" s="44">
        <f t="shared" si="148"/>
        <v>0</v>
      </c>
      <c r="AU219" s="44">
        <f t="shared" si="148"/>
        <v>0</v>
      </c>
      <c r="AV219" s="44">
        <f t="shared" si="148"/>
        <v>0</v>
      </c>
      <c r="AW219" s="44">
        <f t="shared" si="148"/>
        <v>0</v>
      </c>
      <c r="AX219" s="44">
        <f t="shared" si="148"/>
        <v>0</v>
      </c>
      <c r="AY219" s="44">
        <f t="shared" si="148"/>
        <v>0</v>
      </c>
      <c r="AZ219" s="44">
        <f t="shared" si="148"/>
        <v>0</v>
      </c>
      <c r="BA219" s="44">
        <f t="shared" si="148"/>
        <v>0</v>
      </c>
      <c r="BB219" s="44">
        <f t="shared" si="148"/>
        <v>0</v>
      </c>
      <c r="BC219" s="44">
        <f t="shared" si="148"/>
        <v>0</v>
      </c>
      <c r="BD219" s="44">
        <f t="shared" si="148"/>
        <v>0</v>
      </c>
      <c r="BE219" s="44">
        <f t="shared" si="148"/>
        <v>0</v>
      </c>
      <c r="BF219" s="44">
        <f t="shared" si="148"/>
        <v>0</v>
      </c>
      <c r="BG219" s="44">
        <f t="shared" si="148"/>
        <v>0</v>
      </c>
      <c r="BH219" s="44">
        <f t="shared" si="148"/>
        <v>0</v>
      </c>
      <c r="BI219" s="44">
        <f t="shared" si="148"/>
        <v>0</v>
      </c>
      <c r="BJ219" s="44">
        <f t="shared" si="148"/>
        <v>0</v>
      </c>
      <c r="BK219" s="44">
        <f t="shared" si="148"/>
        <v>0</v>
      </c>
      <c r="BL219" s="44">
        <f t="shared" si="148"/>
        <v>0</v>
      </c>
      <c r="BM219" s="44">
        <f t="shared" si="148"/>
        <v>0</v>
      </c>
      <c r="BN219" s="44">
        <f t="shared" si="148"/>
        <v>0</v>
      </c>
      <c r="BO219" s="44">
        <f t="shared" si="148"/>
        <v>0</v>
      </c>
      <c r="BP219" s="26" t="s">
        <v>12</v>
      </c>
    </row>
    <row r="220" spans="2:68" x14ac:dyDescent="0.25">
      <c r="B220" s="12">
        <v>27</v>
      </c>
      <c r="C220" s="13"/>
      <c r="E220">
        <v>100</v>
      </c>
      <c r="N220" s="44">
        <f t="shared" ref="N220:BO220" si="149">MIN(IF(N157&lt;N94,0,N157-N94),$E220)</f>
        <v>0</v>
      </c>
      <c r="O220" s="44">
        <f t="shared" si="149"/>
        <v>0</v>
      </c>
      <c r="P220" s="44">
        <f t="shared" si="149"/>
        <v>0</v>
      </c>
      <c r="Q220" s="44">
        <f t="shared" si="149"/>
        <v>0</v>
      </c>
      <c r="R220" s="44">
        <f t="shared" si="149"/>
        <v>0</v>
      </c>
      <c r="S220" s="44">
        <f t="shared" si="149"/>
        <v>0</v>
      </c>
      <c r="T220" s="44">
        <f t="shared" si="149"/>
        <v>0</v>
      </c>
      <c r="U220" s="44">
        <f t="shared" si="149"/>
        <v>0</v>
      </c>
      <c r="V220" s="44">
        <f t="shared" si="149"/>
        <v>0</v>
      </c>
      <c r="W220" s="44">
        <f t="shared" si="149"/>
        <v>0</v>
      </c>
      <c r="X220" s="44">
        <f t="shared" si="149"/>
        <v>0</v>
      </c>
      <c r="Y220" s="44">
        <f t="shared" si="149"/>
        <v>0</v>
      </c>
      <c r="Z220" s="44">
        <f t="shared" si="149"/>
        <v>0</v>
      </c>
      <c r="AA220" s="44">
        <f t="shared" si="149"/>
        <v>0</v>
      </c>
      <c r="AB220" s="44">
        <f t="shared" si="149"/>
        <v>0</v>
      </c>
      <c r="AC220" s="44">
        <f t="shared" si="149"/>
        <v>0</v>
      </c>
      <c r="AD220" s="44">
        <f t="shared" si="149"/>
        <v>0</v>
      </c>
      <c r="AE220" s="73">
        <f t="shared" si="149"/>
        <v>0</v>
      </c>
      <c r="AF220" s="44">
        <f t="shared" si="149"/>
        <v>0</v>
      </c>
      <c r="AG220" s="44">
        <f t="shared" si="149"/>
        <v>0</v>
      </c>
      <c r="AH220" s="44">
        <f t="shared" si="149"/>
        <v>0</v>
      </c>
      <c r="AI220" s="44">
        <f t="shared" si="149"/>
        <v>0</v>
      </c>
      <c r="AJ220" s="44">
        <f t="shared" si="149"/>
        <v>0</v>
      </c>
      <c r="AK220" s="44">
        <f t="shared" si="149"/>
        <v>0</v>
      </c>
      <c r="AL220" s="44">
        <f t="shared" si="149"/>
        <v>0</v>
      </c>
      <c r="AM220" s="44">
        <f t="shared" si="149"/>
        <v>0</v>
      </c>
      <c r="AN220" s="44">
        <f t="shared" si="149"/>
        <v>0</v>
      </c>
      <c r="AO220" s="44">
        <f t="shared" si="149"/>
        <v>0</v>
      </c>
      <c r="AP220" s="44">
        <f t="shared" si="149"/>
        <v>0</v>
      </c>
      <c r="AQ220" s="44">
        <f t="shared" si="149"/>
        <v>0</v>
      </c>
      <c r="AR220" s="44">
        <f t="shared" si="149"/>
        <v>0</v>
      </c>
      <c r="AS220" s="44">
        <f t="shared" si="149"/>
        <v>0</v>
      </c>
      <c r="AT220" s="44">
        <f t="shared" si="149"/>
        <v>0</v>
      </c>
      <c r="AU220" s="44">
        <f t="shared" si="149"/>
        <v>0</v>
      </c>
      <c r="AV220" s="44">
        <f t="shared" si="149"/>
        <v>0</v>
      </c>
      <c r="AW220" s="44">
        <f t="shared" si="149"/>
        <v>0</v>
      </c>
      <c r="AX220" s="44">
        <f t="shared" si="149"/>
        <v>0</v>
      </c>
      <c r="AY220" s="44">
        <f t="shared" si="149"/>
        <v>0</v>
      </c>
      <c r="AZ220" s="44">
        <f t="shared" si="149"/>
        <v>0</v>
      </c>
      <c r="BA220" s="44">
        <f t="shared" si="149"/>
        <v>0</v>
      </c>
      <c r="BB220" s="44">
        <f t="shared" si="149"/>
        <v>0</v>
      </c>
      <c r="BC220" s="44">
        <f t="shared" si="149"/>
        <v>0</v>
      </c>
      <c r="BD220" s="44">
        <f t="shared" si="149"/>
        <v>0</v>
      </c>
      <c r="BE220" s="44">
        <f t="shared" si="149"/>
        <v>0</v>
      </c>
      <c r="BF220" s="44">
        <f t="shared" si="149"/>
        <v>0</v>
      </c>
      <c r="BG220" s="44">
        <f t="shared" si="149"/>
        <v>0</v>
      </c>
      <c r="BH220" s="44">
        <f t="shared" si="149"/>
        <v>0</v>
      </c>
      <c r="BI220" s="44">
        <f t="shared" si="149"/>
        <v>0</v>
      </c>
      <c r="BJ220" s="44">
        <f t="shared" si="149"/>
        <v>0</v>
      </c>
      <c r="BK220" s="44">
        <f t="shared" si="149"/>
        <v>0</v>
      </c>
      <c r="BL220" s="44">
        <f t="shared" si="149"/>
        <v>0</v>
      </c>
      <c r="BM220" s="44">
        <f t="shared" si="149"/>
        <v>0</v>
      </c>
      <c r="BN220" s="44">
        <f t="shared" si="149"/>
        <v>0</v>
      </c>
      <c r="BO220" s="44">
        <f t="shared" si="149"/>
        <v>0</v>
      </c>
      <c r="BP220" s="26" t="s">
        <v>12</v>
      </c>
    </row>
    <row r="221" spans="2:68" x14ac:dyDescent="0.25">
      <c r="B221" s="12">
        <v>28</v>
      </c>
      <c r="C221" s="13"/>
      <c r="E221">
        <v>100</v>
      </c>
      <c r="N221" s="44">
        <f t="shared" ref="N221:BO221" si="150">MIN(IF(N158&lt;N95,0,N158-N95),$E221)</f>
        <v>0</v>
      </c>
      <c r="O221" s="44">
        <f t="shared" si="150"/>
        <v>0</v>
      </c>
      <c r="P221" s="44">
        <f t="shared" si="150"/>
        <v>0</v>
      </c>
      <c r="Q221" s="44">
        <f t="shared" si="150"/>
        <v>0</v>
      </c>
      <c r="R221" s="44">
        <f t="shared" si="150"/>
        <v>0</v>
      </c>
      <c r="S221" s="44">
        <f t="shared" si="150"/>
        <v>0</v>
      </c>
      <c r="T221" s="44">
        <f t="shared" si="150"/>
        <v>0</v>
      </c>
      <c r="U221" s="44">
        <f t="shared" si="150"/>
        <v>0</v>
      </c>
      <c r="V221" s="44">
        <f t="shared" si="150"/>
        <v>0</v>
      </c>
      <c r="W221" s="44">
        <f t="shared" si="150"/>
        <v>0</v>
      </c>
      <c r="X221" s="44">
        <f t="shared" si="150"/>
        <v>0</v>
      </c>
      <c r="Y221" s="44">
        <f t="shared" si="150"/>
        <v>0</v>
      </c>
      <c r="Z221" s="44">
        <f t="shared" si="150"/>
        <v>0</v>
      </c>
      <c r="AA221" s="44">
        <f t="shared" si="150"/>
        <v>0</v>
      </c>
      <c r="AB221" s="44">
        <f t="shared" si="150"/>
        <v>0</v>
      </c>
      <c r="AC221" s="44">
        <f t="shared" si="150"/>
        <v>0</v>
      </c>
      <c r="AD221" s="44">
        <f t="shared" si="150"/>
        <v>0</v>
      </c>
      <c r="AE221" s="73">
        <f t="shared" si="150"/>
        <v>0</v>
      </c>
      <c r="AF221" s="44">
        <f t="shared" si="150"/>
        <v>0</v>
      </c>
      <c r="AG221" s="44">
        <f t="shared" si="150"/>
        <v>0</v>
      </c>
      <c r="AH221" s="44">
        <f t="shared" si="150"/>
        <v>0</v>
      </c>
      <c r="AI221" s="44">
        <f t="shared" si="150"/>
        <v>0</v>
      </c>
      <c r="AJ221" s="44">
        <f t="shared" si="150"/>
        <v>0</v>
      </c>
      <c r="AK221" s="44">
        <f t="shared" si="150"/>
        <v>0</v>
      </c>
      <c r="AL221" s="44">
        <f t="shared" si="150"/>
        <v>0</v>
      </c>
      <c r="AM221" s="44">
        <f t="shared" si="150"/>
        <v>0</v>
      </c>
      <c r="AN221" s="44">
        <f t="shared" si="150"/>
        <v>0</v>
      </c>
      <c r="AO221" s="44">
        <f t="shared" si="150"/>
        <v>0</v>
      </c>
      <c r="AP221" s="44">
        <f t="shared" si="150"/>
        <v>0</v>
      </c>
      <c r="AQ221" s="44">
        <f t="shared" si="150"/>
        <v>0</v>
      </c>
      <c r="AR221" s="44">
        <f t="shared" si="150"/>
        <v>0</v>
      </c>
      <c r="AS221" s="44">
        <f t="shared" si="150"/>
        <v>0</v>
      </c>
      <c r="AT221" s="44">
        <f t="shared" si="150"/>
        <v>0</v>
      </c>
      <c r="AU221" s="44">
        <f t="shared" si="150"/>
        <v>0</v>
      </c>
      <c r="AV221" s="44">
        <f t="shared" si="150"/>
        <v>0</v>
      </c>
      <c r="AW221" s="44">
        <f t="shared" si="150"/>
        <v>0</v>
      </c>
      <c r="AX221" s="44">
        <f t="shared" si="150"/>
        <v>0</v>
      </c>
      <c r="AY221" s="44">
        <f t="shared" si="150"/>
        <v>0</v>
      </c>
      <c r="AZ221" s="44">
        <f t="shared" si="150"/>
        <v>0</v>
      </c>
      <c r="BA221" s="44">
        <f t="shared" si="150"/>
        <v>0</v>
      </c>
      <c r="BB221" s="44">
        <f t="shared" si="150"/>
        <v>0</v>
      </c>
      <c r="BC221" s="44">
        <f t="shared" si="150"/>
        <v>0</v>
      </c>
      <c r="BD221" s="44">
        <f t="shared" si="150"/>
        <v>0</v>
      </c>
      <c r="BE221" s="44">
        <f t="shared" si="150"/>
        <v>0</v>
      </c>
      <c r="BF221" s="44">
        <f t="shared" si="150"/>
        <v>0</v>
      </c>
      <c r="BG221" s="44">
        <f t="shared" si="150"/>
        <v>0</v>
      </c>
      <c r="BH221" s="44">
        <f t="shared" si="150"/>
        <v>0</v>
      </c>
      <c r="BI221" s="44">
        <f t="shared" si="150"/>
        <v>0</v>
      </c>
      <c r="BJ221" s="44">
        <f t="shared" si="150"/>
        <v>0</v>
      </c>
      <c r="BK221" s="44">
        <f t="shared" si="150"/>
        <v>0</v>
      </c>
      <c r="BL221" s="44">
        <f t="shared" si="150"/>
        <v>0</v>
      </c>
      <c r="BM221" s="44">
        <f t="shared" si="150"/>
        <v>0</v>
      </c>
      <c r="BN221" s="44">
        <f t="shared" si="150"/>
        <v>0</v>
      </c>
      <c r="BO221" s="44">
        <f t="shared" si="150"/>
        <v>0</v>
      </c>
      <c r="BP221" s="26" t="s">
        <v>12</v>
      </c>
    </row>
    <row r="222" spans="2:68" x14ac:dyDescent="0.25">
      <c r="B222" s="12">
        <v>29</v>
      </c>
      <c r="C222" s="13"/>
      <c r="E222">
        <v>100</v>
      </c>
      <c r="N222" s="44">
        <f t="shared" ref="N222:BO222" si="151">MIN(IF(N159&lt;N96,0,N159-N96),$E222)</f>
        <v>0</v>
      </c>
      <c r="O222" s="44">
        <f t="shared" si="151"/>
        <v>0</v>
      </c>
      <c r="P222" s="44">
        <f t="shared" si="151"/>
        <v>0</v>
      </c>
      <c r="Q222" s="44">
        <f t="shared" si="151"/>
        <v>0</v>
      </c>
      <c r="R222" s="44">
        <f t="shared" si="151"/>
        <v>0</v>
      </c>
      <c r="S222" s="44">
        <f t="shared" si="151"/>
        <v>0</v>
      </c>
      <c r="T222" s="44">
        <f t="shared" si="151"/>
        <v>0</v>
      </c>
      <c r="U222" s="44">
        <f t="shared" si="151"/>
        <v>0</v>
      </c>
      <c r="V222" s="44">
        <f t="shared" si="151"/>
        <v>0</v>
      </c>
      <c r="W222" s="44">
        <f t="shared" si="151"/>
        <v>0</v>
      </c>
      <c r="X222" s="44">
        <f t="shared" si="151"/>
        <v>0</v>
      </c>
      <c r="Y222" s="44">
        <f t="shared" si="151"/>
        <v>0</v>
      </c>
      <c r="Z222" s="44">
        <f t="shared" si="151"/>
        <v>0</v>
      </c>
      <c r="AA222" s="44">
        <f t="shared" si="151"/>
        <v>0</v>
      </c>
      <c r="AB222" s="44">
        <f t="shared" si="151"/>
        <v>0</v>
      </c>
      <c r="AC222" s="44">
        <f t="shared" si="151"/>
        <v>0</v>
      </c>
      <c r="AD222" s="44">
        <f t="shared" si="151"/>
        <v>0</v>
      </c>
      <c r="AE222" s="73">
        <f t="shared" si="151"/>
        <v>0</v>
      </c>
      <c r="AF222" s="44">
        <f t="shared" si="151"/>
        <v>0</v>
      </c>
      <c r="AG222" s="44">
        <f t="shared" si="151"/>
        <v>0</v>
      </c>
      <c r="AH222" s="44">
        <f t="shared" si="151"/>
        <v>0</v>
      </c>
      <c r="AI222" s="44">
        <f t="shared" si="151"/>
        <v>0</v>
      </c>
      <c r="AJ222" s="44">
        <f t="shared" si="151"/>
        <v>0</v>
      </c>
      <c r="AK222" s="44">
        <f t="shared" si="151"/>
        <v>0</v>
      </c>
      <c r="AL222" s="44">
        <f t="shared" si="151"/>
        <v>0</v>
      </c>
      <c r="AM222" s="44">
        <f t="shared" si="151"/>
        <v>0</v>
      </c>
      <c r="AN222" s="44">
        <f t="shared" si="151"/>
        <v>0</v>
      </c>
      <c r="AO222" s="44">
        <f t="shared" si="151"/>
        <v>0</v>
      </c>
      <c r="AP222" s="44">
        <f t="shared" si="151"/>
        <v>0</v>
      </c>
      <c r="AQ222" s="44">
        <f t="shared" si="151"/>
        <v>0</v>
      </c>
      <c r="AR222" s="44">
        <f t="shared" si="151"/>
        <v>0</v>
      </c>
      <c r="AS222" s="44">
        <f t="shared" si="151"/>
        <v>0</v>
      </c>
      <c r="AT222" s="44">
        <f t="shared" si="151"/>
        <v>0</v>
      </c>
      <c r="AU222" s="44">
        <f t="shared" si="151"/>
        <v>0</v>
      </c>
      <c r="AV222" s="44">
        <f t="shared" si="151"/>
        <v>0</v>
      </c>
      <c r="AW222" s="44">
        <f t="shared" si="151"/>
        <v>0</v>
      </c>
      <c r="AX222" s="44">
        <f t="shared" si="151"/>
        <v>0</v>
      </c>
      <c r="AY222" s="44">
        <f t="shared" si="151"/>
        <v>0</v>
      </c>
      <c r="AZ222" s="44">
        <f t="shared" si="151"/>
        <v>0</v>
      </c>
      <c r="BA222" s="44">
        <f t="shared" si="151"/>
        <v>0</v>
      </c>
      <c r="BB222" s="44">
        <f t="shared" si="151"/>
        <v>0</v>
      </c>
      <c r="BC222" s="44">
        <f t="shared" si="151"/>
        <v>0</v>
      </c>
      <c r="BD222" s="44">
        <f t="shared" si="151"/>
        <v>0</v>
      </c>
      <c r="BE222" s="44">
        <f t="shared" si="151"/>
        <v>0</v>
      </c>
      <c r="BF222" s="44">
        <f t="shared" si="151"/>
        <v>0</v>
      </c>
      <c r="BG222" s="44">
        <f t="shared" si="151"/>
        <v>0</v>
      </c>
      <c r="BH222" s="44">
        <f t="shared" si="151"/>
        <v>0</v>
      </c>
      <c r="BI222" s="44">
        <f t="shared" si="151"/>
        <v>0</v>
      </c>
      <c r="BJ222" s="44">
        <f t="shared" si="151"/>
        <v>0</v>
      </c>
      <c r="BK222" s="44">
        <f t="shared" si="151"/>
        <v>0</v>
      </c>
      <c r="BL222" s="44">
        <f t="shared" si="151"/>
        <v>0</v>
      </c>
      <c r="BM222" s="44">
        <f t="shared" si="151"/>
        <v>0</v>
      </c>
      <c r="BN222" s="44">
        <f t="shared" si="151"/>
        <v>0</v>
      </c>
      <c r="BO222" s="44">
        <f t="shared" si="151"/>
        <v>0</v>
      </c>
      <c r="BP222" s="26" t="s">
        <v>12</v>
      </c>
    </row>
    <row r="223" spans="2:68" x14ac:dyDescent="0.25">
      <c r="B223" s="12">
        <v>30</v>
      </c>
      <c r="C223" s="13"/>
      <c r="E223">
        <v>100</v>
      </c>
      <c r="N223" s="44">
        <f t="shared" ref="N223:BO223" si="152">MIN(IF(N160&lt;N97,0,N160-N97),$E223)</f>
        <v>0</v>
      </c>
      <c r="O223" s="44">
        <f t="shared" si="152"/>
        <v>0</v>
      </c>
      <c r="P223" s="44">
        <f t="shared" si="152"/>
        <v>0</v>
      </c>
      <c r="Q223" s="44">
        <f t="shared" si="152"/>
        <v>0</v>
      </c>
      <c r="R223" s="44">
        <f t="shared" si="152"/>
        <v>0</v>
      </c>
      <c r="S223" s="44">
        <f t="shared" si="152"/>
        <v>0</v>
      </c>
      <c r="T223" s="44">
        <f t="shared" si="152"/>
        <v>0</v>
      </c>
      <c r="U223" s="44">
        <f t="shared" si="152"/>
        <v>0</v>
      </c>
      <c r="V223" s="44">
        <f t="shared" si="152"/>
        <v>0</v>
      </c>
      <c r="W223" s="44">
        <f t="shared" si="152"/>
        <v>0</v>
      </c>
      <c r="X223" s="44">
        <f t="shared" si="152"/>
        <v>0</v>
      </c>
      <c r="Y223" s="44">
        <f t="shared" si="152"/>
        <v>0</v>
      </c>
      <c r="Z223" s="44">
        <f t="shared" si="152"/>
        <v>0</v>
      </c>
      <c r="AA223" s="44">
        <f t="shared" si="152"/>
        <v>0</v>
      </c>
      <c r="AB223" s="44">
        <f t="shared" si="152"/>
        <v>0</v>
      </c>
      <c r="AC223" s="44">
        <f t="shared" si="152"/>
        <v>0</v>
      </c>
      <c r="AD223" s="44">
        <f t="shared" si="152"/>
        <v>0</v>
      </c>
      <c r="AE223" s="73">
        <f t="shared" si="152"/>
        <v>0</v>
      </c>
      <c r="AF223" s="44">
        <f t="shared" si="152"/>
        <v>0</v>
      </c>
      <c r="AG223" s="44">
        <f t="shared" si="152"/>
        <v>0</v>
      </c>
      <c r="AH223" s="44">
        <f t="shared" si="152"/>
        <v>0</v>
      </c>
      <c r="AI223" s="44">
        <f t="shared" si="152"/>
        <v>0</v>
      </c>
      <c r="AJ223" s="44">
        <f t="shared" si="152"/>
        <v>0</v>
      </c>
      <c r="AK223" s="44">
        <f t="shared" si="152"/>
        <v>0</v>
      </c>
      <c r="AL223" s="44">
        <f t="shared" si="152"/>
        <v>0</v>
      </c>
      <c r="AM223" s="44">
        <f t="shared" si="152"/>
        <v>0</v>
      </c>
      <c r="AN223" s="44">
        <f t="shared" si="152"/>
        <v>0</v>
      </c>
      <c r="AO223" s="44">
        <f t="shared" si="152"/>
        <v>0</v>
      </c>
      <c r="AP223" s="44">
        <f t="shared" si="152"/>
        <v>0</v>
      </c>
      <c r="AQ223" s="44">
        <f t="shared" si="152"/>
        <v>0</v>
      </c>
      <c r="AR223" s="44">
        <f t="shared" si="152"/>
        <v>0</v>
      </c>
      <c r="AS223" s="44">
        <f t="shared" si="152"/>
        <v>0</v>
      </c>
      <c r="AT223" s="44">
        <f t="shared" si="152"/>
        <v>0</v>
      </c>
      <c r="AU223" s="44">
        <f t="shared" si="152"/>
        <v>0</v>
      </c>
      <c r="AV223" s="44">
        <f t="shared" si="152"/>
        <v>0</v>
      </c>
      <c r="AW223" s="44">
        <f t="shared" si="152"/>
        <v>0</v>
      </c>
      <c r="AX223" s="44">
        <f t="shared" si="152"/>
        <v>0</v>
      </c>
      <c r="AY223" s="44">
        <f t="shared" si="152"/>
        <v>0</v>
      </c>
      <c r="AZ223" s="44">
        <f t="shared" si="152"/>
        <v>0</v>
      </c>
      <c r="BA223" s="44">
        <f t="shared" si="152"/>
        <v>0</v>
      </c>
      <c r="BB223" s="44">
        <f t="shared" si="152"/>
        <v>0</v>
      </c>
      <c r="BC223" s="44">
        <f t="shared" si="152"/>
        <v>0</v>
      </c>
      <c r="BD223" s="44">
        <f t="shared" si="152"/>
        <v>0</v>
      </c>
      <c r="BE223" s="44">
        <f t="shared" si="152"/>
        <v>0</v>
      </c>
      <c r="BF223" s="44">
        <f t="shared" si="152"/>
        <v>0</v>
      </c>
      <c r="BG223" s="44">
        <f t="shared" si="152"/>
        <v>0</v>
      </c>
      <c r="BH223" s="44">
        <f t="shared" si="152"/>
        <v>0</v>
      </c>
      <c r="BI223" s="44">
        <f t="shared" si="152"/>
        <v>0</v>
      </c>
      <c r="BJ223" s="44">
        <f t="shared" si="152"/>
        <v>0</v>
      </c>
      <c r="BK223" s="44">
        <f t="shared" si="152"/>
        <v>0</v>
      </c>
      <c r="BL223" s="44">
        <f t="shared" si="152"/>
        <v>0</v>
      </c>
      <c r="BM223" s="44">
        <f t="shared" si="152"/>
        <v>0</v>
      </c>
      <c r="BN223" s="44">
        <f t="shared" si="152"/>
        <v>0</v>
      </c>
      <c r="BO223" s="44">
        <f t="shared" si="152"/>
        <v>0</v>
      </c>
      <c r="BP223" s="26" t="s">
        <v>12</v>
      </c>
    </row>
    <row r="224" spans="2:68" x14ac:dyDescent="0.25">
      <c r="B224" s="12">
        <v>31</v>
      </c>
      <c r="C224" s="13"/>
      <c r="E224">
        <v>100</v>
      </c>
      <c r="N224" s="44">
        <f t="shared" ref="N224:BO224" si="153">MIN(IF(N161&lt;N98,0,N161-N98),$E224)</f>
        <v>0</v>
      </c>
      <c r="O224" s="44">
        <f t="shared" si="153"/>
        <v>0</v>
      </c>
      <c r="P224" s="44">
        <f t="shared" si="153"/>
        <v>0</v>
      </c>
      <c r="Q224" s="44">
        <f t="shared" si="153"/>
        <v>0</v>
      </c>
      <c r="R224" s="44">
        <f t="shared" si="153"/>
        <v>0</v>
      </c>
      <c r="S224" s="44">
        <f t="shared" si="153"/>
        <v>0</v>
      </c>
      <c r="T224" s="44">
        <f t="shared" si="153"/>
        <v>0</v>
      </c>
      <c r="U224" s="44">
        <f t="shared" si="153"/>
        <v>0</v>
      </c>
      <c r="V224" s="44">
        <f t="shared" si="153"/>
        <v>0</v>
      </c>
      <c r="W224" s="44">
        <f t="shared" si="153"/>
        <v>0</v>
      </c>
      <c r="X224" s="44">
        <f t="shared" si="153"/>
        <v>0</v>
      </c>
      <c r="Y224" s="44">
        <f t="shared" si="153"/>
        <v>0</v>
      </c>
      <c r="Z224" s="44">
        <f t="shared" si="153"/>
        <v>0</v>
      </c>
      <c r="AA224" s="44">
        <f t="shared" si="153"/>
        <v>0</v>
      </c>
      <c r="AB224" s="44">
        <f t="shared" si="153"/>
        <v>0</v>
      </c>
      <c r="AC224" s="44">
        <f t="shared" si="153"/>
        <v>0</v>
      </c>
      <c r="AD224" s="44">
        <f t="shared" si="153"/>
        <v>0</v>
      </c>
      <c r="AE224" s="73">
        <f t="shared" si="153"/>
        <v>0</v>
      </c>
      <c r="AF224" s="44">
        <f t="shared" si="153"/>
        <v>0</v>
      </c>
      <c r="AG224" s="44">
        <f t="shared" si="153"/>
        <v>0</v>
      </c>
      <c r="AH224" s="44">
        <f t="shared" si="153"/>
        <v>0</v>
      </c>
      <c r="AI224" s="44">
        <f t="shared" si="153"/>
        <v>0</v>
      </c>
      <c r="AJ224" s="44">
        <f t="shared" si="153"/>
        <v>0</v>
      </c>
      <c r="AK224" s="44">
        <f t="shared" si="153"/>
        <v>0</v>
      </c>
      <c r="AL224" s="44">
        <f t="shared" si="153"/>
        <v>0</v>
      </c>
      <c r="AM224" s="44">
        <f t="shared" si="153"/>
        <v>0</v>
      </c>
      <c r="AN224" s="44">
        <f t="shared" si="153"/>
        <v>0</v>
      </c>
      <c r="AO224" s="44">
        <f t="shared" si="153"/>
        <v>0</v>
      </c>
      <c r="AP224" s="44">
        <f t="shared" si="153"/>
        <v>0</v>
      </c>
      <c r="AQ224" s="44">
        <f t="shared" si="153"/>
        <v>0</v>
      </c>
      <c r="AR224" s="44">
        <f t="shared" si="153"/>
        <v>0</v>
      </c>
      <c r="AS224" s="44">
        <f t="shared" si="153"/>
        <v>0</v>
      </c>
      <c r="AT224" s="44">
        <f t="shared" si="153"/>
        <v>0</v>
      </c>
      <c r="AU224" s="44">
        <f t="shared" si="153"/>
        <v>0</v>
      </c>
      <c r="AV224" s="44">
        <f t="shared" si="153"/>
        <v>0</v>
      </c>
      <c r="AW224" s="44">
        <f t="shared" si="153"/>
        <v>0</v>
      </c>
      <c r="AX224" s="44">
        <f t="shared" si="153"/>
        <v>0</v>
      </c>
      <c r="AY224" s="44">
        <f t="shared" si="153"/>
        <v>0</v>
      </c>
      <c r="AZ224" s="44">
        <f t="shared" si="153"/>
        <v>0</v>
      </c>
      <c r="BA224" s="44">
        <f t="shared" si="153"/>
        <v>0</v>
      </c>
      <c r="BB224" s="44">
        <f t="shared" si="153"/>
        <v>0</v>
      </c>
      <c r="BC224" s="44">
        <f t="shared" si="153"/>
        <v>0</v>
      </c>
      <c r="BD224" s="44">
        <f t="shared" si="153"/>
        <v>0</v>
      </c>
      <c r="BE224" s="44">
        <f t="shared" si="153"/>
        <v>0</v>
      </c>
      <c r="BF224" s="44">
        <f t="shared" si="153"/>
        <v>0</v>
      </c>
      <c r="BG224" s="44">
        <f t="shared" si="153"/>
        <v>0</v>
      </c>
      <c r="BH224" s="44">
        <f t="shared" si="153"/>
        <v>0</v>
      </c>
      <c r="BI224" s="44">
        <f t="shared" si="153"/>
        <v>0</v>
      </c>
      <c r="BJ224" s="44">
        <f t="shared" si="153"/>
        <v>0</v>
      </c>
      <c r="BK224" s="44">
        <f t="shared" si="153"/>
        <v>0</v>
      </c>
      <c r="BL224" s="44">
        <f t="shared" si="153"/>
        <v>0</v>
      </c>
      <c r="BM224" s="44">
        <f t="shared" si="153"/>
        <v>0</v>
      </c>
      <c r="BN224" s="44">
        <f t="shared" si="153"/>
        <v>0</v>
      </c>
      <c r="BO224" s="44">
        <f t="shared" si="153"/>
        <v>0</v>
      </c>
      <c r="BP224" s="26" t="s">
        <v>12</v>
      </c>
    </row>
    <row r="225" spans="2:68" x14ac:dyDescent="0.25">
      <c r="B225" s="12">
        <v>32</v>
      </c>
      <c r="C225" s="13"/>
      <c r="E225">
        <v>100</v>
      </c>
      <c r="N225" s="44">
        <f t="shared" ref="N225:BO225" si="154">MIN(IF(N162&lt;N99,0,N162-N99),$E225)</f>
        <v>0</v>
      </c>
      <c r="O225" s="44">
        <f t="shared" si="154"/>
        <v>0</v>
      </c>
      <c r="P225" s="44">
        <f t="shared" si="154"/>
        <v>0</v>
      </c>
      <c r="Q225" s="44">
        <f t="shared" si="154"/>
        <v>0</v>
      </c>
      <c r="R225" s="44">
        <f t="shared" si="154"/>
        <v>0</v>
      </c>
      <c r="S225" s="44">
        <f t="shared" si="154"/>
        <v>0</v>
      </c>
      <c r="T225" s="44">
        <f t="shared" si="154"/>
        <v>0</v>
      </c>
      <c r="U225" s="44">
        <f t="shared" si="154"/>
        <v>0</v>
      </c>
      <c r="V225" s="44">
        <f t="shared" si="154"/>
        <v>0</v>
      </c>
      <c r="W225" s="44">
        <f t="shared" si="154"/>
        <v>0</v>
      </c>
      <c r="X225" s="44">
        <f t="shared" si="154"/>
        <v>0</v>
      </c>
      <c r="Y225" s="44">
        <f t="shared" si="154"/>
        <v>0</v>
      </c>
      <c r="Z225" s="44">
        <f t="shared" si="154"/>
        <v>0</v>
      </c>
      <c r="AA225" s="44">
        <f t="shared" si="154"/>
        <v>0</v>
      </c>
      <c r="AB225" s="44">
        <f t="shared" si="154"/>
        <v>0</v>
      </c>
      <c r="AC225" s="44">
        <f t="shared" si="154"/>
        <v>0</v>
      </c>
      <c r="AD225" s="44">
        <f t="shared" si="154"/>
        <v>0</v>
      </c>
      <c r="AE225" s="73">
        <f t="shared" si="154"/>
        <v>0</v>
      </c>
      <c r="AF225" s="44">
        <f t="shared" si="154"/>
        <v>0</v>
      </c>
      <c r="AG225" s="44">
        <f t="shared" si="154"/>
        <v>0</v>
      </c>
      <c r="AH225" s="44">
        <f t="shared" si="154"/>
        <v>0</v>
      </c>
      <c r="AI225" s="44">
        <f t="shared" si="154"/>
        <v>0</v>
      </c>
      <c r="AJ225" s="44">
        <f t="shared" si="154"/>
        <v>0</v>
      </c>
      <c r="AK225" s="44">
        <f t="shared" si="154"/>
        <v>0</v>
      </c>
      <c r="AL225" s="44">
        <f t="shared" si="154"/>
        <v>0</v>
      </c>
      <c r="AM225" s="44">
        <f t="shared" si="154"/>
        <v>0</v>
      </c>
      <c r="AN225" s="44">
        <f t="shared" si="154"/>
        <v>0</v>
      </c>
      <c r="AO225" s="44">
        <f t="shared" si="154"/>
        <v>0</v>
      </c>
      <c r="AP225" s="44">
        <f t="shared" si="154"/>
        <v>0</v>
      </c>
      <c r="AQ225" s="44">
        <f t="shared" si="154"/>
        <v>0</v>
      </c>
      <c r="AR225" s="44">
        <f t="shared" si="154"/>
        <v>0</v>
      </c>
      <c r="AS225" s="44">
        <f t="shared" si="154"/>
        <v>0</v>
      </c>
      <c r="AT225" s="44">
        <f t="shared" si="154"/>
        <v>0</v>
      </c>
      <c r="AU225" s="44">
        <f t="shared" si="154"/>
        <v>0</v>
      </c>
      <c r="AV225" s="44">
        <f t="shared" si="154"/>
        <v>0</v>
      </c>
      <c r="AW225" s="44">
        <f t="shared" si="154"/>
        <v>0</v>
      </c>
      <c r="AX225" s="44">
        <f t="shared" si="154"/>
        <v>0</v>
      </c>
      <c r="AY225" s="44">
        <f t="shared" si="154"/>
        <v>0</v>
      </c>
      <c r="AZ225" s="44">
        <f t="shared" si="154"/>
        <v>0</v>
      </c>
      <c r="BA225" s="44">
        <f t="shared" si="154"/>
        <v>0</v>
      </c>
      <c r="BB225" s="44">
        <f t="shared" si="154"/>
        <v>0</v>
      </c>
      <c r="BC225" s="44">
        <f t="shared" si="154"/>
        <v>0</v>
      </c>
      <c r="BD225" s="44">
        <f t="shared" si="154"/>
        <v>0</v>
      </c>
      <c r="BE225" s="44">
        <f t="shared" si="154"/>
        <v>0</v>
      </c>
      <c r="BF225" s="44">
        <f t="shared" si="154"/>
        <v>0</v>
      </c>
      <c r="BG225" s="44">
        <f t="shared" si="154"/>
        <v>0</v>
      </c>
      <c r="BH225" s="44">
        <f t="shared" si="154"/>
        <v>0</v>
      </c>
      <c r="BI225" s="44">
        <f t="shared" si="154"/>
        <v>0</v>
      </c>
      <c r="BJ225" s="44">
        <f t="shared" si="154"/>
        <v>0</v>
      </c>
      <c r="BK225" s="44">
        <f t="shared" si="154"/>
        <v>0</v>
      </c>
      <c r="BL225" s="44">
        <f t="shared" si="154"/>
        <v>0</v>
      </c>
      <c r="BM225" s="44">
        <f t="shared" si="154"/>
        <v>0</v>
      </c>
      <c r="BN225" s="44">
        <f t="shared" si="154"/>
        <v>0</v>
      </c>
      <c r="BO225" s="44">
        <f t="shared" si="154"/>
        <v>0</v>
      </c>
      <c r="BP225" s="26" t="s">
        <v>12</v>
      </c>
    </row>
    <row r="226" spans="2:68" x14ac:dyDescent="0.25">
      <c r="B226" s="12">
        <v>33</v>
      </c>
      <c r="C226" s="13"/>
      <c r="E226">
        <v>100</v>
      </c>
      <c r="N226" s="44">
        <f t="shared" ref="N226:BO226" si="155">MIN(IF(N163&lt;N100,0,N163-N100),$E226)</f>
        <v>0</v>
      </c>
      <c r="O226" s="44">
        <f t="shared" si="155"/>
        <v>0</v>
      </c>
      <c r="P226" s="44">
        <f t="shared" si="155"/>
        <v>0</v>
      </c>
      <c r="Q226" s="44">
        <f t="shared" si="155"/>
        <v>0</v>
      </c>
      <c r="R226" s="44">
        <f t="shared" si="155"/>
        <v>0</v>
      </c>
      <c r="S226" s="44">
        <f t="shared" si="155"/>
        <v>0</v>
      </c>
      <c r="T226" s="44">
        <f t="shared" si="155"/>
        <v>0</v>
      </c>
      <c r="U226" s="44">
        <f t="shared" si="155"/>
        <v>0</v>
      </c>
      <c r="V226" s="44">
        <f t="shared" si="155"/>
        <v>0</v>
      </c>
      <c r="W226" s="44">
        <f t="shared" si="155"/>
        <v>0</v>
      </c>
      <c r="X226" s="44">
        <f t="shared" si="155"/>
        <v>0</v>
      </c>
      <c r="Y226" s="44">
        <f t="shared" si="155"/>
        <v>0</v>
      </c>
      <c r="Z226" s="44">
        <f t="shared" si="155"/>
        <v>0</v>
      </c>
      <c r="AA226" s="44">
        <f t="shared" si="155"/>
        <v>0</v>
      </c>
      <c r="AB226" s="44">
        <f t="shared" si="155"/>
        <v>0</v>
      </c>
      <c r="AC226" s="44">
        <f t="shared" si="155"/>
        <v>0</v>
      </c>
      <c r="AD226" s="44">
        <f t="shared" si="155"/>
        <v>0</v>
      </c>
      <c r="AE226" s="73">
        <f t="shared" si="155"/>
        <v>0</v>
      </c>
      <c r="AF226" s="44">
        <f t="shared" si="155"/>
        <v>0</v>
      </c>
      <c r="AG226" s="44">
        <f t="shared" si="155"/>
        <v>0</v>
      </c>
      <c r="AH226" s="44">
        <f t="shared" si="155"/>
        <v>0</v>
      </c>
      <c r="AI226" s="44">
        <f t="shared" si="155"/>
        <v>0</v>
      </c>
      <c r="AJ226" s="44">
        <f t="shared" si="155"/>
        <v>0</v>
      </c>
      <c r="AK226" s="44">
        <f t="shared" si="155"/>
        <v>0</v>
      </c>
      <c r="AL226" s="44">
        <f t="shared" si="155"/>
        <v>0</v>
      </c>
      <c r="AM226" s="44">
        <f t="shared" si="155"/>
        <v>0</v>
      </c>
      <c r="AN226" s="44">
        <f t="shared" si="155"/>
        <v>0</v>
      </c>
      <c r="AO226" s="44">
        <f t="shared" si="155"/>
        <v>0</v>
      </c>
      <c r="AP226" s="44">
        <f t="shared" si="155"/>
        <v>0</v>
      </c>
      <c r="AQ226" s="44">
        <f t="shared" si="155"/>
        <v>0</v>
      </c>
      <c r="AR226" s="44">
        <f t="shared" si="155"/>
        <v>0</v>
      </c>
      <c r="AS226" s="44">
        <f t="shared" si="155"/>
        <v>0</v>
      </c>
      <c r="AT226" s="44">
        <f t="shared" si="155"/>
        <v>0</v>
      </c>
      <c r="AU226" s="44">
        <f t="shared" si="155"/>
        <v>0</v>
      </c>
      <c r="AV226" s="44">
        <f t="shared" si="155"/>
        <v>0</v>
      </c>
      <c r="AW226" s="44">
        <f t="shared" si="155"/>
        <v>0</v>
      </c>
      <c r="AX226" s="44">
        <f t="shared" si="155"/>
        <v>0</v>
      </c>
      <c r="AY226" s="44">
        <f t="shared" si="155"/>
        <v>0</v>
      </c>
      <c r="AZ226" s="44">
        <f t="shared" si="155"/>
        <v>0</v>
      </c>
      <c r="BA226" s="44">
        <f t="shared" si="155"/>
        <v>0</v>
      </c>
      <c r="BB226" s="44">
        <f t="shared" si="155"/>
        <v>0</v>
      </c>
      <c r="BC226" s="44">
        <f t="shared" si="155"/>
        <v>0</v>
      </c>
      <c r="BD226" s="44">
        <f t="shared" si="155"/>
        <v>0</v>
      </c>
      <c r="BE226" s="44">
        <f t="shared" si="155"/>
        <v>0</v>
      </c>
      <c r="BF226" s="44">
        <f t="shared" si="155"/>
        <v>0</v>
      </c>
      <c r="BG226" s="44">
        <f t="shared" si="155"/>
        <v>0</v>
      </c>
      <c r="BH226" s="44">
        <f t="shared" si="155"/>
        <v>0</v>
      </c>
      <c r="BI226" s="44">
        <f t="shared" si="155"/>
        <v>0</v>
      </c>
      <c r="BJ226" s="44">
        <f t="shared" si="155"/>
        <v>0</v>
      </c>
      <c r="BK226" s="44">
        <f t="shared" si="155"/>
        <v>0</v>
      </c>
      <c r="BL226" s="44">
        <f t="shared" si="155"/>
        <v>0</v>
      </c>
      <c r="BM226" s="44">
        <f t="shared" si="155"/>
        <v>0</v>
      </c>
      <c r="BN226" s="44">
        <f t="shared" si="155"/>
        <v>0</v>
      </c>
      <c r="BO226" s="44">
        <f t="shared" si="155"/>
        <v>0</v>
      </c>
      <c r="BP226" s="26" t="s">
        <v>12</v>
      </c>
    </row>
    <row r="227" spans="2:68" x14ac:dyDescent="0.25">
      <c r="B227" s="12">
        <v>34</v>
      </c>
      <c r="C227" s="13"/>
      <c r="E227">
        <v>100</v>
      </c>
      <c r="N227" s="44">
        <f t="shared" ref="N227:BO227" si="156">MIN(IF(N164&lt;N101,0,N164-N101),$E227)</f>
        <v>0</v>
      </c>
      <c r="O227" s="44">
        <f t="shared" si="156"/>
        <v>0</v>
      </c>
      <c r="P227" s="44">
        <f t="shared" si="156"/>
        <v>0</v>
      </c>
      <c r="Q227" s="44">
        <f t="shared" si="156"/>
        <v>0</v>
      </c>
      <c r="R227" s="44">
        <f t="shared" si="156"/>
        <v>0</v>
      </c>
      <c r="S227" s="44">
        <f t="shared" si="156"/>
        <v>0</v>
      </c>
      <c r="T227" s="44">
        <f t="shared" si="156"/>
        <v>0</v>
      </c>
      <c r="U227" s="44">
        <f t="shared" si="156"/>
        <v>0</v>
      </c>
      <c r="V227" s="44">
        <f t="shared" si="156"/>
        <v>0</v>
      </c>
      <c r="W227" s="44">
        <f t="shared" si="156"/>
        <v>0</v>
      </c>
      <c r="X227" s="44">
        <f t="shared" si="156"/>
        <v>0</v>
      </c>
      <c r="Y227" s="44">
        <f t="shared" si="156"/>
        <v>0</v>
      </c>
      <c r="Z227" s="44">
        <f t="shared" si="156"/>
        <v>0</v>
      </c>
      <c r="AA227" s="44">
        <f t="shared" si="156"/>
        <v>0</v>
      </c>
      <c r="AB227" s="44">
        <f t="shared" si="156"/>
        <v>0</v>
      </c>
      <c r="AC227" s="44">
        <f t="shared" si="156"/>
        <v>0</v>
      </c>
      <c r="AD227" s="44">
        <f t="shared" si="156"/>
        <v>0</v>
      </c>
      <c r="AE227" s="73">
        <f t="shared" si="156"/>
        <v>0</v>
      </c>
      <c r="AF227" s="44">
        <f t="shared" si="156"/>
        <v>0</v>
      </c>
      <c r="AG227" s="44">
        <f t="shared" si="156"/>
        <v>0</v>
      </c>
      <c r="AH227" s="44">
        <f t="shared" si="156"/>
        <v>0</v>
      </c>
      <c r="AI227" s="44">
        <f t="shared" si="156"/>
        <v>0</v>
      </c>
      <c r="AJ227" s="44">
        <f t="shared" si="156"/>
        <v>0</v>
      </c>
      <c r="AK227" s="44">
        <f t="shared" si="156"/>
        <v>0</v>
      </c>
      <c r="AL227" s="44">
        <f t="shared" si="156"/>
        <v>0</v>
      </c>
      <c r="AM227" s="44">
        <f t="shared" si="156"/>
        <v>0</v>
      </c>
      <c r="AN227" s="44">
        <f t="shared" si="156"/>
        <v>0</v>
      </c>
      <c r="AO227" s="44">
        <f t="shared" si="156"/>
        <v>0</v>
      </c>
      <c r="AP227" s="44">
        <f t="shared" si="156"/>
        <v>0</v>
      </c>
      <c r="AQ227" s="44">
        <f t="shared" si="156"/>
        <v>0</v>
      </c>
      <c r="AR227" s="44">
        <f t="shared" si="156"/>
        <v>0</v>
      </c>
      <c r="AS227" s="44">
        <f t="shared" si="156"/>
        <v>0</v>
      </c>
      <c r="AT227" s="44">
        <f t="shared" si="156"/>
        <v>0</v>
      </c>
      <c r="AU227" s="44">
        <f t="shared" si="156"/>
        <v>0</v>
      </c>
      <c r="AV227" s="44">
        <f t="shared" si="156"/>
        <v>0</v>
      </c>
      <c r="AW227" s="44">
        <f t="shared" si="156"/>
        <v>0</v>
      </c>
      <c r="AX227" s="44">
        <f t="shared" si="156"/>
        <v>0</v>
      </c>
      <c r="AY227" s="44">
        <f t="shared" si="156"/>
        <v>0</v>
      </c>
      <c r="AZ227" s="44">
        <f t="shared" si="156"/>
        <v>0</v>
      </c>
      <c r="BA227" s="44">
        <f t="shared" si="156"/>
        <v>0</v>
      </c>
      <c r="BB227" s="44">
        <f t="shared" si="156"/>
        <v>0</v>
      </c>
      <c r="BC227" s="44">
        <f t="shared" si="156"/>
        <v>0</v>
      </c>
      <c r="BD227" s="44">
        <f t="shared" si="156"/>
        <v>0</v>
      </c>
      <c r="BE227" s="44">
        <f t="shared" si="156"/>
        <v>0</v>
      </c>
      <c r="BF227" s="44">
        <f t="shared" si="156"/>
        <v>0</v>
      </c>
      <c r="BG227" s="44">
        <f t="shared" si="156"/>
        <v>0</v>
      </c>
      <c r="BH227" s="44">
        <f t="shared" si="156"/>
        <v>0</v>
      </c>
      <c r="BI227" s="44">
        <f t="shared" si="156"/>
        <v>0</v>
      </c>
      <c r="BJ227" s="44">
        <f t="shared" si="156"/>
        <v>0</v>
      </c>
      <c r="BK227" s="44">
        <f t="shared" si="156"/>
        <v>0</v>
      </c>
      <c r="BL227" s="44">
        <f t="shared" si="156"/>
        <v>0</v>
      </c>
      <c r="BM227" s="44">
        <f t="shared" si="156"/>
        <v>0</v>
      </c>
      <c r="BN227" s="44">
        <f t="shared" si="156"/>
        <v>0</v>
      </c>
      <c r="BO227" s="44">
        <f t="shared" si="156"/>
        <v>0</v>
      </c>
      <c r="BP227" s="26" t="s">
        <v>12</v>
      </c>
    </row>
    <row r="228" spans="2:68" x14ac:dyDescent="0.25">
      <c r="B228" s="12">
        <v>35</v>
      </c>
      <c r="C228" s="13"/>
      <c r="E228">
        <v>100</v>
      </c>
      <c r="N228" s="44">
        <f t="shared" ref="N228:BO228" si="157">MIN(IF(N165&lt;N102,0,N165-N102),$E228)</f>
        <v>0</v>
      </c>
      <c r="O228" s="44">
        <f t="shared" si="157"/>
        <v>0</v>
      </c>
      <c r="P228" s="44">
        <f t="shared" si="157"/>
        <v>0</v>
      </c>
      <c r="Q228" s="44">
        <f t="shared" si="157"/>
        <v>0</v>
      </c>
      <c r="R228" s="44">
        <f t="shared" si="157"/>
        <v>0</v>
      </c>
      <c r="S228" s="44">
        <f t="shared" si="157"/>
        <v>0</v>
      </c>
      <c r="T228" s="44">
        <f t="shared" si="157"/>
        <v>0</v>
      </c>
      <c r="U228" s="44">
        <f t="shared" si="157"/>
        <v>0</v>
      </c>
      <c r="V228" s="44">
        <f t="shared" si="157"/>
        <v>0</v>
      </c>
      <c r="W228" s="44">
        <f t="shared" si="157"/>
        <v>0</v>
      </c>
      <c r="X228" s="44">
        <f t="shared" si="157"/>
        <v>0</v>
      </c>
      <c r="Y228" s="44">
        <f t="shared" si="157"/>
        <v>0</v>
      </c>
      <c r="Z228" s="44">
        <f t="shared" si="157"/>
        <v>0</v>
      </c>
      <c r="AA228" s="44">
        <f t="shared" si="157"/>
        <v>0</v>
      </c>
      <c r="AB228" s="44">
        <f t="shared" si="157"/>
        <v>0</v>
      </c>
      <c r="AC228" s="44">
        <f t="shared" si="157"/>
        <v>0</v>
      </c>
      <c r="AD228" s="44">
        <f t="shared" si="157"/>
        <v>0</v>
      </c>
      <c r="AE228" s="73">
        <f t="shared" si="157"/>
        <v>0</v>
      </c>
      <c r="AF228" s="44">
        <f t="shared" si="157"/>
        <v>0</v>
      </c>
      <c r="AG228" s="44">
        <f t="shared" si="157"/>
        <v>0</v>
      </c>
      <c r="AH228" s="44">
        <f t="shared" si="157"/>
        <v>0</v>
      </c>
      <c r="AI228" s="44">
        <f t="shared" si="157"/>
        <v>0</v>
      </c>
      <c r="AJ228" s="44">
        <f t="shared" si="157"/>
        <v>0</v>
      </c>
      <c r="AK228" s="44">
        <f t="shared" si="157"/>
        <v>0</v>
      </c>
      <c r="AL228" s="44">
        <f t="shared" si="157"/>
        <v>0</v>
      </c>
      <c r="AM228" s="44">
        <f t="shared" si="157"/>
        <v>0</v>
      </c>
      <c r="AN228" s="44">
        <f t="shared" si="157"/>
        <v>0</v>
      </c>
      <c r="AO228" s="44">
        <f t="shared" si="157"/>
        <v>0</v>
      </c>
      <c r="AP228" s="44">
        <f t="shared" si="157"/>
        <v>0</v>
      </c>
      <c r="AQ228" s="44">
        <f t="shared" si="157"/>
        <v>0</v>
      </c>
      <c r="AR228" s="44">
        <f t="shared" si="157"/>
        <v>0</v>
      </c>
      <c r="AS228" s="44">
        <f t="shared" si="157"/>
        <v>0</v>
      </c>
      <c r="AT228" s="44">
        <f t="shared" si="157"/>
        <v>0</v>
      </c>
      <c r="AU228" s="44">
        <f t="shared" si="157"/>
        <v>0</v>
      </c>
      <c r="AV228" s="44">
        <f t="shared" si="157"/>
        <v>0</v>
      </c>
      <c r="AW228" s="44">
        <f t="shared" si="157"/>
        <v>0</v>
      </c>
      <c r="AX228" s="44">
        <f t="shared" si="157"/>
        <v>0</v>
      </c>
      <c r="AY228" s="44">
        <f t="shared" si="157"/>
        <v>0</v>
      </c>
      <c r="AZ228" s="44">
        <f t="shared" si="157"/>
        <v>0</v>
      </c>
      <c r="BA228" s="44">
        <f t="shared" si="157"/>
        <v>0</v>
      </c>
      <c r="BB228" s="44">
        <f t="shared" si="157"/>
        <v>0</v>
      </c>
      <c r="BC228" s="44">
        <f t="shared" si="157"/>
        <v>0</v>
      </c>
      <c r="BD228" s="44">
        <f t="shared" si="157"/>
        <v>0</v>
      </c>
      <c r="BE228" s="44">
        <f t="shared" si="157"/>
        <v>0</v>
      </c>
      <c r="BF228" s="44">
        <f t="shared" si="157"/>
        <v>0</v>
      </c>
      <c r="BG228" s="44">
        <f t="shared" si="157"/>
        <v>0</v>
      </c>
      <c r="BH228" s="44">
        <f t="shared" si="157"/>
        <v>0</v>
      </c>
      <c r="BI228" s="44">
        <f t="shared" si="157"/>
        <v>0</v>
      </c>
      <c r="BJ228" s="44">
        <f t="shared" si="157"/>
        <v>0</v>
      </c>
      <c r="BK228" s="44">
        <f t="shared" si="157"/>
        <v>0</v>
      </c>
      <c r="BL228" s="44">
        <f t="shared" si="157"/>
        <v>0</v>
      </c>
      <c r="BM228" s="44">
        <f t="shared" si="157"/>
        <v>0</v>
      </c>
      <c r="BN228" s="44">
        <f t="shared" si="157"/>
        <v>0</v>
      </c>
      <c r="BO228" s="44">
        <f t="shared" si="157"/>
        <v>0</v>
      </c>
      <c r="BP228" s="26" t="s">
        <v>12</v>
      </c>
    </row>
    <row r="229" spans="2:68" x14ac:dyDescent="0.25">
      <c r="B229" s="12">
        <v>36</v>
      </c>
      <c r="C229" s="13"/>
      <c r="E229">
        <v>100</v>
      </c>
      <c r="N229" s="44">
        <f t="shared" ref="N229:BO229" si="158">MIN(IF(N166&lt;N103,0,N166-N103),$E229)</f>
        <v>0</v>
      </c>
      <c r="O229" s="44">
        <f t="shared" si="158"/>
        <v>0</v>
      </c>
      <c r="P229" s="44">
        <f t="shared" si="158"/>
        <v>0</v>
      </c>
      <c r="Q229" s="44">
        <f t="shared" si="158"/>
        <v>0</v>
      </c>
      <c r="R229" s="44">
        <f t="shared" si="158"/>
        <v>0</v>
      </c>
      <c r="S229" s="44">
        <f t="shared" si="158"/>
        <v>0</v>
      </c>
      <c r="T229" s="44">
        <f t="shared" si="158"/>
        <v>0</v>
      </c>
      <c r="U229" s="44">
        <f t="shared" si="158"/>
        <v>0</v>
      </c>
      <c r="V229" s="44">
        <f t="shared" si="158"/>
        <v>0</v>
      </c>
      <c r="W229" s="44">
        <f t="shared" si="158"/>
        <v>0</v>
      </c>
      <c r="X229" s="44">
        <f t="shared" si="158"/>
        <v>0</v>
      </c>
      <c r="Y229" s="44">
        <f t="shared" si="158"/>
        <v>0</v>
      </c>
      <c r="Z229" s="44">
        <f t="shared" si="158"/>
        <v>0</v>
      </c>
      <c r="AA229" s="44">
        <f t="shared" si="158"/>
        <v>0</v>
      </c>
      <c r="AB229" s="44">
        <f t="shared" si="158"/>
        <v>0</v>
      </c>
      <c r="AC229" s="44">
        <f t="shared" si="158"/>
        <v>0</v>
      </c>
      <c r="AD229" s="44">
        <f t="shared" si="158"/>
        <v>0</v>
      </c>
      <c r="AE229" s="73">
        <f t="shared" si="158"/>
        <v>0</v>
      </c>
      <c r="AF229" s="44">
        <f t="shared" si="158"/>
        <v>0</v>
      </c>
      <c r="AG229" s="44">
        <f t="shared" si="158"/>
        <v>0</v>
      </c>
      <c r="AH229" s="44">
        <f t="shared" si="158"/>
        <v>0</v>
      </c>
      <c r="AI229" s="44">
        <f t="shared" si="158"/>
        <v>0</v>
      </c>
      <c r="AJ229" s="44">
        <f t="shared" si="158"/>
        <v>0</v>
      </c>
      <c r="AK229" s="44">
        <f t="shared" si="158"/>
        <v>0</v>
      </c>
      <c r="AL229" s="44">
        <f t="shared" si="158"/>
        <v>0</v>
      </c>
      <c r="AM229" s="44">
        <f t="shared" si="158"/>
        <v>0</v>
      </c>
      <c r="AN229" s="44">
        <f t="shared" si="158"/>
        <v>0</v>
      </c>
      <c r="AO229" s="44">
        <f t="shared" si="158"/>
        <v>0</v>
      </c>
      <c r="AP229" s="44">
        <f t="shared" si="158"/>
        <v>0</v>
      </c>
      <c r="AQ229" s="44">
        <f t="shared" si="158"/>
        <v>0</v>
      </c>
      <c r="AR229" s="44">
        <f t="shared" si="158"/>
        <v>0</v>
      </c>
      <c r="AS229" s="44">
        <f t="shared" si="158"/>
        <v>0</v>
      </c>
      <c r="AT229" s="44">
        <f t="shared" si="158"/>
        <v>0</v>
      </c>
      <c r="AU229" s="44">
        <f t="shared" si="158"/>
        <v>0</v>
      </c>
      <c r="AV229" s="44">
        <f t="shared" si="158"/>
        <v>0</v>
      </c>
      <c r="AW229" s="44">
        <f t="shared" si="158"/>
        <v>0</v>
      </c>
      <c r="AX229" s="44">
        <f t="shared" si="158"/>
        <v>0</v>
      </c>
      <c r="AY229" s="44">
        <f t="shared" si="158"/>
        <v>0</v>
      </c>
      <c r="AZ229" s="44">
        <f t="shared" si="158"/>
        <v>0</v>
      </c>
      <c r="BA229" s="44">
        <f t="shared" si="158"/>
        <v>0</v>
      </c>
      <c r="BB229" s="44">
        <f t="shared" si="158"/>
        <v>0</v>
      </c>
      <c r="BC229" s="44">
        <f t="shared" si="158"/>
        <v>0</v>
      </c>
      <c r="BD229" s="44">
        <f t="shared" si="158"/>
        <v>0</v>
      </c>
      <c r="BE229" s="44">
        <f t="shared" si="158"/>
        <v>0</v>
      </c>
      <c r="BF229" s="44">
        <f t="shared" si="158"/>
        <v>0</v>
      </c>
      <c r="BG229" s="44">
        <f t="shared" si="158"/>
        <v>0</v>
      </c>
      <c r="BH229" s="44">
        <f t="shared" si="158"/>
        <v>0</v>
      </c>
      <c r="BI229" s="44">
        <f t="shared" si="158"/>
        <v>0</v>
      </c>
      <c r="BJ229" s="44">
        <f t="shared" si="158"/>
        <v>0</v>
      </c>
      <c r="BK229" s="44">
        <f t="shared" si="158"/>
        <v>0</v>
      </c>
      <c r="BL229" s="44">
        <f t="shared" si="158"/>
        <v>0</v>
      </c>
      <c r="BM229" s="44">
        <f t="shared" si="158"/>
        <v>0</v>
      </c>
      <c r="BN229" s="44">
        <f t="shared" si="158"/>
        <v>0</v>
      </c>
      <c r="BO229" s="44">
        <f t="shared" si="158"/>
        <v>0</v>
      </c>
      <c r="BP229" s="26" t="s">
        <v>12</v>
      </c>
    </row>
    <row r="230" spans="2:68" x14ac:dyDescent="0.25">
      <c r="B230" s="12">
        <v>37</v>
      </c>
      <c r="C230" s="13"/>
      <c r="E230">
        <v>100</v>
      </c>
      <c r="N230" s="44">
        <f t="shared" ref="N230:BO230" si="159">MIN(IF(N167&lt;N104,0,N167-N104),$E230)</f>
        <v>0</v>
      </c>
      <c r="O230" s="44">
        <f t="shared" si="159"/>
        <v>0</v>
      </c>
      <c r="P230" s="44">
        <f t="shared" si="159"/>
        <v>0</v>
      </c>
      <c r="Q230" s="44">
        <f t="shared" si="159"/>
        <v>0</v>
      </c>
      <c r="R230" s="44">
        <f t="shared" si="159"/>
        <v>0</v>
      </c>
      <c r="S230" s="44">
        <f t="shared" si="159"/>
        <v>0</v>
      </c>
      <c r="T230" s="44">
        <f t="shared" si="159"/>
        <v>0</v>
      </c>
      <c r="U230" s="44">
        <f t="shared" si="159"/>
        <v>0</v>
      </c>
      <c r="V230" s="44">
        <f t="shared" si="159"/>
        <v>0</v>
      </c>
      <c r="W230" s="44">
        <f t="shared" si="159"/>
        <v>0</v>
      </c>
      <c r="X230" s="44">
        <f t="shared" si="159"/>
        <v>0</v>
      </c>
      <c r="Y230" s="44">
        <f t="shared" si="159"/>
        <v>0</v>
      </c>
      <c r="Z230" s="44">
        <f t="shared" si="159"/>
        <v>0</v>
      </c>
      <c r="AA230" s="44">
        <f t="shared" si="159"/>
        <v>0</v>
      </c>
      <c r="AB230" s="44">
        <f t="shared" si="159"/>
        <v>0</v>
      </c>
      <c r="AC230" s="44">
        <f t="shared" si="159"/>
        <v>0</v>
      </c>
      <c r="AD230" s="44">
        <f t="shared" si="159"/>
        <v>0</v>
      </c>
      <c r="AE230" s="73">
        <f t="shared" si="159"/>
        <v>0</v>
      </c>
      <c r="AF230" s="44">
        <f t="shared" si="159"/>
        <v>0</v>
      </c>
      <c r="AG230" s="44">
        <f t="shared" si="159"/>
        <v>0</v>
      </c>
      <c r="AH230" s="44">
        <f t="shared" si="159"/>
        <v>0</v>
      </c>
      <c r="AI230" s="44">
        <f t="shared" si="159"/>
        <v>0</v>
      </c>
      <c r="AJ230" s="44">
        <f t="shared" si="159"/>
        <v>0</v>
      </c>
      <c r="AK230" s="44">
        <f t="shared" si="159"/>
        <v>0</v>
      </c>
      <c r="AL230" s="44">
        <f t="shared" si="159"/>
        <v>0</v>
      </c>
      <c r="AM230" s="44">
        <f t="shared" si="159"/>
        <v>0</v>
      </c>
      <c r="AN230" s="44">
        <f t="shared" si="159"/>
        <v>0</v>
      </c>
      <c r="AO230" s="44">
        <f t="shared" si="159"/>
        <v>0</v>
      </c>
      <c r="AP230" s="44">
        <f t="shared" si="159"/>
        <v>0</v>
      </c>
      <c r="AQ230" s="44">
        <f t="shared" si="159"/>
        <v>0</v>
      </c>
      <c r="AR230" s="44">
        <f t="shared" si="159"/>
        <v>0</v>
      </c>
      <c r="AS230" s="44">
        <f t="shared" si="159"/>
        <v>0</v>
      </c>
      <c r="AT230" s="44">
        <f t="shared" si="159"/>
        <v>0</v>
      </c>
      <c r="AU230" s="44">
        <f t="shared" si="159"/>
        <v>0</v>
      </c>
      <c r="AV230" s="44">
        <f t="shared" si="159"/>
        <v>0</v>
      </c>
      <c r="AW230" s="44">
        <f t="shared" si="159"/>
        <v>0</v>
      </c>
      <c r="AX230" s="44">
        <f t="shared" si="159"/>
        <v>0</v>
      </c>
      <c r="AY230" s="44">
        <f t="shared" si="159"/>
        <v>0</v>
      </c>
      <c r="AZ230" s="44">
        <f t="shared" si="159"/>
        <v>0</v>
      </c>
      <c r="BA230" s="44">
        <f t="shared" si="159"/>
        <v>0</v>
      </c>
      <c r="BB230" s="44">
        <f t="shared" si="159"/>
        <v>0</v>
      </c>
      <c r="BC230" s="44">
        <f t="shared" si="159"/>
        <v>0</v>
      </c>
      <c r="BD230" s="44">
        <f t="shared" si="159"/>
        <v>0</v>
      </c>
      <c r="BE230" s="44">
        <f t="shared" si="159"/>
        <v>0</v>
      </c>
      <c r="BF230" s="44">
        <f t="shared" si="159"/>
        <v>0</v>
      </c>
      <c r="BG230" s="44">
        <f t="shared" si="159"/>
        <v>0</v>
      </c>
      <c r="BH230" s="44">
        <f t="shared" si="159"/>
        <v>0</v>
      </c>
      <c r="BI230" s="44">
        <f t="shared" si="159"/>
        <v>0</v>
      </c>
      <c r="BJ230" s="44">
        <f t="shared" si="159"/>
        <v>0</v>
      </c>
      <c r="BK230" s="44">
        <f t="shared" si="159"/>
        <v>0</v>
      </c>
      <c r="BL230" s="44">
        <f t="shared" si="159"/>
        <v>0</v>
      </c>
      <c r="BM230" s="44">
        <f t="shared" si="159"/>
        <v>0</v>
      </c>
      <c r="BN230" s="44">
        <f t="shared" si="159"/>
        <v>0</v>
      </c>
      <c r="BO230" s="44">
        <f t="shared" si="159"/>
        <v>0</v>
      </c>
      <c r="BP230" s="26" t="s">
        <v>12</v>
      </c>
    </row>
    <row r="231" spans="2:68" x14ac:dyDescent="0.25">
      <c r="B231" s="12">
        <v>38</v>
      </c>
      <c r="C231" s="13"/>
      <c r="E231">
        <v>100</v>
      </c>
      <c r="N231" s="44">
        <f t="shared" ref="N231:BO231" si="160">MIN(IF(N168&lt;N105,0,N168-N105),$E231)</f>
        <v>0</v>
      </c>
      <c r="O231" s="44">
        <f t="shared" si="160"/>
        <v>0</v>
      </c>
      <c r="P231" s="44">
        <f t="shared" si="160"/>
        <v>0</v>
      </c>
      <c r="Q231" s="44">
        <f t="shared" si="160"/>
        <v>0</v>
      </c>
      <c r="R231" s="44">
        <f t="shared" si="160"/>
        <v>0</v>
      </c>
      <c r="S231" s="44">
        <f t="shared" si="160"/>
        <v>0</v>
      </c>
      <c r="T231" s="44">
        <f t="shared" si="160"/>
        <v>0</v>
      </c>
      <c r="U231" s="44">
        <f t="shared" si="160"/>
        <v>0</v>
      </c>
      <c r="V231" s="44">
        <f t="shared" si="160"/>
        <v>0</v>
      </c>
      <c r="W231" s="44">
        <f t="shared" si="160"/>
        <v>0</v>
      </c>
      <c r="X231" s="44">
        <f t="shared" si="160"/>
        <v>0</v>
      </c>
      <c r="Y231" s="44">
        <f t="shared" si="160"/>
        <v>0</v>
      </c>
      <c r="Z231" s="44">
        <f t="shared" si="160"/>
        <v>0</v>
      </c>
      <c r="AA231" s="44">
        <f t="shared" si="160"/>
        <v>0</v>
      </c>
      <c r="AB231" s="44">
        <f t="shared" si="160"/>
        <v>0</v>
      </c>
      <c r="AC231" s="44">
        <f t="shared" si="160"/>
        <v>0</v>
      </c>
      <c r="AD231" s="44">
        <f t="shared" si="160"/>
        <v>0</v>
      </c>
      <c r="AE231" s="73">
        <f t="shared" si="160"/>
        <v>0</v>
      </c>
      <c r="AF231" s="44">
        <f t="shared" si="160"/>
        <v>0</v>
      </c>
      <c r="AG231" s="44">
        <f t="shared" si="160"/>
        <v>0</v>
      </c>
      <c r="AH231" s="44">
        <f t="shared" si="160"/>
        <v>0</v>
      </c>
      <c r="AI231" s="44">
        <f t="shared" si="160"/>
        <v>0</v>
      </c>
      <c r="AJ231" s="44">
        <f t="shared" si="160"/>
        <v>0</v>
      </c>
      <c r="AK231" s="44">
        <f t="shared" si="160"/>
        <v>0</v>
      </c>
      <c r="AL231" s="44">
        <f t="shared" si="160"/>
        <v>0</v>
      </c>
      <c r="AM231" s="44">
        <f t="shared" si="160"/>
        <v>0</v>
      </c>
      <c r="AN231" s="44">
        <f t="shared" si="160"/>
        <v>0</v>
      </c>
      <c r="AO231" s="44">
        <f t="shared" si="160"/>
        <v>0</v>
      </c>
      <c r="AP231" s="44">
        <f t="shared" si="160"/>
        <v>0</v>
      </c>
      <c r="AQ231" s="44">
        <f t="shared" si="160"/>
        <v>0</v>
      </c>
      <c r="AR231" s="44">
        <f t="shared" si="160"/>
        <v>0</v>
      </c>
      <c r="AS231" s="44">
        <f t="shared" si="160"/>
        <v>0</v>
      </c>
      <c r="AT231" s="44">
        <f t="shared" si="160"/>
        <v>0</v>
      </c>
      <c r="AU231" s="44">
        <f t="shared" si="160"/>
        <v>0</v>
      </c>
      <c r="AV231" s="44">
        <f t="shared" si="160"/>
        <v>0</v>
      </c>
      <c r="AW231" s="44">
        <f t="shared" si="160"/>
        <v>0</v>
      </c>
      <c r="AX231" s="44">
        <f t="shared" si="160"/>
        <v>0</v>
      </c>
      <c r="AY231" s="44">
        <f t="shared" si="160"/>
        <v>0</v>
      </c>
      <c r="AZ231" s="44">
        <f t="shared" si="160"/>
        <v>0</v>
      </c>
      <c r="BA231" s="44">
        <f t="shared" si="160"/>
        <v>0</v>
      </c>
      <c r="BB231" s="44">
        <f t="shared" si="160"/>
        <v>0</v>
      </c>
      <c r="BC231" s="44">
        <f t="shared" si="160"/>
        <v>0</v>
      </c>
      <c r="BD231" s="44">
        <f t="shared" si="160"/>
        <v>0</v>
      </c>
      <c r="BE231" s="44">
        <f t="shared" si="160"/>
        <v>0</v>
      </c>
      <c r="BF231" s="44">
        <f t="shared" si="160"/>
        <v>0</v>
      </c>
      <c r="BG231" s="44">
        <f t="shared" si="160"/>
        <v>0</v>
      </c>
      <c r="BH231" s="44">
        <f t="shared" si="160"/>
        <v>0</v>
      </c>
      <c r="BI231" s="44">
        <f t="shared" si="160"/>
        <v>0</v>
      </c>
      <c r="BJ231" s="44">
        <f t="shared" si="160"/>
        <v>0</v>
      </c>
      <c r="BK231" s="44">
        <f t="shared" si="160"/>
        <v>0</v>
      </c>
      <c r="BL231" s="44">
        <f t="shared" si="160"/>
        <v>0</v>
      </c>
      <c r="BM231" s="44">
        <f t="shared" si="160"/>
        <v>0</v>
      </c>
      <c r="BN231" s="44">
        <f t="shared" si="160"/>
        <v>0</v>
      </c>
      <c r="BO231" s="44">
        <f t="shared" si="160"/>
        <v>0</v>
      </c>
      <c r="BP231" s="26" t="s">
        <v>12</v>
      </c>
    </row>
    <row r="232" spans="2:68" x14ac:dyDescent="0.25">
      <c r="B232" s="12">
        <v>39</v>
      </c>
      <c r="C232" s="13"/>
      <c r="E232">
        <v>100</v>
      </c>
      <c r="N232" s="44">
        <f t="shared" ref="N232:BO232" si="161">MIN(IF(N169&lt;N106,0,N169-N106),$E232)</f>
        <v>0</v>
      </c>
      <c r="O232" s="44">
        <f t="shared" si="161"/>
        <v>0</v>
      </c>
      <c r="P232" s="44">
        <f t="shared" si="161"/>
        <v>0</v>
      </c>
      <c r="Q232" s="44">
        <f t="shared" si="161"/>
        <v>0</v>
      </c>
      <c r="R232" s="44">
        <f t="shared" si="161"/>
        <v>0</v>
      </c>
      <c r="S232" s="44">
        <f t="shared" si="161"/>
        <v>0</v>
      </c>
      <c r="T232" s="44">
        <f t="shared" si="161"/>
        <v>0</v>
      </c>
      <c r="U232" s="44">
        <f t="shared" si="161"/>
        <v>0</v>
      </c>
      <c r="V232" s="44">
        <f t="shared" si="161"/>
        <v>0</v>
      </c>
      <c r="W232" s="44">
        <f t="shared" si="161"/>
        <v>0</v>
      </c>
      <c r="X232" s="44">
        <f t="shared" si="161"/>
        <v>0</v>
      </c>
      <c r="Y232" s="44">
        <f t="shared" si="161"/>
        <v>0</v>
      </c>
      <c r="Z232" s="44">
        <f t="shared" si="161"/>
        <v>0</v>
      </c>
      <c r="AA232" s="44">
        <f t="shared" si="161"/>
        <v>0</v>
      </c>
      <c r="AB232" s="44">
        <f t="shared" si="161"/>
        <v>0</v>
      </c>
      <c r="AC232" s="44">
        <f t="shared" si="161"/>
        <v>0</v>
      </c>
      <c r="AD232" s="44">
        <f t="shared" si="161"/>
        <v>0</v>
      </c>
      <c r="AE232" s="73">
        <f t="shared" si="161"/>
        <v>0</v>
      </c>
      <c r="AF232" s="44">
        <f t="shared" si="161"/>
        <v>0</v>
      </c>
      <c r="AG232" s="44">
        <f t="shared" si="161"/>
        <v>0</v>
      </c>
      <c r="AH232" s="44">
        <f t="shared" si="161"/>
        <v>0</v>
      </c>
      <c r="AI232" s="44">
        <f t="shared" si="161"/>
        <v>0</v>
      </c>
      <c r="AJ232" s="44">
        <f t="shared" si="161"/>
        <v>0</v>
      </c>
      <c r="AK232" s="44">
        <f t="shared" si="161"/>
        <v>0</v>
      </c>
      <c r="AL232" s="44">
        <f t="shared" si="161"/>
        <v>0</v>
      </c>
      <c r="AM232" s="44">
        <f t="shared" si="161"/>
        <v>0</v>
      </c>
      <c r="AN232" s="44">
        <f t="shared" si="161"/>
        <v>0</v>
      </c>
      <c r="AO232" s="44">
        <f t="shared" si="161"/>
        <v>0</v>
      </c>
      <c r="AP232" s="44">
        <f t="shared" si="161"/>
        <v>0</v>
      </c>
      <c r="AQ232" s="44">
        <f t="shared" si="161"/>
        <v>0</v>
      </c>
      <c r="AR232" s="44">
        <f t="shared" si="161"/>
        <v>0</v>
      </c>
      <c r="AS232" s="44">
        <f t="shared" si="161"/>
        <v>0</v>
      </c>
      <c r="AT232" s="44">
        <f t="shared" si="161"/>
        <v>0</v>
      </c>
      <c r="AU232" s="44">
        <f t="shared" si="161"/>
        <v>0</v>
      </c>
      <c r="AV232" s="44">
        <f t="shared" si="161"/>
        <v>0</v>
      </c>
      <c r="AW232" s="44">
        <f t="shared" si="161"/>
        <v>0</v>
      </c>
      <c r="AX232" s="44">
        <f t="shared" si="161"/>
        <v>0</v>
      </c>
      <c r="AY232" s="44">
        <f t="shared" si="161"/>
        <v>0</v>
      </c>
      <c r="AZ232" s="44">
        <f t="shared" si="161"/>
        <v>0</v>
      </c>
      <c r="BA232" s="44">
        <f t="shared" si="161"/>
        <v>0</v>
      </c>
      <c r="BB232" s="44">
        <f t="shared" si="161"/>
        <v>0</v>
      </c>
      <c r="BC232" s="44">
        <f t="shared" si="161"/>
        <v>0</v>
      </c>
      <c r="BD232" s="44">
        <f t="shared" si="161"/>
        <v>0</v>
      </c>
      <c r="BE232" s="44">
        <f t="shared" si="161"/>
        <v>0</v>
      </c>
      <c r="BF232" s="44">
        <f t="shared" si="161"/>
        <v>0</v>
      </c>
      <c r="BG232" s="44">
        <f t="shared" si="161"/>
        <v>0</v>
      </c>
      <c r="BH232" s="44">
        <f t="shared" si="161"/>
        <v>0</v>
      </c>
      <c r="BI232" s="44">
        <f t="shared" si="161"/>
        <v>0</v>
      </c>
      <c r="BJ232" s="44">
        <f t="shared" si="161"/>
        <v>0</v>
      </c>
      <c r="BK232" s="44">
        <f t="shared" si="161"/>
        <v>0</v>
      </c>
      <c r="BL232" s="44">
        <f t="shared" si="161"/>
        <v>0</v>
      </c>
      <c r="BM232" s="44">
        <f t="shared" si="161"/>
        <v>0</v>
      </c>
      <c r="BN232" s="44">
        <f t="shared" si="161"/>
        <v>0</v>
      </c>
      <c r="BO232" s="44">
        <f t="shared" si="161"/>
        <v>0</v>
      </c>
      <c r="BP232" s="26" t="s">
        <v>12</v>
      </c>
    </row>
    <row r="233" spans="2:68" x14ac:dyDescent="0.25">
      <c r="B233" s="12">
        <v>40</v>
      </c>
      <c r="C233" s="13"/>
      <c r="E233">
        <v>100</v>
      </c>
      <c r="N233" s="44">
        <f t="shared" ref="N233:BO233" si="162">MIN(IF(N170&lt;N107,0,N170-N107),$E233)</f>
        <v>0</v>
      </c>
      <c r="O233" s="44">
        <f t="shared" si="162"/>
        <v>0</v>
      </c>
      <c r="P233" s="44">
        <f t="shared" si="162"/>
        <v>0</v>
      </c>
      <c r="Q233" s="44">
        <f t="shared" si="162"/>
        <v>0</v>
      </c>
      <c r="R233" s="44">
        <f t="shared" si="162"/>
        <v>0</v>
      </c>
      <c r="S233" s="44">
        <f t="shared" si="162"/>
        <v>0</v>
      </c>
      <c r="T233" s="44">
        <f t="shared" si="162"/>
        <v>0</v>
      </c>
      <c r="U233" s="44">
        <f t="shared" si="162"/>
        <v>0</v>
      </c>
      <c r="V233" s="44">
        <f t="shared" si="162"/>
        <v>0</v>
      </c>
      <c r="W233" s="44">
        <f t="shared" si="162"/>
        <v>0</v>
      </c>
      <c r="X233" s="44">
        <f t="shared" si="162"/>
        <v>0</v>
      </c>
      <c r="Y233" s="44">
        <f t="shared" si="162"/>
        <v>0</v>
      </c>
      <c r="Z233" s="44">
        <f t="shared" si="162"/>
        <v>0</v>
      </c>
      <c r="AA233" s="44">
        <f t="shared" si="162"/>
        <v>0</v>
      </c>
      <c r="AB233" s="44">
        <f t="shared" si="162"/>
        <v>0</v>
      </c>
      <c r="AC233" s="44">
        <f t="shared" si="162"/>
        <v>0</v>
      </c>
      <c r="AD233" s="44">
        <f t="shared" si="162"/>
        <v>0</v>
      </c>
      <c r="AE233" s="73">
        <f t="shared" si="162"/>
        <v>0</v>
      </c>
      <c r="AF233" s="44">
        <f t="shared" si="162"/>
        <v>0</v>
      </c>
      <c r="AG233" s="44">
        <f t="shared" si="162"/>
        <v>0</v>
      </c>
      <c r="AH233" s="44">
        <f t="shared" si="162"/>
        <v>0</v>
      </c>
      <c r="AI233" s="44">
        <f t="shared" si="162"/>
        <v>0</v>
      </c>
      <c r="AJ233" s="44">
        <f t="shared" si="162"/>
        <v>0</v>
      </c>
      <c r="AK233" s="44">
        <f t="shared" si="162"/>
        <v>0</v>
      </c>
      <c r="AL233" s="44">
        <f t="shared" si="162"/>
        <v>0</v>
      </c>
      <c r="AM233" s="44">
        <f t="shared" si="162"/>
        <v>0</v>
      </c>
      <c r="AN233" s="44">
        <f t="shared" si="162"/>
        <v>0</v>
      </c>
      <c r="AO233" s="44">
        <f t="shared" si="162"/>
        <v>0</v>
      </c>
      <c r="AP233" s="44">
        <f t="shared" si="162"/>
        <v>0</v>
      </c>
      <c r="AQ233" s="44">
        <f t="shared" si="162"/>
        <v>0</v>
      </c>
      <c r="AR233" s="44">
        <f t="shared" si="162"/>
        <v>0</v>
      </c>
      <c r="AS233" s="44">
        <f t="shared" si="162"/>
        <v>0</v>
      </c>
      <c r="AT233" s="44">
        <f t="shared" si="162"/>
        <v>0</v>
      </c>
      <c r="AU233" s="44">
        <f t="shared" si="162"/>
        <v>0</v>
      </c>
      <c r="AV233" s="44">
        <f t="shared" si="162"/>
        <v>0</v>
      </c>
      <c r="AW233" s="44">
        <f t="shared" si="162"/>
        <v>0</v>
      </c>
      <c r="AX233" s="44">
        <f t="shared" si="162"/>
        <v>0</v>
      </c>
      <c r="AY233" s="44">
        <f t="shared" si="162"/>
        <v>0</v>
      </c>
      <c r="AZ233" s="44">
        <f t="shared" si="162"/>
        <v>0</v>
      </c>
      <c r="BA233" s="44">
        <f t="shared" si="162"/>
        <v>0</v>
      </c>
      <c r="BB233" s="44">
        <f t="shared" si="162"/>
        <v>0</v>
      </c>
      <c r="BC233" s="44">
        <f t="shared" si="162"/>
        <v>0</v>
      </c>
      <c r="BD233" s="44">
        <f t="shared" si="162"/>
        <v>0</v>
      </c>
      <c r="BE233" s="44">
        <f t="shared" si="162"/>
        <v>0</v>
      </c>
      <c r="BF233" s="44">
        <f t="shared" si="162"/>
        <v>0</v>
      </c>
      <c r="BG233" s="44">
        <f t="shared" si="162"/>
        <v>0</v>
      </c>
      <c r="BH233" s="44">
        <f t="shared" si="162"/>
        <v>0</v>
      </c>
      <c r="BI233" s="44">
        <f t="shared" si="162"/>
        <v>0</v>
      </c>
      <c r="BJ233" s="44">
        <f t="shared" si="162"/>
        <v>0</v>
      </c>
      <c r="BK233" s="44">
        <f t="shared" si="162"/>
        <v>0</v>
      </c>
      <c r="BL233" s="44">
        <f t="shared" si="162"/>
        <v>0</v>
      </c>
      <c r="BM233" s="44">
        <f t="shared" si="162"/>
        <v>0</v>
      </c>
      <c r="BN233" s="44">
        <f t="shared" si="162"/>
        <v>0</v>
      </c>
      <c r="BO233" s="44">
        <f t="shared" si="162"/>
        <v>0</v>
      </c>
      <c r="BP233" s="26" t="s">
        <v>12</v>
      </c>
    </row>
    <row r="234" spans="2:68" x14ac:dyDescent="0.25">
      <c r="B234" s="12">
        <v>41</v>
      </c>
      <c r="C234" s="13"/>
      <c r="E234">
        <v>100</v>
      </c>
      <c r="N234" s="44">
        <f t="shared" ref="N234:BO234" si="163">MIN(IF(N171&lt;N108,0,N171-N108),$E234)</f>
        <v>0</v>
      </c>
      <c r="O234" s="44">
        <f t="shared" si="163"/>
        <v>0</v>
      </c>
      <c r="P234" s="44">
        <f t="shared" si="163"/>
        <v>0</v>
      </c>
      <c r="Q234" s="44">
        <f t="shared" si="163"/>
        <v>0</v>
      </c>
      <c r="R234" s="44">
        <f t="shared" si="163"/>
        <v>0</v>
      </c>
      <c r="S234" s="44">
        <f t="shared" si="163"/>
        <v>0</v>
      </c>
      <c r="T234" s="44">
        <f t="shared" si="163"/>
        <v>0</v>
      </c>
      <c r="U234" s="44">
        <f t="shared" si="163"/>
        <v>0</v>
      </c>
      <c r="V234" s="44">
        <f t="shared" si="163"/>
        <v>0</v>
      </c>
      <c r="W234" s="44">
        <f t="shared" si="163"/>
        <v>0</v>
      </c>
      <c r="X234" s="44">
        <f t="shared" si="163"/>
        <v>0</v>
      </c>
      <c r="Y234" s="44">
        <f t="shared" si="163"/>
        <v>0</v>
      </c>
      <c r="Z234" s="44">
        <f t="shared" si="163"/>
        <v>0</v>
      </c>
      <c r="AA234" s="44">
        <f t="shared" si="163"/>
        <v>0</v>
      </c>
      <c r="AB234" s="44">
        <f t="shared" si="163"/>
        <v>0</v>
      </c>
      <c r="AC234" s="44">
        <f t="shared" si="163"/>
        <v>0</v>
      </c>
      <c r="AD234" s="44">
        <f t="shared" si="163"/>
        <v>0</v>
      </c>
      <c r="AE234" s="73">
        <f t="shared" si="163"/>
        <v>0</v>
      </c>
      <c r="AF234" s="44">
        <f t="shared" si="163"/>
        <v>0</v>
      </c>
      <c r="AG234" s="44">
        <f t="shared" si="163"/>
        <v>0</v>
      </c>
      <c r="AH234" s="44">
        <f t="shared" si="163"/>
        <v>0</v>
      </c>
      <c r="AI234" s="44">
        <f t="shared" si="163"/>
        <v>0</v>
      </c>
      <c r="AJ234" s="44">
        <f t="shared" si="163"/>
        <v>0</v>
      </c>
      <c r="AK234" s="44">
        <f t="shared" si="163"/>
        <v>0</v>
      </c>
      <c r="AL234" s="44">
        <f t="shared" si="163"/>
        <v>0</v>
      </c>
      <c r="AM234" s="44">
        <f t="shared" si="163"/>
        <v>0</v>
      </c>
      <c r="AN234" s="44">
        <f t="shared" si="163"/>
        <v>0</v>
      </c>
      <c r="AO234" s="44">
        <f t="shared" si="163"/>
        <v>0</v>
      </c>
      <c r="AP234" s="44">
        <f t="shared" si="163"/>
        <v>0</v>
      </c>
      <c r="AQ234" s="44">
        <f t="shared" si="163"/>
        <v>0</v>
      </c>
      <c r="AR234" s="44">
        <f t="shared" si="163"/>
        <v>0</v>
      </c>
      <c r="AS234" s="44">
        <f t="shared" si="163"/>
        <v>0</v>
      </c>
      <c r="AT234" s="44">
        <f t="shared" si="163"/>
        <v>0</v>
      </c>
      <c r="AU234" s="44">
        <f t="shared" si="163"/>
        <v>0</v>
      </c>
      <c r="AV234" s="44">
        <f t="shared" si="163"/>
        <v>0</v>
      </c>
      <c r="AW234" s="44">
        <f t="shared" si="163"/>
        <v>0</v>
      </c>
      <c r="AX234" s="44">
        <f t="shared" si="163"/>
        <v>0</v>
      </c>
      <c r="AY234" s="44">
        <f t="shared" si="163"/>
        <v>0</v>
      </c>
      <c r="AZ234" s="44">
        <f t="shared" si="163"/>
        <v>0</v>
      </c>
      <c r="BA234" s="44">
        <f t="shared" si="163"/>
        <v>0</v>
      </c>
      <c r="BB234" s="44">
        <f t="shared" si="163"/>
        <v>0</v>
      </c>
      <c r="BC234" s="44">
        <f t="shared" si="163"/>
        <v>0</v>
      </c>
      <c r="BD234" s="44">
        <f t="shared" si="163"/>
        <v>0</v>
      </c>
      <c r="BE234" s="44">
        <f t="shared" si="163"/>
        <v>0</v>
      </c>
      <c r="BF234" s="44">
        <f t="shared" si="163"/>
        <v>0</v>
      </c>
      <c r="BG234" s="44">
        <f t="shared" si="163"/>
        <v>0</v>
      </c>
      <c r="BH234" s="44">
        <f t="shared" si="163"/>
        <v>0</v>
      </c>
      <c r="BI234" s="44">
        <f t="shared" si="163"/>
        <v>0</v>
      </c>
      <c r="BJ234" s="44">
        <f t="shared" si="163"/>
        <v>0</v>
      </c>
      <c r="BK234" s="44">
        <f t="shared" si="163"/>
        <v>0</v>
      </c>
      <c r="BL234" s="44">
        <f t="shared" si="163"/>
        <v>0</v>
      </c>
      <c r="BM234" s="44">
        <f t="shared" si="163"/>
        <v>0</v>
      </c>
      <c r="BN234" s="44">
        <f t="shared" si="163"/>
        <v>0</v>
      </c>
      <c r="BO234" s="44">
        <f t="shared" si="163"/>
        <v>0</v>
      </c>
      <c r="BP234" s="26" t="s">
        <v>12</v>
      </c>
    </row>
    <row r="235" spans="2:68" x14ac:dyDescent="0.25">
      <c r="B235" s="12">
        <v>42</v>
      </c>
      <c r="C235" s="13"/>
      <c r="E235">
        <v>100</v>
      </c>
      <c r="N235" s="44">
        <f t="shared" ref="N235:BO235" si="164">MIN(IF(N172&lt;N109,0,N172-N109),$E235)</f>
        <v>0</v>
      </c>
      <c r="O235" s="44">
        <f t="shared" si="164"/>
        <v>0</v>
      </c>
      <c r="P235" s="44">
        <f t="shared" si="164"/>
        <v>0</v>
      </c>
      <c r="Q235" s="44">
        <f t="shared" si="164"/>
        <v>0</v>
      </c>
      <c r="R235" s="44">
        <f t="shared" si="164"/>
        <v>0</v>
      </c>
      <c r="S235" s="44">
        <f t="shared" si="164"/>
        <v>0</v>
      </c>
      <c r="T235" s="44">
        <f t="shared" si="164"/>
        <v>0</v>
      </c>
      <c r="U235" s="44">
        <f t="shared" si="164"/>
        <v>0</v>
      </c>
      <c r="V235" s="44">
        <f t="shared" si="164"/>
        <v>0</v>
      </c>
      <c r="W235" s="44">
        <f t="shared" si="164"/>
        <v>0</v>
      </c>
      <c r="X235" s="44">
        <f t="shared" si="164"/>
        <v>0</v>
      </c>
      <c r="Y235" s="44">
        <f t="shared" si="164"/>
        <v>0</v>
      </c>
      <c r="Z235" s="44">
        <f t="shared" si="164"/>
        <v>0</v>
      </c>
      <c r="AA235" s="44">
        <f t="shared" si="164"/>
        <v>0</v>
      </c>
      <c r="AB235" s="44">
        <f t="shared" si="164"/>
        <v>0</v>
      </c>
      <c r="AC235" s="44">
        <f t="shared" si="164"/>
        <v>0</v>
      </c>
      <c r="AD235" s="44">
        <f t="shared" si="164"/>
        <v>0</v>
      </c>
      <c r="AE235" s="73">
        <f t="shared" si="164"/>
        <v>0</v>
      </c>
      <c r="AF235" s="44">
        <f t="shared" si="164"/>
        <v>0</v>
      </c>
      <c r="AG235" s="44">
        <f t="shared" si="164"/>
        <v>0</v>
      </c>
      <c r="AH235" s="44">
        <f t="shared" si="164"/>
        <v>0</v>
      </c>
      <c r="AI235" s="44">
        <f t="shared" si="164"/>
        <v>0</v>
      </c>
      <c r="AJ235" s="44">
        <f t="shared" si="164"/>
        <v>0</v>
      </c>
      <c r="AK235" s="44">
        <f t="shared" si="164"/>
        <v>0</v>
      </c>
      <c r="AL235" s="44">
        <f t="shared" si="164"/>
        <v>0</v>
      </c>
      <c r="AM235" s="44">
        <f t="shared" si="164"/>
        <v>0</v>
      </c>
      <c r="AN235" s="44">
        <f t="shared" si="164"/>
        <v>0</v>
      </c>
      <c r="AO235" s="44">
        <f t="shared" si="164"/>
        <v>0</v>
      </c>
      <c r="AP235" s="44">
        <f t="shared" si="164"/>
        <v>0</v>
      </c>
      <c r="AQ235" s="44">
        <f t="shared" si="164"/>
        <v>0</v>
      </c>
      <c r="AR235" s="44">
        <f t="shared" si="164"/>
        <v>0</v>
      </c>
      <c r="AS235" s="44">
        <f t="shared" si="164"/>
        <v>0</v>
      </c>
      <c r="AT235" s="44">
        <f t="shared" si="164"/>
        <v>0</v>
      </c>
      <c r="AU235" s="44">
        <f t="shared" si="164"/>
        <v>0</v>
      </c>
      <c r="AV235" s="44">
        <f t="shared" si="164"/>
        <v>0</v>
      </c>
      <c r="AW235" s="44">
        <f t="shared" si="164"/>
        <v>0</v>
      </c>
      <c r="AX235" s="44">
        <f t="shared" si="164"/>
        <v>0</v>
      </c>
      <c r="AY235" s="44">
        <f t="shared" si="164"/>
        <v>0</v>
      </c>
      <c r="AZ235" s="44">
        <f t="shared" si="164"/>
        <v>0</v>
      </c>
      <c r="BA235" s="44">
        <f t="shared" si="164"/>
        <v>0</v>
      </c>
      <c r="BB235" s="44">
        <f t="shared" si="164"/>
        <v>0</v>
      </c>
      <c r="BC235" s="44">
        <f t="shared" si="164"/>
        <v>0</v>
      </c>
      <c r="BD235" s="44">
        <f t="shared" si="164"/>
        <v>0</v>
      </c>
      <c r="BE235" s="44">
        <f t="shared" si="164"/>
        <v>0</v>
      </c>
      <c r="BF235" s="44">
        <f t="shared" si="164"/>
        <v>0</v>
      </c>
      <c r="BG235" s="44">
        <f t="shared" si="164"/>
        <v>0</v>
      </c>
      <c r="BH235" s="44">
        <f t="shared" si="164"/>
        <v>0</v>
      </c>
      <c r="BI235" s="44">
        <f t="shared" si="164"/>
        <v>0</v>
      </c>
      <c r="BJ235" s="44">
        <f t="shared" si="164"/>
        <v>0</v>
      </c>
      <c r="BK235" s="44">
        <f t="shared" si="164"/>
        <v>0</v>
      </c>
      <c r="BL235" s="44">
        <f t="shared" si="164"/>
        <v>0</v>
      </c>
      <c r="BM235" s="44">
        <f t="shared" si="164"/>
        <v>0</v>
      </c>
      <c r="BN235" s="44">
        <f t="shared" si="164"/>
        <v>0</v>
      </c>
      <c r="BO235" s="44">
        <f t="shared" si="164"/>
        <v>0</v>
      </c>
      <c r="BP235" s="26" t="s">
        <v>12</v>
      </c>
    </row>
    <row r="236" spans="2:68" x14ac:dyDescent="0.25">
      <c r="B236" s="12">
        <v>43</v>
      </c>
      <c r="C236" s="13"/>
      <c r="E236">
        <v>100</v>
      </c>
      <c r="N236" s="44">
        <f t="shared" ref="N236:BO236" si="165">MIN(IF(N173&lt;N110,0,N173-N110),$E236)</f>
        <v>0</v>
      </c>
      <c r="O236" s="44">
        <f t="shared" si="165"/>
        <v>0</v>
      </c>
      <c r="P236" s="44">
        <f t="shared" si="165"/>
        <v>0</v>
      </c>
      <c r="Q236" s="44">
        <f t="shared" si="165"/>
        <v>0</v>
      </c>
      <c r="R236" s="44">
        <f t="shared" si="165"/>
        <v>0</v>
      </c>
      <c r="S236" s="44">
        <f t="shared" si="165"/>
        <v>0</v>
      </c>
      <c r="T236" s="44">
        <f t="shared" si="165"/>
        <v>0</v>
      </c>
      <c r="U236" s="44">
        <f t="shared" si="165"/>
        <v>0</v>
      </c>
      <c r="V236" s="44">
        <f t="shared" si="165"/>
        <v>0</v>
      </c>
      <c r="W236" s="44">
        <f t="shared" si="165"/>
        <v>0</v>
      </c>
      <c r="X236" s="44">
        <f t="shared" si="165"/>
        <v>0</v>
      </c>
      <c r="Y236" s="44">
        <f t="shared" si="165"/>
        <v>0</v>
      </c>
      <c r="Z236" s="44">
        <f t="shared" si="165"/>
        <v>0</v>
      </c>
      <c r="AA236" s="44">
        <f t="shared" si="165"/>
        <v>0</v>
      </c>
      <c r="AB236" s="44">
        <f t="shared" si="165"/>
        <v>0</v>
      </c>
      <c r="AC236" s="44">
        <f t="shared" si="165"/>
        <v>0</v>
      </c>
      <c r="AD236" s="44">
        <f t="shared" si="165"/>
        <v>0</v>
      </c>
      <c r="AE236" s="73">
        <f t="shared" si="165"/>
        <v>0</v>
      </c>
      <c r="AF236" s="44">
        <f t="shared" si="165"/>
        <v>0</v>
      </c>
      <c r="AG236" s="44">
        <f t="shared" si="165"/>
        <v>0</v>
      </c>
      <c r="AH236" s="44">
        <f t="shared" si="165"/>
        <v>0</v>
      </c>
      <c r="AI236" s="44">
        <f t="shared" si="165"/>
        <v>0</v>
      </c>
      <c r="AJ236" s="44">
        <f t="shared" si="165"/>
        <v>0</v>
      </c>
      <c r="AK236" s="44">
        <f t="shared" si="165"/>
        <v>0</v>
      </c>
      <c r="AL236" s="44">
        <f t="shared" si="165"/>
        <v>0</v>
      </c>
      <c r="AM236" s="44">
        <f t="shared" si="165"/>
        <v>0</v>
      </c>
      <c r="AN236" s="44">
        <f t="shared" si="165"/>
        <v>0</v>
      </c>
      <c r="AO236" s="44">
        <f t="shared" si="165"/>
        <v>0</v>
      </c>
      <c r="AP236" s="44">
        <f t="shared" si="165"/>
        <v>0</v>
      </c>
      <c r="AQ236" s="44">
        <f t="shared" si="165"/>
        <v>0</v>
      </c>
      <c r="AR236" s="44">
        <f t="shared" si="165"/>
        <v>0</v>
      </c>
      <c r="AS236" s="44">
        <f t="shared" si="165"/>
        <v>0</v>
      </c>
      <c r="AT236" s="44">
        <f t="shared" si="165"/>
        <v>0</v>
      </c>
      <c r="AU236" s="44">
        <f t="shared" si="165"/>
        <v>0</v>
      </c>
      <c r="AV236" s="44">
        <f t="shared" si="165"/>
        <v>0</v>
      </c>
      <c r="AW236" s="44">
        <f t="shared" si="165"/>
        <v>0</v>
      </c>
      <c r="AX236" s="44">
        <f t="shared" si="165"/>
        <v>0</v>
      </c>
      <c r="AY236" s="44">
        <f t="shared" si="165"/>
        <v>0</v>
      </c>
      <c r="AZ236" s="44">
        <f t="shared" si="165"/>
        <v>0</v>
      </c>
      <c r="BA236" s="44">
        <f t="shared" si="165"/>
        <v>0</v>
      </c>
      <c r="BB236" s="44">
        <f t="shared" si="165"/>
        <v>0</v>
      </c>
      <c r="BC236" s="44">
        <f t="shared" si="165"/>
        <v>0</v>
      </c>
      <c r="BD236" s="44">
        <f t="shared" si="165"/>
        <v>0</v>
      </c>
      <c r="BE236" s="44">
        <f t="shared" si="165"/>
        <v>0</v>
      </c>
      <c r="BF236" s="44">
        <f t="shared" si="165"/>
        <v>0</v>
      </c>
      <c r="BG236" s="44">
        <f t="shared" si="165"/>
        <v>0</v>
      </c>
      <c r="BH236" s="44">
        <f t="shared" si="165"/>
        <v>0</v>
      </c>
      <c r="BI236" s="44">
        <f t="shared" si="165"/>
        <v>0</v>
      </c>
      <c r="BJ236" s="44">
        <f t="shared" si="165"/>
        <v>0</v>
      </c>
      <c r="BK236" s="44">
        <f t="shared" si="165"/>
        <v>0</v>
      </c>
      <c r="BL236" s="44">
        <f t="shared" si="165"/>
        <v>0</v>
      </c>
      <c r="BM236" s="44">
        <f t="shared" si="165"/>
        <v>0</v>
      </c>
      <c r="BN236" s="44">
        <f t="shared" si="165"/>
        <v>0</v>
      </c>
      <c r="BO236" s="44">
        <f t="shared" si="165"/>
        <v>0</v>
      </c>
      <c r="BP236" s="26" t="s">
        <v>12</v>
      </c>
    </row>
    <row r="237" spans="2:68" x14ac:dyDescent="0.25">
      <c r="B237" s="12">
        <v>44</v>
      </c>
      <c r="C237" s="13"/>
      <c r="E237">
        <v>100</v>
      </c>
      <c r="N237" s="44">
        <f t="shared" ref="N237:BO237" si="166">MIN(IF(N174&lt;N111,0,N174-N111),$E237)</f>
        <v>0</v>
      </c>
      <c r="O237" s="44">
        <f t="shared" si="166"/>
        <v>0</v>
      </c>
      <c r="P237" s="44">
        <f t="shared" si="166"/>
        <v>0</v>
      </c>
      <c r="Q237" s="44">
        <f t="shared" si="166"/>
        <v>0</v>
      </c>
      <c r="R237" s="44">
        <f t="shared" si="166"/>
        <v>0</v>
      </c>
      <c r="S237" s="44">
        <f t="shared" si="166"/>
        <v>0</v>
      </c>
      <c r="T237" s="44">
        <f t="shared" si="166"/>
        <v>0</v>
      </c>
      <c r="U237" s="44">
        <f t="shared" si="166"/>
        <v>0</v>
      </c>
      <c r="V237" s="44">
        <f t="shared" si="166"/>
        <v>0</v>
      </c>
      <c r="W237" s="44">
        <f t="shared" si="166"/>
        <v>0</v>
      </c>
      <c r="X237" s="44">
        <f t="shared" si="166"/>
        <v>0</v>
      </c>
      <c r="Y237" s="44">
        <f t="shared" si="166"/>
        <v>0</v>
      </c>
      <c r="Z237" s="44">
        <f t="shared" si="166"/>
        <v>0</v>
      </c>
      <c r="AA237" s="44">
        <f t="shared" si="166"/>
        <v>0</v>
      </c>
      <c r="AB237" s="44">
        <f t="shared" si="166"/>
        <v>0</v>
      </c>
      <c r="AC237" s="44">
        <f t="shared" si="166"/>
        <v>0</v>
      </c>
      <c r="AD237" s="44">
        <f t="shared" si="166"/>
        <v>0</v>
      </c>
      <c r="AE237" s="73">
        <f t="shared" si="166"/>
        <v>0</v>
      </c>
      <c r="AF237" s="44">
        <f t="shared" si="166"/>
        <v>0</v>
      </c>
      <c r="AG237" s="44">
        <f t="shared" si="166"/>
        <v>0</v>
      </c>
      <c r="AH237" s="44">
        <f t="shared" si="166"/>
        <v>0</v>
      </c>
      <c r="AI237" s="44">
        <f t="shared" si="166"/>
        <v>0</v>
      </c>
      <c r="AJ237" s="44">
        <f t="shared" si="166"/>
        <v>0</v>
      </c>
      <c r="AK237" s="44">
        <f t="shared" si="166"/>
        <v>0</v>
      </c>
      <c r="AL237" s="44">
        <f t="shared" si="166"/>
        <v>0</v>
      </c>
      <c r="AM237" s="44">
        <f t="shared" si="166"/>
        <v>0</v>
      </c>
      <c r="AN237" s="44">
        <f t="shared" si="166"/>
        <v>0</v>
      </c>
      <c r="AO237" s="44">
        <f t="shared" si="166"/>
        <v>0</v>
      </c>
      <c r="AP237" s="44">
        <f t="shared" si="166"/>
        <v>0</v>
      </c>
      <c r="AQ237" s="44">
        <f t="shared" si="166"/>
        <v>0</v>
      </c>
      <c r="AR237" s="44">
        <f t="shared" si="166"/>
        <v>0</v>
      </c>
      <c r="AS237" s="44">
        <f t="shared" si="166"/>
        <v>0</v>
      </c>
      <c r="AT237" s="44">
        <f t="shared" si="166"/>
        <v>0</v>
      </c>
      <c r="AU237" s="44">
        <f t="shared" si="166"/>
        <v>0</v>
      </c>
      <c r="AV237" s="44">
        <f t="shared" si="166"/>
        <v>0</v>
      </c>
      <c r="AW237" s="44">
        <f t="shared" si="166"/>
        <v>0</v>
      </c>
      <c r="AX237" s="44">
        <f t="shared" si="166"/>
        <v>0</v>
      </c>
      <c r="AY237" s="44">
        <f t="shared" si="166"/>
        <v>0</v>
      </c>
      <c r="AZ237" s="44">
        <f t="shared" si="166"/>
        <v>0</v>
      </c>
      <c r="BA237" s="44">
        <f t="shared" si="166"/>
        <v>0</v>
      </c>
      <c r="BB237" s="44">
        <f t="shared" si="166"/>
        <v>0</v>
      </c>
      <c r="BC237" s="44">
        <f t="shared" si="166"/>
        <v>0</v>
      </c>
      <c r="BD237" s="44">
        <f t="shared" si="166"/>
        <v>0</v>
      </c>
      <c r="BE237" s="44">
        <f t="shared" si="166"/>
        <v>0</v>
      </c>
      <c r="BF237" s="44">
        <f t="shared" si="166"/>
        <v>0</v>
      </c>
      <c r="BG237" s="44">
        <f t="shared" si="166"/>
        <v>0</v>
      </c>
      <c r="BH237" s="44">
        <f t="shared" si="166"/>
        <v>0</v>
      </c>
      <c r="BI237" s="44">
        <f t="shared" si="166"/>
        <v>0</v>
      </c>
      <c r="BJ237" s="44">
        <f t="shared" si="166"/>
        <v>0</v>
      </c>
      <c r="BK237" s="44">
        <f t="shared" si="166"/>
        <v>0</v>
      </c>
      <c r="BL237" s="44">
        <f t="shared" si="166"/>
        <v>0</v>
      </c>
      <c r="BM237" s="44">
        <f t="shared" si="166"/>
        <v>0</v>
      </c>
      <c r="BN237" s="44">
        <f t="shared" si="166"/>
        <v>0</v>
      </c>
      <c r="BO237" s="44">
        <f t="shared" si="166"/>
        <v>0</v>
      </c>
      <c r="BP237" s="26" t="s">
        <v>12</v>
      </c>
    </row>
    <row r="238" spans="2:68" x14ac:dyDescent="0.25">
      <c r="B238" s="12">
        <v>45</v>
      </c>
      <c r="C238" s="13"/>
      <c r="E238">
        <v>100</v>
      </c>
      <c r="N238" s="44">
        <f t="shared" ref="N238:BO238" si="167">MIN(IF(N175&lt;N112,0,N175-N112),$E238)</f>
        <v>0</v>
      </c>
      <c r="O238" s="44">
        <f t="shared" si="167"/>
        <v>0</v>
      </c>
      <c r="P238" s="44">
        <f t="shared" si="167"/>
        <v>0</v>
      </c>
      <c r="Q238" s="44">
        <f t="shared" si="167"/>
        <v>0</v>
      </c>
      <c r="R238" s="44">
        <f t="shared" si="167"/>
        <v>0</v>
      </c>
      <c r="S238" s="44">
        <f t="shared" si="167"/>
        <v>0</v>
      </c>
      <c r="T238" s="44">
        <f t="shared" si="167"/>
        <v>0</v>
      </c>
      <c r="U238" s="44">
        <f t="shared" si="167"/>
        <v>0</v>
      </c>
      <c r="V238" s="44">
        <f t="shared" si="167"/>
        <v>0</v>
      </c>
      <c r="W238" s="44">
        <f t="shared" si="167"/>
        <v>0</v>
      </c>
      <c r="X238" s="44">
        <f t="shared" si="167"/>
        <v>0</v>
      </c>
      <c r="Y238" s="44">
        <f t="shared" si="167"/>
        <v>0</v>
      </c>
      <c r="Z238" s="44">
        <f t="shared" si="167"/>
        <v>0</v>
      </c>
      <c r="AA238" s="44">
        <f t="shared" si="167"/>
        <v>0</v>
      </c>
      <c r="AB238" s="44">
        <f t="shared" si="167"/>
        <v>0</v>
      </c>
      <c r="AC238" s="44">
        <f t="shared" si="167"/>
        <v>0</v>
      </c>
      <c r="AD238" s="44">
        <f t="shared" si="167"/>
        <v>0</v>
      </c>
      <c r="AE238" s="73">
        <f t="shared" si="167"/>
        <v>0</v>
      </c>
      <c r="AF238" s="44">
        <f t="shared" si="167"/>
        <v>0</v>
      </c>
      <c r="AG238" s="44">
        <f t="shared" si="167"/>
        <v>0</v>
      </c>
      <c r="AH238" s="44">
        <f t="shared" si="167"/>
        <v>0</v>
      </c>
      <c r="AI238" s="44">
        <f t="shared" si="167"/>
        <v>0</v>
      </c>
      <c r="AJ238" s="44">
        <f t="shared" si="167"/>
        <v>0</v>
      </c>
      <c r="AK238" s="44">
        <f t="shared" si="167"/>
        <v>0</v>
      </c>
      <c r="AL238" s="44">
        <f t="shared" si="167"/>
        <v>0</v>
      </c>
      <c r="AM238" s="44">
        <f t="shared" si="167"/>
        <v>0</v>
      </c>
      <c r="AN238" s="44">
        <f t="shared" si="167"/>
        <v>0</v>
      </c>
      <c r="AO238" s="44">
        <f t="shared" si="167"/>
        <v>0</v>
      </c>
      <c r="AP238" s="44">
        <f t="shared" si="167"/>
        <v>0</v>
      </c>
      <c r="AQ238" s="44">
        <f t="shared" si="167"/>
        <v>0</v>
      </c>
      <c r="AR238" s="44">
        <f t="shared" si="167"/>
        <v>0</v>
      </c>
      <c r="AS238" s="44">
        <f t="shared" si="167"/>
        <v>0</v>
      </c>
      <c r="AT238" s="44">
        <f t="shared" si="167"/>
        <v>0</v>
      </c>
      <c r="AU238" s="44">
        <f t="shared" si="167"/>
        <v>0</v>
      </c>
      <c r="AV238" s="44">
        <f t="shared" si="167"/>
        <v>0</v>
      </c>
      <c r="AW238" s="44">
        <f t="shared" si="167"/>
        <v>0</v>
      </c>
      <c r="AX238" s="44">
        <f t="shared" si="167"/>
        <v>0</v>
      </c>
      <c r="AY238" s="44">
        <f t="shared" si="167"/>
        <v>0</v>
      </c>
      <c r="AZ238" s="44">
        <f t="shared" si="167"/>
        <v>0</v>
      </c>
      <c r="BA238" s="44">
        <f t="shared" si="167"/>
        <v>0</v>
      </c>
      <c r="BB238" s="44">
        <f t="shared" si="167"/>
        <v>0</v>
      </c>
      <c r="BC238" s="44">
        <f t="shared" si="167"/>
        <v>0</v>
      </c>
      <c r="BD238" s="44">
        <f t="shared" si="167"/>
        <v>0</v>
      </c>
      <c r="BE238" s="44">
        <f t="shared" si="167"/>
        <v>0</v>
      </c>
      <c r="BF238" s="44">
        <f t="shared" si="167"/>
        <v>0</v>
      </c>
      <c r="BG238" s="44">
        <f t="shared" si="167"/>
        <v>0</v>
      </c>
      <c r="BH238" s="44">
        <f t="shared" si="167"/>
        <v>0</v>
      </c>
      <c r="BI238" s="44">
        <f t="shared" si="167"/>
        <v>0</v>
      </c>
      <c r="BJ238" s="44">
        <f t="shared" si="167"/>
        <v>0</v>
      </c>
      <c r="BK238" s="44">
        <f t="shared" si="167"/>
        <v>0</v>
      </c>
      <c r="BL238" s="44">
        <f t="shared" si="167"/>
        <v>0</v>
      </c>
      <c r="BM238" s="44">
        <f t="shared" si="167"/>
        <v>0</v>
      </c>
      <c r="BN238" s="44">
        <f t="shared" si="167"/>
        <v>0</v>
      </c>
      <c r="BO238" s="44">
        <f t="shared" si="167"/>
        <v>0</v>
      </c>
      <c r="BP238" s="26" t="s">
        <v>12</v>
      </c>
    </row>
    <row r="239" spans="2:68" x14ac:dyDescent="0.25">
      <c r="B239" s="12">
        <v>46</v>
      </c>
      <c r="C239" s="13"/>
      <c r="E239">
        <v>100</v>
      </c>
      <c r="N239" s="44">
        <f t="shared" ref="N239:BO239" si="168">MIN(IF(N176&lt;N113,0,N176-N113),$E239)</f>
        <v>0</v>
      </c>
      <c r="O239" s="44">
        <f t="shared" si="168"/>
        <v>0</v>
      </c>
      <c r="P239" s="44">
        <f t="shared" si="168"/>
        <v>0</v>
      </c>
      <c r="Q239" s="44">
        <f t="shared" si="168"/>
        <v>0</v>
      </c>
      <c r="R239" s="44">
        <f t="shared" si="168"/>
        <v>0</v>
      </c>
      <c r="S239" s="44">
        <f t="shared" si="168"/>
        <v>0</v>
      </c>
      <c r="T239" s="44">
        <f t="shared" si="168"/>
        <v>0</v>
      </c>
      <c r="U239" s="44">
        <f t="shared" si="168"/>
        <v>0</v>
      </c>
      <c r="V239" s="44">
        <f t="shared" si="168"/>
        <v>0</v>
      </c>
      <c r="W239" s="44">
        <f t="shared" si="168"/>
        <v>0</v>
      </c>
      <c r="X239" s="44">
        <f t="shared" si="168"/>
        <v>0</v>
      </c>
      <c r="Y239" s="44">
        <f t="shared" si="168"/>
        <v>0</v>
      </c>
      <c r="Z239" s="44">
        <f t="shared" si="168"/>
        <v>0</v>
      </c>
      <c r="AA239" s="44">
        <f t="shared" si="168"/>
        <v>0</v>
      </c>
      <c r="AB239" s="44">
        <f t="shared" si="168"/>
        <v>0</v>
      </c>
      <c r="AC239" s="44">
        <f t="shared" si="168"/>
        <v>0</v>
      </c>
      <c r="AD239" s="44">
        <f t="shared" si="168"/>
        <v>0</v>
      </c>
      <c r="AE239" s="73">
        <f t="shared" si="168"/>
        <v>0</v>
      </c>
      <c r="AF239" s="44">
        <f t="shared" si="168"/>
        <v>0</v>
      </c>
      <c r="AG239" s="44">
        <f t="shared" si="168"/>
        <v>0</v>
      </c>
      <c r="AH239" s="44">
        <f t="shared" si="168"/>
        <v>0</v>
      </c>
      <c r="AI239" s="44">
        <f t="shared" si="168"/>
        <v>0</v>
      </c>
      <c r="AJ239" s="44">
        <f t="shared" si="168"/>
        <v>0</v>
      </c>
      <c r="AK239" s="44">
        <f t="shared" si="168"/>
        <v>0</v>
      </c>
      <c r="AL239" s="44">
        <f t="shared" si="168"/>
        <v>0</v>
      </c>
      <c r="AM239" s="44">
        <f t="shared" si="168"/>
        <v>0</v>
      </c>
      <c r="AN239" s="44">
        <f t="shared" si="168"/>
        <v>0</v>
      </c>
      <c r="AO239" s="44">
        <f t="shared" si="168"/>
        <v>0</v>
      </c>
      <c r="AP239" s="44">
        <f t="shared" si="168"/>
        <v>0</v>
      </c>
      <c r="AQ239" s="44">
        <f t="shared" si="168"/>
        <v>0</v>
      </c>
      <c r="AR239" s="44">
        <f t="shared" si="168"/>
        <v>0</v>
      </c>
      <c r="AS239" s="44">
        <f t="shared" si="168"/>
        <v>0</v>
      </c>
      <c r="AT239" s="44">
        <f t="shared" si="168"/>
        <v>0</v>
      </c>
      <c r="AU239" s="44">
        <f t="shared" si="168"/>
        <v>0</v>
      </c>
      <c r="AV239" s="44">
        <f t="shared" si="168"/>
        <v>0</v>
      </c>
      <c r="AW239" s="44">
        <f t="shared" si="168"/>
        <v>0</v>
      </c>
      <c r="AX239" s="44">
        <f t="shared" si="168"/>
        <v>0</v>
      </c>
      <c r="AY239" s="44">
        <f t="shared" si="168"/>
        <v>0</v>
      </c>
      <c r="AZ239" s="44">
        <f t="shared" si="168"/>
        <v>0</v>
      </c>
      <c r="BA239" s="44">
        <f t="shared" si="168"/>
        <v>0</v>
      </c>
      <c r="BB239" s="44">
        <f t="shared" si="168"/>
        <v>0</v>
      </c>
      <c r="BC239" s="44">
        <f t="shared" si="168"/>
        <v>0</v>
      </c>
      <c r="BD239" s="44">
        <f t="shared" si="168"/>
        <v>0</v>
      </c>
      <c r="BE239" s="44">
        <f t="shared" si="168"/>
        <v>0</v>
      </c>
      <c r="BF239" s="44">
        <f t="shared" si="168"/>
        <v>0</v>
      </c>
      <c r="BG239" s="44">
        <f t="shared" si="168"/>
        <v>0</v>
      </c>
      <c r="BH239" s="44">
        <f t="shared" si="168"/>
        <v>0</v>
      </c>
      <c r="BI239" s="44">
        <f t="shared" si="168"/>
        <v>0</v>
      </c>
      <c r="BJ239" s="44">
        <f t="shared" si="168"/>
        <v>0</v>
      </c>
      <c r="BK239" s="44">
        <f t="shared" si="168"/>
        <v>0</v>
      </c>
      <c r="BL239" s="44">
        <f t="shared" si="168"/>
        <v>0</v>
      </c>
      <c r="BM239" s="44">
        <f t="shared" si="168"/>
        <v>0</v>
      </c>
      <c r="BN239" s="44">
        <f t="shared" si="168"/>
        <v>0</v>
      </c>
      <c r="BO239" s="44">
        <f t="shared" si="168"/>
        <v>0</v>
      </c>
      <c r="BP239" s="26" t="s">
        <v>12</v>
      </c>
    </row>
    <row r="240" spans="2:68" x14ac:dyDescent="0.25">
      <c r="B240" s="12">
        <v>47</v>
      </c>
      <c r="C240" s="13"/>
      <c r="E240">
        <v>100</v>
      </c>
      <c r="N240" s="44">
        <f t="shared" ref="N240:BO240" si="169">MIN(IF(N177&lt;N114,0,N177-N114),$E240)</f>
        <v>0</v>
      </c>
      <c r="O240" s="44">
        <f t="shared" si="169"/>
        <v>0</v>
      </c>
      <c r="P240" s="44">
        <f t="shared" si="169"/>
        <v>0</v>
      </c>
      <c r="Q240" s="44">
        <f t="shared" si="169"/>
        <v>0</v>
      </c>
      <c r="R240" s="44">
        <f t="shared" si="169"/>
        <v>0</v>
      </c>
      <c r="S240" s="44">
        <f t="shared" si="169"/>
        <v>0</v>
      </c>
      <c r="T240" s="44">
        <f t="shared" si="169"/>
        <v>0</v>
      </c>
      <c r="U240" s="44">
        <f t="shared" si="169"/>
        <v>0</v>
      </c>
      <c r="V240" s="44">
        <f t="shared" si="169"/>
        <v>0</v>
      </c>
      <c r="W240" s="44">
        <f t="shared" si="169"/>
        <v>0</v>
      </c>
      <c r="X240" s="44">
        <f t="shared" si="169"/>
        <v>0</v>
      </c>
      <c r="Y240" s="44">
        <f t="shared" si="169"/>
        <v>0</v>
      </c>
      <c r="Z240" s="44">
        <f t="shared" si="169"/>
        <v>0</v>
      </c>
      <c r="AA240" s="44">
        <f t="shared" si="169"/>
        <v>0</v>
      </c>
      <c r="AB240" s="44">
        <f t="shared" si="169"/>
        <v>0</v>
      </c>
      <c r="AC240" s="44">
        <f t="shared" si="169"/>
        <v>0</v>
      </c>
      <c r="AD240" s="44">
        <f t="shared" si="169"/>
        <v>0</v>
      </c>
      <c r="AE240" s="73">
        <f t="shared" si="169"/>
        <v>0</v>
      </c>
      <c r="AF240" s="44">
        <f t="shared" si="169"/>
        <v>0</v>
      </c>
      <c r="AG240" s="44">
        <f t="shared" si="169"/>
        <v>0</v>
      </c>
      <c r="AH240" s="44">
        <f t="shared" si="169"/>
        <v>0</v>
      </c>
      <c r="AI240" s="44">
        <f t="shared" si="169"/>
        <v>0</v>
      </c>
      <c r="AJ240" s="44">
        <f t="shared" si="169"/>
        <v>0</v>
      </c>
      <c r="AK240" s="44">
        <f t="shared" si="169"/>
        <v>0</v>
      </c>
      <c r="AL240" s="44">
        <f t="shared" si="169"/>
        <v>0</v>
      </c>
      <c r="AM240" s="44">
        <f t="shared" si="169"/>
        <v>0</v>
      </c>
      <c r="AN240" s="44">
        <f t="shared" si="169"/>
        <v>0</v>
      </c>
      <c r="AO240" s="44">
        <f t="shared" si="169"/>
        <v>0</v>
      </c>
      <c r="AP240" s="44">
        <f t="shared" si="169"/>
        <v>0</v>
      </c>
      <c r="AQ240" s="44">
        <f t="shared" si="169"/>
        <v>0</v>
      </c>
      <c r="AR240" s="44">
        <f t="shared" si="169"/>
        <v>0</v>
      </c>
      <c r="AS240" s="44">
        <f t="shared" si="169"/>
        <v>0</v>
      </c>
      <c r="AT240" s="44">
        <f t="shared" si="169"/>
        <v>0</v>
      </c>
      <c r="AU240" s="44">
        <f t="shared" si="169"/>
        <v>0</v>
      </c>
      <c r="AV240" s="44">
        <f t="shared" si="169"/>
        <v>0</v>
      </c>
      <c r="AW240" s="44">
        <f t="shared" si="169"/>
        <v>0</v>
      </c>
      <c r="AX240" s="44">
        <f t="shared" si="169"/>
        <v>0</v>
      </c>
      <c r="AY240" s="44">
        <f t="shared" si="169"/>
        <v>0</v>
      </c>
      <c r="AZ240" s="44">
        <f t="shared" si="169"/>
        <v>0</v>
      </c>
      <c r="BA240" s="44">
        <f t="shared" si="169"/>
        <v>0</v>
      </c>
      <c r="BB240" s="44">
        <f t="shared" si="169"/>
        <v>0</v>
      </c>
      <c r="BC240" s="44">
        <f t="shared" si="169"/>
        <v>0</v>
      </c>
      <c r="BD240" s="44">
        <f t="shared" si="169"/>
        <v>0</v>
      </c>
      <c r="BE240" s="44">
        <f t="shared" si="169"/>
        <v>0</v>
      </c>
      <c r="BF240" s="44">
        <f t="shared" si="169"/>
        <v>0</v>
      </c>
      <c r="BG240" s="44">
        <f t="shared" si="169"/>
        <v>0</v>
      </c>
      <c r="BH240" s="44">
        <f t="shared" si="169"/>
        <v>0</v>
      </c>
      <c r="BI240" s="44">
        <f t="shared" si="169"/>
        <v>0</v>
      </c>
      <c r="BJ240" s="44">
        <f t="shared" si="169"/>
        <v>0</v>
      </c>
      <c r="BK240" s="44">
        <f t="shared" si="169"/>
        <v>0</v>
      </c>
      <c r="BL240" s="44">
        <f t="shared" si="169"/>
        <v>0</v>
      </c>
      <c r="BM240" s="44">
        <f t="shared" si="169"/>
        <v>0</v>
      </c>
      <c r="BN240" s="44">
        <f t="shared" si="169"/>
        <v>0</v>
      </c>
      <c r="BO240" s="44">
        <f t="shared" si="169"/>
        <v>0</v>
      </c>
      <c r="BP240" s="26" t="s">
        <v>12</v>
      </c>
    </row>
    <row r="241" spans="2:68" x14ac:dyDescent="0.25">
      <c r="B241" s="12">
        <v>48</v>
      </c>
      <c r="C241" s="13"/>
      <c r="E241">
        <v>100</v>
      </c>
      <c r="N241" s="44">
        <f t="shared" ref="N241:BO241" si="170">MIN(IF(N178&lt;N115,0,N178-N115),$E241)</f>
        <v>0</v>
      </c>
      <c r="O241" s="44">
        <f t="shared" si="170"/>
        <v>0</v>
      </c>
      <c r="P241" s="44">
        <f t="shared" si="170"/>
        <v>0</v>
      </c>
      <c r="Q241" s="44">
        <f t="shared" si="170"/>
        <v>0</v>
      </c>
      <c r="R241" s="44">
        <f t="shared" si="170"/>
        <v>0</v>
      </c>
      <c r="S241" s="44">
        <f t="shared" si="170"/>
        <v>0</v>
      </c>
      <c r="T241" s="44">
        <f t="shared" si="170"/>
        <v>0</v>
      </c>
      <c r="U241" s="44">
        <f t="shared" si="170"/>
        <v>0</v>
      </c>
      <c r="V241" s="44">
        <f t="shared" si="170"/>
        <v>0</v>
      </c>
      <c r="W241" s="44">
        <f t="shared" si="170"/>
        <v>0</v>
      </c>
      <c r="X241" s="44">
        <f t="shared" si="170"/>
        <v>0</v>
      </c>
      <c r="Y241" s="44">
        <f t="shared" si="170"/>
        <v>0</v>
      </c>
      <c r="Z241" s="44">
        <f t="shared" si="170"/>
        <v>0</v>
      </c>
      <c r="AA241" s="44">
        <f t="shared" si="170"/>
        <v>0</v>
      </c>
      <c r="AB241" s="44">
        <f t="shared" si="170"/>
        <v>0</v>
      </c>
      <c r="AC241" s="44">
        <f t="shared" si="170"/>
        <v>0</v>
      </c>
      <c r="AD241" s="44">
        <f t="shared" si="170"/>
        <v>0</v>
      </c>
      <c r="AE241" s="73">
        <f t="shared" si="170"/>
        <v>0</v>
      </c>
      <c r="AF241" s="44">
        <f t="shared" si="170"/>
        <v>0</v>
      </c>
      <c r="AG241" s="44">
        <f t="shared" si="170"/>
        <v>0</v>
      </c>
      <c r="AH241" s="44">
        <f t="shared" si="170"/>
        <v>0</v>
      </c>
      <c r="AI241" s="44">
        <f t="shared" si="170"/>
        <v>0</v>
      </c>
      <c r="AJ241" s="44">
        <f t="shared" si="170"/>
        <v>0</v>
      </c>
      <c r="AK241" s="44">
        <f t="shared" si="170"/>
        <v>0</v>
      </c>
      <c r="AL241" s="44">
        <f t="shared" si="170"/>
        <v>0</v>
      </c>
      <c r="AM241" s="44">
        <f t="shared" si="170"/>
        <v>0</v>
      </c>
      <c r="AN241" s="44">
        <f t="shared" si="170"/>
        <v>0</v>
      </c>
      <c r="AO241" s="44">
        <f t="shared" si="170"/>
        <v>0</v>
      </c>
      <c r="AP241" s="44">
        <f t="shared" si="170"/>
        <v>0</v>
      </c>
      <c r="AQ241" s="44">
        <f t="shared" si="170"/>
        <v>0</v>
      </c>
      <c r="AR241" s="44">
        <f t="shared" si="170"/>
        <v>0</v>
      </c>
      <c r="AS241" s="44">
        <f t="shared" si="170"/>
        <v>0</v>
      </c>
      <c r="AT241" s="44">
        <f t="shared" si="170"/>
        <v>0</v>
      </c>
      <c r="AU241" s="44">
        <f t="shared" si="170"/>
        <v>0</v>
      </c>
      <c r="AV241" s="44">
        <f t="shared" si="170"/>
        <v>0</v>
      </c>
      <c r="AW241" s="44">
        <f t="shared" si="170"/>
        <v>0</v>
      </c>
      <c r="AX241" s="44">
        <f t="shared" si="170"/>
        <v>0</v>
      </c>
      <c r="AY241" s="44">
        <f t="shared" si="170"/>
        <v>0</v>
      </c>
      <c r="AZ241" s="44">
        <f t="shared" si="170"/>
        <v>0</v>
      </c>
      <c r="BA241" s="44">
        <f t="shared" si="170"/>
        <v>0</v>
      </c>
      <c r="BB241" s="44">
        <f t="shared" si="170"/>
        <v>0</v>
      </c>
      <c r="BC241" s="44">
        <f t="shared" si="170"/>
        <v>0</v>
      </c>
      <c r="BD241" s="44">
        <f t="shared" si="170"/>
        <v>0</v>
      </c>
      <c r="BE241" s="44">
        <f t="shared" si="170"/>
        <v>0</v>
      </c>
      <c r="BF241" s="44">
        <f t="shared" si="170"/>
        <v>0</v>
      </c>
      <c r="BG241" s="44">
        <f t="shared" si="170"/>
        <v>0</v>
      </c>
      <c r="BH241" s="44">
        <f t="shared" si="170"/>
        <v>0</v>
      </c>
      <c r="BI241" s="44">
        <f t="shared" si="170"/>
        <v>0</v>
      </c>
      <c r="BJ241" s="44">
        <f t="shared" si="170"/>
        <v>0</v>
      </c>
      <c r="BK241" s="44">
        <f t="shared" si="170"/>
        <v>0</v>
      </c>
      <c r="BL241" s="44">
        <f t="shared" si="170"/>
        <v>0</v>
      </c>
      <c r="BM241" s="44">
        <f t="shared" si="170"/>
        <v>0</v>
      </c>
      <c r="BN241" s="44">
        <f t="shared" si="170"/>
        <v>0</v>
      </c>
      <c r="BO241" s="44">
        <f t="shared" si="170"/>
        <v>0</v>
      </c>
      <c r="BP241" s="26" t="s">
        <v>12</v>
      </c>
    </row>
    <row r="242" spans="2:68" x14ac:dyDescent="0.25">
      <c r="B242" s="12">
        <v>49</v>
      </c>
      <c r="C242" s="13"/>
      <c r="E242">
        <v>100</v>
      </c>
      <c r="N242" s="44">
        <f t="shared" ref="N242:BO242" si="171">MIN(IF(N179&lt;N116,0,N179-N116),$E242)</f>
        <v>0</v>
      </c>
      <c r="O242" s="44">
        <f t="shared" si="171"/>
        <v>0</v>
      </c>
      <c r="P242" s="44">
        <f t="shared" si="171"/>
        <v>0</v>
      </c>
      <c r="Q242" s="44">
        <f t="shared" si="171"/>
        <v>0</v>
      </c>
      <c r="R242" s="44">
        <f t="shared" si="171"/>
        <v>0</v>
      </c>
      <c r="S242" s="44">
        <f t="shared" si="171"/>
        <v>0</v>
      </c>
      <c r="T242" s="44">
        <f t="shared" si="171"/>
        <v>0</v>
      </c>
      <c r="U242" s="44">
        <f t="shared" si="171"/>
        <v>0</v>
      </c>
      <c r="V242" s="44">
        <f t="shared" si="171"/>
        <v>0</v>
      </c>
      <c r="W242" s="44">
        <f t="shared" si="171"/>
        <v>0</v>
      </c>
      <c r="X242" s="44">
        <f t="shared" si="171"/>
        <v>0</v>
      </c>
      <c r="Y242" s="44">
        <f t="shared" si="171"/>
        <v>0</v>
      </c>
      <c r="Z242" s="44">
        <f t="shared" si="171"/>
        <v>0</v>
      </c>
      <c r="AA242" s="44">
        <f t="shared" si="171"/>
        <v>0</v>
      </c>
      <c r="AB242" s="44">
        <f t="shared" si="171"/>
        <v>0</v>
      </c>
      <c r="AC242" s="44">
        <f t="shared" si="171"/>
        <v>0</v>
      </c>
      <c r="AD242" s="44">
        <f t="shared" si="171"/>
        <v>0</v>
      </c>
      <c r="AE242" s="73">
        <f t="shared" si="171"/>
        <v>0</v>
      </c>
      <c r="AF242" s="44">
        <f t="shared" si="171"/>
        <v>0</v>
      </c>
      <c r="AG242" s="44">
        <f t="shared" si="171"/>
        <v>0</v>
      </c>
      <c r="AH242" s="44">
        <f t="shared" si="171"/>
        <v>0</v>
      </c>
      <c r="AI242" s="44">
        <f t="shared" si="171"/>
        <v>0</v>
      </c>
      <c r="AJ242" s="44">
        <f t="shared" si="171"/>
        <v>0</v>
      </c>
      <c r="AK242" s="44">
        <f t="shared" si="171"/>
        <v>0</v>
      </c>
      <c r="AL242" s="44">
        <f t="shared" si="171"/>
        <v>0</v>
      </c>
      <c r="AM242" s="44">
        <f t="shared" si="171"/>
        <v>0</v>
      </c>
      <c r="AN242" s="44">
        <f t="shared" si="171"/>
        <v>0</v>
      </c>
      <c r="AO242" s="44">
        <f t="shared" si="171"/>
        <v>0</v>
      </c>
      <c r="AP242" s="44">
        <f t="shared" si="171"/>
        <v>0</v>
      </c>
      <c r="AQ242" s="44">
        <f t="shared" si="171"/>
        <v>0</v>
      </c>
      <c r="AR242" s="44">
        <f t="shared" si="171"/>
        <v>0</v>
      </c>
      <c r="AS242" s="44">
        <f t="shared" si="171"/>
        <v>0</v>
      </c>
      <c r="AT242" s="44">
        <f t="shared" si="171"/>
        <v>0</v>
      </c>
      <c r="AU242" s="44">
        <f t="shared" si="171"/>
        <v>0</v>
      </c>
      <c r="AV242" s="44">
        <f t="shared" si="171"/>
        <v>0</v>
      </c>
      <c r="AW242" s="44">
        <f t="shared" si="171"/>
        <v>0</v>
      </c>
      <c r="AX242" s="44">
        <f t="shared" si="171"/>
        <v>0</v>
      </c>
      <c r="AY242" s="44">
        <f t="shared" si="171"/>
        <v>0</v>
      </c>
      <c r="AZ242" s="44">
        <f t="shared" si="171"/>
        <v>0</v>
      </c>
      <c r="BA242" s="44">
        <f t="shared" si="171"/>
        <v>0</v>
      </c>
      <c r="BB242" s="44">
        <f t="shared" si="171"/>
        <v>0</v>
      </c>
      <c r="BC242" s="44">
        <f t="shared" si="171"/>
        <v>0</v>
      </c>
      <c r="BD242" s="44">
        <f t="shared" si="171"/>
        <v>0</v>
      </c>
      <c r="BE242" s="44">
        <f t="shared" si="171"/>
        <v>0</v>
      </c>
      <c r="BF242" s="44">
        <f t="shared" si="171"/>
        <v>0</v>
      </c>
      <c r="BG242" s="44">
        <f t="shared" si="171"/>
        <v>0</v>
      </c>
      <c r="BH242" s="44">
        <f t="shared" si="171"/>
        <v>0</v>
      </c>
      <c r="BI242" s="44">
        <f t="shared" si="171"/>
        <v>0</v>
      </c>
      <c r="BJ242" s="44">
        <f t="shared" si="171"/>
        <v>0</v>
      </c>
      <c r="BK242" s="44">
        <f t="shared" si="171"/>
        <v>0</v>
      </c>
      <c r="BL242" s="44">
        <f t="shared" si="171"/>
        <v>0</v>
      </c>
      <c r="BM242" s="44">
        <f t="shared" si="171"/>
        <v>0</v>
      </c>
      <c r="BN242" s="44">
        <f t="shared" si="171"/>
        <v>0</v>
      </c>
      <c r="BO242" s="44">
        <f t="shared" si="171"/>
        <v>0</v>
      </c>
      <c r="BP242" s="26" t="s">
        <v>12</v>
      </c>
    </row>
    <row r="243" spans="2:68" x14ac:dyDescent="0.25">
      <c r="B243" s="12">
        <v>50</v>
      </c>
      <c r="C243" s="13"/>
      <c r="E243">
        <v>100</v>
      </c>
      <c r="N243" s="44">
        <f t="shared" ref="N243:BO243" si="172">MIN(IF(N180&lt;N117,0,N180-N117),$E243)</f>
        <v>0</v>
      </c>
      <c r="O243" s="44">
        <f t="shared" si="172"/>
        <v>0</v>
      </c>
      <c r="P243" s="44">
        <f t="shared" si="172"/>
        <v>0</v>
      </c>
      <c r="Q243" s="44">
        <f t="shared" si="172"/>
        <v>0</v>
      </c>
      <c r="R243" s="44">
        <f t="shared" si="172"/>
        <v>0</v>
      </c>
      <c r="S243" s="44">
        <f t="shared" si="172"/>
        <v>0</v>
      </c>
      <c r="T243" s="44">
        <f t="shared" si="172"/>
        <v>0</v>
      </c>
      <c r="U243" s="44">
        <f t="shared" si="172"/>
        <v>0</v>
      </c>
      <c r="V243" s="44">
        <f t="shared" si="172"/>
        <v>0</v>
      </c>
      <c r="W243" s="44">
        <f t="shared" si="172"/>
        <v>0</v>
      </c>
      <c r="X243" s="44">
        <f t="shared" si="172"/>
        <v>0</v>
      </c>
      <c r="Y243" s="44">
        <f t="shared" si="172"/>
        <v>0</v>
      </c>
      <c r="Z243" s="44">
        <f t="shared" si="172"/>
        <v>0</v>
      </c>
      <c r="AA243" s="44">
        <f t="shared" si="172"/>
        <v>0</v>
      </c>
      <c r="AB243" s="44">
        <f t="shared" si="172"/>
        <v>0</v>
      </c>
      <c r="AC243" s="44">
        <f t="shared" si="172"/>
        <v>0</v>
      </c>
      <c r="AD243" s="44">
        <f t="shared" si="172"/>
        <v>0</v>
      </c>
      <c r="AE243" s="73">
        <f t="shared" si="172"/>
        <v>0</v>
      </c>
      <c r="AF243" s="44">
        <f t="shared" si="172"/>
        <v>0</v>
      </c>
      <c r="AG243" s="44">
        <f t="shared" si="172"/>
        <v>0</v>
      </c>
      <c r="AH243" s="44">
        <f t="shared" si="172"/>
        <v>0</v>
      </c>
      <c r="AI243" s="44">
        <f t="shared" si="172"/>
        <v>0</v>
      </c>
      <c r="AJ243" s="44">
        <f t="shared" si="172"/>
        <v>0</v>
      </c>
      <c r="AK243" s="44">
        <f t="shared" si="172"/>
        <v>0</v>
      </c>
      <c r="AL243" s="44">
        <f t="shared" si="172"/>
        <v>0</v>
      </c>
      <c r="AM243" s="44">
        <f t="shared" si="172"/>
        <v>0</v>
      </c>
      <c r="AN243" s="44">
        <f t="shared" si="172"/>
        <v>0</v>
      </c>
      <c r="AO243" s="44">
        <f t="shared" si="172"/>
        <v>0</v>
      </c>
      <c r="AP243" s="44">
        <f t="shared" si="172"/>
        <v>0</v>
      </c>
      <c r="AQ243" s="44">
        <f t="shared" si="172"/>
        <v>0</v>
      </c>
      <c r="AR243" s="44">
        <f t="shared" si="172"/>
        <v>0</v>
      </c>
      <c r="AS243" s="44">
        <f t="shared" si="172"/>
        <v>0</v>
      </c>
      <c r="AT243" s="44">
        <f t="shared" si="172"/>
        <v>0</v>
      </c>
      <c r="AU243" s="44">
        <f t="shared" si="172"/>
        <v>0</v>
      </c>
      <c r="AV243" s="44">
        <f t="shared" si="172"/>
        <v>0</v>
      </c>
      <c r="AW243" s="44">
        <f t="shared" si="172"/>
        <v>0</v>
      </c>
      <c r="AX243" s="44">
        <f t="shared" si="172"/>
        <v>0</v>
      </c>
      <c r="AY243" s="44">
        <f t="shared" si="172"/>
        <v>0</v>
      </c>
      <c r="AZ243" s="44">
        <f t="shared" si="172"/>
        <v>0</v>
      </c>
      <c r="BA243" s="44">
        <f t="shared" si="172"/>
        <v>0</v>
      </c>
      <c r="BB243" s="44">
        <f t="shared" si="172"/>
        <v>0</v>
      </c>
      <c r="BC243" s="44">
        <f t="shared" si="172"/>
        <v>0</v>
      </c>
      <c r="BD243" s="44">
        <f t="shared" si="172"/>
        <v>0</v>
      </c>
      <c r="BE243" s="44">
        <f t="shared" si="172"/>
        <v>0</v>
      </c>
      <c r="BF243" s="44">
        <f t="shared" si="172"/>
        <v>0</v>
      </c>
      <c r="BG243" s="44">
        <f t="shared" si="172"/>
        <v>0</v>
      </c>
      <c r="BH243" s="44">
        <f t="shared" si="172"/>
        <v>0</v>
      </c>
      <c r="BI243" s="44">
        <f t="shared" si="172"/>
        <v>0</v>
      </c>
      <c r="BJ243" s="44">
        <f t="shared" si="172"/>
        <v>0</v>
      </c>
      <c r="BK243" s="44">
        <f t="shared" si="172"/>
        <v>0</v>
      </c>
      <c r="BL243" s="44">
        <f t="shared" si="172"/>
        <v>0</v>
      </c>
      <c r="BM243" s="44">
        <f t="shared" si="172"/>
        <v>0</v>
      </c>
      <c r="BN243" s="44">
        <f t="shared" si="172"/>
        <v>0</v>
      </c>
      <c r="BO243" s="44">
        <f t="shared" si="172"/>
        <v>0</v>
      </c>
      <c r="BP243" s="26" t="s">
        <v>12</v>
      </c>
    </row>
    <row r="244" spans="2:68" x14ac:dyDescent="0.25">
      <c r="B244" s="12">
        <v>51</v>
      </c>
      <c r="C244" s="13"/>
      <c r="E244">
        <v>100</v>
      </c>
      <c r="N244" s="44">
        <f t="shared" ref="N244:BO244" si="173">MIN(IF(N181&lt;N118,0,N181-N118),$E244)</f>
        <v>0</v>
      </c>
      <c r="O244" s="44">
        <f t="shared" si="173"/>
        <v>0</v>
      </c>
      <c r="P244" s="44">
        <f t="shared" si="173"/>
        <v>0</v>
      </c>
      <c r="Q244" s="44">
        <f t="shared" si="173"/>
        <v>0</v>
      </c>
      <c r="R244" s="44">
        <f t="shared" si="173"/>
        <v>0</v>
      </c>
      <c r="S244" s="44">
        <f t="shared" si="173"/>
        <v>0</v>
      </c>
      <c r="T244" s="44">
        <f t="shared" si="173"/>
        <v>0</v>
      </c>
      <c r="U244" s="44">
        <f t="shared" si="173"/>
        <v>0</v>
      </c>
      <c r="V244" s="44">
        <f t="shared" si="173"/>
        <v>0</v>
      </c>
      <c r="W244" s="44">
        <f t="shared" si="173"/>
        <v>0</v>
      </c>
      <c r="X244" s="44">
        <f t="shared" si="173"/>
        <v>0</v>
      </c>
      <c r="Y244" s="44">
        <f t="shared" si="173"/>
        <v>0</v>
      </c>
      <c r="Z244" s="44">
        <f t="shared" si="173"/>
        <v>0</v>
      </c>
      <c r="AA244" s="44">
        <f t="shared" si="173"/>
        <v>0</v>
      </c>
      <c r="AB244" s="44">
        <f t="shared" si="173"/>
        <v>0</v>
      </c>
      <c r="AC244" s="44">
        <f t="shared" si="173"/>
        <v>0</v>
      </c>
      <c r="AD244" s="44">
        <f t="shared" si="173"/>
        <v>0</v>
      </c>
      <c r="AE244" s="73">
        <f t="shared" si="173"/>
        <v>0</v>
      </c>
      <c r="AF244" s="44">
        <f t="shared" si="173"/>
        <v>0</v>
      </c>
      <c r="AG244" s="44">
        <f t="shared" si="173"/>
        <v>0</v>
      </c>
      <c r="AH244" s="44">
        <f t="shared" si="173"/>
        <v>0</v>
      </c>
      <c r="AI244" s="44">
        <f t="shared" si="173"/>
        <v>0</v>
      </c>
      <c r="AJ244" s="44">
        <f t="shared" si="173"/>
        <v>0</v>
      </c>
      <c r="AK244" s="44">
        <f t="shared" si="173"/>
        <v>0</v>
      </c>
      <c r="AL244" s="44">
        <f t="shared" si="173"/>
        <v>0</v>
      </c>
      <c r="AM244" s="44">
        <f t="shared" si="173"/>
        <v>0</v>
      </c>
      <c r="AN244" s="44">
        <f t="shared" si="173"/>
        <v>0</v>
      </c>
      <c r="AO244" s="44">
        <f t="shared" si="173"/>
        <v>0</v>
      </c>
      <c r="AP244" s="44">
        <f t="shared" si="173"/>
        <v>0</v>
      </c>
      <c r="AQ244" s="44">
        <f t="shared" si="173"/>
        <v>0</v>
      </c>
      <c r="AR244" s="44">
        <f t="shared" si="173"/>
        <v>0</v>
      </c>
      <c r="AS244" s="44">
        <f t="shared" si="173"/>
        <v>0</v>
      </c>
      <c r="AT244" s="44">
        <f t="shared" si="173"/>
        <v>0</v>
      </c>
      <c r="AU244" s="44">
        <f t="shared" si="173"/>
        <v>0</v>
      </c>
      <c r="AV244" s="44">
        <f t="shared" si="173"/>
        <v>0</v>
      </c>
      <c r="AW244" s="44">
        <f t="shared" si="173"/>
        <v>0</v>
      </c>
      <c r="AX244" s="44">
        <f t="shared" si="173"/>
        <v>0</v>
      </c>
      <c r="AY244" s="44">
        <f t="shared" si="173"/>
        <v>0</v>
      </c>
      <c r="AZ244" s="44">
        <f t="shared" si="173"/>
        <v>0</v>
      </c>
      <c r="BA244" s="44">
        <f t="shared" si="173"/>
        <v>0</v>
      </c>
      <c r="BB244" s="44">
        <f t="shared" si="173"/>
        <v>0</v>
      </c>
      <c r="BC244" s="44">
        <f t="shared" si="173"/>
        <v>0</v>
      </c>
      <c r="BD244" s="44">
        <f t="shared" si="173"/>
        <v>0</v>
      </c>
      <c r="BE244" s="44">
        <f t="shared" si="173"/>
        <v>0</v>
      </c>
      <c r="BF244" s="44">
        <f t="shared" si="173"/>
        <v>0</v>
      </c>
      <c r="BG244" s="44">
        <f t="shared" si="173"/>
        <v>0</v>
      </c>
      <c r="BH244" s="44">
        <f t="shared" si="173"/>
        <v>0</v>
      </c>
      <c r="BI244" s="44">
        <f t="shared" si="173"/>
        <v>0</v>
      </c>
      <c r="BJ244" s="44">
        <f t="shared" si="173"/>
        <v>0</v>
      </c>
      <c r="BK244" s="44">
        <f t="shared" si="173"/>
        <v>0</v>
      </c>
      <c r="BL244" s="44">
        <f t="shared" si="173"/>
        <v>0</v>
      </c>
      <c r="BM244" s="44">
        <f t="shared" si="173"/>
        <v>0</v>
      </c>
      <c r="BN244" s="44">
        <f t="shared" si="173"/>
        <v>0</v>
      </c>
      <c r="BO244" s="44">
        <f t="shared" si="173"/>
        <v>0</v>
      </c>
      <c r="BP244" s="26" t="s">
        <v>12</v>
      </c>
    </row>
    <row r="245" spans="2:68" x14ac:dyDescent="0.25">
      <c r="B245" s="12">
        <v>52</v>
      </c>
      <c r="C245" s="13"/>
      <c r="E245">
        <v>100</v>
      </c>
      <c r="N245" s="44">
        <f t="shared" ref="N245:BO245" si="174">MIN(IF(N182&lt;N119,0,N182-N119),$E245)</f>
        <v>0</v>
      </c>
      <c r="O245" s="44">
        <f t="shared" si="174"/>
        <v>0</v>
      </c>
      <c r="P245" s="44">
        <f t="shared" si="174"/>
        <v>0</v>
      </c>
      <c r="Q245" s="44">
        <f t="shared" si="174"/>
        <v>0</v>
      </c>
      <c r="R245" s="44">
        <f t="shared" si="174"/>
        <v>0</v>
      </c>
      <c r="S245" s="44">
        <f t="shared" si="174"/>
        <v>0</v>
      </c>
      <c r="T245" s="44">
        <f t="shared" si="174"/>
        <v>0</v>
      </c>
      <c r="U245" s="44">
        <f t="shared" si="174"/>
        <v>0</v>
      </c>
      <c r="V245" s="44">
        <f t="shared" si="174"/>
        <v>0</v>
      </c>
      <c r="W245" s="44">
        <f t="shared" si="174"/>
        <v>0</v>
      </c>
      <c r="X245" s="44">
        <f t="shared" si="174"/>
        <v>0</v>
      </c>
      <c r="Y245" s="44">
        <f t="shared" si="174"/>
        <v>0</v>
      </c>
      <c r="Z245" s="44">
        <f t="shared" si="174"/>
        <v>0</v>
      </c>
      <c r="AA245" s="44">
        <f t="shared" si="174"/>
        <v>0</v>
      </c>
      <c r="AB245" s="44">
        <f t="shared" si="174"/>
        <v>0</v>
      </c>
      <c r="AC245" s="44">
        <f t="shared" si="174"/>
        <v>0</v>
      </c>
      <c r="AD245" s="44">
        <f t="shared" si="174"/>
        <v>0</v>
      </c>
      <c r="AE245" s="73">
        <f t="shared" si="174"/>
        <v>0</v>
      </c>
      <c r="AF245" s="44">
        <f t="shared" si="174"/>
        <v>0</v>
      </c>
      <c r="AG245" s="44">
        <f t="shared" si="174"/>
        <v>0</v>
      </c>
      <c r="AH245" s="44">
        <f t="shared" si="174"/>
        <v>0</v>
      </c>
      <c r="AI245" s="44">
        <f t="shared" si="174"/>
        <v>0</v>
      </c>
      <c r="AJ245" s="44">
        <f t="shared" si="174"/>
        <v>0</v>
      </c>
      <c r="AK245" s="44">
        <f t="shared" si="174"/>
        <v>0</v>
      </c>
      <c r="AL245" s="44">
        <f t="shared" si="174"/>
        <v>0</v>
      </c>
      <c r="AM245" s="44">
        <f t="shared" si="174"/>
        <v>0</v>
      </c>
      <c r="AN245" s="44">
        <f t="shared" si="174"/>
        <v>0</v>
      </c>
      <c r="AO245" s="44">
        <f t="shared" si="174"/>
        <v>0</v>
      </c>
      <c r="AP245" s="44">
        <f t="shared" si="174"/>
        <v>0</v>
      </c>
      <c r="AQ245" s="44">
        <f t="shared" si="174"/>
        <v>0</v>
      </c>
      <c r="AR245" s="44">
        <f t="shared" si="174"/>
        <v>0</v>
      </c>
      <c r="AS245" s="44">
        <f t="shared" si="174"/>
        <v>0</v>
      </c>
      <c r="AT245" s="44">
        <f t="shared" si="174"/>
        <v>0</v>
      </c>
      <c r="AU245" s="44">
        <f t="shared" si="174"/>
        <v>0</v>
      </c>
      <c r="AV245" s="44">
        <f t="shared" si="174"/>
        <v>0</v>
      </c>
      <c r="AW245" s="44">
        <f t="shared" si="174"/>
        <v>0</v>
      </c>
      <c r="AX245" s="44">
        <f t="shared" si="174"/>
        <v>0</v>
      </c>
      <c r="AY245" s="44">
        <f t="shared" si="174"/>
        <v>0</v>
      </c>
      <c r="AZ245" s="44">
        <f t="shared" si="174"/>
        <v>0</v>
      </c>
      <c r="BA245" s="44">
        <f t="shared" si="174"/>
        <v>0</v>
      </c>
      <c r="BB245" s="44">
        <f t="shared" si="174"/>
        <v>0</v>
      </c>
      <c r="BC245" s="44">
        <f t="shared" si="174"/>
        <v>0</v>
      </c>
      <c r="BD245" s="44">
        <f t="shared" si="174"/>
        <v>0</v>
      </c>
      <c r="BE245" s="44">
        <f t="shared" si="174"/>
        <v>0</v>
      </c>
      <c r="BF245" s="44">
        <f t="shared" si="174"/>
        <v>0</v>
      </c>
      <c r="BG245" s="44">
        <f t="shared" si="174"/>
        <v>0</v>
      </c>
      <c r="BH245" s="44">
        <f t="shared" si="174"/>
        <v>0</v>
      </c>
      <c r="BI245" s="44">
        <f t="shared" si="174"/>
        <v>0</v>
      </c>
      <c r="BJ245" s="44">
        <f t="shared" si="174"/>
        <v>0</v>
      </c>
      <c r="BK245" s="44">
        <f t="shared" si="174"/>
        <v>0</v>
      </c>
      <c r="BL245" s="44">
        <f t="shared" si="174"/>
        <v>0</v>
      </c>
      <c r="BM245" s="44">
        <f t="shared" si="174"/>
        <v>0</v>
      </c>
      <c r="BN245" s="44">
        <f t="shared" si="174"/>
        <v>0</v>
      </c>
      <c r="BO245" s="44">
        <f t="shared" si="174"/>
        <v>0</v>
      </c>
      <c r="BP245" s="26" t="s">
        <v>12</v>
      </c>
    </row>
    <row r="246" spans="2:68" x14ac:dyDescent="0.25">
      <c r="B246" s="12">
        <v>53</v>
      </c>
      <c r="C246" s="13"/>
      <c r="E246">
        <v>100</v>
      </c>
      <c r="N246" s="44">
        <f t="shared" ref="N246:BO246" si="175">MIN(IF(N183&lt;N120,0,N183-N120),$E246)</f>
        <v>0</v>
      </c>
      <c r="O246" s="44">
        <f t="shared" si="175"/>
        <v>0</v>
      </c>
      <c r="P246" s="44">
        <f t="shared" si="175"/>
        <v>0</v>
      </c>
      <c r="Q246" s="44">
        <f t="shared" si="175"/>
        <v>0</v>
      </c>
      <c r="R246" s="44">
        <f t="shared" si="175"/>
        <v>0</v>
      </c>
      <c r="S246" s="44">
        <f t="shared" si="175"/>
        <v>0</v>
      </c>
      <c r="T246" s="44">
        <f t="shared" si="175"/>
        <v>0</v>
      </c>
      <c r="U246" s="44">
        <f t="shared" si="175"/>
        <v>0</v>
      </c>
      <c r="V246" s="44">
        <f t="shared" si="175"/>
        <v>0</v>
      </c>
      <c r="W246" s="44">
        <f t="shared" si="175"/>
        <v>0</v>
      </c>
      <c r="X246" s="44">
        <f t="shared" si="175"/>
        <v>0</v>
      </c>
      <c r="Y246" s="44">
        <f t="shared" si="175"/>
        <v>0</v>
      </c>
      <c r="Z246" s="44">
        <f t="shared" si="175"/>
        <v>0</v>
      </c>
      <c r="AA246" s="44">
        <f t="shared" si="175"/>
        <v>0</v>
      </c>
      <c r="AB246" s="44">
        <f t="shared" si="175"/>
        <v>0</v>
      </c>
      <c r="AC246" s="44">
        <f t="shared" si="175"/>
        <v>0</v>
      </c>
      <c r="AD246" s="44">
        <f t="shared" si="175"/>
        <v>0</v>
      </c>
      <c r="AE246" s="73">
        <f t="shared" si="175"/>
        <v>0</v>
      </c>
      <c r="AF246" s="44">
        <f t="shared" si="175"/>
        <v>0</v>
      </c>
      <c r="AG246" s="44">
        <f t="shared" si="175"/>
        <v>0</v>
      </c>
      <c r="AH246" s="44">
        <f t="shared" si="175"/>
        <v>0</v>
      </c>
      <c r="AI246" s="44">
        <f t="shared" si="175"/>
        <v>0</v>
      </c>
      <c r="AJ246" s="44">
        <f t="shared" si="175"/>
        <v>0</v>
      </c>
      <c r="AK246" s="44">
        <f t="shared" si="175"/>
        <v>0</v>
      </c>
      <c r="AL246" s="44">
        <f t="shared" si="175"/>
        <v>0</v>
      </c>
      <c r="AM246" s="44">
        <f t="shared" si="175"/>
        <v>0</v>
      </c>
      <c r="AN246" s="44">
        <f t="shared" si="175"/>
        <v>0</v>
      </c>
      <c r="AO246" s="44">
        <f t="shared" si="175"/>
        <v>0</v>
      </c>
      <c r="AP246" s="44">
        <f t="shared" si="175"/>
        <v>0</v>
      </c>
      <c r="AQ246" s="44">
        <f t="shared" si="175"/>
        <v>0</v>
      </c>
      <c r="AR246" s="44">
        <f t="shared" si="175"/>
        <v>0</v>
      </c>
      <c r="AS246" s="44">
        <f t="shared" si="175"/>
        <v>0</v>
      </c>
      <c r="AT246" s="44">
        <f t="shared" si="175"/>
        <v>0</v>
      </c>
      <c r="AU246" s="44">
        <f t="shared" si="175"/>
        <v>0</v>
      </c>
      <c r="AV246" s="44">
        <f t="shared" si="175"/>
        <v>0</v>
      </c>
      <c r="AW246" s="44">
        <f t="shared" si="175"/>
        <v>0</v>
      </c>
      <c r="AX246" s="44">
        <f t="shared" si="175"/>
        <v>0</v>
      </c>
      <c r="AY246" s="44">
        <f t="shared" si="175"/>
        <v>0</v>
      </c>
      <c r="AZ246" s="44">
        <f t="shared" si="175"/>
        <v>0</v>
      </c>
      <c r="BA246" s="44">
        <f t="shared" si="175"/>
        <v>0</v>
      </c>
      <c r="BB246" s="44">
        <f t="shared" si="175"/>
        <v>0</v>
      </c>
      <c r="BC246" s="44">
        <f t="shared" si="175"/>
        <v>0</v>
      </c>
      <c r="BD246" s="44">
        <f t="shared" si="175"/>
        <v>0</v>
      </c>
      <c r="BE246" s="44">
        <f t="shared" si="175"/>
        <v>0</v>
      </c>
      <c r="BF246" s="44">
        <f t="shared" si="175"/>
        <v>0</v>
      </c>
      <c r="BG246" s="44">
        <f t="shared" si="175"/>
        <v>0</v>
      </c>
      <c r="BH246" s="44">
        <f t="shared" si="175"/>
        <v>0</v>
      </c>
      <c r="BI246" s="44">
        <f t="shared" si="175"/>
        <v>0</v>
      </c>
      <c r="BJ246" s="44">
        <f t="shared" si="175"/>
        <v>0</v>
      </c>
      <c r="BK246" s="44">
        <f t="shared" si="175"/>
        <v>0</v>
      </c>
      <c r="BL246" s="44">
        <f t="shared" si="175"/>
        <v>0</v>
      </c>
      <c r="BM246" s="44">
        <f t="shared" si="175"/>
        <v>0</v>
      </c>
      <c r="BN246" s="44">
        <f t="shared" si="175"/>
        <v>0</v>
      </c>
      <c r="BO246" s="44">
        <f t="shared" si="175"/>
        <v>0</v>
      </c>
      <c r="BP246" s="26" t="s">
        <v>12</v>
      </c>
    </row>
    <row r="247" spans="2:68" x14ac:dyDescent="0.25">
      <c r="B247" s="12">
        <v>54</v>
      </c>
      <c r="C247" s="13"/>
      <c r="E247">
        <v>100</v>
      </c>
      <c r="N247" s="44">
        <f t="shared" ref="N247:BO247" si="176">MIN(IF(N184&lt;N121,0,N184-N121),$E247)</f>
        <v>0</v>
      </c>
      <c r="O247" s="44">
        <f t="shared" si="176"/>
        <v>0</v>
      </c>
      <c r="P247" s="44">
        <f t="shared" si="176"/>
        <v>0</v>
      </c>
      <c r="Q247" s="44">
        <f t="shared" si="176"/>
        <v>0</v>
      </c>
      <c r="R247" s="44">
        <f t="shared" si="176"/>
        <v>0</v>
      </c>
      <c r="S247" s="44">
        <f t="shared" si="176"/>
        <v>0</v>
      </c>
      <c r="T247" s="44">
        <f t="shared" si="176"/>
        <v>0</v>
      </c>
      <c r="U247" s="44">
        <f t="shared" si="176"/>
        <v>0</v>
      </c>
      <c r="V247" s="44">
        <f t="shared" si="176"/>
        <v>0</v>
      </c>
      <c r="W247" s="44">
        <f t="shared" si="176"/>
        <v>0</v>
      </c>
      <c r="X247" s="44">
        <f t="shared" si="176"/>
        <v>0</v>
      </c>
      <c r="Y247" s="44">
        <f t="shared" si="176"/>
        <v>0</v>
      </c>
      <c r="Z247" s="44">
        <f t="shared" si="176"/>
        <v>0</v>
      </c>
      <c r="AA247" s="44">
        <f t="shared" si="176"/>
        <v>0</v>
      </c>
      <c r="AB247" s="44">
        <f t="shared" si="176"/>
        <v>0</v>
      </c>
      <c r="AC247" s="44">
        <f t="shared" si="176"/>
        <v>0</v>
      </c>
      <c r="AD247" s="44">
        <f t="shared" si="176"/>
        <v>0</v>
      </c>
      <c r="AE247" s="73">
        <f t="shared" si="176"/>
        <v>0</v>
      </c>
      <c r="AF247" s="44">
        <f t="shared" si="176"/>
        <v>0</v>
      </c>
      <c r="AG247" s="44">
        <f t="shared" si="176"/>
        <v>0</v>
      </c>
      <c r="AH247" s="44">
        <f t="shared" si="176"/>
        <v>0</v>
      </c>
      <c r="AI247" s="44">
        <f t="shared" si="176"/>
        <v>0</v>
      </c>
      <c r="AJ247" s="44">
        <f t="shared" si="176"/>
        <v>0</v>
      </c>
      <c r="AK247" s="44">
        <f t="shared" si="176"/>
        <v>0</v>
      </c>
      <c r="AL247" s="44">
        <f t="shared" si="176"/>
        <v>0</v>
      </c>
      <c r="AM247" s="44">
        <f t="shared" si="176"/>
        <v>0</v>
      </c>
      <c r="AN247" s="44">
        <f t="shared" si="176"/>
        <v>0</v>
      </c>
      <c r="AO247" s="44">
        <f t="shared" si="176"/>
        <v>0</v>
      </c>
      <c r="AP247" s="44">
        <f t="shared" si="176"/>
        <v>0</v>
      </c>
      <c r="AQ247" s="44">
        <f t="shared" si="176"/>
        <v>0</v>
      </c>
      <c r="AR247" s="44">
        <f t="shared" si="176"/>
        <v>0</v>
      </c>
      <c r="AS247" s="44">
        <f t="shared" si="176"/>
        <v>0</v>
      </c>
      <c r="AT247" s="44">
        <f t="shared" si="176"/>
        <v>0</v>
      </c>
      <c r="AU247" s="44">
        <f t="shared" si="176"/>
        <v>0</v>
      </c>
      <c r="AV247" s="44">
        <f t="shared" si="176"/>
        <v>0</v>
      </c>
      <c r="AW247" s="44">
        <f t="shared" si="176"/>
        <v>0</v>
      </c>
      <c r="AX247" s="44">
        <f t="shared" si="176"/>
        <v>0</v>
      </c>
      <c r="AY247" s="44">
        <f t="shared" si="176"/>
        <v>0</v>
      </c>
      <c r="AZ247" s="44">
        <f t="shared" si="176"/>
        <v>0</v>
      </c>
      <c r="BA247" s="44">
        <f t="shared" si="176"/>
        <v>0</v>
      </c>
      <c r="BB247" s="44">
        <f t="shared" si="176"/>
        <v>0</v>
      </c>
      <c r="BC247" s="44">
        <f t="shared" si="176"/>
        <v>0</v>
      </c>
      <c r="BD247" s="44">
        <f t="shared" si="176"/>
        <v>0</v>
      </c>
      <c r="BE247" s="44">
        <f t="shared" si="176"/>
        <v>0</v>
      </c>
      <c r="BF247" s="44">
        <f t="shared" si="176"/>
        <v>0</v>
      </c>
      <c r="BG247" s="44">
        <f t="shared" si="176"/>
        <v>0</v>
      </c>
      <c r="BH247" s="44">
        <f t="shared" si="176"/>
        <v>0</v>
      </c>
      <c r="BI247" s="44">
        <f t="shared" si="176"/>
        <v>0</v>
      </c>
      <c r="BJ247" s="44">
        <f t="shared" si="176"/>
        <v>0</v>
      </c>
      <c r="BK247" s="44">
        <f t="shared" si="176"/>
        <v>0</v>
      </c>
      <c r="BL247" s="44">
        <f t="shared" si="176"/>
        <v>0</v>
      </c>
      <c r="BM247" s="44">
        <f t="shared" si="176"/>
        <v>0</v>
      </c>
      <c r="BN247" s="44">
        <f t="shared" si="176"/>
        <v>0</v>
      </c>
      <c r="BO247" s="44">
        <f t="shared" si="176"/>
        <v>0</v>
      </c>
      <c r="BP247" s="26" t="s">
        <v>12</v>
      </c>
    </row>
    <row r="248" spans="2:68" x14ac:dyDescent="0.25">
      <c r="B248" s="12">
        <v>55</v>
      </c>
      <c r="C248" s="13"/>
      <c r="E248">
        <v>100</v>
      </c>
      <c r="N248" s="44">
        <f t="shared" ref="N248:BO248" si="177">MIN(IF(N185&lt;N122,0,N185-N122),$E248)</f>
        <v>0</v>
      </c>
      <c r="O248" s="44">
        <f t="shared" si="177"/>
        <v>0</v>
      </c>
      <c r="P248" s="44">
        <f t="shared" si="177"/>
        <v>0</v>
      </c>
      <c r="Q248" s="44">
        <f t="shared" si="177"/>
        <v>0</v>
      </c>
      <c r="R248" s="44">
        <f t="shared" si="177"/>
        <v>0</v>
      </c>
      <c r="S248" s="44">
        <f t="shared" si="177"/>
        <v>0</v>
      </c>
      <c r="T248" s="44">
        <f t="shared" si="177"/>
        <v>0</v>
      </c>
      <c r="U248" s="44">
        <f t="shared" si="177"/>
        <v>0</v>
      </c>
      <c r="V248" s="44">
        <f t="shared" si="177"/>
        <v>0</v>
      </c>
      <c r="W248" s="44">
        <f t="shared" si="177"/>
        <v>0</v>
      </c>
      <c r="X248" s="44">
        <f t="shared" si="177"/>
        <v>0</v>
      </c>
      <c r="Y248" s="44">
        <f t="shared" si="177"/>
        <v>0</v>
      </c>
      <c r="Z248" s="44">
        <f t="shared" si="177"/>
        <v>0</v>
      </c>
      <c r="AA248" s="44">
        <f t="shared" si="177"/>
        <v>0</v>
      </c>
      <c r="AB248" s="44">
        <f t="shared" si="177"/>
        <v>0</v>
      </c>
      <c r="AC248" s="44">
        <f t="shared" si="177"/>
        <v>0</v>
      </c>
      <c r="AD248" s="44">
        <f t="shared" si="177"/>
        <v>0</v>
      </c>
      <c r="AE248" s="73">
        <f t="shared" si="177"/>
        <v>0</v>
      </c>
      <c r="AF248" s="44">
        <f t="shared" si="177"/>
        <v>0</v>
      </c>
      <c r="AG248" s="44">
        <f t="shared" si="177"/>
        <v>0</v>
      </c>
      <c r="AH248" s="44">
        <f t="shared" si="177"/>
        <v>0</v>
      </c>
      <c r="AI248" s="44">
        <f t="shared" si="177"/>
        <v>0</v>
      </c>
      <c r="AJ248" s="44">
        <f t="shared" si="177"/>
        <v>0</v>
      </c>
      <c r="AK248" s="44">
        <f t="shared" si="177"/>
        <v>0</v>
      </c>
      <c r="AL248" s="44">
        <f t="shared" si="177"/>
        <v>0</v>
      </c>
      <c r="AM248" s="44">
        <f t="shared" si="177"/>
        <v>0</v>
      </c>
      <c r="AN248" s="44">
        <f t="shared" si="177"/>
        <v>0</v>
      </c>
      <c r="AO248" s="44">
        <f t="shared" si="177"/>
        <v>0</v>
      </c>
      <c r="AP248" s="44">
        <f t="shared" si="177"/>
        <v>0</v>
      </c>
      <c r="AQ248" s="44">
        <f t="shared" si="177"/>
        <v>0</v>
      </c>
      <c r="AR248" s="44">
        <f t="shared" si="177"/>
        <v>0</v>
      </c>
      <c r="AS248" s="44">
        <f t="shared" si="177"/>
        <v>0</v>
      </c>
      <c r="AT248" s="44">
        <f t="shared" si="177"/>
        <v>0</v>
      </c>
      <c r="AU248" s="44">
        <f t="shared" si="177"/>
        <v>0</v>
      </c>
      <c r="AV248" s="44">
        <f t="shared" si="177"/>
        <v>0</v>
      </c>
      <c r="AW248" s="44">
        <f t="shared" si="177"/>
        <v>0</v>
      </c>
      <c r="AX248" s="44">
        <f t="shared" si="177"/>
        <v>0</v>
      </c>
      <c r="AY248" s="44">
        <f t="shared" si="177"/>
        <v>0</v>
      </c>
      <c r="AZ248" s="44">
        <f t="shared" si="177"/>
        <v>0</v>
      </c>
      <c r="BA248" s="44">
        <f t="shared" si="177"/>
        <v>0</v>
      </c>
      <c r="BB248" s="44">
        <f t="shared" si="177"/>
        <v>0</v>
      </c>
      <c r="BC248" s="44">
        <f t="shared" si="177"/>
        <v>0</v>
      </c>
      <c r="BD248" s="44">
        <f t="shared" si="177"/>
        <v>0</v>
      </c>
      <c r="BE248" s="44">
        <f t="shared" si="177"/>
        <v>0</v>
      </c>
      <c r="BF248" s="44">
        <f t="shared" si="177"/>
        <v>0</v>
      </c>
      <c r="BG248" s="44">
        <f t="shared" si="177"/>
        <v>0</v>
      </c>
      <c r="BH248" s="44">
        <f t="shared" si="177"/>
        <v>0</v>
      </c>
      <c r="BI248" s="44">
        <f t="shared" si="177"/>
        <v>0</v>
      </c>
      <c r="BJ248" s="44">
        <f t="shared" si="177"/>
        <v>0</v>
      </c>
      <c r="BK248" s="44">
        <f t="shared" si="177"/>
        <v>0</v>
      </c>
      <c r="BL248" s="44">
        <f t="shared" si="177"/>
        <v>0</v>
      </c>
      <c r="BM248" s="44">
        <f t="shared" si="177"/>
        <v>0</v>
      </c>
      <c r="BN248" s="44">
        <f t="shared" si="177"/>
        <v>0</v>
      </c>
      <c r="BO248" s="44">
        <f t="shared" si="177"/>
        <v>0</v>
      </c>
      <c r="BP248" s="26" t="s">
        <v>12</v>
      </c>
    </row>
    <row r="249" spans="2:68" x14ac:dyDescent="0.25">
      <c r="B249" s="12">
        <v>56</v>
      </c>
      <c r="C249" s="13"/>
      <c r="E249">
        <v>100</v>
      </c>
      <c r="N249" s="44">
        <f t="shared" ref="N249:BO249" si="178">MIN(IF(N186&lt;N123,0,N186-N123),$E249)</f>
        <v>0</v>
      </c>
      <c r="O249" s="44">
        <f t="shared" si="178"/>
        <v>0</v>
      </c>
      <c r="P249" s="44">
        <f t="shared" si="178"/>
        <v>0</v>
      </c>
      <c r="Q249" s="44">
        <f t="shared" si="178"/>
        <v>0</v>
      </c>
      <c r="R249" s="44">
        <f t="shared" si="178"/>
        <v>0</v>
      </c>
      <c r="S249" s="44">
        <f t="shared" si="178"/>
        <v>0</v>
      </c>
      <c r="T249" s="44">
        <f t="shared" si="178"/>
        <v>0</v>
      </c>
      <c r="U249" s="44">
        <f t="shared" si="178"/>
        <v>0</v>
      </c>
      <c r="V249" s="44">
        <f t="shared" si="178"/>
        <v>0</v>
      </c>
      <c r="W249" s="44">
        <f t="shared" si="178"/>
        <v>0</v>
      </c>
      <c r="X249" s="44">
        <f t="shared" si="178"/>
        <v>0</v>
      </c>
      <c r="Y249" s="44">
        <f t="shared" si="178"/>
        <v>0</v>
      </c>
      <c r="Z249" s="44">
        <f t="shared" si="178"/>
        <v>0</v>
      </c>
      <c r="AA249" s="44">
        <f t="shared" si="178"/>
        <v>0</v>
      </c>
      <c r="AB249" s="44">
        <f t="shared" si="178"/>
        <v>0</v>
      </c>
      <c r="AC249" s="44">
        <f t="shared" si="178"/>
        <v>0</v>
      </c>
      <c r="AD249" s="44">
        <f t="shared" si="178"/>
        <v>0</v>
      </c>
      <c r="AE249" s="73">
        <f t="shared" si="178"/>
        <v>0</v>
      </c>
      <c r="AF249" s="44">
        <f t="shared" si="178"/>
        <v>0</v>
      </c>
      <c r="AG249" s="44">
        <f t="shared" si="178"/>
        <v>0</v>
      </c>
      <c r="AH249" s="44">
        <f t="shared" si="178"/>
        <v>0</v>
      </c>
      <c r="AI249" s="44">
        <f t="shared" si="178"/>
        <v>0</v>
      </c>
      <c r="AJ249" s="44">
        <f t="shared" si="178"/>
        <v>0</v>
      </c>
      <c r="AK249" s="44">
        <f t="shared" si="178"/>
        <v>0</v>
      </c>
      <c r="AL249" s="44">
        <f t="shared" si="178"/>
        <v>0</v>
      </c>
      <c r="AM249" s="44">
        <f t="shared" si="178"/>
        <v>0</v>
      </c>
      <c r="AN249" s="44">
        <f t="shared" si="178"/>
        <v>0</v>
      </c>
      <c r="AO249" s="44">
        <f t="shared" si="178"/>
        <v>0</v>
      </c>
      <c r="AP249" s="44">
        <f t="shared" si="178"/>
        <v>0</v>
      </c>
      <c r="AQ249" s="44">
        <f t="shared" si="178"/>
        <v>0</v>
      </c>
      <c r="AR249" s="44">
        <f t="shared" si="178"/>
        <v>0</v>
      </c>
      <c r="AS249" s="44">
        <f t="shared" si="178"/>
        <v>0</v>
      </c>
      <c r="AT249" s="44">
        <f t="shared" si="178"/>
        <v>0</v>
      </c>
      <c r="AU249" s="44">
        <f t="shared" si="178"/>
        <v>0</v>
      </c>
      <c r="AV249" s="44">
        <f t="shared" si="178"/>
        <v>0</v>
      </c>
      <c r="AW249" s="44">
        <f t="shared" si="178"/>
        <v>0</v>
      </c>
      <c r="AX249" s="44">
        <f t="shared" si="178"/>
        <v>0</v>
      </c>
      <c r="AY249" s="44">
        <f t="shared" si="178"/>
        <v>0</v>
      </c>
      <c r="AZ249" s="44">
        <f t="shared" si="178"/>
        <v>0</v>
      </c>
      <c r="BA249" s="44">
        <f t="shared" si="178"/>
        <v>0</v>
      </c>
      <c r="BB249" s="44">
        <f t="shared" si="178"/>
        <v>0</v>
      </c>
      <c r="BC249" s="44">
        <f t="shared" si="178"/>
        <v>0</v>
      </c>
      <c r="BD249" s="44">
        <f t="shared" si="178"/>
        <v>0</v>
      </c>
      <c r="BE249" s="44">
        <f t="shared" si="178"/>
        <v>0</v>
      </c>
      <c r="BF249" s="44">
        <f t="shared" si="178"/>
        <v>0</v>
      </c>
      <c r="BG249" s="44">
        <f t="shared" si="178"/>
        <v>0</v>
      </c>
      <c r="BH249" s="44">
        <f t="shared" si="178"/>
        <v>0</v>
      </c>
      <c r="BI249" s="44">
        <f t="shared" si="178"/>
        <v>0</v>
      </c>
      <c r="BJ249" s="44">
        <f t="shared" si="178"/>
        <v>0</v>
      </c>
      <c r="BK249" s="44">
        <f t="shared" si="178"/>
        <v>0</v>
      </c>
      <c r="BL249" s="44">
        <f t="shared" si="178"/>
        <v>0</v>
      </c>
      <c r="BM249" s="44">
        <f t="shared" si="178"/>
        <v>0</v>
      </c>
      <c r="BN249" s="44">
        <f t="shared" si="178"/>
        <v>0</v>
      </c>
      <c r="BO249" s="44">
        <f t="shared" si="178"/>
        <v>0</v>
      </c>
      <c r="BP249" s="26" t="s">
        <v>12</v>
      </c>
    </row>
    <row r="250" spans="2:68" x14ac:dyDescent="0.25">
      <c r="B250" s="12">
        <v>57</v>
      </c>
      <c r="C250" s="13"/>
      <c r="E250">
        <v>100</v>
      </c>
      <c r="N250" s="44">
        <f t="shared" ref="N250:BO250" si="179">MIN(IF(N187&lt;N124,0,N187-N124),$E250)</f>
        <v>0</v>
      </c>
      <c r="O250" s="44">
        <f t="shared" si="179"/>
        <v>0</v>
      </c>
      <c r="P250" s="44">
        <f t="shared" si="179"/>
        <v>0</v>
      </c>
      <c r="Q250" s="44">
        <f t="shared" si="179"/>
        <v>0</v>
      </c>
      <c r="R250" s="44">
        <f t="shared" si="179"/>
        <v>0</v>
      </c>
      <c r="S250" s="44">
        <f t="shared" si="179"/>
        <v>0</v>
      </c>
      <c r="T250" s="44">
        <f t="shared" si="179"/>
        <v>0</v>
      </c>
      <c r="U250" s="44">
        <f t="shared" si="179"/>
        <v>0</v>
      </c>
      <c r="V250" s="44">
        <f t="shared" si="179"/>
        <v>0</v>
      </c>
      <c r="W250" s="44">
        <f t="shared" si="179"/>
        <v>0</v>
      </c>
      <c r="X250" s="44">
        <f t="shared" si="179"/>
        <v>0</v>
      </c>
      <c r="Y250" s="44">
        <f t="shared" si="179"/>
        <v>0</v>
      </c>
      <c r="Z250" s="44">
        <f t="shared" si="179"/>
        <v>0</v>
      </c>
      <c r="AA250" s="44">
        <f t="shared" si="179"/>
        <v>0</v>
      </c>
      <c r="AB250" s="44">
        <f t="shared" si="179"/>
        <v>0</v>
      </c>
      <c r="AC250" s="44">
        <f t="shared" si="179"/>
        <v>0</v>
      </c>
      <c r="AD250" s="44">
        <f t="shared" si="179"/>
        <v>0</v>
      </c>
      <c r="AE250" s="73">
        <f t="shared" si="179"/>
        <v>0</v>
      </c>
      <c r="AF250" s="44">
        <f t="shared" si="179"/>
        <v>0</v>
      </c>
      <c r="AG250" s="44">
        <f t="shared" si="179"/>
        <v>0</v>
      </c>
      <c r="AH250" s="44">
        <f t="shared" si="179"/>
        <v>0</v>
      </c>
      <c r="AI250" s="44">
        <f t="shared" si="179"/>
        <v>0</v>
      </c>
      <c r="AJ250" s="44">
        <f t="shared" si="179"/>
        <v>0</v>
      </c>
      <c r="AK250" s="44">
        <f t="shared" si="179"/>
        <v>0</v>
      </c>
      <c r="AL250" s="44">
        <f t="shared" si="179"/>
        <v>0</v>
      </c>
      <c r="AM250" s="44">
        <f t="shared" si="179"/>
        <v>0</v>
      </c>
      <c r="AN250" s="44">
        <f t="shared" si="179"/>
        <v>0</v>
      </c>
      <c r="AO250" s="44">
        <f t="shared" si="179"/>
        <v>0</v>
      </c>
      <c r="AP250" s="44">
        <f t="shared" si="179"/>
        <v>0</v>
      </c>
      <c r="AQ250" s="44">
        <f t="shared" si="179"/>
        <v>0</v>
      </c>
      <c r="AR250" s="44">
        <f t="shared" si="179"/>
        <v>0</v>
      </c>
      <c r="AS250" s="44">
        <f t="shared" si="179"/>
        <v>0</v>
      </c>
      <c r="AT250" s="44">
        <f t="shared" si="179"/>
        <v>0</v>
      </c>
      <c r="AU250" s="44">
        <f t="shared" si="179"/>
        <v>0</v>
      </c>
      <c r="AV250" s="44">
        <f t="shared" si="179"/>
        <v>0</v>
      </c>
      <c r="AW250" s="44">
        <f t="shared" si="179"/>
        <v>0</v>
      </c>
      <c r="AX250" s="44">
        <f t="shared" si="179"/>
        <v>0</v>
      </c>
      <c r="AY250" s="44">
        <f t="shared" si="179"/>
        <v>0</v>
      </c>
      <c r="AZ250" s="44">
        <f t="shared" si="179"/>
        <v>0</v>
      </c>
      <c r="BA250" s="44">
        <f t="shared" si="179"/>
        <v>0</v>
      </c>
      <c r="BB250" s="44">
        <f t="shared" si="179"/>
        <v>0</v>
      </c>
      <c r="BC250" s="44">
        <f t="shared" si="179"/>
        <v>0</v>
      </c>
      <c r="BD250" s="44">
        <f t="shared" si="179"/>
        <v>0</v>
      </c>
      <c r="BE250" s="44">
        <f t="shared" si="179"/>
        <v>0</v>
      </c>
      <c r="BF250" s="44">
        <f t="shared" si="179"/>
        <v>0</v>
      </c>
      <c r="BG250" s="44">
        <f t="shared" si="179"/>
        <v>0</v>
      </c>
      <c r="BH250" s="44">
        <f t="shared" si="179"/>
        <v>0</v>
      </c>
      <c r="BI250" s="44">
        <f t="shared" si="179"/>
        <v>0</v>
      </c>
      <c r="BJ250" s="44">
        <f t="shared" si="179"/>
        <v>0</v>
      </c>
      <c r="BK250" s="44">
        <f t="shared" si="179"/>
        <v>0</v>
      </c>
      <c r="BL250" s="44">
        <f t="shared" si="179"/>
        <v>0</v>
      </c>
      <c r="BM250" s="44">
        <f t="shared" si="179"/>
        <v>0</v>
      </c>
      <c r="BN250" s="44">
        <f t="shared" si="179"/>
        <v>0</v>
      </c>
      <c r="BO250" s="44">
        <f t="shared" si="179"/>
        <v>0</v>
      </c>
      <c r="BP250" s="26" t="s">
        <v>12</v>
      </c>
    </row>
    <row r="251" spans="2:68" x14ac:dyDescent="0.25">
      <c r="B251" s="12">
        <v>58</v>
      </c>
      <c r="C251" s="13"/>
      <c r="E251">
        <v>100</v>
      </c>
      <c r="N251" s="44">
        <f t="shared" ref="N251:BO251" si="180">MIN(IF(N188&lt;N125,0,N188-N125),$E251)</f>
        <v>0</v>
      </c>
      <c r="O251" s="44">
        <f t="shared" si="180"/>
        <v>0</v>
      </c>
      <c r="P251" s="44">
        <f t="shared" si="180"/>
        <v>0</v>
      </c>
      <c r="Q251" s="44">
        <f t="shared" si="180"/>
        <v>0</v>
      </c>
      <c r="R251" s="44">
        <f t="shared" si="180"/>
        <v>0</v>
      </c>
      <c r="S251" s="44">
        <f t="shared" si="180"/>
        <v>0</v>
      </c>
      <c r="T251" s="44">
        <f t="shared" si="180"/>
        <v>0</v>
      </c>
      <c r="U251" s="44">
        <f t="shared" si="180"/>
        <v>0</v>
      </c>
      <c r="V251" s="44">
        <f t="shared" si="180"/>
        <v>0</v>
      </c>
      <c r="W251" s="44">
        <f t="shared" si="180"/>
        <v>0</v>
      </c>
      <c r="X251" s="44">
        <f t="shared" si="180"/>
        <v>0</v>
      </c>
      <c r="Y251" s="44">
        <f t="shared" si="180"/>
        <v>0</v>
      </c>
      <c r="Z251" s="44">
        <f t="shared" si="180"/>
        <v>0</v>
      </c>
      <c r="AA251" s="44">
        <f t="shared" si="180"/>
        <v>0</v>
      </c>
      <c r="AB251" s="44">
        <f t="shared" si="180"/>
        <v>0</v>
      </c>
      <c r="AC251" s="44">
        <f t="shared" si="180"/>
        <v>0</v>
      </c>
      <c r="AD251" s="44">
        <f t="shared" si="180"/>
        <v>0</v>
      </c>
      <c r="AE251" s="73">
        <f t="shared" si="180"/>
        <v>0</v>
      </c>
      <c r="AF251" s="44">
        <f t="shared" si="180"/>
        <v>0</v>
      </c>
      <c r="AG251" s="44">
        <f t="shared" si="180"/>
        <v>0</v>
      </c>
      <c r="AH251" s="44">
        <f t="shared" si="180"/>
        <v>0</v>
      </c>
      <c r="AI251" s="44">
        <f t="shared" si="180"/>
        <v>0</v>
      </c>
      <c r="AJ251" s="44">
        <f t="shared" si="180"/>
        <v>0</v>
      </c>
      <c r="AK251" s="44">
        <f t="shared" si="180"/>
        <v>0</v>
      </c>
      <c r="AL251" s="44">
        <f t="shared" si="180"/>
        <v>0</v>
      </c>
      <c r="AM251" s="44">
        <f t="shared" si="180"/>
        <v>0</v>
      </c>
      <c r="AN251" s="44">
        <f t="shared" si="180"/>
        <v>0</v>
      </c>
      <c r="AO251" s="44">
        <f t="shared" si="180"/>
        <v>0</v>
      </c>
      <c r="AP251" s="44">
        <f t="shared" si="180"/>
        <v>0</v>
      </c>
      <c r="AQ251" s="44">
        <f t="shared" si="180"/>
        <v>0</v>
      </c>
      <c r="AR251" s="44">
        <f t="shared" si="180"/>
        <v>0</v>
      </c>
      <c r="AS251" s="44">
        <f t="shared" si="180"/>
        <v>0</v>
      </c>
      <c r="AT251" s="44">
        <f t="shared" si="180"/>
        <v>0</v>
      </c>
      <c r="AU251" s="44">
        <f t="shared" si="180"/>
        <v>0</v>
      </c>
      <c r="AV251" s="44">
        <f t="shared" si="180"/>
        <v>0</v>
      </c>
      <c r="AW251" s="44">
        <f t="shared" si="180"/>
        <v>0</v>
      </c>
      <c r="AX251" s="44">
        <f t="shared" si="180"/>
        <v>0</v>
      </c>
      <c r="AY251" s="44">
        <f t="shared" si="180"/>
        <v>0</v>
      </c>
      <c r="AZ251" s="44">
        <f t="shared" si="180"/>
        <v>0</v>
      </c>
      <c r="BA251" s="44">
        <f t="shared" si="180"/>
        <v>0</v>
      </c>
      <c r="BB251" s="44">
        <f t="shared" si="180"/>
        <v>0</v>
      </c>
      <c r="BC251" s="44">
        <f t="shared" si="180"/>
        <v>0</v>
      </c>
      <c r="BD251" s="44">
        <f t="shared" si="180"/>
        <v>0</v>
      </c>
      <c r="BE251" s="44">
        <f t="shared" si="180"/>
        <v>0</v>
      </c>
      <c r="BF251" s="44">
        <f t="shared" si="180"/>
        <v>0</v>
      </c>
      <c r="BG251" s="44">
        <f t="shared" si="180"/>
        <v>0</v>
      </c>
      <c r="BH251" s="44">
        <f t="shared" si="180"/>
        <v>0</v>
      </c>
      <c r="BI251" s="44">
        <f t="shared" si="180"/>
        <v>0</v>
      </c>
      <c r="BJ251" s="44">
        <f t="shared" si="180"/>
        <v>0</v>
      </c>
      <c r="BK251" s="44">
        <f t="shared" si="180"/>
        <v>0</v>
      </c>
      <c r="BL251" s="44">
        <f t="shared" si="180"/>
        <v>0</v>
      </c>
      <c r="BM251" s="44">
        <f t="shared" si="180"/>
        <v>0</v>
      </c>
      <c r="BN251" s="44">
        <f t="shared" si="180"/>
        <v>0</v>
      </c>
      <c r="BO251" s="44">
        <f t="shared" si="180"/>
        <v>0</v>
      </c>
      <c r="BP251" s="26" t="s">
        <v>12</v>
      </c>
    </row>
    <row r="252" spans="2:68" x14ac:dyDescent="0.25">
      <c r="B252" s="12">
        <v>59</v>
      </c>
      <c r="C252" s="13"/>
      <c r="E252">
        <v>100</v>
      </c>
      <c r="N252" s="44">
        <f t="shared" ref="N252:BO252" si="181">MIN(IF(N189&lt;N126,0,N189-N126),$E252)</f>
        <v>0</v>
      </c>
      <c r="O252" s="44">
        <f t="shared" si="181"/>
        <v>0</v>
      </c>
      <c r="P252" s="44">
        <f t="shared" si="181"/>
        <v>0</v>
      </c>
      <c r="Q252" s="44">
        <f t="shared" si="181"/>
        <v>0</v>
      </c>
      <c r="R252" s="44">
        <f t="shared" si="181"/>
        <v>0</v>
      </c>
      <c r="S252" s="44">
        <f t="shared" si="181"/>
        <v>0</v>
      </c>
      <c r="T252" s="44">
        <f t="shared" si="181"/>
        <v>0</v>
      </c>
      <c r="U252" s="44">
        <f t="shared" si="181"/>
        <v>0</v>
      </c>
      <c r="V252" s="44">
        <f t="shared" si="181"/>
        <v>0</v>
      </c>
      <c r="W252" s="44">
        <f t="shared" si="181"/>
        <v>0</v>
      </c>
      <c r="X252" s="44">
        <f t="shared" si="181"/>
        <v>0</v>
      </c>
      <c r="Y252" s="44">
        <f t="shared" si="181"/>
        <v>0</v>
      </c>
      <c r="Z252" s="44">
        <f t="shared" si="181"/>
        <v>0</v>
      </c>
      <c r="AA252" s="44">
        <f t="shared" si="181"/>
        <v>0</v>
      </c>
      <c r="AB252" s="44">
        <f t="shared" si="181"/>
        <v>0</v>
      </c>
      <c r="AC252" s="44">
        <f t="shared" si="181"/>
        <v>0</v>
      </c>
      <c r="AD252" s="44">
        <f t="shared" si="181"/>
        <v>0</v>
      </c>
      <c r="AE252" s="73">
        <f t="shared" si="181"/>
        <v>0</v>
      </c>
      <c r="AF252" s="44">
        <f t="shared" si="181"/>
        <v>0</v>
      </c>
      <c r="AG252" s="44">
        <f t="shared" si="181"/>
        <v>0</v>
      </c>
      <c r="AH252" s="44">
        <f t="shared" si="181"/>
        <v>0</v>
      </c>
      <c r="AI252" s="44">
        <f t="shared" si="181"/>
        <v>0</v>
      </c>
      <c r="AJ252" s="44">
        <f t="shared" si="181"/>
        <v>0</v>
      </c>
      <c r="AK252" s="44">
        <f t="shared" si="181"/>
        <v>0</v>
      </c>
      <c r="AL252" s="44">
        <f t="shared" si="181"/>
        <v>0</v>
      </c>
      <c r="AM252" s="44">
        <f t="shared" si="181"/>
        <v>0</v>
      </c>
      <c r="AN252" s="44">
        <f t="shared" si="181"/>
        <v>0</v>
      </c>
      <c r="AO252" s="44">
        <f t="shared" si="181"/>
        <v>0</v>
      </c>
      <c r="AP252" s="44">
        <f t="shared" si="181"/>
        <v>0</v>
      </c>
      <c r="AQ252" s="44">
        <f t="shared" si="181"/>
        <v>0</v>
      </c>
      <c r="AR252" s="44">
        <f t="shared" si="181"/>
        <v>0</v>
      </c>
      <c r="AS252" s="44">
        <f t="shared" si="181"/>
        <v>0</v>
      </c>
      <c r="AT252" s="44">
        <f t="shared" si="181"/>
        <v>0</v>
      </c>
      <c r="AU252" s="44">
        <f t="shared" si="181"/>
        <v>0</v>
      </c>
      <c r="AV252" s="44">
        <f t="shared" si="181"/>
        <v>0</v>
      </c>
      <c r="AW252" s="44">
        <f t="shared" si="181"/>
        <v>0</v>
      </c>
      <c r="AX252" s="44">
        <f t="shared" si="181"/>
        <v>0</v>
      </c>
      <c r="AY252" s="44">
        <f t="shared" si="181"/>
        <v>0</v>
      </c>
      <c r="AZ252" s="44">
        <f t="shared" si="181"/>
        <v>0</v>
      </c>
      <c r="BA252" s="44">
        <f t="shared" si="181"/>
        <v>0</v>
      </c>
      <c r="BB252" s="44">
        <f t="shared" si="181"/>
        <v>0</v>
      </c>
      <c r="BC252" s="44">
        <f t="shared" si="181"/>
        <v>0</v>
      </c>
      <c r="BD252" s="44">
        <f t="shared" si="181"/>
        <v>0</v>
      </c>
      <c r="BE252" s="44">
        <f t="shared" si="181"/>
        <v>0</v>
      </c>
      <c r="BF252" s="44">
        <f t="shared" si="181"/>
        <v>0</v>
      </c>
      <c r="BG252" s="44">
        <f t="shared" si="181"/>
        <v>0</v>
      </c>
      <c r="BH252" s="44">
        <f t="shared" si="181"/>
        <v>0</v>
      </c>
      <c r="BI252" s="44">
        <f t="shared" si="181"/>
        <v>0</v>
      </c>
      <c r="BJ252" s="44">
        <f t="shared" si="181"/>
        <v>0</v>
      </c>
      <c r="BK252" s="44">
        <f t="shared" si="181"/>
        <v>0</v>
      </c>
      <c r="BL252" s="44">
        <f t="shared" si="181"/>
        <v>0</v>
      </c>
      <c r="BM252" s="44">
        <f t="shared" si="181"/>
        <v>0</v>
      </c>
      <c r="BN252" s="44">
        <f t="shared" si="181"/>
        <v>0</v>
      </c>
      <c r="BO252" s="44">
        <f t="shared" si="181"/>
        <v>0</v>
      </c>
      <c r="BP252" s="26" t="s">
        <v>12</v>
      </c>
    </row>
    <row r="253" spans="2:68" x14ac:dyDescent="0.25">
      <c r="B253" s="12">
        <v>60</v>
      </c>
      <c r="C253" s="13"/>
      <c r="E253">
        <v>100</v>
      </c>
      <c r="N253" s="44">
        <f t="shared" ref="N253:BO253" si="182">MIN(IF(N190&lt;N127,0,N190-N127),$E253)</f>
        <v>0</v>
      </c>
      <c r="O253" s="44">
        <f t="shared" si="182"/>
        <v>0</v>
      </c>
      <c r="P253" s="44">
        <f t="shared" si="182"/>
        <v>0</v>
      </c>
      <c r="Q253" s="44">
        <f t="shared" si="182"/>
        <v>0</v>
      </c>
      <c r="R253" s="44">
        <f t="shared" si="182"/>
        <v>0</v>
      </c>
      <c r="S253" s="44">
        <f t="shared" si="182"/>
        <v>0</v>
      </c>
      <c r="T253" s="44">
        <f t="shared" si="182"/>
        <v>0</v>
      </c>
      <c r="U253" s="44">
        <f t="shared" si="182"/>
        <v>0</v>
      </c>
      <c r="V253" s="44">
        <f t="shared" si="182"/>
        <v>0</v>
      </c>
      <c r="W253" s="44">
        <f t="shared" si="182"/>
        <v>0</v>
      </c>
      <c r="X253" s="44">
        <f t="shared" si="182"/>
        <v>0</v>
      </c>
      <c r="Y253" s="44">
        <f t="shared" si="182"/>
        <v>0</v>
      </c>
      <c r="Z253" s="44">
        <f t="shared" si="182"/>
        <v>0</v>
      </c>
      <c r="AA253" s="44">
        <f t="shared" si="182"/>
        <v>0</v>
      </c>
      <c r="AB253" s="44">
        <f t="shared" si="182"/>
        <v>0</v>
      </c>
      <c r="AC253" s="44">
        <f t="shared" si="182"/>
        <v>0</v>
      </c>
      <c r="AD253" s="44">
        <f t="shared" si="182"/>
        <v>0</v>
      </c>
      <c r="AE253" s="73">
        <f t="shared" si="182"/>
        <v>0</v>
      </c>
      <c r="AF253" s="44">
        <f t="shared" si="182"/>
        <v>0</v>
      </c>
      <c r="AG253" s="44">
        <f t="shared" si="182"/>
        <v>0</v>
      </c>
      <c r="AH253" s="44">
        <f t="shared" si="182"/>
        <v>0</v>
      </c>
      <c r="AI253" s="44">
        <f t="shared" si="182"/>
        <v>0</v>
      </c>
      <c r="AJ253" s="44">
        <f t="shared" si="182"/>
        <v>0</v>
      </c>
      <c r="AK253" s="44">
        <f t="shared" si="182"/>
        <v>0</v>
      </c>
      <c r="AL253" s="44">
        <f t="shared" si="182"/>
        <v>0</v>
      </c>
      <c r="AM253" s="44">
        <f t="shared" si="182"/>
        <v>0</v>
      </c>
      <c r="AN253" s="44">
        <f t="shared" si="182"/>
        <v>0</v>
      </c>
      <c r="AO253" s="44">
        <f t="shared" si="182"/>
        <v>0</v>
      </c>
      <c r="AP253" s="44">
        <f t="shared" si="182"/>
        <v>0</v>
      </c>
      <c r="AQ253" s="44">
        <f t="shared" si="182"/>
        <v>0</v>
      </c>
      <c r="AR253" s="44">
        <f t="shared" si="182"/>
        <v>0</v>
      </c>
      <c r="AS253" s="44">
        <f t="shared" si="182"/>
        <v>0</v>
      </c>
      <c r="AT253" s="44">
        <f t="shared" si="182"/>
        <v>0</v>
      </c>
      <c r="AU253" s="44">
        <f t="shared" si="182"/>
        <v>0</v>
      </c>
      <c r="AV253" s="44">
        <f t="shared" si="182"/>
        <v>0</v>
      </c>
      <c r="AW253" s="44">
        <f t="shared" si="182"/>
        <v>0</v>
      </c>
      <c r="AX253" s="44">
        <f t="shared" si="182"/>
        <v>0</v>
      </c>
      <c r="AY253" s="44">
        <f t="shared" si="182"/>
        <v>0</v>
      </c>
      <c r="AZ253" s="44">
        <f t="shared" si="182"/>
        <v>0</v>
      </c>
      <c r="BA253" s="44">
        <f t="shared" si="182"/>
        <v>0</v>
      </c>
      <c r="BB253" s="44">
        <f t="shared" si="182"/>
        <v>0</v>
      </c>
      <c r="BC253" s="44">
        <f t="shared" si="182"/>
        <v>0</v>
      </c>
      <c r="BD253" s="44">
        <f t="shared" si="182"/>
        <v>0</v>
      </c>
      <c r="BE253" s="44">
        <f t="shared" si="182"/>
        <v>0</v>
      </c>
      <c r="BF253" s="44">
        <f t="shared" si="182"/>
        <v>0</v>
      </c>
      <c r="BG253" s="44">
        <f t="shared" si="182"/>
        <v>0</v>
      </c>
      <c r="BH253" s="44">
        <f t="shared" si="182"/>
        <v>0</v>
      </c>
      <c r="BI253" s="44">
        <f t="shared" si="182"/>
        <v>0</v>
      </c>
      <c r="BJ253" s="44">
        <f t="shared" si="182"/>
        <v>0</v>
      </c>
      <c r="BK253" s="44">
        <f t="shared" si="182"/>
        <v>0</v>
      </c>
      <c r="BL253" s="44">
        <f t="shared" si="182"/>
        <v>0</v>
      </c>
      <c r="BM253" s="44">
        <f t="shared" si="182"/>
        <v>0</v>
      </c>
      <c r="BN253" s="44">
        <f t="shared" si="182"/>
        <v>0</v>
      </c>
      <c r="BO253" s="44">
        <f t="shared" si="182"/>
        <v>0</v>
      </c>
      <c r="BP253" s="26" t="s">
        <v>12</v>
      </c>
    </row>
    <row r="254" spans="2:68" s="47" customFormat="1" x14ac:dyDescent="0.25">
      <c r="B254" s="48"/>
      <c r="C254" s="49" t="s">
        <v>204</v>
      </c>
      <c r="E254" s="51">
        <f>SUM(E194:E253)</f>
        <v>6000</v>
      </c>
      <c r="H254" s="51">
        <f t="shared" ref="H254:AM254" si="183">SUM(H194:H253)</f>
        <v>0</v>
      </c>
      <c r="I254" s="51">
        <f t="shared" si="183"/>
        <v>0</v>
      </c>
      <c r="J254" s="51">
        <f t="shared" si="183"/>
        <v>0</v>
      </c>
      <c r="K254" s="51">
        <f t="shared" si="183"/>
        <v>0</v>
      </c>
      <c r="L254" s="51">
        <f t="shared" si="183"/>
        <v>0</v>
      </c>
      <c r="M254" s="51">
        <f t="shared" si="183"/>
        <v>0</v>
      </c>
      <c r="N254" s="51">
        <f t="shared" si="183"/>
        <v>0</v>
      </c>
      <c r="O254" s="51">
        <f t="shared" si="183"/>
        <v>0</v>
      </c>
      <c r="P254" s="51">
        <f t="shared" si="183"/>
        <v>0</v>
      </c>
      <c r="Q254" s="51">
        <f t="shared" si="183"/>
        <v>0</v>
      </c>
      <c r="R254" s="51">
        <f t="shared" si="183"/>
        <v>0</v>
      </c>
      <c r="S254" s="51">
        <f t="shared" si="183"/>
        <v>0</v>
      </c>
      <c r="T254" s="51">
        <f t="shared" si="183"/>
        <v>0</v>
      </c>
      <c r="U254" s="51">
        <f t="shared" si="183"/>
        <v>0</v>
      </c>
      <c r="V254" s="51">
        <f t="shared" si="183"/>
        <v>0</v>
      </c>
      <c r="W254" s="51">
        <f t="shared" si="183"/>
        <v>0</v>
      </c>
      <c r="X254" s="51">
        <f t="shared" si="183"/>
        <v>0</v>
      </c>
      <c r="Y254" s="51">
        <f t="shared" si="183"/>
        <v>0</v>
      </c>
      <c r="Z254" s="51">
        <f t="shared" si="183"/>
        <v>0</v>
      </c>
      <c r="AA254" s="51">
        <f t="shared" si="183"/>
        <v>0</v>
      </c>
      <c r="AB254" s="51">
        <f t="shared" si="183"/>
        <v>0</v>
      </c>
      <c r="AC254" s="51">
        <f t="shared" si="183"/>
        <v>0</v>
      </c>
      <c r="AD254" s="51">
        <f t="shared" si="183"/>
        <v>0</v>
      </c>
      <c r="AE254" s="72">
        <f t="shared" si="183"/>
        <v>0</v>
      </c>
      <c r="AF254" s="51">
        <f t="shared" si="183"/>
        <v>0</v>
      </c>
      <c r="AG254" s="51">
        <f t="shared" si="183"/>
        <v>0</v>
      </c>
      <c r="AH254" s="51">
        <f t="shared" si="183"/>
        <v>0</v>
      </c>
      <c r="AI254" s="51">
        <f t="shared" si="183"/>
        <v>0</v>
      </c>
      <c r="AJ254" s="51">
        <f t="shared" si="183"/>
        <v>10.824182840232083</v>
      </c>
      <c r="AK254" s="51">
        <f t="shared" si="183"/>
        <v>5.211461041286725</v>
      </c>
      <c r="AL254" s="51">
        <f t="shared" si="183"/>
        <v>43.54458383347685</v>
      </c>
      <c r="AM254" s="51">
        <f t="shared" si="183"/>
        <v>19.838505952074115</v>
      </c>
      <c r="AN254" s="51">
        <f t="shared" ref="AN254:BO254" si="184">SUM(AN194:AN253)</f>
        <v>0</v>
      </c>
      <c r="AO254" s="51">
        <f t="shared" si="184"/>
        <v>0</v>
      </c>
      <c r="AP254" s="51">
        <f t="shared" si="184"/>
        <v>0</v>
      </c>
      <c r="AQ254" s="51">
        <f t="shared" si="184"/>
        <v>0</v>
      </c>
      <c r="AR254" s="51">
        <f t="shared" si="184"/>
        <v>0</v>
      </c>
      <c r="AS254" s="51">
        <f t="shared" si="184"/>
        <v>0</v>
      </c>
      <c r="AT254" s="51">
        <f t="shared" si="184"/>
        <v>0</v>
      </c>
      <c r="AU254" s="51">
        <f t="shared" si="184"/>
        <v>0</v>
      </c>
      <c r="AV254" s="51">
        <f t="shared" si="184"/>
        <v>2.4532337717339487</v>
      </c>
      <c r="AW254" s="51">
        <f t="shared" si="184"/>
        <v>0</v>
      </c>
      <c r="AX254" s="51">
        <f t="shared" si="184"/>
        <v>25.304045430279757</v>
      </c>
      <c r="AY254" s="51">
        <f t="shared" si="184"/>
        <v>11.519440587335566</v>
      </c>
      <c r="AZ254" s="51">
        <f t="shared" si="184"/>
        <v>0</v>
      </c>
      <c r="BA254" s="51">
        <f t="shared" si="184"/>
        <v>0</v>
      </c>
      <c r="BB254" s="51">
        <f t="shared" si="184"/>
        <v>0</v>
      </c>
      <c r="BC254" s="51">
        <f t="shared" si="184"/>
        <v>0</v>
      </c>
      <c r="BD254" s="51">
        <f t="shared" si="184"/>
        <v>0</v>
      </c>
      <c r="BE254" s="51">
        <f t="shared" si="184"/>
        <v>0</v>
      </c>
      <c r="BF254" s="51">
        <f t="shared" si="184"/>
        <v>0</v>
      </c>
      <c r="BG254" s="51">
        <f t="shared" si="184"/>
        <v>0</v>
      </c>
      <c r="BH254" s="51">
        <f t="shared" si="184"/>
        <v>0</v>
      </c>
      <c r="BI254" s="51">
        <f t="shared" si="184"/>
        <v>0</v>
      </c>
      <c r="BJ254" s="51">
        <f t="shared" si="184"/>
        <v>18.858660351904291</v>
      </c>
      <c r="BK254" s="51">
        <f t="shared" si="184"/>
        <v>5.0063017735438962</v>
      </c>
      <c r="BL254" s="51">
        <f t="shared" si="184"/>
        <v>0</v>
      </c>
      <c r="BM254" s="51">
        <f t="shared" si="184"/>
        <v>0</v>
      </c>
      <c r="BN254" s="51">
        <f t="shared" si="184"/>
        <v>0</v>
      </c>
      <c r="BO254" s="51">
        <f t="shared" si="184"/>
        <v>0</v>
      </c>
      <c r="BP254" s="50" t="s">
        <v>205</v>
      </c>
    </row>
    <row r="255" spans="2:68" x14ac:dyDescent="0.25">
      <c r="BP255" s="26" t="s">
        <v>12</v>
      </c>
    </row>
    <row r="256" spans="2:68" x14ac:dyDescent="0.25">
      <c r="C256" s="1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30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26" t="s">
        <v>12</v>
      </c>
    </row>
    <row r="257" spans="3:68" s="54" customFormat="1" ht="15.75" x14ac:dyDescent="0.25">
      <c r="C257" s="53" t="s">
        <v>226</v>
      </c>
      <c r="N257" s="55">
        <f>(1-SUM($H$254:N254)/($E$254*12))*10</f>
        <v>10</v>
      </c>
      <c r="O257" s="55">
        <f>(1-SUM($H$254:O254)/($E$254*12))*10</f>
        <v>10</v>
      </c>
      <c r="P257" s="55">
        <f>(1-SUM($H$254:P254)/($E$254*12))*10</f>
        <v>10</v>
      </c>
      <c r="Q257" s="55">
        <f>(1-SUM($H$254:Q254)/($E$254*12))*10</f>
        <v>10</v>
      </c>
      <c r="R257" s="55">
        <f>(1-SUM($H$254:R254)/($E$254*12))*10</f>
        <v>10</v>
      </c>
      <c r="S257" s="55">
        <f>(1-SUM($H$254:S254)/($E$254*12))*10</f>
        <v>10</v>
      </c>
      <c r="T257" s="55">
        <f t="shared" ref="T257:X257" si="185">(1-SUM(I254:T254)/($E$254*12))*10</f>
        <v>10</v>
      </c>
      <c r="U257" s="55">
        <f t="shared" si="185"/>
        <v>10</v>
      </c>
      <c r="V257" s="55">
        <f t="shared" si="185"/>
        <v>10</v>
      </c>
      <c r="W257" s="55">
        <f t="shared" si="185"/>
        <v>10</v>
      </c>
      <c r="X257" s="55">
        <f t="shared" si="185"/>
        <v>10</v>
      </c>
      <c r="Y257" s="89">
        <f>(1-SUM(N254:Y254)/($E$254*12))*10</f>
        <v>10</v>
      </c>
      <c r="Z257" s="55">
        <f t="shared" ref="Z257:BO257" si="186">(1-SUM(O254:Z254)/($E$254*12))*10</f>
        <v>10</v>
      </c>
      <c r="AA257" s="55">
        <f t="shared" si="186"/>
        <v>10</v>
      </c>
      <c r="AB257" s="55">
        <f t="shared" si="186"/>
        <v>10</v>
      </c>
      <c r="AC257" s="55">
        <f t="shared" si="186"/>
        <v>10</v>
      </c>
      <c r="AD257" s="55">
        <f t="shared" si="186"/>
        <v>10</v>
      </c>
      <c r="AE257" s="74">
        <f t="shared" si="186"/>
        <v>10</v>
      </c>
      <c r="AF257" s="55">
        <f t="shared" si="186"/>
        <v>10</v>
      </c>
      <c r="AG257" s="55">
        <f t="shared" si="186"/>
        <v>10</v>
      </c>
      <c r="AH257" s="55">
        <f t="shared" si="186"/>
        <v>10</v>
      </c>
      <c r="AI257" s="55">
        <f t="shared" si="186"/>
        <v>10</v>
      </c>
      <c r="AJ257" s="55">
        <f t="shared" si="186"/>
        <v>9.9984966412721903</v>
      </c>
      <c r="AK257" s="55">
        <f t="shared" si="186"/>
        <v>9.997772827238677</v>
      </c>
      <c r="AL257" s="55">
        <f t="shared" si="186"/>
        <v>9.9917249683729175</v>
      </c>
      <c r="AM257" s="55">
        <f t="shared" si="186"/>
        <v>9.9889696203240188</v>
      </c>
      <c r="AN257" s="55">
        <f t="shared" si="186"/>
        <v>9.9889696203240188</v>
      </c>
      <c r="AO257" s="55">
        <f t="shared" si="186"/>
        <v>9.9889696203240188</v>
      </c>
      <c r="AP257" s="55">
        <f t="shared" si="186"/>
        <v>9.9889696203240188</v>
      </c>
      <c r="AQ257" s="55">
        <f t="shared" si="186"/>
        <v>9.9889696203240188</v>
      </c>
      <c r="AR257" s="55">
        <f t="shared" si="186"/>
        <v>9.9889696203240188</v>
      </c>
      <c r="AS257" s="55">
        <f t="shared" si="186"/>
        <v>9.9889696203240188</v>
      </c>
      <c r="AT257" s="55">
        <f t="shared" si="186"/>
        <v>9.9889696203240188</v>
      </c>
      <c r="AU257" s="55">
        <f t="shared" si="186"/>
        <v>9.9889696203240188</v>
      </c>
      <c r="AV257" s="55">
        <f t="shared" si="186"/>
        <v>9.9901322521390874</v>
      </c>
      <c r="AW257" s="55">
        <f t="shared" si="186"/>
        <v>9.9908560661726007</v>
      </c>
      <c r="AX257" s="55">
        <f t="shared" si="186"/>
        <v>9.9933894742841538</v>
      </c>
      <c r="AY257" s="55">
        <f t="shared" si="186"/>
        <v>9.9945449000292577</v>
      </c>
      <c r="AZ257" s="55">
        <f t="shared" si="186"/>
        <v>9.9945449000292577</v>
      </c>
      <c r="BA257" s="55">
        <f t="shared" si="186"/>
        <v>9.9945449000292577</v>
      </c>
      <c r="BB257" s="55">
        <f t="shared" si="186"/>
        <v>9.9945449000292577</v>
      </c>
      <c r="BC257" s="55">
        <f t="shared" si="186"/>
        <v>9.9945449000292577</v>
      </c>
      <c r="BD257" s="55">
        <f t="shared" si="186"/>
        <v>9.9945449000292577</v>
      </c>
      <c r="BE257" s="55">
        <f t="shared" si="186"/>
        <v>9.9945449000292577</v>
      </c>
      <c r="BF257" s="55">
        <f t="shared" si="186"/>
        <v>9.9945449000292577</v>
      </c>
      <c r="BG257" s="55">
        <f t="shared" si="186"/>
        <v>9.9945449000292577</v>
      </c>
      <c r="BH257" s="55">
        <f t="shared" si="186"/>
        <v>9.9948856269419988</v>
      </c>
      <c r="BI257" s="55">
        <f t="shared" si="186"/>
        <v>9.9948856269419988</v>
      </c>
      <c r="BJ257" s="55">
        <f t="shared" si="186"/>
        <v>9.9957808193139943</v>
      </c>
      <c r="BK257" s="55">
        <f t="shared" si="186"/>
        <v>9.9966854219270207</v>
      </c>
      <c r="BL257" s="55">
        <f t="shared" si="186"/>
        <v>9.9966854219270207</v>
      </c>
      <c r="BM257" s="55">
        <f t="shared" si="186"/>
        <v>9.9966854219270207</v>
      </c>
      <c r="BN257" s="55">
        <f t="shared" si="186"/>
        <v>9.9966854219270207</v>
      </c>
      <c r="BO257" s="55">
        <f t="shared" si="186"/>
        <v>9.9966854219270207</v>
      </c>
      <c r="BP257" s="56" t="s">
        <v>12</v>
      </c>
    </row>
    <row r="258" spans="3:68" x14ac:dyDescent="0.25">
      <c r="BP258" s="26" t="s">
        <v>12</v>
      </c>
    </row>
    <row r="259" spans="3:68" x14ac:dyDescent="0.25">
      <c r="BP259" s="26" t="s">
        <v>12</v>
      </c>
    </row>
    <row r="260" spans="3:68" x14ac:dyDescent="0.25">
      <c r="BP260" s="26" t="s">
        <v>12</v>
      </c>
    </row>
    <row r="261" spans="3:68" x14ac:dyDescent="0.25">
      <c r="BP261" s="26" t="s">
        <v>12</v>
      </c>
    </row>
    <row r="262" spans="3:68" x14ac:dyDescent="0.25">
      <c r="BP262" s="26" t="s">
        <v>12</v>
      </c>
    </row>
    <row r="263" spans="3:68" x14ac:dyDescent="0.25">
      <c r="BP263" s="26" t="s">
        <v>12</v>
      </c>
    </row>
    <row r="264" spans="3:68" x14ac:dyDescent="0.25">
      <c r="BP264" s="26" t="s">
        <v>12</v>
      </c>
    </row>
    <row r="265" spans="3:68" x14ac:dyDescent="0.25">
      <c r="BP265" s="26" t="s">
        <v>12</v>
      </c>
    </row>
    <row r="266" spans="3:68" x14ac:dyDescent="0.25">
      <c r="BP266" s="26" t="s">
        <v>12</v>
      </c>
    </row>
    <row r="267" spans="3:68" x14ac:dyDescent="0.25">
      <c r="BP267" s="26" t="s">
        <v>12</v>
      </c>
    </row>
    <row r="268" spans="3:68" x14ac:dyDescent="0.25">
      <c r="BP268" s="26" t="s">
        <v>12</v>
      </c>
    </row>
    <row r="269" spans="3:68" x14ac:dyDescent="0.25">
      <c r="BP269" s="26" t="s">
        <v>12</v>
      </c>
    </row>
    <row r="270" spans="3:68" x14ac:dyDescent="0.25">
      <c r="BP270" s="26" t="s">
        <v>12</v>
      </c>
    </row>
    <row r="271" spans="3:68" x14ac:dyDescent="0.25">
      <c r="BP271" s="26" t="s">
        <v>12</v>
      </c>
    </row>
    <row r="272" spans="3:68" x14ac:dyDescent="0.25">
      <c r="BP272" s="26" t="s">
        <v>12</v>
      </c>
    </row>
    <row r="273" spans="68:68" x14ac:dyDescent="0.25">
      <c r="BP273" s="26" t="s">
        <v>12</v>
      </c>
    </row>
    <row r="274" spans="68:68" x14ac:dyDescent="0.25">
      <c r="BP274" s="26" t="s"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60"/>
  <sheetViews>
    <sheetView showGridLine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7" sqref="I27"/>
    </sheetView>
  </sheetViews>
  <sheetFormatPr defaultRowHeight="15" x14ac:dyDescent="0.25"/>
  <cols>
    <col min="1" max="1" width="4.140625" customWidth="1"/>
    <col min="10" max="10" width="11.28515625" bestFit="1" customWidth="1"/>
    <col min="11" max="11" width="9.28515625" bestFit="1" customWidth="1"/>
    <col min="12" max="23" width="10" bestFit="1" customWidth="1"/>
    <col min="24" max="26" width="9.28515625" bestFit="1" customWidth="1"/>
    <col min="27" max="28" width="10" bestFit="1" customWidth="1"/>
    <col min="29" max="35" width="11.140625" bestFit="1" customWidth="1"/>
    <col min="36" max="54" width="10" bestFit="1" customWidth="1"/>
    <col min="55" max="56" width="11.140625" bestFit="1" customWidth="1"/>
    <col min="57" max="62" width="10" bestFit="1" customWidth="1"/>
    <col min="63" max="63" width="9.28515625" bestFit="1" customWidth="1"/>
    <col min="64" max="64" width="2" style="67" bestFit="1" customWidth="1"/>
  </cols>
  <sheetData>
    <row r="1" spans="2:64" x14ac:dyDescent="0.25">
      <c r="BL1" s="67" t="s">
        <v>12</v>
      </c>
    </row>
    <row r="2" spans="2:64" x14ac:dyDescent="0.25">
      <c r="D2" s="19">
        <v>44197</v>
      </c>
      <c r="E2" s="19">
        <v>44228</v>
      </c>
      <c r="F2" s="19">
        <v>44256</v>
      </c>
      <c r="G2" s="19">
        <v>44287</v>
      </c>
      <c r="H2" s="19">
        <v>44317</v>
      </c>
      <c r="I2" s="19">
        <v>44348</v>
      </c>
      <c r="J2" s="19">
        <v>44378</v>
      </c>
      <c r="K2" s="19">
        <v>44409</v>
      </c>
      <c r="L2" s="19">
        <v>44440</v>
      </c>
      <c r="M2" s="19">
        <v>44470</v>
      </c>
      <c r="N2" s="19">
        <v>44501</v>
      </c>
      <c r="O2" s="19">
        <v>44531</v>
      </c>
      <c r="P2" s="19">
        <v>44562</v>
      </c>
      <c r="Q2" s="19">
        <v>44593</v>
      </c>
      <c r="R2" s="19">
        <v>44621</v>
      </c>
      <c r="S2" s="19">
        <v>44652</v>
      </c>
      <c r="T2" s="19">
        <v>44682</v>
      </c>
      <c r="U2" s="19">
        <v>44713</v>
      </c>
      <c r="V2" s="19">
        <v>44743</v>
      </c>
      <c r="W2" s="19">
        <v>44774</v>
      </c>
      <c r="X2" s="19">
        <v>44805</v>
      </c>
      <c r="Y2" s="19">
        <v>44835</v>
      </c>
      <c r="Z2" s="19">
        <v>44866</v>
      </c>
      <c r="AA2" s="28">
        <v>44896</v>
      </c>
      <c r="AB2" s="19">
        <v>44927</v>
      </c>
      <c r="AC2" s="19">
        <v>44958</v>
      </c>
      <c r="AD2" s="19">
        <v>44986</v>
      </c>
      <c r="AE2" s="19">
        <v>45017</v>
      </c>
      <c r="AF2" s="19">
        <v>45047</v>
      </c>
      <c r="AG2" s="34">
        <v>45078</v>
      </c>
      <c r="AH2" s="19">
        <v>45108</v>
      </c>
      <c r="AI2" s="19">
        <v>45139</v>
      </c>
      <c r="AJ2" s="19">
        <v>45170</v>
      </c>
      <c r="AK2" s="19">
        <v>45200</v>
      </c>
      <c r="AL2" s="19">
        <v>45231</v>
      </c>
      <c r="AM2" s="19">
        <v>45261</v>
      </c>
      <c r="AN2" s="19">
        <v>45292</v>
      </c>
      <c r="AO2" s="19">
        <v>45323</v>
      </c>
      <c r="AP2" s="19">
        <v>45352</v>
      </c>
      <c r="AQ2" s="19">
        <v>45383</v>
      </c>
      <c r="AR2" s="19">
        <v>45413</v>
      </c>
      <c r="AS2" s="19">
        <v>45444</v>
      </c>
      <c r="AT2" s="19">
        <v>45474</v>
      </c>
      <c r="AU2" s="19">
        <v>45505</v>
      </c>
      <c r="AV2" s="19">
        <v>45536</v>
      </c>
      <c r="AW2" s="19">
        <v>45566</v>
      </c>
      <c r="AX2" s="19">
        <v>45597</v>
      </c>
      <c r="AY2" s="19">
        <v>45627</v>
      </c>
      <c r="AZ2" s="19">
        <v>45658</v>
      </c>
      <c r="BA2" s="19">
        <v>45689</v>
      </c>
      <c r="BB2" s="19">
        <v>45717</v>
      </c>
      <c r="BC2" s="19">
        <v>45748</v>
      </c>
      <c r="BD2" s="19">
        <v>45778</v>
      </c>
      <c r="BE2" s="19">
        <v>45809</v>
      </c>
      <c r="BF2" s="19">
        <v>45839</v>
      </c>
      <c r="BG2" s="19">
        <v>45870</v>
      </c>
      <c r="BH2" s="19">
        <v>45901</v>
      </c>
      <c r="BI2" s="19">
        <v>45931</v>
      </c>
      <c r="BJ2" s="19">
        <v>45962</v>
      </c>
      <c r="BK2" s="19">
        <v>45992</v>
      </c>
      <c r="BL2" s="67" t="s">
        <v>12</v>
      </c>
    </row>
    <row r="3" spans="2:64" x14ac:dyDescent="0.25">
      <c r="B3" t="s">
        <v>227</v>
      </c>
      <c r="D3" s="5">
        <f>OCD!H3</f>
        <v>0</v>
      </c>
      <c r="E3" s="5">
        <f>OCD!I3</f>
        <v>0</v>
      </c>
      <c r="F3" s="5">
        <f>OCD!J3</f>
        <v>0</v>
      </c>
      <c r="G3" s="5">
        <f>OCD!K3</f>
        <v>0</v>
      </c>
      <c r="H3" s="5">
        <f>OCD!L3</f>
        <v>0</v>
      </c>
      <c r="I3" s="5">
        <f>OCD!M3</f>
        <v>0</v>
      </c>
      <c r="J3" s="5">
        <f>OCD!N3</f>
        <v>15599.804580976599</v>
      </c>
      <c r="K3" s="5">
        <f>OCD!O3</f>
        <v>26710.639633034221</v>
      </c>
      <c r="L3" s="5">
        <f>OCD!P3</f>
        <v>37894.371805347124</v>
      </c>
      <c r="M3" s="5">
        <f>OCD!Q3</f>
        <v>47111.449479678107</v>
      </c>
      <c r="N3" s="5">
        <f>OCD!R3</f>
        <v>54410.994301856845</v>
      </c>
      <c r="O3" s="5">
        <f>OCD!S3</f>
        <v>59256.51431529539</v>
      </c>
      <c r="P3" s="5">
        <f>OCD!T3</f>
        <v>72944.854125069251</v>
      </c>
      <c r="Q3" s="5">
        <f>OCD!U3</f>
        <v>77733.193748725156</v>
      </c>
      <c r="R3" s="5">
        <f>OCD!V3</f>
        <v>105816.88904765206</v>
      </c>
      <c r="S3" s="5">
        <f>OCD!W3</f>
        <v>111676.66627820524</v>
      </c>
      <c r="T3" s="5">
        <f>OCD!X3</f>
        <v>125263.39545866665</v>
      </c>
      <c r="U3" s="5">
        <f>OCD!Y3</f>
        <v>130682.94876344367</v>
      </c>
      <c r="V3" s="5">
        <f>OCD!Z3</f>
        <v>148923.34430762715</v>
      </c>
      <c r="W3" s="5">
        <f>OCD!AA3</f>
        <v>157955.43192502661</v>
      </c>
      <c r="X3" s="5">
        <f>OCD!AB3</f>
        <v>157011.15438460332</v>
      </c>
      <c r="Y3" s="5">
        <f>OCD!AC3</f>
        <v>159949.97079365741</v>
      </c>
      <c r="Z3" s="5">
        <f>OCD!AD3</f>
        <v>175503.92942367157</v>
      </c>
      <c r="AA3" s="5">
        <f>OCD!AE3</f>
        <v>186221.08386410045</v>
      </c>
      <c r="AB3" s="5">
        <f>OCD!AF3</f>
        <v>176804.64232526033</v>
      </c>
      <c r="AC3" s="5">
        <f>OCD!AG3</f>
        <v>167999.29166144328</v>
      </c>
      <c r="AD3" s="5">
        <f>OCD!AH3</f>
        <v>185888.28171998958</v>
      </c>
      <c r="AE3" s="5">
        <f>OCD!AI3</f>
        <v>179784.53000511532</v>
      </c>
      <c r="AF3" s="5">
        <f>OCD!AJ3</f>
        <v>185666.41362391561</v>
      </c>
      <c r="AG3" s="5">
        <f>OCD!AK3</f>
        <v>179569.81894439866</v>
      </c>
      <c r="AH3" s="5">
        <f>OCD!AL3</f>
        <v>185444.54552784169</v>
      </c>
      <c r="AI3" s="5">
        <f>OCD!AM3</f>
        <v>185333.61147980476</v>
      </c>
      <c r="AJ3" s="5">
        <f>OCD!AN3</f>
        <v>179247.75235332359</v>
      </c>
      <c r="AK3" s="5">
        <f>OCD!AO3</f>
        <v>185111.74338373076</v>
      </c>
      <c r="AL3" s="5">
        <f>OCD!AP3</f>
        <v>179033.04129260682</v>
      </c>
      <c r="AM3" s="5">
        <f>OCD!AQ3</f>
        <v>184889.87528765688</v>
      </c>
      <c r="AN3" s="5">
        <f>OCD!AR3</f>
        <v>184484.10363107701</v>
      </c>
      <c r="AO3" s="5">
        <f>OCD!AS3</f>
        <v>172478.29197316745</v>
      </c>
      <c r="AP3" s="5">
        <f>OCD!AT3</f>
        <v>184262.58955293626</v>
      </c>
      <c r="AQ3" s="5">
        <f>OCD!AU3</f>
        <v>178211.4508198702</v>
      </c>
      <c r="AR3" s="5">
        <f>OCD!AV3</f>
        <v>184041.07547479542</v>
      </c>
      <c r="AS3" s="5">
        <f>OCD!AW3</f>
        <v>177997.08235715321</v>
      </c>
      <c r="AT3" s="5">
        <f>OCD!AX3</f>
        <v>183819.56139665452</v>
      </c>
      <c r="AU3" s="5">
        <f>OCD!AY3</f>
        <v>183708.80435758419</v>
      </c>
      <c r="AV3" s="5">
        <f>OCD!AZ3</f>
        <v>177675.52966307785</v>
      </c>
      <c r="AW3" s="5">
        <f>OCD!BA3</f>
        <v>183487.29027944329</v>
      </c>
      <c r="AX3" s="5">
        <f>OCD!BB3</f>
        <v>177461.16120036092</v>
      </c>
      <c r="AY3" s="5">
        <f>OCD!BC3</f>
        <v>183265.77620130245</v>
      </c>
      <c r="AZ3" s="5">
        <f>OCD!BD3</f>
        <v>183447.73266317634</v>
      </c>
      <c r="BA3" s="5">
        <f>OCD!BE3</f>
        <v>165594.52778141611</v>
      </c>
      <c r="BB3" s="5">
        <f>OCD!BF3</f>
        <v>183225.86456710237</v>
      </c>
      <c r="BC3" s="5">
        <f>OCD!BG3</f>
        <v>177207.99727651491</v>
      </c>
      <c r="BD3" s="5">
        <f>OCD!BH3</f>
        <v>183003.9964710284</v>
      </c>
      <c r="BE3" s="5">
        <f>OCD!BI3</f>
        <v>176993.28621579823</v>
      </c>
      <c r="BF3" s="5">
        <f>OCD!BJ3</f>
        <v>182782.12837495445</v>
      </c>
      <c r="BG3" s="5">
        <f>OCD!BK3</f>
        <v>182671.19432691747</v>
      </c>
      <c r="BH3" s="5">
        <f>OCD!BL3</f>
        <v>176671.21962472307</v>
      </c>
      <c r="BI3" s="5">
        <f>OCD!BM3</f>
        <v>182449.32623084352</v>
      </c>
      <c r="BJ3" s="5">
        <f>OCD!BN3</f>
        <v>176456.50856400645</v>
      </c>
      <c r="BK3" s="5">
        <f>OCD!BO3</f>
        <v>182227.45813476964</v>
      </c>
      <c r="BL3" s="67" t="s">
        <v>12</v>
      </c>
    </row>
    <row r="4" spans="2:64" x14ac:dyDescent="0.25">
      <c r="B4" t="s">
        <v>228</v>
      </c>
      <c r="D4" s="8"/>
      <c r="E4" s="8"/>
      <c r="F4" s="8"/>
      <c r="G4" s="8"/>
      <c r="H4" s="8"/>
      <c r="I4" s="8"/>
      <c r="J4" s="87">
        <v>17000</v>
      </c>
      <c r="K4" s="88">
        <f>K3+J5</f>
        <v>25310.444214010822</v>
      </c>
      <c r="L4" s="87">
        <v>40000</v>
      </c>
      <c r="M4" s="87">
        <v>50500</v>
      </c>
      <c r="N4" s="5">
        <f>N3</f>
        <v>54410.994301856845</v>
      </c>
      <c r="O4" s="5">
        <f>O3</f>
        <v>59256.51431529539</v>
      </c>
      <c r="P4" s="5">
        <f>P3</f>
        <v>72944.854125069251</v>
      </c>
      <c r="Q4" s="5">
        <f>Q3</f>
        <v>77733.193748725156</v>
      </c>
      <c r="R4" s="5">
        <f>R3</f>
        <v>105816.88904765206</v>
      </c>
      <c r="S4" s="5">
        <f t="shared" ref="S4" si="0">S3</f>
        <v>111676.66627820524</v>
      </c>
      <c r="T4" s="87">
        <v>132000</v>
      </c>
      <c r="U4" s="5">
        <f>U3</f>
        <v>130682.94876344367</v>
      </c>
      <c r="V4" s="5">
        <f t="shared" ref="V4" si="1">V3</f>
        <v>148923.34430762715</v>
      </c>
      <c r="W4" s="5">
        <f t="shared" ref="W4" si="2">W3</f>
        <v>157955.43192502661</v>
      </c>
      <c r="X4" s="88">
        <f>X3+W6</f>
        <v>144780.3711282952</v>
      </c>
      <c r="Y4" s="5">
        <f t="shared" ref="Y4" si="3">Y3</f>
        <v>159949.97079365741</v>
      </c>
      <c r="Z4" s="5">
        <f t="shared" ref="Z4" si="4">Z3</f>
        <v>175503.92942367157</v>
      </c>
      <c r="AA4" s="87">
        <f>AA3*0.98</f>
        <v>182496.66218681843</v>
      </c>
      <c r="AB4" s="87">
        <f t="shared" ref="AB4:AE4" si="5">AB3*0.98</f>
        <v>173268.54947875513</v>
      </c>
      <c r="AC4" s="87">
        <f t="shared" si="5"/>
        <v>164639.30582821442</v>
      </c>
      <c r="AD4" s="87">
        <f t="shared" si="5"/>
        <v>182170.5160855898</v>
      </c>
      <c r="AE4" s="87">
        <f t="shared" si="5"/>
        <v>176188.83940501302</v>
      </c>
      <c r="AF4" s="88">
        <f>AF3+0.5*AA5</f>
        <v>187528.62446255662</v>
      </c>
      <c r="AG4" s="88">
        <f t="shared" ref="AG4:AN4" si="6">AG3+0.5*AB5</f>
        <v>181337.86536765128</v>
      </c>
      <c r="AH4" s="88">
        <f t="shared" si="6"/>
        <v>187124.53844445612</v>
      </c>
      <c r="AI4" s="88">
        <f t="shared" si="6"/>
        <v>187192.49429700465</v>
      </c>
      <c r="AJ4" s="88">
        <f t="shared" si="6"/>
        <v>181045.59765337475</v>
      </c>
      <c r="AK4" s="88">
        <f t="shared" si="6"/>
        <v>184180.63796441024</v>
      </c>
      <c r="AL4" s="88">
        <f t="shared" si="6"/>
        <v>178149.01808098052</v>
      </c>
      <c r="AM4" s="88">
        <f t="shared" si="6"/>
        <v>184049.87882934965</v>
      </c>
      <c r="AN4" s="88">
        <f t="shared" si="6"/>
        <v>183554.66222247708</v>
      </c>
      <c r="AO4" s="5">
        <f t="shared" ref="AO4:AQ4" si="7">AO3</f>
        <v>172478.29197316745</v>
      </c>
      <c r="AP4" s="5">
        <f t="shared" si="7"/>
        <v>184262.58955293626</v>
      </c>
      <c r="AQ4" s="5">
        <f t="shared" si="7"/>
        <v>178211.4508198702</v>
      </c>
      <c r="AR4" s="5">
        <f t="shared" ref="AR4" si="8">AR3</f>
        <v>184041.07547479542</v>
      </c>
      <c r="AS4" s="5">
        <f t="shared" ref="AS4" si="9">AS3</f>
        <v>177997.08235715321</v>
      </c>
      <c r="AT4" s="5">
        <f t="shared" ref="AT4" si="10">AT3</f>
        <v>183819.56139665452</v>
      </c>
      <c r="AU4" s="5">
        <f t="shared" ref="AU4" si="11">AU3</f>
        <v>183708.80435758419</v>
      </c>
      <c r="AV4" s="5">
        <f t="shared" ref="AV4" si="12">AV3</f>
        <v>177675.52966307785</v>
      </c>
      <c r="AW4" s="5">
        <f t="shared" ref="AW4" si="13">AW3</f>
        <v>183487.29027944329</v>
      </c>
      <c r="AX4" s="5">
        <f t="shared" ref="AX4" si="14">AX3</f>
        <v>177461.16120036092</v>
      </c>
      <c r="AY4" s="5">
        <f t="shared" ref="AY4" si="15">AY3</f>
        <v>183265.77620130245</v>
      </c>
      <c r="AZ4" s="5">
        <f t="shared" ref="AZ4" si="16">AZ3</f>
        <v>183447.73266317634</v>
      </c>
      <c r="BA4" s="5">
        <f t="shared" ref="BA4" si="17">BA3</f>
        <v>165594.52778141611</v>
      </c>
      <c r="BB4" s="5">
        <f t="shared" ref="BB4" si="18">BB3</f>
        <v>183225.86456710237</v>
      </c>
      <c r="BC4" s="5">
        <f t="shared" ref="BC4" si="19">BC3</f>
        <v>177207.99727651491</v>
      </c>
      <c r="BD4" s="5">
        <f t="shared" ref="BD4" si="20">BD3</f>
        <v>183003.9964710284</v>
      </c>
      <c r="BE4" s="5">
        <f t="shared" ref="BE4" si="21">BE3</f>
        <v>176993.28621579823</v>
      </c>
      <c r="BF4" s="5">
        <f t="shared" ref="BF4" si="22">BF3</f>
        <v>182782.12837495445</v>
      </c>
      <c r="BG4" s="5">
        <f t="shared" ref="BG4" si="23">BG3</f>
        <v>182671.19432691747</v>
      </c>
      <c r="BH4" s="5">
        <f t="shared" ref="BH4" si="24">BH3</f>
        <v>176671.21962472307</v>
      </c>
      <c r="BI4" s="5">
        <f t="shared" ref="BI4" si="25">BI3</f>
        <v>182449.32623084352</v>
      </c>
      <c r="BJ4" s="5">
        <f t="shared" ref="BJ4" si="26">BJ3</f>
        <v>176456.50856400645</v>
      </c>
      <c r="BK4" s="5">
        <f t="shared" ref="BK4" si="27">BK3</f>
        <v>182227.45813476964</v>
      </c>
      <c r="BL4" s="67" t="s">
        <v>12</v>
      </c>
    </row>
    <row r="5" spans="2:64" x14ac:dyDescent="0.25">
      <c r="B5" t="s">
        <v>229</v>
      </c>
      <c r="D5" s="9"/>
      <c r="E5" s="9"/>
      <c r="F5" s="9"/>
      <c r="G5" s="9"/>
      <c r="H5" s="9"/>
      <c r="I5" s="9"/>
      <c r="J5" s="8">
        <f>J3-J4</f>
        <v>-1400.195419023401</v>
      </c>
      <c r="K5" s="8">
        <f t="shared" ref="K5:BK5" si="28">K3-K4</f>
        <v>1400.1954190233992</v>
      </c>
      <c r="L5" s="8">
        <f t="shared" si="28"/>
        <v>-2105.6281946528761</v>
      </c>
      <c r="M5" s="8">
        <f t="shared" si="28"/>
        <v>-3388.5505203218927</v>
      </c>
      <c r="N5" s="8">
        <f t="shared" si="28"/>
        <v>0</v>
      </c>
      <c r="O5" s="8">
        <f t="shared" si="28"/>
        <v>0</v>
      </c>
      <c r="P5" s="8">
        <f t="shared" si="28"/>
        <v>0</v>
      </c>
      <c r="Q5" s="8">
        <f t="shared" si="28"/>
        <v>0</v>
      </c>
      <c r="R5" s="8">
        <f t="shared" si="28"/>
        <v>0</v>
      </c>
      <c r="S5" s="8">
        <f t="shared" si="28"/>
        <v>0</v>
      </c>
      <c r="T5" s="8">
        <f t="shared" si="28"/>
        <v>-6736.6045413333486</v>
      </c>
      <c r="U5" s="8">
        <f t="shared" si="28"/>
        <v>0</v>
      </c>
      <c r="V5" s="8">
        <f t="shared" si="28"/>
        <v>0</v>
      </c>
      <c r="W5" s="8">
        <f t="shared" si="28"/>
        <v>0</v>
      </c>
      <c r="X5" s="8">
        <f t="shared" si="28"/>
        <v>12230.783256308117</v>
      </c>
      <c r="Y5" s="8">
        <f t="shared" si="28"/>
        <v>0</v>
      </c>
      <c r="Z5" s="8">
        <f t="shared" si="28"/>
        <v>0</v>
      </c>
      <c r="AA5" s="8">
        <f t="shared" si="28"/>
        <v>3724.4216772820218</v>
      </c>
      <c r="AB5" s="8">
        <f t="shared" si="28"/>
        <v>3536.0928465051984</v>
      </c>
      <c r="AC5" s="8">
        <f t="shared" si="28"/>
        <v>3359.9858332288568</v>
      </c>
      <c r="AD5" s="8">
        <f t="shared" si="28"/>
        <v>3717.7656343997805</v>
      </c>
      <c r="AE5" s="8">
        <f t="shared" si="28"/>
        <v>3595.6906001023017</v>
      </c>
      <c r="AF5" s="8">
        <f t="shared" si="28"/>
        <v>-1862.2108386410109</v>
      </c>
      <c r="AG5" s="8">
        <f t="shared" si="28"/>
        <v>-1768.0464232526137</v>
      </c>
      <c r="AH5" s="8">
        <f t="shared" si="28"/>
        <v>-1679.9929166144284</v>
      </c>
      <c r="AI5" s="8">
        <f t="shared" si="28"/>
        <v>-1858.8828171998903</v>
      </c>
      <c r="AJ5" s="8">
        <f t="shared" si="28"/>
        <v>-1797.8453000511508</v>
      </c>
      <c r="AK5" s="8">
        <f t="shared" si="28"/>
        <v>931.10541932052001</v>
      </c>
      <c r="AL5" s="8">
        <f t="shared" si="28"/>
        <v>884.02321162630687</v>
      </c>
      <c r="AM5" s="8">
        <f t="shared" si="28"/>
        <v>839.99645830722875</v>
      </c>
      <c r="AN5" s="8">
        <f t="shared" si="28"/>
        <v>929.44140859993058</v>
      </c>
      <c r="AO5" s="8">
        <f t="shared" si="28"/>
        <v>0</v>
      </c>
      <c r="AP5" s="8">
        <f t="shared" si="28"/>
        <v>0</v>
      </c>
      <c r="AQ5" s="8">
        <f t="shared" si="28"/>
        <v>0</v>
      </c>
      <c r="AR5" s="8">
        <f t="shared" si="28"/>
        <v>0</v>
      </c>
      <c r="AS5" s="8">
        <f t="shared" si="28"/>
        <v>0</v>
      </c>
      <c r="AT5" s="8">
        <f t="shared" si="28"/>
        <v>0</v>
      </c>
      <c r="AU5" s="8">
        <f t="shared" si="28"/>
        <v>0</v>
      </c>
      <c r="AV5" s="8">
        <f t="shared" si="28"/>
        <v>0</v>
      </c>
      <c r="AW5" s="8">
        <f t="shared" si="28"/>
        <v>0</v>
      </c>
      <c r="AX5" s="8">
        <f t="shared" si="28"/>
        <v>0</v>
      </c>
      <c r="AY5" s="8">
        <f t="shared" si="28"/>
        <v>0</v>
      </c>
      <c r="AZ5" s="8">
        <f t="shared" si="28"/>
        <v>0</v>
      </c>
      <c r="BA5" s="8">
        <f t="shared" si="28"/>
        <v>0</v>
      </c>
      <c r="BB5" s="8">
        <f t="shared" si="28"/>
        <v>0</v>
      </c>
      <c r="BC5" s="8">
        <f t="shared" si="28"/>
        <v>0</v>
      </c>
      <c r="BD5" s="8">
        <f t="shared" si="28"/>
        <v>0</v>
      </c>
      <c r="BE5" s="8">
        <f t="shared" si="28"/>
        <v>0</v>
      </c>
      <c r="BF5" s="8">
        <f t="shared" si="28"/>
        <v>0</v>
      </c>
      <c r="BG5" s="8">
        <f t="shared" si="28"/>
        <v>0</v>
      </c>
      <c r="BH5" s="8">
        <f t="shared" si="28"/>
        <v>0</v>
      </c>
      <c r="BI5" s="8">
        <f t="shared" si="28"/>
        <v>0</v>
      </c>
      <c r="BJ5" s="8">
        <f t="shared" si="28"/>
        <v>0</v>
      </c>
      <c r="BK5" s="8">
        <f t="shared" si="28"/>
        <v>0</v>
      </c>
      <c r="BL5" s="67" t="s">
        <v>12</v>
      </c>
    </row>
    <row r="6" spans="2:64" x14ac:dyDescent="0.25">
      <c r="B6" t="s">
        <v>230</v>
      </c>
      <c r="D6" s="9"/>
      <c r="E6" s="9"/>
      <c r="F6" s="9"/>
      <c r="G6" s="9"/>
      <c r="H6" s="9"/>
      <c r="I6" s="9"/>
      <c r="J6" s="5">
        <f>SUM($J5:J5)</f>
        <v>-1400.195419023401</v>
      </c>
      <c r="K6" s="5">
        <f>SUM($J5:K5)</f>
        <v>-1.8189894035458565E-12</v>
      </c>
      <c r="L6" s="5">
        <f>SUM($J5:L5)</f>
        <v>-2105.6281946528779</v>
      </c>
      <c r="M6" s="5">
        <f>SUM($J5:M5)</f>
        <v>-5494.1787149747706</v>
      </c>
      <c r="N6" s="5">
        <f>SUM($J5:N5)</f>
        <v>-5494.1787149747706</v>
      </c>
      <c r="O6" s="5">
        <f>SUM($J5:O5)</f>
        <v>-5494.1787149747706</v>
      </c>
      <c r="P6" s="5">
        <f>SUM($J5:P5)</f>
        <v>-5494.1787149747706</v>
      </c>
      <c r="Q6" s="5">
        <f>SUM($J5:Q5)</f>
        <v>-5494.1787149747706</v>
      </c>
      <c r="R6" s="5">
        <f>SUM($J5:R5)</f>
        <v>-5494.1787149747706</v>
      </c>
      <c r="S6" s="5">
        <f>SUM($J5:S5)</f>
        <v>-5494.1787149747706</v>
      </c>
      <c r="T6" s="5">
        <f>SUM($J5:T5)</f>
        <v>-12230.783256308119</v>
      </c>
      <c r="U6" s="5">
        <f>SUM($J5:U5)</f>
        <v>-12230.783256308119</v>
      </c>
      <c r="V6" s="5">
        <f>SUM($J5:V5)</f>
        <v>-12230.783256308119</v>
      </c>
      <c r="W6" s="5">
        <f>SUM($J5:W5)</f>
        <v>-12230.783256308119</v>
      </c>
      <c r="X6" s="5">
        <f>SUM($J5:X5)</f>
        <v>0</v>
      </c>
      <c r="Y6" s="5">
        <f>SUM($J5:Y5)</f>
        <v>-1.8189894035458565E-12</v>
      </c>
      <c r="Z6" s="5">
        <f>SUM($J5:Z5)</f>
        <v>-1.8189894035458565E-12</v>
      </c>
      <c r="AA6" s="5">
        <f>SUM($J5:AA5)</f>
        <v>3724.42167728202</v>
      </c>
      <c r="AB6" s="5">
        <f>SUM($J5:AB5)</f>
        <v>7260.5145237872184</v>
      </c>
      <c r="AC6" s="5">
        <f>SUM($J5:AC5)</f>
        <v>10620.500357016075</v>
      </c>
      <c r="AD6" s="5">
        <f>SUM($J5:AD5)</f>
        <v>14338.265991415856</v>
      </c>
      <c r="AE6" s="5">
        <f>SUM($J5:AE5)</f>
        <v>17933.956591518159</v>
      </c>
      <c r="AF6" s="5">
        <f>SUM($J5:AF5)</f>
        <v>16071.745752877148</v>
      </c>
      <c r="AG6" s="5">
        <f>SUM($J5:AG5)</f>
        <v>14303.699329624535</v>
      </c>
      <c r="AH6" s="5">
        <f>SUM(K5:AH5)</f>
        <v>14023.901832033505</v>
      </c>
      <c r="AI6" s="5">
        <f t="shared" ref="AI6:BJ6" si="29">SUM(L5:AI5)</f>
        <v>10764.823595810216</v>
      </c>
      <c r="AJ6" s="5">
        <f t="shared" si="29"/>
        <v>11072.606490411941</v>
      </c>
      <c r="AK6" s="5">
        <f t="shared" si="29"/>
        <v>15392.262430054354</v>
      </c>
      <c r="AL6" s="5">
        <f t="shared" si="29"/>
        <v>16276.285641680661</v>
      </c>
      <c r="AM6" s="5">
        <f t="shared" si="29"/>
        <v>17116.28209998789</v>
      </c>
      <c r="AN6" s="5">
        <f t="shared" si="29"/>
        <v>18045.72350858782</v>
      </c>
      <c r="AO6" s="5">
        <f t="shared" si="29"/>
        <v>18045.72350858782</v>
      </c>
      <c r="AP6" s="5">
        <f t="shared" si="29"/>
        <v>18045.72350858782</v>
      </c>
      <c r="AQ6" s="5">
        <f t="shared" si="29"/>
        <v>18045.72350858782</v>
      </c>
      <c r="AR6" s="5">
        <f t="shared" si="29"/>
        <v>24782.328049921169</v>
      </c>
      <c r="AS6" s="5">
        <f t="shared" si="29"/>
        <v>24782.328049921169</v>
      </c>
      <c r="AT6" s="5">
        <f t="shared" si="29"/>
        <v>24782.328049921169</v>
      </c>
      <c r="AU6" s="5">
        <f t="shared" si="29"/>
        <v>24782.328049921169</v>
      </c>
      <c r="AV6" s="5">
        <f t="shared" si="29"/>
        <v>12551.544793613051</v>
      </c>
      <c r="AW6" s="5">
        <f t="shared" si="29"/>
        <v>12551.544793613051</v>
      </c>
      <c r="AX6" s="5">
        <f t="shared" si="29"/>
        <v>12551.544793613051</v>
      </c>
      <c r="AY6" s="5">
        <f t="shared" si="29"/>
        <v>8827.1231163310295</v>
      </c>
      <c r="AZ6" s="5">
        <f t="shared" si="29"/>
        <v>5291.0302698258311</v>
      </c>
      <c r="BA6" s="5">
        <f t="shared" si="29"/>
        <v>1931.0444365969743</v>
      </c>
      <c r="BB6" s="5">
        <f t="shared" si="29"/>
        <v>-1786.7211978028063</v>
      </c>
      <c r="BC6" s="5">
        <f t="shared" si="29"/>
        <v>-5382.411797905108</v>
      </c>
      <c r="BD6" s="5">
        <f t="shared" si="29"/>
        <v>-3520.200959264097</v>
      </c>
      <c r="BE6" s="5">
        <f t="shared" si="29"/>
        <v>-1752.1545360114833</v>
      </c>
      <c r="BF6" s="5">
        <f t="shared" si="29"/>
        <v>-72.161619397054892</v>
      </c>
      <c r="BG6" s="5">
        <f t="shared" si="29"/>
        <v>1786.7211978028354</v>
      </c>
      <c r="BH6" s="5">
        <f t="shared" si="29"/>
        <v>3584.5664978539862</v>
      </c>
      <c r="BI6" s="5">
        <f t="shared" si="29"/>
        <v>2653.4610785334662</v>
      </c>
      <c r="BJ6" s="5">
        <f t="shared" si="29"/>
        <v>1769.4378669071593</v>
      </c>
      <c r="BK6" s="5">
        <f>SUM(AN5:BK5)</f>
        <v>929.44140859993058</v>
      </c>
      <c r="BL6" s="67" t="s">
        <v>12</v>
      </c>
    </row>
    <row r="7" spans="2:64" x14ac:dyDescent="0.25">
      <c r="BL7" s="67" t="s">
        <v>12</v>
      </c>
    </row>
    <row r="8" spans="2:64" s="91" customFormat="1" x14ac:dyDescent="0.25">
      <c r="B8" s="91" t="s">
        <v>231</v>
      </c>
      <c r="J8" s="92">
        <f>(1-J6/SUM($D3:J3))*10</f>
        <v>10.897572409804985</v>
      </c>
      <c r="K8" s="92">
        <f>(1-K6/SUM($D3:K3))*10</f>
        <v>10</v>
      </c>
      <c r="L8" s="92">
        <f>(1-L6/SUM($D3:L3))*10</f>
        <v>10.262531391399822</v>
      </c>
      <c r="M8" s="92">
        <f>(1-M6/SUM($D3:M3))*10</f>
        <v>10.431537847378689</v>
      </c>
      <c r="N8" s="92">
        <f>(1-N6/SUM($D3:N3))*10</f>
        <v>10.302331016326026</v>
      </c>
      <c r="O8" s="92">
        <f>(1-O6/SUM($D3:O3))*10</f>
        <v>10.227989570464848</v>
      </c>
      <c r="P8" s="92">
        <f>(1-P6/SUM($D3:P3))*10</f>
        <v>10.175013624776916</v>
      </c>
      <c r="Q8" s="92">
        <f>(1-Q6/SUM($D3:Q3))*10</f>
        <v>10.140278638521865</v>
      </c>
      <c r="R8" s="92">
        <f>(1-R6/SUM($D3:R3))*10</f>
        <v>10.110440479021003</v>
      </c>
      <c r="S8" s="92">
        <f>(1-S6/SUM($D3:S3))*10</f>
        <v>10.09019338775575</v>
      </c>
      <c r="T8" s="92">
        <f>(1-T6/SUM($D3:T3))*10</f>
        <v>10.166536909318131</v>
      </c>
      <c r="U8" s="92">
        <f>(1-U6/SUM($D3:U3))*10</f>
        <v>10.14137971237145</v>
      </c>
      <c r="V8" s="92">
        <f>(1-V6/SUM($D3:V3))*10</f>
        <v>10.120616182659244</v>
      </c>
      <c r="W8" s="92">
        <f>(1-W6/SUM($D3:W3))*10</f>
        <v>10.104359955473441</v>
      </c>
      <c r="X8" s="92">
        <f>(1-X6/SUM($D3:X3))*10</f>
        <v>10</v>
      </c>
      <c r="Y8" s="92">
        <f>(1-Y6/SUM($D3:Y3))*10</f>
        <v>10</v>
      </c>
      <c r="Z8" s="92">
        <f>(1-Z6/SUM($D3:Z3))*10</f>
        <v>10</v>
      </c>
      <c r="AA8" s="92">
        <f>(1-AA6/SUM($D3:AA3))*10</f>
        <v>9.9798752427673545</v>
      </c>
      <c r="AB8" s="92">
        <f>(1-AB6/SUM(E3:AB3))*10</f>
        <v>9.9641893100999326</v>
      </c>
      <c r="AC8" s="92">
        <f t="shared" ref="AC8:BJ8" si="30">(1-AC6/SUM(F3:AC3))*10</f>
        <v>9.9516254032230744</v>
      </c>
      <c r="AD8" s="92">
        <f t="shared" si="30"/>
        <v>9.9397895618305689</v>
      </c>
      <c r="AE8" s="92">
        <f t="shared" si="30"/>
        <v>9.9299767567957318</v>
      </c>
      <c r="AF8" s="92">
        <f t="shared" si="30"/>
        <v>9.9414894115392212</v>
      </c>
      <c r="AG8" s="92">
        <f t="shared" si="30"/>
        <v>9.9511215180058361</v>
      </c>
      <c r="AH8" s="92">
        <f t="shared" si="30"/>
        <v>9.954706441710897</v>
      </c>
      <c r="AI8" s="92">
        <f t="shared" si="30"/>
        <v>9.9669267940603987</v>
      </c>
      <c r="AJ8" s="92">
        <f t="shared" si="30"/>
        <v>9.9673970785507713</v>
      </c>
      <c r="AK8" s="92">
        <f t="shared" si="30"/>
        <v>9.9564476881128758</v>
      </c>
      <c r="AL8" s="92">
        <f t="shared" si="30"/>
        <v>9.9555149690903271</v>
      </c>
      <c r="AM8" s="92">
        <f t="shared" si="30"/>
        <v>9.9547721515407037</v>
      </c>
      <c r="AN8" s="92">
        <f t="shared" si="30"/>
        <v>9.9536813562257738</v>
      </c>
      <c r="AO8" s="92">
        <f t="shared" si="30"/>
        <v>9.9547810178476954</v>
      </c>
      <c r="AP8" s="92">
        <f t="shared" si="30"/>
        <v>9.9556527485407269</v>
      </c>
      <c r="AQ8" s="92">
        <f t="shared" si="30"/>
        <v>9.9563661996289028</v>
      </c>
      <c r="AR8" s="92">
        <f t="shared" si="30"/>
        <v>9.9409170713648969</v>
      </c>
      <c r="AS8" s="92">
        <f t="shared" si="30"/>
        <v>9.9415760955938222</v>
      </c>
      <c r="AT8" s="92">
        <f t="shared" si="30"/>
        <v>9.9420528110124078</v>
      </c>
      <c r="AU8" s="92">
        <f t="shared" si="30"/>
        <v>9.9423996671416361</v>
      </c>
      <c r="AV8" s="92">
        <f t="shared" si="30"/>
        <v>9.9709665139772756</v>
      </c>
      <c r="AW8" s="92">
        <f t="shared" si="30"/>
        <v>9.9711237311863332</v>
      </c>
      <c r="AX8" s="92">
        <f t="shared" si="30"/>
        <v>9.9711367278451526</v>
      </c>
      <c r="AY8" s="92">
        <f t="shared" si="30"/>
        <v>9.9796875264250851</v>
      </c>
      <c r="AZ8" s="92">
        <f t="shared" si="30"/>
        <v>9.9878431659185036</v>
      </c>
      <c r="BA8" s="92">
        <f t="shared" si="30"/>
        <v>9.9955607200199168</v>
      </c>
      <c r="BB8" s="92">
        <f t="shared" si="30"/>
        <v>10.004110010729477</v>
      </c>
      <c r="BC8" s="92">
        <f t="shared" si="30"/>
        <v>10.012388552405511</v>
      </c>
      <c r="BD8" s="92">
        <f t="shared" si="30"/>
        <v>10.008107320003493</v>
      </c>
      <c r="BE8" s="92">
        <f t="shared" si="30"/>
        <v>10.004037755815904</v>
      </c>
      <c r="BF8" s="92">
        <f t="shared" si="30"/>
        <v>10.000166395069774</v>
      </c>
      <c r="BG8" s="92">
        <f t="shared" si="30"/>
        <v>9.9958775283627492</v>
      </c>
      <c r="BH8" s="92">
        <f t="shared" si="30"/>
        <v>9.9917244706435184</v>
      </c>
      <c r="BI8" s="92">
        <f t="shared" si="30"/>
        <v>9.9938703046607671</v>
      </c>
      <c r="BJ8" s="92">
        <f t="shared" si="30"/>
        <v>9.9959100306502542</v>
      </c>
      <c r="BK8" s="92">
        <f>(1-BK6/SUM(AN3:BK3))*10</f>
        <v>9.9978503185804009</v>
      </c>
      <c r="BL8" s="93" t="s">
        <v>12</v>
      </c>
    </row>
    <row r="9" spans="2:64" s="94" customFormat="1" x14ac:dyDescent="0.25">
      <c r="B9" s="94" t="s">
        <v>232</v>
      </c>
      <c r="J9" s="95">
        <f t="shared" ref="J9:U9" si="31">IF(J8&gt;10,10,J8)</f>
        <v>10</v>
      </c>
      <c r="K9" s="95">
        <f t="shared" si="31"/>
        <v>10</v>
      </c>
      <c r="L9" s="95">
        <f t="shared" si="31"/>
        <v>10</v>
      </c>
      <c r="M9" s="95">
        <f t="shared" si="31"/>
        <v>10</v>
      </c>
      <c r="N9" s="95">
        <f t="shared" si="31"/>
        <v>10</v>
      </c>
      <c r="O9" s="95">
        <f t="shared" si="31"/>
        <v>10</v>
      </c>
      <c r="P9" s="95">
        <f t="shared" si="31"/>
        <v>10</v>
      </c>
      <c r="Q9" s="95">
        <f t="shared" si="31"/>
        <v>10</v>
      </c>
      <c r="R9" s="95">
        <f t="shared" si="31"/>
        <v>10</v>
      </c>
      <c r="S9" s="95">
        <f t="shared" si="31"/>
        <v>10</v>
      </c>
      <c r="T9" s="95">
        <f t="shared" si="31"/>
        <v>10</v>
      </c>
      <c r="U9" s="95">
        <f t="shared" si="31"/>
        <v>10</v>
      </c>
      <c r="V9" s="95">
        <f>IF(V8&gt;10,10,V8)</f>
        <v>10</v>
      </c>
      <c r="W9" s="95">
        <f t="shared" ref="W9:AA9" si="32">IF(W8&gt;10,10,W8)</f>
        <v>10</v>
      </c>
      <c r="X9" s="95">
        <f t="shared" si="32"/>
        <v>10</v>
      </c>
      <c r="Y9" s="95">
        <f t="shared" si="32"/>
        <v>10</v>
      </c>
      <c r="Z9" s="95">
        <f t="shared" si="32"/>
        <v>10</v>
      </c>
      <c r="AA9" s="95">
        <f t="shared" si="32"/>
        <v>9.9798752427673545</v>
      </c>
      <c r="AB9" s="95">
        <f>IF(AB8&gt;10,10,AB8)</f>
        <v>9.9641893100999326</v>
      </c>
      <c r="AC9" s="95">
        <f t="shared" ref="AC9:BK9" si="33">IF(AC8&gt;10,10,AC8)</f>
        <v>9.9516254032230744</v>
      </c>
      <c r="AD9" s="95">
        <f t="shared" si="33"/>
        <v>9.9397895618305689</v>
      </c>
      <c r="AE9" s="95">
        <f t="shared" si="33"/>
        <v>9.9299767567957318</v>
      </c>
      <c r="AF9" s="95">
        <f t="shared" si="33"/>
        <v>9.9414894115392212</v>
      </c>
      <c r="AG9" s="95">
        <f t="shared" si="33"/>
        <v>9.9511215180058361</v>
      </c>
      <c r="AH9" s="95">
        <f t="shared" si="33"/>
        <v>9.954706441710897</v>
      </c>
      <c r="AI9" s="95">
        <f t="shared" si="33"/>
        <v>9.9669267940603987</v>
      </c>
      <c r="AJ9" s="95">
        <f t="shared" si="33"/>
        <v>9.9673970785507713</v>
      </c>
      <c r="AK9" s="95">
        <f t="shared" si="33"/>
        <v>9.9564476881128758</v>
      </c>
      <c r="AL9" s="95">
        <f t="shared" si="33"/>
        <v>9.9555149690903271</v>
      </c>
      <c r="AM9" s="95">
        <f t="shared" si="33"/>
        <v>9.9547721515407037</v>
      </c>
      <c r="AN9" s="95">
        <f t="shared" si="33"/>
        <v>9.9536813562257738</v>
      </c>
      <c r="AO9" s="95">
        <f t="shared" si="33"/>
        <v>9.9547810178476954</v>
      </c>
      <c r="AP9" s="95">
        <f t="shared" si="33"/>
        <v>9.9556527485407269</v>
      </c>
      <c r="AQ9" s="95">
        <f t="shared" si="33"/>
        <v>9.9563661996289028</v>
      </c>
      <c r="AR9" s="95">
        <f t="shared" si="33"/>
        <v>9.9409170713648969</v>
      </c>
      <c r="AS9" s="95">
        <f t="shared" si="33"/>
        <v>9.9415760955938222</v>
      </c>
      <c r="AT9" s="95">
        <f t="shared" si="33"/>
        <v>9.9420528110124078</v>
      </c>
      <c r="AU9" s="95">
        <f t="shared" si="33"/>
        <v>9.9423996671416361</v>
      </c>
      <c r="AV9" s="95">
        <f t="shared" si="33"/>
        <v>9.9709665139772756</v>
      </c>
      <c r="AW9" s="95">
        <f t="shared" si="33"/>
        <v>9.9711237311863332</v>
      </c>
      <c r="AX9" s="95">
        <f t="shared" si="33"/>
        <v>9.9711367278451526</v>
      </c>
      <c r="AY9" s="95">
        <f t="shared" si="33"/>
        <v>9.9796875264250851</v>
      </c>
      <c r="AZ9" s="95">
        <f t="shared" si="33"/>
        <v>9.9878431659185036</v>
      </c>
      <c r="BA9" s="95">
        <f t="shared" si="33"/>
        <v>9.9955607200199168</v>
      </c>
      <c r="BB9" s="95">
        <f t="shared" si="33"/>
        <v>10</v>
      </c>
      <c r="BC9" s="95">
        <f t="shared" si="33"/>
        <v>10</v>
      </c>
      <c r="BD9" s="95">
        <f t="shared" si="33"/>
        <v>10</v>
      </c>
      <c r="BE9" s="95">
        <f t="shared" si="33"/>
        <v>10</v>
      </c>
      <c r="BF9" s="95">
        <f t="shared" si="33"/>
        <v>10</v>
      </c>
      <c r="BG9" s="95">
        <f t="shared" si="33"/>
        <v>9.9958775283627492</v>
      </c>
      <c r="BH9" s="95">
        <f t="shared" si="33"/>
        <v>9.9917244706435184</v>
      </c>
      <c r="BI9" s="95">
        <f t="shared" si="33"/>
        <v>9.9938703046607671</v>
      </c>
      <c r="BJ9" s="95">
        <f t="shared" si="33"/>
        <v>9.9959100306502542</v>
      </c>
      <c r="BK9" s="95">
        <f t="shared" si="33"/>
        <v>9.9978503185804009</v>
      </c>
      <c r="BL9" s="96" t="s">
        <v>12</v>
      </c>
    </row>
    <row r="10" spans="2:64" x14ac:dyDescent="0.25">
      <c r="BL10" s="67" t="s">
        <v>12</v>
      </c>
    </row>
    <row r="11" spans="2:64" x14ac:dyDescent="0.25">
      <c r="BL11" s="67" t="s">
        <v>12</v>
      </c>
    </row>
    <row r="12" spans="2:64" x14ac:dyDescent="0.25">
      <c r="BL12" s="67" t="s">
        <v>12</v>
      </c>
    </row>
    <row r="13" spans="2:64" x14ac:dyDescent="0.25">
      <c r="BL13" s="67" t="s">
        <v>12</v>
      </c>
    </row>
    <row r="14" spans="2:64" x14ac:dyDescent="0.25">
      <c r="BL14" s="67" t="s">
        <v>12</v>
      </c>
    </row>
    <row r="15" spans="2:64" x14ac:dyDescent="0.25">
      <c r="BL15" s="67" t="s">
        <v>12</v>
      </c>
    </row>
    <row r="16" spans="2:64" x14ac:dyDescent="0.25">
      <c r="BL16" s="67" t="s">
        <v>12</v>
      </c>
    </row>
    <row r="17" spans="64:64" x14ac:dyDescent="0.25">
      <c r="BL17" s="67" t="s">
        <v>12</v>
      </c>
    </row>
    <row r="18" spans="64:64" x14ac:dyDescent="0.25">
      <c r="BL18" s="67" t="s">
        <v>12</v>
      </c>
    </row>
    <row r="19" spans="64:64" x14ac:dyDescent="0.25">
      <c r="BL19" s="67" t="s">
        <v>12</v>
      </c>
    </row>
    <row r="20" spans="64:64" x14ac:dyDescent="0.25">
      <c r="BL20" s="67" t="s">
        <v>12</v>
      </c>
    </row>
    <row r="21" spans="64:64" x14ac:dyDescent="0.25">
      <c r="BL21" s="67" t="s">
        <v>12</v>
      </c>
    </row>
    <row r="22" spans="64:64" x14ac:dyDescent="0.25">
      <c r="BL22" s="67" t="s">
        <v>12</v>
      </c>
    </row>
    <row r="23" spans="64:64" x14ac:dyDescent="0.25">
      <c r="BL23" s="67" t="s">
        <v>12</v>
      </c>
    </row>
    <row r="24" spans="64:64" x14ac:dyDescent="0.25">
      <c r="BL24" s="67" t="s">
        <v>12</v>
      </c>
    </row>
    <row r="25" spans="64:64" x14ac:dyDescent="0.25">
      <c r="BL25" s="67" t="s">
        <v>12</v>
      </c>
    </row>
    <row r="26" spans="64:64" x14ac:dyDescent="0.25">
      <c r="BL26" s="67" t="s">
        <v>12</v>
      </c>
    </row>
    <row r="27" spans="64:64" x14ac:dyDescent="0.25">
      <c r="BL27" s="67" t="s">
        <v>12</v>
      </c>
    </row>
    <row r="28" spans="64:64" x14ac:dyDescent="0.25">
      <c r="BL28" s="67" t="s">
        <v>12</v>
      </c>
    </row>
    <row r="29" spans="64:64" x14ac:dyDescent="0.25">
      <c r="BL29" s="67" t="s">
        <v>12</v>
      </c>
    </row>
    <row r="30" spans="64:64" x14ac:dyDescent="0.25">
      <c r="BL30" s="67" t="s">
        <v>12</v>
      </c>
    </row>
    <row r="31" spans="64:64" x14ac:dyDescent="0.25">
      <c r="BL31" s="67" t="s">
        <v>12</v>
      </c>
    </row>
    <row r="32" spans="64:64" x14ac:dyDescent="0.25">
      <c r="BL32" s="67" t="s">
        <v>12</v>
      </c>
    </row>
    <row r="33" spans="64:64" x14ac:dyDescent="0.25">
      <c r="BL33" s="67" t="s">
        <v>12</v>
      </c>
    </row>
    <row r="34" spans="64:64" x14ac:dyDescent="0.25">
      <c r="BL34" s="67" t="s">
        <v>12</v>
      </c>
    </row>
    <row r="35" spans="64:64" x14ac:dyDescent="0.25">
      <c r="BL35" s="67" t="s">
        <v>12</v>
      </c>
    </row>
    <row r="36" spans="64:64" x14ac:dyDescent="0.25">
      <c r="BL36" s="67" t="s">
        <v>12</v>
      </c>
    </row>
    <row r="37" spans="64:64" x14ac:dyDescent="0.25">
      <c r="BL37" s="67" t="s">
        <v>12</v>
      </c>
    </row>
    <row r="38" spans="64:64" x14ac:dyDescent="0.25">
      <c r="BL38" s="67" t="s">
        <v>12</v>
      </c>
    </row>
    <row r="39" spans="64:64" x14ac:dyDescent="0.25">
      <c r="BL39" s="67" t="s">
        <v>12</v>
      </c>
    </row>
    <row r="40" spans="64:64" x14ac:dyDescent="0.25">
      <c r="BL40" s="67" t="s">
        <v>12</v>
      </c>
    </row>
    <row r="41" spans="64:64" x14ac:dyDescent="0.25">
      <c r="BL41" s="67" t="s">
        <v>12</v>
      </c>
    </row>
    <row r="42" spans="64:64" x14ac:dyDescent="0.25">
      <c r="BL42" s="67" t="s">
        <v>12</v>
      </c>
    </row>
    <row r="43" spans="64:64" x14ac:dyDescent="0.25">
      <c r="BL43" s="67" t="s">
        <v>12</v>
      </c>
    </row>
    <row r="44" spans="64:64" x14ac:dyDescent="0.25">
      <c r="BL44" s="67" t="s">
        <v>12</v>
      </c>
    </row>
    <row r="45" spans="64:64" x14ac:dyDescent="0.25">
      <c r="BL45" s="67" t="s">
        <v>12</v>
      </c>
    </row>
    <row r="46" spans="64:64" x14ac:dyDescent="0.25">
      <c r="BL46" s="67" t="s">
        <v>12</v>
      </c>
    </row>
    <row r="47" spans="64:64" x14ac:dyDescent="0.25">
      <c r="BL47" s="67" t="s">
        <v>12</v>
      </c>
    </row>
    <row r="48" spans="64:64" x14ac:dyDescent="0.25">
      <c r="BL48" s="67" t="s">
        <v>12</v>
      </c>
    </row>
    <row r="49" spans="64:64" x14ac:dyDescent="0.25">
      <c r="BL49" s="67" t="s">
        <v>12</v>
      </c>
    </row>
    <row r="50" spans="64:64" x14ac:dyDescent="0.25">
      <c r="BL50" s="67" t="s">
        <v>12</v>
      </c>
    </row>
    <row r="51" spans="64:64" x14ac:dyDescent="0.25">
      <c r="BL51" s="67" t="s">
        <v>12</v>
      </c>
    </row>
    <row r="52" spans="64:64" x14ac:dyDescent="0.25">
      <c r="BL52" s="67" t="s">
        <v>12</v>
      </c>
    </row>
    <row r="53" spans="64:64" x14ac:dyDescent="0.25">
      <c r="BL53" s="67" t="s">
        <v>12</v>
      </c>
    </row>
    <row r="54" spans="64:64" x14ac:dyDescent="0.25">
      <c r="BL54" s="67" t="s">
        <v>12</v>
      </c>
    </row>
    <row r="55" spans="64:64" x14ac:dyDescent="0.25">
      <c r="BL55" s="67" t="s">
        <v>12</v>
      </c>
    </row>
    <row r="56" spans="64:64" x14ac:dyDescent="0.25">
      <c r="BL56" s="67" t="s">
        <v>12</v>
      </c>
    </row>
    <row r="57" spans="64:64" x14ac:dyDescent="0.25">
      <c r="BL57" s="67" t="s">
        <v>12</v>
      </c>
    </row>
    <row r="58" spans="64:64" x14ac:dyDescent="0.25">
      <c r="BL58" s="67" t="s">
        <v>12</v>
      </c>
    </row>
    <row r="59" spans="64:64" x14ac:dyDescent="0.25">
      <c r="BL59" s="67" t="s">
        <v>12</v>
      </c>
    </row>
    <row r="60" spans="64:64" x14ac:dyDescent="0.25">
      <c r="BL60" s="67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workbookViewId="0">
      <pane xSplit="2" ySplit="1" topLeftCell="C24" activePane="bottomRight" state="frozen"/>
      <selection pane="topRight" activeCell="C1" sqref="C1"/>
      <selection pane="bottomLeft" activeCell="A2" sqref="A2"/>
      <selection pane="bottomRight" activeCell="D2" sqref="D2:D81"/>
    </sheetView>
  </sheetViews>
  <sheetFormatPr defaultRowHeight="15" x14ac:dyDescent="0.25"/>
  <cols>
    <col min="1" max="1" width="5.42578125" customWidth="1"/>
    <col min="2" max="2" width="38.42578125" customWidth="1"/>
    <col min="3" max="3" width="13.85546875" customWidth="1"/>
    <col min="4" max="4" width="23.140625" bestFit="1" customWidth="1"/>
    <col min="5" max="5" width="23.140625" customWidth="1"/>
    <col min="6" max="6" width="19.85546875" bestFit="1" customWidth="1"/>
  </cols>
  <sheetData>
    <row r="1" spans="1:10" x14ac:dyDescent="0.25">
      <c r="B1" s="194" t="s">
        <v>15</v>
      </c>
      <c r="C1" s="194" t="s">
        <v>233</v>
      </c>
      <c r="D1" s="195" t="s">
        <v>234</v>
      </c>
      <c r="E1" s="195" t="s">
        <v>235</v>
      </c>
      <c r="F1" s="195" t="s">
        <v>236</v>
      </c>
      <c r="G1" s="196" t="s">
        <v>17</v>
      </c>
    </row>
    <row r="2" spans="1:10" x14ac:dyDescent="0.25">
      <c r="A2">
        <v>1</v>
      </c>
      <c r="B2" t="s">
        <v>18</v>
      </c>
      <c r="C2" t="s">
        <v>19</v>
      </c>
      <c r="D2" s="1">
        <v>96.015477310283472</v>
      </c>
      <c r="E2" s="199">
        <v>7.2011607982712597E-2</v>
      </c>
      <c r="F2" s="1">
        <v>2.3880833333333333</v>
      </c>
      <c r="G2" s="1">
        <f>D2/SUM($D$2:$D$81)*100</f>
        <v>2.0875293431541131</v>
      </c>
      <c r="J2" s="6"/>
    </row>
    <row r="3" spans="1:10" x14ac:dyDescent="0.25">
      <c r="A3">
        <v>2</v>
      </c>
      <c r="B3" t="s">
        <v>20</v>
      </c>
      <c r="C3" t="s">
        <v>21</v>
      </c>
      <c r="D3" s="1">
        <v>59.658489047074276</v>
      </c>
      <c r="E3" s="199">
        <v>4.474386678530571E-2</v>
      </c>
      <c r="F3" s="1">
        <v>4.6620833333333334</v>
      </c>
      <c r="G3" s="1">
        <f t="shared" ref="G3:G66" si="0">D3/SUM($D$2:$D$81)*100</f>
        <v>1.2970705342800752</v>
      </c>
      <c r="J3" s="6"/>
    </row>
    <row r="4" spans="1:10" x14ac:dyDescent="0.25">
      <c r="A4">
        <v>3</v>
      </c>
      <c r="B4" t="s">
        <v>22</v>
      </c>
      <c r="C4" t="s">
        <v>23</v>
      </c>
      <c r="D4" s="1">
        <v>96.752334223126141</v>
      </c>
      <c r="E4" s="199">
        <v>7.2564250667344607E-2</v>
      </c>
      <c r="F4" s="1">
        <v>4.9333333333333327</v>
      </c>
      <c r="G4" s="1">
        <f t="shared" si="0"/>
        <v>2.1035497855906398</v>
      </c>
      <c r="J4" s="6"/>
    </row>
    <row r="5" spans="1:10" x14ac:dyDescent="0.25">
      <c r="A5">
        <v>4</v>
      </c>
      <c r="B5" t="s">
        <v>24</v>
      </c>
      <c r="C5" t="s">
        <v>25</v>
      </c>
      <c r="D5" s="1">
        <v>31.1102071946104</v>
      </c>
      <c r="E5" s="199">
        <v>2.3332655395957799E-2</v>
      </c>
      <c r="F5" s="1">
        <v>2.66</v>
      </c>
      <c r="G5" s="1">
        <f t="shared" si="0"/>
        <v>0.67638543503233539</v>
      </c>
      <c r="J5" s="6"/>
    </row>
    <row r="6" spans="1:10" x14ac:dyDescent="0.25">
      <c r="A6">
        <v>5</v>
      </c>
      <c r="B6" t="s">
        <v>26</v>
      </c>
      <c r="C6" t="s">
        <v>27</v>
      </c>
      <c r="D6" s="1">
        <v>99.674312105419261</v>
      </c>
      <c r="E6" s="199">
        <v>7.475573407906444E-2</v>
      </c>
      <c r="F6" s="1">
        <v>0.96383333333333332</v>
      </c>
      <c r="G6" s="1">
        <f t="shared" si="0"/>
        <v>2.1670782368383734</v>
      </c>
      <c r="J6" s="6"/>
    </row>
    <row r="7" spans="1:10" x14ac:dyDescent="0.25">
      <c r="A7">
        <v>6</v>
      </c>
      <c r="B7" t="s">
        <v>28</v>
      </c>
      <c r="C7" t="s">
        <v>29</v>
      </c>
      <c r="D7" s="1">
        <v>76.192703698995814</v>
      </c>
      <c r="E7" s="199">
        <v>5.7144527774246862E-2</v>
      </c>
      <c r="F7" s="1">
        <v>5.6447500000000002</v>
      </c>
      <c r="G7" s="1">
        <f t="shared" si="0"/>
        <v>1.6565506849682203</v>
      </c>
      <c r="J7" s="6"/>
    </row>
    <row r="8" spans="1:10" x14ac:dyDescent="0.25">
      <c r="A8">
        <v>7</v>
      </c>
      <c r="B8" t="s">
        <v>30</v>
      </c>
      <c r="C8" t="s">
        <v>31</v>
      </c>
      <c r="D8" s="1">
        <v>16.700038133977376</v>
      </c>
      <c r="E8" s="199">
        <v>1.252502860048303E-2</v>
      </c>
      <c r="F8" s="1">
        <v>1.5431666666666668</v>
      </c>
      <c r="G8" s="1">
        <f t="shared" si="0"/>
        <v>0.36308541719592802</v>
      </c>
      <c r="J8" s="6"/>
    </row>
    <row r="9" spans="1:10" x14ac:dyDescent="0.25">
      <c r="A9">
        <v>8</v>
      </c>
      <c r="B9" t="s">
        <v>32</v>
      </c>
      <c r="C9" t="s">
        <v>33</v>
      </c>
      <c r="D9" s="1">
        <v>99.999999999999986</v>
      </c>
      <c r="E9" s="199">
        <v>7.4999999999999997E-2</v>
      </c>
      <c r="F9" s="1">
        <v>3.33</v>
      </c>
      <c r="G9" s="1">
        <f t="shared" si="0"/>
        <v>2.1741592101948899</v>
      </c>
      <c r="J9" s="6"/>
    </row>
    <row r="10" spans="1:10" x14ac:dyDescent="0.25">
      <c r="A10">
        <v>9</v>
      </c>
      <c r="B10" t="s">
        <v>34</v>
      </c>
      <c r="C10" t="s">
        <v>35</v>
      </c>
      <c r="D10" s="1">
        <v>24.798535655268847</v>
      </c>
      <c r="E10" s="199">
        <v>1.8598901741451634E-2</v>
      </c>
      <c r="F10" s="1">
        <v>0.92008333333333336</v>
      </c>
      <c r="G10" s="1">
        <f t="shared" si="0"/>
        <v>0.53915964694249141</v>
      </c>
      <c r="J10" s="6"/>
    </row>
    <row r="11" spans="1:10" x14ac:dyDescent="0.25">
      <c r="A11">
        <v>10</v>
      </c>
      <c r="B11" t="s">
        <v>36</v>
      </c>
      <c r="C11" t="s">
        <v>37</v>
      </c>
      <c r="D11" s="1">
        <v>55.474584975212913</v>
      </c>
      <c r="E11" s="199">
        <v>4.1605938731409685E-2</v>
      </c>
      <c r="F11" s="1">
        <v>1.8151666666666668</v>
      </c>
      <c r="G11" s="1">
        <f t="shared" si="0"/>
        <v>1.2061057985559822</v>
      </c>
      <c r="J11" s="6"/>
    </row>
    <row r="12" spans="1:10" x14ac:dyDescent="0.25">
      <c r="A12">
        <v>11</v>
      </c>
      <c r="B12" t="s">
        <v>38</v>
      </c>
      <c r="C12" t="s">
        <v>39</v>
      </c>
      <c r="D12" s="1">
        <v>39.523748993686709</v>
      </c>
      <c r="E12" s="199">
        <v>2.9642811745265032E-2</v>
      </c>
      <c r="F12" s="1">
        <v>3.1733333333333333</v>
      </c>
      <c r="G12" s="1">
        <f t="shared" si="0"/>
        <v>0.85930922896054973</v>
      </c>
      <c r="J12" s="6"/>
    </row>
    <row r="13" spans="1:10" x14ac:dyDescent="0.25">
      <c r="A13">
        <v>12</v>
      </c>
      <c r="B13" t="s">
        <v>40</v>
      </c>
      <c r="C13" t="s">
        <v>41</v>
      </c>
      <c r="D13" s="1">
        <v>99.999999999999986</v>
      </c>
      <c r="E13" s="199">
        <v>7.4999999999999997E-2</v>
      </c>
      <c r="F13" s="1">
        <v>2.4933333333333336</v>
      </c>
      <c r="G13" s="1">
        <f t="shared" si="0"/>
        <v>2.1741592101948899</v>
      </c>
      <c r="J13" s="6"/>
    </row>
    <row r="14" spans="1:10" x14ac:dyDescent="0.25">
      <c r="A14">
        <v>13</v>
      </c>
      <c r="B14" t="s">
        <v>42</v>
      </c>
      <c r="C14" t="s">
        <v>43</v>
      </c>
      <c r="D14" s="1">
        <v>24.140400830473283</v>
      </c>
      <c r="E14" s="199">
        <v>1.8105300622854963E-2</v>
      </c>
      <c r="F14" s="1">
        <v>1.2166666666666668</v>
      </c>
      <c r="G14" s="1">
        <f t="shared" si="0"/>
        <v>0.52485074803369869</v>
      </c>
      <c r="J14" s="6"/>
    </row>
    <row r="15" spans="1:10" x14ac:dyDescent="0.25">
      <c r="A15">
        <v>14</v>
      </c>
      <c r="B15" t="s">
        <v>44</v>
      </c>
      <c r="C15" t="s">
        <v>45</v>
      </c>
      <c r="D15" s="1">
        <v>95.976407779331382</v>
      </c>
      <c r="E15" s="199">
        <v>7.1982305834498536E-2</v>
      </c>
      <c r="F15" s="1">
        <v>2.1079166666666667</v>
      </c>
      <c r="G15" s="1">
        <f t="shared" si="0"/>
        <v>2.0866799093485384</v>
      </c>
      <c r="J15" s="6"/>
    </row>
    <row r="16" spans="1:10" x14ac:dyDescent="0.25">
      <c r="A16">
        <v>15</v>
      </c>
      <c r="B16" t="s">
        <v>46</v>
      </c>
      <c r="C16" t="s">
        <v>47</v>
      </c>
      <c r="D16" s="1">
        <v>46.507181899072066</v>
      </c>
      <c r="E16" s="199">
        <v>3.488038642430405E-2</v>
      </c>
      <c r="F16" s="1">
        <v>0.67916666666666659</v>
      </c>
      <c r="G16" s="1">
        <f t="shared" si="0"/>
        <v>1.0111401786607661</v>
      </c>
      <c r="J16" s="6"/>
    </row>
    <row r="17" spans="1:10" x14ac:dyDescent="0.25">
      <c r="A17">
        <v>16</v>
      </c>
      <c r="B17" t="s">
        <v>48</v>
      </c>
      <c r="C17" t="s">
        <v>49</v>
      </c>
      <c r="D17" s="1">
        <v>46.221160120333892</v>
      </c>
      <c r="E17" s="199">
        <v>3.466587009025042E-2</v>
      </c>
      <c r="F17" s="1">
        <v>2.2873333333333337</v>
      </c>
      <c r="G17" s="1">
        <f t="shared" si="0"/>
        <v>1.004921609815167</v>
      </c>
      <c r="J17" s="6"/>
    </row>
    <row r="18" spans="1:10" x14ac:dyDescent="0.25">
      <c r="A18">
        <v>17</v>
      </c>
      <c r="B18" t="s">
        <v>50</v>
      </c>
      <c r="C18" t="s">
        <v>51</v>
      </c>
      <c r="D18" s="1">
        <v>24.133553662980383</v>
      </c>
      <c r="E18" s="199">
        <v>1.8100165247235286E-2</v>
      </c>
      <c r="F18" s="1">
        <v>2.802</v>
      </c>
      <c r="G18" s="1">
        <f t="shared" si="0"/>
        <v>0.52470187971101423</v>
      </c>
      <c r="J18" s="6"/>
    </row>
    <row r="19" spans="1:10" x14ac:dyDescent="0.25">
      <c r="A19">
        <v>18</v>
      </c>
      <c r="B19" t="s">
        <v>52</v>
      </c>
      <c r="C19" t="s">
        <v>53</v>
      </c>
      <c r="D19" s="1">
        <v>25.604728613194354</v>
      </c>
      <c r="E19" s="199">
        <v>1.9203546459895766E-2</v>
      </c>
      <c r="F19" s="1">
        <v>1.526</v>
      </c>
      <c r="G19" s="1">
        <f t="shared" si="0"/>
        <v>0.55668756538917141</v>
      </c>
      <c r="J19" s="6"/>
    </row>
    <row r="20" spans="1:10" x14ac:dyDescent="0.25">
      <c r="A20">
        <v>19</v>
      </c>
      <c r="B20" t="s">
        <v>54</v>
      </c>
      <c r="C20" t="s">
        <v>55</v>
      </c>
      <c r="D20" s="1">
        <v>99.999999999999986</v>
      </c>
      <c r="E20" s="199">
        <v>7.4999999999999997E-2</v>
      </c>
      <c r="F20" s="1">
        <v>4.0766666666666662</v>
      </c>
      <c r="G20" s="1">
        <f t="shared" si="0"/>
        <v>2.1741592101948899</v>
      </c>
      <c r="J20" s="6"/>
    </row>
    <row r="21" spans="1:10" x14ac:dyDescent="0.25">
      <c r="A21">
        <v>20</v>
      </c>
      <c r="B21" t="s">
        <v>56</v>
      </c>
      <c r="C21" t="s">
        <v>57</v>
      </c>
      <c r="D21" s="1">
        <v>39.004326935299353</v>
      </c>
      <c r="E21" s="199">
        <v>2.9253245201474511E-2</v>
      </c>
      <c r="F21" s="1">
        <v>4.9192499999999999</v>
      </c>
      <c r="G21" s="1">
        <f t="shared" si="0"/>
        <v>0.84801616643833733</v>
      </c>
      <c r="J21" s="6"/>
    </row>
    <row r="22" spans="1:10" x14ac:dyDescent="0.25">
      <c r="A22">
        <v>21</v>
      </c>
      <c r="B22" t="s">
        <v>58</v>
      </c>
      <c r="C22" t="s">
        <v>59</v>
      </c>
      <c r="D22" s="1">
        <v>26.570611075801871</v>
      </c>
      <c r="E22" s="199">
        <v>1.9927958306851404E-2</v>
      </c>
      <c r="F22" s="1">
        <v>1.3123333333333334</v>
      </c>
      <c r="G22" s="1">
        <f t="shared" si="0"/>
        <v>0.57768738790960994</v>
      </c>
      <c r="J22" s="6"/>
    </row>
    <row r="23" spans="1:10" x14ac:dyDescent="0.25">
      <c r="A23">
        <v>22</v>
      </c>
      <c r="B23" t="s">
        <v>60</v>
      </c>
      <c r="C23" t="s">
        <v>61</v>
      </c>
      <c r="D23" s="1">
        <v>78.105504004067626</v>
      </c>
      <c r="E23" s="199">
        <v>5.8579128003050721E-2</v>
      </c>
      <c r="F23" s="1">
        <v>5.0164999999999997</v>
      </c>
      <c r="G23" s="1">
        <f t="shared" si="0"/>
        <v>1.6981380089735751</v>
      </c>
      <c r="J23" s="6"/>
    </row>
    <row r="24" spans="1:10" x14ac:dyDescent="0.25">
      <c r="A24">
        <v>23</v>
      </c>
      <c r="B24" t="s">
        <v>62</v>
      </c>
      <c r="C24" t="s">
        <v>63</v>
      </c>
      <c r="D24" s="1">
        <v>80.873739248336918</v>
      </c>
      <c r="E24" s="199">
        <v>6.0655304436252694E-2</v>
      </c>
      <c r="F24" s="1">
        <v>4.7720000000000002</v>
      </c>
      <c r="G24" s="1">
        <f t="shared" si="0"/>
        <v>1.7583238504967169</v>
      </c>
      <c r="J24" s="6"/>
    </row>
    <row r="25" spans="1:10" x14ac:dyDescent="0.25">
      <c r="A25">
        <v>24</v>
      </c>
      <c r="B25" t="s">
        <v>64</v>
      </c>
      <c r="C25" t="s">
        <v>65</v>
      </c>
      <c r="D25" s="1">
        <v>34.487352230837672</v>
      </c>
      <c r="E25" s="199">
        <v>2.5865514173128257E-2</v>
      </c>
      <c r="F25" s="1">
        <v>1.6318333333333332</v>
      </c>
      <c r="G25" s="1">
        <f t="shared" si="0"/>
        <v>0.74980994487911012</v>
      </c>
      <c r="J25" s="6"/>
    </row>
    <row r="26" spans="1:10" x14ac:dyDescent="0.25">
      <c r="A26">
        <v>25</v>
      </c>
      <c r="B26" t="s">
        <v>66</v>
      </c>
      <c r="C26" t="s">
        <v>67</v>
      </c>
      <c r="D26" s="1">
        <v>15.537646709885175</v>
      </c>
      <c r="E26" s="199">
        <v>1.1653235032413882E-2</v>
      </c>
      <c r="F26" s="1">
        <v>1.5865</v>
      </c>
      <c r="G26" s="1">
        <f t="shared" si="0"/>
        <v>0.33781317699051189</v>
      </c>
      <c r="J26" s="6"/>
    </row>
    <row r="27" spans="1:10" x14ac:dyDescent="0.25">
      <c r="A27">
        <v>26</v>
      </c>
      <c r="B27" t="s">
        <v>68</v>
      </c>
      <c r="C27" t="s">
        <v>69</v>
      </c>
      <c r="D27" s="1">
        <v>12.811830007203087</v>
      </c>
      <c r="E27" s="199">
        <v>9.6088725054023147E-3</v>
      </c>
      <c r="F27" s="1">
        <v>1.9708333333333332</v>
      </c>
      <c r="G27" s="1">
        <f t="shared" si="0"/>
        <v>0.27854958209611858</v>
      </c>
      <c r="J27" s="6"/>
    </row>
    <row r="28" spans="1:10" x14ac:dyDescent="0.25">
      <c r="A28">
        <v>27</v>
      </c>
      <c r="B28" t="s">
        <v>70</v>
      </c>
      <c r="C28" t="s">
        <v>71</v>
      </c>
      <c r="D28" s="1">
        <v>12.459573746875133</v>
      </c>
      <c r="E28" s="199">
        <v>9.3446803101563496E-3</v>
      </c>
      <c r="F28" s="1">
        <v>2.27</v>
      </c>
      <c r="G28" s="1">
        <f t="shared" si="0"/>
        <v>0.27089097016871028</v>
      </c>
      <c r="J28" s="6"/>
    </row>
    <row r="29" spans="1:10" x14ac:dyDescent="0.25">
      <c r="A29">
        <v>28</v>
      </c>
      <c r="B29" t="s">
        <v>72</v>
      </c>
      <c r="C29" t="s">
        <v>73</v>
      </c>
      <c r="D29" s="1">
        <v>99.999999999999986</v>
      </c>
      <c r="E29" s="199">
        <v>7.4999999999999997E-2</v>
      </c>
      <c r="F29" s="1">
        <v>5.5266666666666673</v>
      </c>
      <c r="G29" s="1">
        <f t="shared" si="0"/>
        <v>2.1741592101948899</v>
      </c>
      <c r="J29" s="6"/>
    </row>
    <row r="30" spans="1:10" x14ac:dyDescent="0.25">
      <c r="A30">
        <v>29</v>
      </c>
      <c r="B30" t="s">
        <v>74</v>
      </c>
      <c r="C30" t="s">
        <v>75</v>
      </c>
      <c r="D30" s="1">
        <v>77.89408923350706</v>
      </c>
      <c r="E30" s="199">
        <v>5.8420566925130292E-2</v>
      </c>
      <c r="F30" s="1">
        <v>2.1018333333333334</v>
      </c>
      <c r="G30" s="1">
        <f t="shared" si="0"/>
        <v>1.6935415152677202</v>
      </c>
      <c r="J30" s="6"/>
    </row>
    <row r="31" spans="1:10" x14ac:dyDescent="0.25">
      <c r="A31">
        <v>30</v>
      </c>
      <c r="B31" t="s">
        <v>76</v>
      </c>
      <c r="C31" t="s">
        <v>77</v>
      </c>
      <c r="D31" s="1">
        <v>20.962332104571839</v>
      </c>
      <c r="E31" s="199">
        <v>1.5721749078428878E-2</v>
      </c>
      <c r="F31" s="1">
        <v>2.2101666666666664</v>
      </c>
      <c r="G31" s="1">
        <f t="shared" si="0"/>
        <v>0.45575447412318904</v>
      </c>
      <c r="J31" s="6"/>
    </row>
    <row r="32" spans="1:10" x14ac:dyDescent="0.25">
      <c r="A32">
        <v>31</v>
      </c>
      <c r="B32" t="s">
        <v>78</v>
      </c>
      <c r="C32" t="s">
        <v>79</v>
      </c>
      <c r="D32" s="1">
        <v>99.999999999999986</v>
      </c>
      <c r="E32" s="199">
        <v>7.4999999999999997E-2</v>
      </c>
      <c r="F32" s="1">
        <v>4.1367500000000001</v>
      </c>
      <c r="G32" s="1">
        <f t="shared" si="0"/>
        <v>2.1741592101948899</v>
      </c>
      <c r="J32" s="6"/>
    </row>
    <row r="33" spans="1:10" x14ac:dyDescent="0.25">
      <c r="A33">
        <v>32</v>
      </c>
      <c r="B33" t="s">
        <v>80</v>
      </c>
      <c r="C33" t="s">
        <v>81</v>
      </c>
      <c r="D33" s="1">
        <v>38.263104105758238</v>
      </c>
      <c r="E33" s="199">
        <v>2.8697328079318674E-2</v>
      </c>
      <c r="F33" s="1">
        <v>1.99675</v>
      </c>
      <c r="G33" s="1">
        <f t="shared" si="0"/>
        <v>0.83190080202180194</v>
      </c>
      <c r="J33" s="6"/>
    </row>
    <row r="34" spans="1:10" x14ac:dyDescent="0.25">
      <c r="A34">
        <v>33</v>
      </c>
      <c r="B34" t="s">
        <v>82</v>
      </c>
      <c r="C34" t="s">
        <v>83</v>
      </c>
      <c r="D34" s="1">
        <v>70.218380577094194</v>
      </c>
      <c r="E34" s="199">
        <v>5.2663785432820638E-2</v>
      </c>
      <c r="F34" s="1">
        <v>4.4093333333333327</v>
      </c>
      <c r="G34" s="1">
        <f t="shared" si="0"/>
        <v>1.5266593885665933</v>
      </c>
      <c r="J34" s="6"/>
    </row>
    <row r="35" spans="1:10" x14ac:dyDescent="0.25">
      <c r="A35">
        <v>34</v>
      </c>
      <c r="B35" t="s">
        <v>84</v>
      </c>
      <c r="C35" t="s">
        <v>85</v>
      </c>
      <c r="D35" s="1">
        <v>99.999999999999986</v>
      </c>
      <c r="E35" s="199">
        <v>7.4999999999999997E-2</v>
      </c>
      <c r="F35" s="1">
        <v>12.2325</v>
      </c>
      <c r="G35" s="1">
        <f t="shared" si="0"/>
        <v>2.1741592101948899</v>
      </c>
      <c r="J35" s="6"/>
    </row>
    <row r="36" spans="1:10" x14ac:dyDescent="0.25">
      <c r="A36">
        <v>35</v>
      </c>
      <c r="B36" t="s">
        <v>86</v>
      </c>
      <c r="C36" t="s">
        <v>87</v>
      </c>
      <c r="D36" s="1">
        <v>78.532265581966868</v>
      </c>
      <c r="E36" s="199">
        <v>5.8899199186475154E-2</v>
      </c>
      <c r="F36" s="1">
        <v>1.9186666666666667</v>
      </c>
      <c r="G36" s="1">
        <f t="shared" si="0"/>
        <v>1.7074164851250444</v>
      </c>
      <c r="J36" s="6"/>
    </row>
    <row r="37" spans="1:10" x14ac:dyDescent="0.25">
      <c r="A37">
        <v>36</v>
      </c>
      <c r="B37" t="s">
        <v>88</v>
      </c>
      <c r="C37" t="s">
        <v>89</v>
      </c>
      <c r="D37" s="1">
        <v>86.301427905597237</v>
      </c>
      <c r="E37" s="199">
        <v>6.4726070929197924E-2</v>
      </c>
      <c r="F37" s="1">
        <v>5.2866666666666671</v>
      </c>
      <c r="G37" s="1">
        <f t="shared" si="0"/>
        <v>1.8763304433392456</v>
      </c>
      <c r="J37" s="6"/>
    </row>
    <row r="38" spans="1:10" x14ac:dyDescent="0.25">
      <c r="A38">
        <v>37</v>
      </c>
      <c r="B38" t="s">
        <v>90</v>
      </c>
      <c r="C38" t="s">
        <v>91</v>
      </c>
      <c r="D38" s="1">
        <v>99.498868692004564</v>
      </c>
      <c r="E38" s="199">
        <v>7.4624151519003423E-2</v>
      </c>
      <c r="F38" s="1">
        <v>6.5133333333333328</v>
      </c>
      <c r="G38" s="1">
        <f t="shared" si="0"/>
        <v>2.1632638177069374</v>
      </c>
      <c r="J38" s="6"/>
    </row>
    <row r="39" spans="1:10" x14ac:dyDescent="0.25">
      <c r="A39">
        <v>38</v>
      </c>
      <c r="B39" t="s">
        <v>92</v>
      </c>
      <c r="C39" t="s">
        <v>93</v>
      </c>
      <c r="D39" s="1">
        <v>99.999999999999986</v>
      </c>
      <c r="E39" s="199">
        <v>7.4999999999999997E-2</v>
      </c>
      <c r="F39" s="1">
        <v>2.4766666666666666</v>
      </c>
      <c r="G39" s="1">
        <f t="shared" si="0"/>
        <v>2.1741592101948899</v>
      </c>
      <c r="J39" s="6"/>
    </row>
    <row r="40" spans="1:10" x14ac:dyDescent="0.25">
      <c r="A40">
        <v>39</v>
      </c>
      <c r="B40" t="s">
        <v>94</v>
      </c>
      <c r="C40" t="s">
        <v>95</v>
      </c>
      <c r="D40" s="1">
        <v>99.677132324901478</v>
      </c>
      <c r="E40" s="199">
        <v>7.4757849243676108E-2</v>
      </c>
      <c r="F40" s="1">
        <v>1.9230833333333333</v>
      </c>
      <c r="G40" s="1">
        <f t="shared" si="0"/>
        <v>2.1671395528999939</v>
      </c>
      <c r="J40" s="6"/>
    </row>
    <row r="41" spans="1:10" x14ac:dyDescent="0.25">
      <c r="A41">
        <v>40</v>
      </c>
      <c r="B41" t="s">
        <v>96</v>
      </c>
      <c r="C41" t="s">
        <v>97</v>
      </c>
      <c r="D41" s="1">
        <v>27.38737850091098</v>
      </c>
      <c r="E41" s="199">
        <v>2.0540533875683234E-2</v>
      </c>
      <c r="F41" s="1">
        <v>2.3936666666666664</v>
      </c>
      <c r="G41" s="1">
        <f t="shared" si="0"/>
        <v>0.59544521210849133</v>
      </c>
      <c r="J41" s="6"/>
    </row>
    <row r="42" spans="1:10" x14ac:dyDescent="0.25">
      <c r="A42">
        <v>41</v>
      </c>
      <c r="B42" t="s">
        <v>98</v>
      </c>
      <c r="C42" t="s">
        <v>99</v>
      </c>
      <c r="D42" s="1">
        <v>99.999999999999986</v>
      </c>
      <c r="E42" s="199">
        <v>7.4999999999999997E-2</v>
      </c>
      <c r="F42" s="1">
        <v>8.3350000000000009</v>
      </c>
      <c r="G42" s="1">
        <f t="shared" si="0"/>
        <v>2.1741592101948899</v>
      </c>
      <c r="J42" s="6"/>
    </row>
    <row r="43" spans="1:10" x14ac:dyDescent="0.25">
      <c r="A43">
        <v>42</v>
      </c>
      <c r="B43" t="s">
        <v>100</v>
      </c>
      <c r="C43" t="s">
        <v>101</v>
      </c>
      <c r="D43" s="1">
        <v>48.274508707258164</v>
      </c>
      <c r="E43" s="199">
        <v>3.6205881530443622E-2</v>
      </c>
      <c r="F43" s="1">
        <v>11.797166666666666</v>
      </c>
      <c r="G43" s="1">
        <f t="shared" si="0"/>
        <v>1.0495646772351876</v>
      </c>
      <c r="J43" s="6"/>
    </row>
    <row r="44" spans="1:10" x14ac:dyDescent="0.25">
      <c r="A44">
        <v>43</v>
      </c>
      <c r="B44" t="s">
        <v>102</v>
      </c>
      <c r="C44" t="s">
        <v>103</v>
      </c>
      <c r="D44" s="1">
        <v>12.5092733358756</v>
      </c>
      <c r="E44" s="199">
        <v>9.3819550019066996E-3</v>
      </c>
      <c r="F44" s="1">
        <v>1.6371666666666667</v>
      </c>
      <c r="G44" s="1">
        <f t="shared" si="0"/>
        <v>0.27197151836039296</v>
      </c>
      <c r="J44" s="6"/>
    </row>
    <row r="45" spans="1:10" x14ac:dyDescent="0.25">
      <c r="A45">
        <v>44</v>
      </c>
      <c r="B45" t="s">
        <v>104</v>
      </c>
      <c r="C45" t="s">
        <v>105</v>
      </c>
      <c r="D45" s="1">
        <v>85.385168425066723</v>
      </c>
      <c r="E45" s="199">
        <v>6.403887631880005E-2</v>
      </c>
      <c r="F45" s="1">
        <v>14.366666666666665</v>
      </c>
      <c r="G45" s="1">
        <f t="shared" si="0"/>
        <v>1.8564095034540076</v>
      </c>
      <c r="J45" s="6"/>
    </row>
    <row r="46" spans="1:10" x14ac:dyDescent="0.25">
      <c r="A46">
        <v>45</v>
      </c>
      <c r="B46" t="s">
        <v>106</v>
      </c>
      <c r="C46" t="s">
        <v>107</v>
      </c>
      <c r="D46" s="1">
        <v>68.976873861277056</v>
      </c>
      <c r="E46" s="199">
        <v>5.1732655395957797E-2</v>
      </c>
      <c r="F46" s="1">
        <v>1.7201666666666668</v>
      </c>
      <c r="G46" s="1">
        <f t="shared" si="0"/>
        <v>1.4996670559594669</v>
      </c>
      <c r="J46" s="6"/>
    </row>
    <row r="47" spans="1:10" x14ac:dyDescent="0.25">
      <c r="A47">
        <v>46</v>
      </c>
      <c r="B47" t="s">
        <v>108</v>
      </c>
      <c r="C47" t="s">
        <v>109</v>
      </c>
      <c r="D47" s="1">
        <v>70.06330240244057</v>
      </c>
      <c r="E47" s="199">
        <v>5.2547476801830431E-2</v>
      </c>
      <c r="F47" s="1">
        <v>1.7975833333333333</v>
      </c>
      <c r="G47" s="1">
        <f t="shared" si="0"/>
        <v>1.5232877421493594</v>
      </c>
      <c r="J47" s="6"/>
    </row>
    <row r="48" spans="1:10" x14ac:dyDescent="0.25">
      <c r="A48">
        <v>47</v>
      </c>
      <c r="B48" t="s">
        <v>110</v>
      </c>
      <c r="C48" t="s">
        <v>111</v>
      </c>
      <c r="D48" s="1">
        <v>65.771450362272788</v>
      </c>
      <c r="E48" s="199">
        <v>4.9328587771704589E-2</v>
      </c>
      <c r="F48" s="1">
        <v>2.8966666666666665</v>
      </c>
      <c r="G48" s="1">
        <f t="shared" si="0"/>
        <v>1.4299760457301143</v>
      </c>
      <c r="J48" s="6"/>
    </row>
    <row r="49" spans="1:10" x14ac:dyDescent="0.25">
      <c r="A49">
        <v>48</v>
      </c>
      <c r="B49" t="s">
        <v>112</v>
      </c>
      <c r="C49" t="s">
        <v>113</v>
      </c>
      <c r="D49" s="1">
        <v>36.390322443964237</v>
      </c>
      <c r="E49" s="199">
        <v>2.7292741832973179E-2</v>
      </c>
      <c r="F49" s="1">
        <v>2.2641666666666667</v>
      </c>
      <c r="G49" s="1">
        <f t="shared" si="0"/>
        <v>0.79118354703506677</v>
      </c>
      <c r="J49" s="6"/>
    </row>
    <row r="50" spans="1:10" x14ac:dyDescent="0.25">
      <c r="A50">
        <v>49</v>
      </c>
      <c r="B50" t="s">
        <v>114</v>
      </c>
      <c r="C50" t="s">
        <v>115</v>
      </c>
      <c r="D50" s="1">
        <v>66.630369899580529</v>
      </c>
      <c r="E50" s="199">
        <v>4.9972777424685394E-2</v>
      </c>
      <c r="F50" s="1">
        <v>1.8903333333333332</v>
      </c>
      <c r="G50" s="1">
        <f t="shared" si="0"/>
        <v>1.4486503239586539</v>
      </c>
      <c r="J50" s="6"/>
    </row>
    <row r="51" spans="1:10" x14ac:dyDescent="0.25">
      <c r="A51">
        <v>50</v>
      </c>
      <c r="B51" t="s">
        <v>116</v>
      </c>
      <c r="C51" t="s">
        <v>117</v>
      </c>
      <c r="D51" s="1">
        <v>75.206304817592468</v>
      </c>
      <c r="E51" s="199">
        <v>5.6404728613194351E-2</v>
      </c>
      <c r="F51" s="1">
        <v>6.2363333333333326</v>
      </c>
      <c r="G51" s="1">
        <f t="shared" si="0"/>
        <v>1.6351048028389301</v>
      </c>
      <c r="J51" s="6"/>
    </row>
    <row r="52" spans="1:10" x14ac:dyDescent="0.25">
      <c r="A52">
        <v>51</v>
      </c>
      <c r="B52" t="s">
        <v>118</v>
      </c>
      <c r="C52" t="s">
        <v>119</v>
      </c>
      <c r="D52" s="1">
        <v>69.842382949875017</v>
      </c>
      <c r="E52" s="199">
        <v>5.2381787212406265E-2</v>
      </c>
      <c r="F52" s="1">
        <v>2.0733333333333337</v>
      </c>
      <c r="G52" s="1">
        <f t="shared" si="0"/>
        <v>1.5184846015242934</v>
      </c>
      <c r="J52" s="6"/>
    </row>
    <row r="53" spans="1:10" x14ac:dyDescent="0.25">
      <c r="A53">
        <v>52</v>
      </c>
      <c r="B53" t="s">
        <v>120</v>
      </c>
      <c r="C53" t="s">
        <v>121</v>
      </c>
      <c r="D53" s="1">
        <v>52.181009279267833</v>
      </c>
      <c r="E53" s="199">
        <v>3.9135756959450874E-2</v>
      </c>
      <c r="F53" s="1">
        <v>2.8759166666666665</v>
      </c>
      <c r="G53" s="1">
        <f t="shared" si="0"/>
        <v>1.1344982192178519</v>
      </c>
      <c r="J53" s="6"/>
    </row>
    <row r="54" spans="1:10" x14ac:dyDescent="0.25">
      <c r="A54">
        <v>53</v>
      </c>
      <c r="B54" t="s">
        <v>122</v>
      </c>
      <c r="C54" t="s">
        <v>123</v>
      </c>
      <c r="D54" s="1">
        <v>39.938965298080582</v>
      </c>
      <c r="E54" s="199">
        <v>2.9954223973560436E-2</v>
      </c>
      <c r="F54" s="1">
        <v>2.9175</v>
      </c>
      <c r="G54" s="1">
        <f t="shared" si="0"/>
        <v>0.86833669248476009</v>
      </c>
      <c r="J54" s="6"/>
    </row>
    <row r="55" spans="1:10" x14ac:dyDescent="0.25">
      <c r="A55">
        <v>54</v>
      </c>
      <c r="B55" t="s">
        <v>124</v>
      </c>
      <c r="C55" t="s">
        <v>125</v>
      </c>
      <c r="D55" s="1">
        <v>80.006101436379836</v>
      </c>
      <c r="E55" s="199">
        <v>6.000457607728487E-2</v>
      </c>
      <c r="F55" s="1">
        <v>2.4666666666666663</v>
      </c>
      <c r="G55" s="1">
        <f t="shared" si="0"/>
        <v>1.7394600230969184</v>
      </c>
      <c r="J55" s="6"/>
    </row>
    <row r="56" spans="1:10" x14ac:dyDescent="0.25">
      <c r="A56">
        <v>55</v>
      </c>
      <c r="B56" t="s">
        <v>126</v>
      </c>
      <c r="C56" t="s">
        <v>127</v>
      </c>
      <c r="D56" s="1">
        <v>83.721876191686789</v>
      </c>
      <c r="E56" s="199">
        <v>6.2791407143765091E-2</v>
      </c>
      <c r="F56" s="1">
        <v>7.0859166666666669</v>
      </c>
      <c r="G56" s="1">
        <f t="shared" si="0"/>
        <v>1.8202468821695215</v>
      </c>
      <c r="J56" s="6"/>
    </row>
    <row r="57" spans="1:10" x14ac:dyDescent="0.25">
      <c r="A57">
        <v>56</v>
      </c>
      <c r="B57" t="s">
        <v>128</v>
      </c>
      <c r="C57" t="s">
        <v>129</v>
      </c>
      <c r="D57" s="1">
        <v>75.971018177195887</v>
      </c>
      <c r="E57" s="199">
        <v>5.697826363289691E-2</v>
      </c>
      <c r="F57" s="1">
        <v>2.2599999999999998</v>
      </c>
      <c r="G57" s="1">
        <f t="shared" si="0"/>
        <v>1.6517308887783386</v>
      </c>
      <c r="J57" s="6"/>
    </row>
    <row r="58" spans="1:10" x14ac:dyDescent="0.25">
      <c r="A58">
        <v>57</v>
      </c>
      <c r="B58" t="s">
        <v>130</v>
      </c>
      <c r="C58" t="s">
        <v>131</v>
      </c>
      <c r="D58" s="1">
        <v>42.669215711198689</v>
      </c>
      <c r="E58" s="199">
        <v>3.2001911783399013E-2</v>
      </c>
      <c r="F58" s="1">
        <v>3.6233333333333335</v>
      </c>
      <c r="G58" s="1">
        <f t="shared" si="0"/>
        <v>0.92769668330295141</v>
      </c>
      <c r="J58" s="6"/>
    </row>
    <row r="59" spans="1:10" x14ac:dyDescent="0.25">
      <c r="A59">
        <v>58</v>
      </c>
      <c r="B59" t="s">
        <v>132</v>
      </c>
      <c r="C59" t="s">
        <v>133</v>
      </c>
      <c r="D59" s="1">
        <v>40.679018007711534</v>
      </c>
      <c r="E59" s="199">
        <v>3.0509263505783653E-2</v>
      </c>
      <c r="F59" s="1">
        <v>1.8049999999999999</v>
      </c>
      <c r="G59" s="1">
        <f t="shared" si="0"/>
        <v>0.88442661663149824</v>
      </c>
      <c r="J59" s="6"/>
    </row>
    <row r="60" spans="1:10" x14ac:dyDescent="0.25">
      <c r="A60">
        <v>59</v>
      </c>
      <c r="B60" t="s">
        <v>134</v>
      </c>
      <c r="C60" t="s">
        <v>135</v>
      </c>
      <c r="D60" s="1">
        <v>99.999999999999986</v>
      </c>
      <c r="E60" s="199">
        <v>7.4999999999999997E-2</v>
      </c>
      <c r="F60" s="1">
        <v>3.1716666666666664</v>
      </c>
      <c r="G60" s="1">
        <f t="shared" si="0"/>
        <v>2.1741592101948899</v>
      </c>
      <c r="J60" s="6"/>
    </row>
    <row r="61" spans="1:10" x14ac:dyDescent="0.25">
      <c r="A61">
        <v>60</v>
      </c>
      <c r="B61" t="s">
        <v>136</v>
      </c>
      <c r="C61" t="s">
        <v>137</v>
      </c>
      <c r="D61" s="1">
        <v>70.053492309647879</v>
      </c>
      <c r="E61" s="199">
        <v>5.2540119232235914E-2</v>
      </c>
      <c r="F61" s="1">
        <v>2.7269166666666664</v>
      </c>
      <c r="G61" s="1">
        <f t="shared" si="0"/>
        <v>1.5230744551133786</v>
      </c>
      <c r="J61" s="6"/>
    </row>
    <row r="62" spans="1:10" x14ac:dyDescent="0.25">
      <c r="A62">
        <v>61</v>
      </c>
      <c r="B62" t="s">
        <v>138</v>
      </c>
      <c r="C62" t="s">
        <v>139</v>
      </c>
      <c r="D62" s="1">
        <v>23.519003432057964</v>
      </c>
      <c r="E62" s="199">
        <v>1.7639252574043474E-2</v>
      </c>
      <c r="F62" s="1">
        <v>1.6231666666666666</v>
      </c>
      <c r="G62" s="1">
        <f t="shared" si="0"/>
        <v>0.51134057926414056</v>
      </c>
      <c r="J62" s="6"/>
    </row>
    <row r="63" spans="1:10" x14ac:dyDescent="0.25">
      <c r="A63">
        <v>62</v>
      </c>
      <c r="B63" t="s">
        <v>140</v>
      </c>
      <c r="C63" t="s">
        <v>141</v>
      </c>
      <c r="D63" s="1">
        <v>52.296089148764885</v>
      </c>
      <c r="E63" s="199">
        <v>3.9222066861573666E-2</v>
      </c>
      <c r="F63" s="1">
        <v>1.6135833333333331</v>
      </c>
      <c r="G63" s="1">
        <f t="shared" si="0"/>
        <v>1.1370002387996023</v>
      </c>
      <c r="J63" s="6"/>
    </row>
    <row r="64" spans="1:10" x14ac:dyDescent="0.25">
      <c r="A64">
        <v>63</v>
      </c>
      <c r="B64" t="s">
        <v>142</v>
      </c>
      <c r="C64" t="s">
        <v>143</v>
      </c>
      <c r="D64" s="1">
        <v>20.709834329053859</v>
      </c>
      <c r="E64" s="199">
        <v>1.5532375746790393E-2</v>
      </c>
      <c r="F64" s="1">
        <v>3.6872500000000001</v>
      </c>
      <c r="G64" s="1">
        <f t="shared" si="0"/>
        <v>0.45026477048122765</v>
      </c>
      <c r="J64" s="6"/>
    </row>
    <row r="65" spans="1:10" x14ac:dyDescent="0.25">
      <c r="A65">
        <v>64</v>
      </c>
      <c r="B65" t="s">
        <v>144</v>
      </c>
      <c r="C65" t="s">
        <v>145</v>
      </c>
      <c r="D65" s="1">
        <v>57.470920723698157</v>
      </c>
      <c r="E65" s="199">
        <v>4.3103190542773617E-2</v>
      </c>
      <c r="F65" s="1">
        <v>2.4834999999999998</v>
      </c>
      <c r="G65" s="1">
        <f t="shared" si="0"/>
        <v>1.2495093160980872</v>
      </c>
      <c r="J65" s="6"/>
    </row>
    <row r="66" spans="1:10" x14ac:dyDescent="0.25">
      <c r="A66">
        <v>65</v>
      </c>
      <c r="B66" t="s">
        <v>146</v>
      </c>
      <c r="C66" t="s">
        <v>147</v>
      </c>
      <c r="D66" s="1">
        <v>25.447667471717303</v>
      </c>
      <c r="E66" s="199">
        <v>1.9085750603787976E-2</v>
      </c>
      <c r="F66" s="1">
        <v>4.940666666666667</v>
      </c>
      <c r="G66" s="1">
        <f t="shared" si="0"/>
        <v>0.55327280611611085</v>
      </c>
      <c r="J66" s="6"/>
    </row>
    <row r="67" spans="1:10" x14ac:dyDescent="0.25">
      <c r="A67">
        <v>66</v>
      </c>
      <c r="B67" t="s">
        <v>148</v>
      </c>
      <c r="C67" t="s">
        <v>149</v>
      </c>
      <c r="D67" s="1">
        <v>30.067878479725437</v>
      </c>
      <c r="E67" s="199">
        <v>2.2550908859794078E-2</v>
      </c>
      <c r="F67" s="1">
        <v>2.5733333333333337</v>
      </c>
      <c r="G67" s="1">
        <f t="shared" ref="G67:G81" si="1">D67/SUM($D$2:$D$81)*100</f>
        <v>0.65372354927715792</v>
      </c>
      <c r="J67" s="6"/>
    </row>
    <row r="68" spans="1:10" x14ac:dyDescent="0.25">
      <c r="A68">
        <v>67</v>
      </c>
      <c r="B68" t="s">
        <v>150</v>
      </c>
      <c r="C68" t="s">
        <v>151</v>
      </c>
      <c r="D68" s="1">
        <v>14.286852252023223</v>
      </c>
      <c r="E68" s="199">
        <v>1.0715139189017417E-2</v>
      </c>
      <c r="F68" s="1">
        <v>1.7942499999999999</v>
      </c>
      <c r="G68" s="1">
        <f t="shared" si="1"/>
        <v>0.31061891408429904</v>
      </c>
      <c r="J68" s="6"/>
    </row>
    <row r="69" spans="1:10" x14ac:dyDescent="0.25">
      <c r="A69">
        <v>68</v>
      </c>
      <c r="B69" t="s">
        <v>152</v>
      </c>
      <c r="C69" t="s">
        <v>153</v>
      </c>
      <c r="D69" s="1">
        <v>37.875751027498836</v>
      </c>
      <c r="E69" s="199">
        <v>2.8406813270624127E-2</v>
      </c>
      <c r="F69" s="1">
        <v>3.7435</v>
      </c>
      <c r="G69" s="1">
        <f t="shared" si="1"/>
        <v>0.82347912939485168</v>
      </c>
      <c r="J69" s="6"/>
    </row>
    <row r="70" spans="1:10" x14ac:dyDescent="0.25">
      <c r="A70">
        <v>69</v>
      </c>
      <c r="B70" t="s">
        <v>154</v>
      </c>
      <c r="C70" t="s">
        <v>155</v>
      </c>
      <c r="D70" s="1">
        <v>41.339733062158388</v>
      </c>
      <c r="E70" s="199">
        <v>3.1004799796618788E-2</v>
      </c>
      <c r="F70" s="1">
        <v>2.25</v>
      </c>
      <c r="G70" s="1">
        <f t="shared" si="1"/>
        <v>0.89879161384089878</v>
      </c>
      <c r="J70" s="6"/>
    </row>
    <row r="71" spans="1:10" x14ac:dyDescent="0.25">
      <c r="A71">
        <v>70</v>
      </c>
      <c r="B71" t="s">
        <v>156</v>
      </c>
      <c r="C71" t="s">
        <v>157</v>
      </c>
      <c r="D71" s="1">
        <v>49.305029447904751</v>
      </c>
      <c r="E71" s="199">
        <v>3.6978772085928563E-2</v>
      </c>
      <c r="F71" s="1">
        <v>1.2118333333333333</v>
      </c>
      <c r="G71" s="1">
        <f t="shared" si="1"/>
        <v>1.071969838830924</v>
      </c>
      <c r="J71" s="6"/>
    </row>
    <row r="72" spans="1:10" x14ac:dyDescent="0.25">
      <c r="A72">
        <v>71</v>
      </c>
      <c r="B72" t="s">
        <v>158</v>
      </c>
      <c r="C72" t="s">
        <v>159</v>
      </c>
      <c r="D72" s="1">
        <v>41.271647811533413</v>
      </c>
      <c r="E72" s="199">
        <v>3.0953735858650057E-2</v>
      </c>
      <c r="F72" s="1">
        <v>1.5833333333333333</v>
      </c>
      <c r="G72" s="1">
        <f t="shared" si="1"/>
        <v>0.89731133209365144</v>
      </c>
      <c r="J72" s="6"/>
    </row>
    <row r="73" spans="1:10" x14ac:dyDescent="0.25">
      <c r="A73">
        <v>72</v>
      </c>
      <c r="B73" t="s">
        <v>160</v>
      </c>
      <c r="C73" t="s">
        <v>198</v>
      </c>
      <c r="D73" s="1">
        <v>20.880471166475996</v>
      </c>
      <c r="E73" s="199">
        <v>1.5660353374856998E-2</v>
      </c>
      <c r="F73" s="1">
        <v>1.87225</v>
      </c>
      <c r="G73" s="1">
        <f t="shared" si="1"/>
        <v>0.45397468699802629</v>
      </c>
      <c r="J73" s="6"/>
    </row>
    <row r="74" spans="1:10" x14ac:dyDescent="0.25">
      <c r="A74">
        <v>73</v>
      </c>
      <c r="B74" t="s">
        <v>162</v>
      </c>
      <c r="C74" t="s">
        <v>163</v>
      </c>
      <c r="D74" s="1">
        <v>99.999999999999986</v>
      </c>
      <c r="E74" s="199">
        <v>7.4999999999999997E-2</v>
      </c>
      <c r="F74" s="1">
        <v>3.5729166666666665</v>
      </c>
      <c r="G74" s="1">
        <f t="shared" si="1"/>
        <v>2.1741592101948899</v>
      </c>
      <c r="J74" s="6"/>
    </row>
    <row r="75" spans="1:10" x14ac:dyDescent="0.25">
      <c r="A75">
        <v>74</v>
      </c>
      <c r="B75" t="s">
        <v>164</v>
      </c>
      <c r="C75" t="s">
        <v>165</v>
      </c>
      <c r="D75" s="1">
        <v>96.608099656794195</v>
      </c>
      <c r="E75" s="199">
        <v>7.2456074742595647E-2</v>
      </c>
      <c r="F75" s="1">
        <v>4.2240000000000002</v>
      </c>
      <c r="G75" s="1">
        <f t="shared" si="1"/>
        <v>2.1004138964824492</v>
      </c>
      <c r="J75" s="6"/>
    </row>
    <row r="76" spans="1:10" x14ac:dyDescent="0.25">
      <c r="A76">
        <v>75</v>
      </c>
      <c r="B76" t="s">
        <v>166</v>
      </c>
      <c r="C76" t="s">
        <v>167</v>
      </c>
      <c r="D76" s="1">
        <v>44.535947120884714</v>
      </c>
      <c r="E76" s="199">
        <v>3.3401960340663533E-2</v>
      </c>
      <c r="F76" s="1">
        <v>1.2295833333333333</v>
      </c>
      <c r="G76" s="1">
        <f t="shared" si="1"/>
        <v>0.96828239617624112</v>
      </c>
      <c r="J76" s="6"/>
    </row>
    <row r="77" spans="1:10" x14ac:dyDescent="0.25">
      <c r="A77">
        <v>76</v>
      </c>
      <c r="B77" t="s">
        <v>168</v>
      </c>
      <c r="C77" t="s">
        <v>169</v>
      </c>
      <c r="D77" s="1">
        <v>80.312529130121618</v>
      </c>
      <c r="E77" s="199">
        <v>6.0234396847591215E-2</v>
      </c>
      <c r="F77" s="1">
        <v>3.8664999999999998</v>
      </c>
      <c r="G77" s="1">
        <f t="shared" si="1"/>
        <v>1.7461222490229935</v>
      </c>
      <c r="J77" s="6"/>
    </row>
    <row r="78" spans="1:10" x14ac:dyDescent="0.25">
      <c r="A78">
        <v>77</v>
      </c>
      <c r="B78" t="s">
        <v>170</v>
      </c>
      <c r="C78" t="s">
        <v>171</v>
      </c>
      <c r="D78" s="1">
        <v>27.489343671878313</v>
      </c>
      <c r="E78" s="199">
        <v>2.0617007753908734E-2</v>
      </c>
      <c r="F78" s="1">
        <v>2.7008333333333336</v>
      </c>
      <c r="G78" s="1">
        <f t="shared" si="1"/>
        <v>0.59766209726426855</v>
      </c>
      <c r="J78" s="6"/>
    </row>
    <row r="79" spans="1:10" x14ac:dyDescent="0.25">
      <c r="A79">
        <v>78</v>
      </c>
      <c r="B79" t="s">
        <v>172</v>
      </c>
      <c r="C79" t="s">
        <v>173</v>
      </c>
      <c r="D79" s="1">
        <v>46.890080928774204</v>
      </c>
      <c r="E79" s="199">
        <v>3.5167560696580655E-2</v>
      </c>
      <c r="F79" s="1">
        <v>2.3600833333333333</v>
      </c>
      <c r="G79" s="1">
        <f t="shared" si="1"/>
        <v>1.0194650131807821</v>
      </c>
      <c r="J79" s="6"/>
    </row>
    <row r="80" spans="1:10" x14ac:dyDescent="0.25">
      <c r="A80">
        <v>79</v>
      </c>
      <c r="B80" t="s">
        <v>174</v>
      </c>
      <c r="C80" t="s">
        <v>175</v>
      </c>
      <c r="D80" s="1">
        <v>19.875090038557691</v>
      </c>
      <c r="E80" s="199">
        <v>1.4906317528918267E-2</v>
      </c>
      <c r="F80" s="1">
        <v>1.5640833333333333</v>
      </c>
      <c r="G80" s="1">
        <f t="shared" si="1"/>
        <v>0.43211610060782918</v>
      </c>
      <c r="J80" s="6"/>
    </row>
    <row r="81" spans="1:10" x14ac:dyDescent="0.25">
      <c r="A81">
        <v>80</v>
      </c>
      <c r="B81" t="s">
        <v>176</v>
      </c>
      <c r="C81" t="s">
        <v>177</v>
      </c>
      <c r="D81" s="1">
        <v>27.95712046099742</v>
      </c>
      <c r="E81" s="199">
        <v>2.0967840345748064E-2</v>
      </c>
      <c r="F81" s="1">
        <v>3.46075</v>
      </c>
      <c r="G81" s="1">
        <f t="shared" si="1"/>
        <v>0.60783230940805555</v>
      </c>
      <c r="J81" s="6"/>
    </row>
    <row r="82" spans="1:10" x14ac:dyDescent="0.25">
      <c r="G82" s="85"/>
    </row>
    <row r="83" spans="1:10" x14ac:dyDescent="0.25">
      <c r="G83" s="85"/>
    </row>
    <row r="84" spans="1:10" x14ac:dyDescent="0.25">
      <c r="G84" s="85"/>
    </row>
    <row r="85" spans="1:10" x14ac:dyDescent="0.25">
      <c r="G85" s="85"/>
    </row>
    <row r="86" spans="1:10" x14ac:dyDescent="0.25">
      <c r="G86" s="85"/>
    </row>
  </sheetData>
  <autoFilter ref="B1:F1">
    <sortState ref="B2:F81">
      <sortCondition ref="B1"/>
    </sortState>
  </autoFilter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B3C7A4CC4CE40A269171102590B99" ma:contentTypeVersion="13" ma:contentTypeDescription="Create a new document." ma:contentTypeScope="" ma:versionID="fd23ac313f231a7ce6302e8a94a8cbfa">
  <xsd:schema xmlns:xsd="http://www.w3.org/2001/XMLSchema" xmlns:xs="http://www.w3.org/2001/XMLSchema" xmlns:p="http://schemas.microsoft.com/office/2006/metadata/properties" xmlns:ns3="13ec2690-8b9e-4437-978c-7dcf82f38a56" xmlns:ns4="cd8af865-e0cd-4571-8392-954c83a07ff4" targetNamespace="http://schemas.microsoft.com/office/2006/metadata/properties" ma:root="true" ma:fieldsID="fb182fe1eafd0f0a3eb8d157e6e409b5" ns3:_="" ns4:_="">
    <xsd:import namespace="13ec2690-8b9e-4437-978c-7dcf82f38a56"/>
    <xsd:import namespace="cd8af865-e0cd-4571-8392-954c83a07f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c2690-8b9e-4437-978c-7dcf82f38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af865-e0cd-4571-8392-954c83a07f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00BD97-D141-4B54-A2E1-799DC0304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c2690-8b9e-4437-978c-7dcf82f38a56"/>
    <ds:schemaRef ds:uri="cd8af865-e0cd-4571-8392-954c83a07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C98591-4B0A-47E4-90D6-6069B8428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B94EE-03B5-4AE4-B353-5498CDA59EB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cd8af865-e0cd-4571-8392-954c83a07ff4"/>
    <ds:schemaRef ds:uri="http://purl.org/dc/elements/1.1/"/>
    <ds:schemaRef ds:uri="13ec2690-8b9e-4437-978c-7dcf82f38a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OrientacoesGerais</vt:lpstr>
      <vt:lpstr>Resumo</vt:lpstr>
      <vt:lpstr>Contraprestacoes</vt:lpstr>
      <vt:lpstr>AT</vt:lpstr>
      <vt:lpstr>OCD</vt:lpstr>
      <vt:lpstr>UCP</vt:lpstr>
      <vt:lpstr>Unidades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5511954087141</dc:creator>
  <cp:lastModifiedBy>Fernanda Burgarelli Barreto</cp:lastModifiedBy>
  <cp:revision/>
  <dcterms:created xsi:type="dcterms:W3CDTF">2020-09-10T20:12:19Z</dcterms:created>
  <dcterms:modified xsi:type="dcterms:W3CDTF">2023-04-24T20:06:49Z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0x010100858B3C7A4CC4CE40A269171102590B99</vt:lpwstr>
  </property>
</Properties>
</file>