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1" l="1"/>
  <c r="I76" i="1"/>
  <c r="J76" i="1" s="1"/>
  <c r="I68" i="1"/>
  <c r="J68" i="1" s="1"/>
  <c r="I60" i="1"/>
  <c r="J60" i="1" s="1"/>
  <c r="I52" i="1"/>
  <c r="J52" i="1" s="1"/>
  <c r="I44" i="1"/>
  <c r="J44" i="1" s="1"/>
  <c r="I36" i="1"/>
  <c r="J36" i="1" s="1"/>
  <c r="I28" i="1"/>
  <c r="J28" i="1" s="1"/>
  <c r="I20" i="1"/>
  <c r="J20" i="1" s="1"/>
  <c r="I12" i="1"/>
  <c r="J12" i="1" s="1"/>
  <c r="J84" i="1" l="1"/>
  <c r="J85" i="1" l="1"/>
  <c r="J77" i="1"/>
  <c r="J69" i="1"/>
  <c r="J61" i="1"/>
  <c r="J53" i="1"/>
  <c r="J45" i="1"/>
  <c r="J37" i="1"/>
  <c r="J29" i="1"/>
  <c r="J21" i="1"/>
  <c r="J13" i="1" l="1"/>
  <c r="J87" i="1" s="1"/>
  <c r="J86" i="1" l="1"/>
</calcChain>
</file>

<file path=xl/sharedStrings.xml><?xml version="1.0" encoding="utf-8"?>
<sst xmlns="http://schemas.openxmlformats.org/spreadsheetml/2006/main" count="190" uniqueCount="33">
  <si>
    <t>Processo SEI nº 60XX.2023/XXXXXXXXXX</t>
  </si>
  <si>
    <t>QUADRO DE PREÇOS PÚBLICOS DE  XXXXXXXXX</t>
  </si>
  <si>
    <t>Preços coletados de aquisições públicas similares</t>
  </si>
  <si>
    <t xml:space="preserve">Item </t>
  </si>
  <si>
    <t>Descrição do objeto</t>
  </si>
  <si>
    <t>Orgão</t>
  </si>
  <si>
    <t>Coeficiente de Variação</t>
  </si>
  <si>
    <t>Preço médio unitário</t>
  </si>
  <si>
    <t>Pregão/TC/ARP/OC/IDC</t>
  </si>
  <si>
    <t>Início</t>
  </si>
  <si>
    <t>Fim</t>
  </si>
  <si>
    <t>Lei 14.133/21 (1 ano)</t>
  </si>
  <si>
    <t>-</t>
  </si>
  <si>
    <t>Estimativa anual</t>
  </si>
  <si>
    <t>Preço unitário</t>
  </si>
  <si>
    <t>Preço total anual do item 1</t>
  </si>
  <si>
    <t>Preço total anual do item 2</t>
  </si>
  <si>
    <t>Preço total anual do item 3</t>
  </si>
  <si>
    <t>Preço total anual do item 4</t>
  </si>
  <si>
    <t>Preço total anual do item 5</t>
  </si>
  <si>
    <t xml:space="preserve">Cadeira Fixa </t>
  </si>
  <si>
    <t>Preço total anual do item 6</t>
  </si>
  <si>
    <t>Preço total anual do item 7</t>
  </si>
  <si>
    <t>Preço total anual do item 8</t>
  </si>
  <si>
    <t>Preço total anual do item 9</t>
  </si>
  <si>
    <t>Preço total anual do item 10</t>
  </si>
  <si>
    <t>Preço Global Mensal (Item 1 ao Item 10)</t>
  </si>
  <si>
    <t>Preço Global Anual (Item 1 ao Item 10)</t>
  </si>
  <si>
    <t>Pesquisado em</t>
  </si>
  <si>
    <t>OBS:</t>
  </si>
  <si>
    <t>08 de Maio de 2023</t>
  </si>
  <si>
    <t>XXXXXXXXXX / RF: XXX.XXX-X</t>
  </si>
  <si>
    <t>SEGES/COBES/DGASS/DGS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</si>
</sst>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5" formatCode="0;[Red]0"/>
  </numFmts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1"/>
    </font>
    <font>
      <b/>
      <sz val="16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8"/>
      <name val="Calibri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3"/>
  <sheetViews>
    <sheetView showGridLines="0" tabSelected="1" topLeftCell="B1" workbookViewId="0">
      <selection activeCell="J84" sqref="J84"/>
    </sheetView>
  </sheetViews>
  <sheetFormatPr defaultRowHeight="15" x14ac:dyDescent="0.25"/>
  <cols>
    <col min="2" max="2" width="21.28515625" customWidth="1"/>
    <col min="3" max="3" width="26.42578125" customWidth="1"/>
    <col min="4" max="4" width="32.5703125" customWidth="1"/>
    <col min="5" max="9" width="32.7109375" customWidth="1"/>
    <col min="10" max="10" width="23.5703125" customWidth="1"/>
    <col min="14" max="14" width="11.42578125" customWidth="1"/>
  </cols>
  <sheetData>
    <row r="3" spans="1:14" ht="36" x14ac:dyDescent="0.55000000000000004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1"/>
    </row>
    <row r="4" spans="1:14" ht="36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13"/>
    </row>
    <row r="5" spans="1:14" s="2" customFormat="1" ht="30" customHeight="1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</row>
    <row r="6" spans="1:14" s="1" customFormat="1" ht="96.75" customHeight="1" x14ac:dyDescent="0.25">
      <c r="A6" s="34" t="s">
        <v>3</v>
      </c>
      <c r="B6" s="34" t="s">
        <v>4</v>
      </c>
      <c r="C6" s="3" t="s">
        <v>5</v>
      </c>
      <c r="D6" s="3"/>
      <c r="E6" s="3"/>
      <c r="F6" s="3"/>
      <c r="G6" s="3"/>
      <c r="H6" s="3"/>
      <c r="I6" s="36" t="s">
        <v>6</v>
      </c>
      <c r="J6" s="35" t="s">
        <v>7</v>
      </c>
    </row>
    <row r="7" spans="1:14" s="1" customFormat="1" ht="15.75" x14ac:dyDescent="0.25">
      <c r="A7" s="34"/>
      <c r="B7" s="34"/>
      <c r="C7" s="4" t="s">
        <v>8</v>
      </c>
      <c r="D7" s="5"/>
      <c r="E7" s="4"/>
      <c r="F7" s="4"/>
      <c r="G7" s="4"/>
      <c r="H7" s="4"/>
      <c r="I7" s="36"/>
      <c r="J7" s="35"/>
    </row>
    <row r="8" spans="1:14" s="1" customFormat="1" ht="19.5" customHeight="1" x14ac:dyDescent="0.25">
      <c r="A8" s="34"/>
      <c r="B8" s="34"/>
      <c r="C8" s="4" t="s">
        <v>9</v>
      </c>
      <c r="D8" s="5"/>
      <c r="E8" s="5"/>
      <c r="F8" s="5"/>
      <c r="G8" s="5"/>
      <c r="H8" s="5"/>
      <c r="I8" s="36"/>
      <c r="J8" s="35"/>
    </row>
    <row r="9" spans="1:14" s="1" customFormat="1" ht="15.75" x14ac:dyDescent="0.25">
      <c r="A9" s="34"/>
      <c r="B9" s="34"/>
      <c r="C9" s="4" t="s">
        <v>10</v>
      </c>
      <c r="D9" s="5"/>
      <c r="E9" s="5"/>
      <c r="F9" s="5"/>
      <c r="G9" s="5"/>
      <c r="H9" s="5"/>
      <c r="I9" s="36"/>
      <c r="J9" s="35"/>
    </row>
    <row r="10" spans="1:14" s="1" customFormat="1" ht="15.75" x14ac:dyDescent="0.25">
      <c r="A10" s="34"/>
      <c r="B10" s="34"/>
      <c r="C10" s="4" t="s">
        <v>11</v>
      </c>
      <c r="D10" s="5" t="s">
        <v>12</v>
      </c>
      <c r="E10" s="5" t="s">
        <v>12</v>
      </c>
      <c r="F10" s="5" t="s">
        <v>12</v>
      </c>
      <c r="G10" s="5"/>
      <c r="H10" s="5"/>
      <c r="I10" s="36"/>
      <c r="J10" s="35"/>
    </row>
    <row r="11" spans="1:14" s="1" customFormat="1" ht="35.450000000000003" customHeight="1" x14ac:dyDescent="0.25">
      <c r="A11" s="34"/>
      <c r="B11" s="34"/>
      <c r="C11" s="3" t="s">
        <v>13</v>
      </c>
      <c r="D11" s="6" t="s">
        <v>14</v>
      </c>
      <c r="E11" s="6" t="s">
        <v>14</v>
      </c>
      <c r="F11" s="6" t="s">
        <v>14</v>
      </c>
      <c r="G11" s="6" t="s">
        <v>14</v>
      </c>
      <c r="H11" s="6" t="s">
        <v>14</v>
      </c>
      <c r="I11" s="36"/>
      <c r="J11" s="35"/>
    </row>
    <row r="12" spans="1:14" s="1" customFormat="1" ht="21" customHeight="1" x14ac:dyDescent="0.25">
      <c r="A12" s="7">
        <v>1</v>
      </c>
      <c r="B12" s="8"/>
      <c r="C12" s="22"/>
      <c r="D12" s="10"/>
      <c r="E12" s="10"/>
      <c r="F12" s="10"/>
      <c r="G12" s="10"/>
      <c r="H12" s="10"/>
      <c r="I12" s="27">
        <f>IFERROR(_xlfn.STDEV.S(D12:H12)/AVERAGE(D12:H12),0)</f>
        <v>0</v>
      </c>
      <c r="J12" s="11">
        <f>IFERROR(ROUND(IF(I12&gt;25%,MEDIAN(D12:H12),AVERAGE(D12:H12)),2),0)</f>
        <v>0</v>
      </c>
      <c r="L12" s="28"/>
      <c r="M12" s="28"/>
      <c r="N12" s="28"/>
    </row>
    <row r="13" spans="1:14" s="1" customFormat="1" ht="21" customHeight="1" x14ac:dyDescent="0.25">
      <c r="A13" s="32" t="s">
        <v>15</v>
      </c>
      <c r="B13" s="33"/>
      <c r="C13" s="33"/>
      <c r="D13" s="33"/>
      <c r="E13" s="33"/>
      <c r="F13" s="33"/>
      <c r="G13" s="33"/>
      <c r="H13" s="33"/>
      <c r="I13" s="24"/>
      <c r="J13" s="12">
        <f>ROUND(J12*C12,2)</f>
        <v>0</v>
      </c>
    </row>
    <row r="14" spans="1:14" s="1" customFormat="1" ht="96.75" customHeight="1" x14ac:dyDescent="0.25">
      <c r="A14" s="34" t="s">
        <v>3</v>
      </c>
      <c r="B14" s="34" t="s">
        <v>4</v>
      </c>
      <c r="C14" s="3" t="s">
        <v>5</v>
      </c>
      <c r="D14" s="3"/>
      <c r="E14" s="3"/>
      <c r="F14" s="3"/>
      <c r="G14" s="3"/>
      <c r="H14" s="3"/>
      <c r="I14" s="36" t="s">
        <v>6</v>
      </c>
      <c r="J14" s="35" t="s">
        <v>7</v>
      </c>
    </row>
    <row r="15" spans="1:14" s="1" customFormat="1" ht="15.75" x14ac:dyDescent="0.25">
      <c r="A15" s="34"/>
      <c r="B15" s="34"/>
      <c r="C15" s="4" t="s">
        <v>8</v>
      </c>
      <c r="D15" s="5"/>
      <c r="E15" s="4"/>
      <c r="F15" s="4"/>
      <c r="G15" s="4"/>
      <c r="H15" s="4"/>
      <c r="I15" s="36"/>
      <c r="J15" s="35"/>
    </row>
    <row r="16" spans="1:14" s="1" customFormat="1" ht="19.5" customHeight="1" x14ac:dyDescent="0.25">
      <c r="A16" s="34"/>
      <c r="B16" s="34"/>
      <c r="C16" s="4" t="s">
        <v>9</v>
      </c>
      <c r="D16" s="5"/>
      <c r="E16" s="5"/>
      <c r="F16" s="5"/>
      <c r="G16" s="5"/>
      <c r="H16" s="5"/>
      <c r="I16" s="36"/>
      <c r="J16" s="35"/>
    </row>
    <row r="17" spans="1:10" s="1" customFormat="1" ht="15.75" x14ac:dyDescent="0.25">
      <c r="A17" s="34"/>
      <c r="B17" s="34"/>
      <c r="C17" s="4" t="s">
        <v>10</v>
      </c>
      <c r="D17" s="5"/>
      <c r="E17" s="5"/>
      <c r="F17" s="5"/>
      <c r="G17" s="5"/>
      <c r="H17" s="5"/>
      <c r="I17" s="36"/>
      <c r="J17" s="35"/>
    </row>
    <row r="18" spans="1:10" s="1" customFormat="1" ht="15.75" x14ac:dyDescent="0.25">
      <c r="A18" s="34"/>
      <c r="B18" s="34"/>
      <c r="C18" s="4" t="s">
        <v>11</v>
      </c>
      <c r="D18" s="5" t="s">
        <v>12</v>
      </c>
      <c r="E18" s="5" t="s">
        <v>12</v>
      </c>
      <c r="F18" s="5" t="s">
        <v>12</v>
      </c>
      <c r="G18" s="5"/>
      <c r="H18" s="5"/>
      <c r="I18" s="36"/>
      <c r="J18" s="35"/>
    </row>
    <row r="19" spans="1:10" s="1" customFormat="1" ht="35.450000000000003" customHeight="1" x14ac:dyDescent="0.25">
      <c r="A19" s="34"/>
      <c r="B19" s="34"/>
      <c r="C19" s="3" t="s">
        <v>13</v>
      </c>
      <c r="D19" s="6" t="s">
        <v>14</v>
      </c>
      <c r="E19" s="6" t="s">
        <v>14</v>
      </c>
      <c r="F19" s="6" t="s">
        <v>14</v>
      </c>
      <c r="G19" s="6" t="s">
        <v>14</v>
      </c>
      <c r="H19" s="6" t="s">
        <v>14</v>
      </c>
      <c r="I19" s="36"/>
      <c r="J19" s="35"/>
    </row>
    <row r="20" spans="1:10" s="1" customFormat="1" ht="21" customHeight="1" x14ac:dyDescent="0.25">
      <c r="A20" s="7">
        <v>2</v>
      </c>
      <c r="B20" s="8"/>
      <c r="C20" s="22"/>
      <c r="D20" s="10"/>
      <c r="E20" s="10"/>
      <c r="F20" s="10"/>
      <c r="G20" s="10"/>
      <c r="H20" s="10"/>
      <c r="I20" s="27">
        <f>IFERROR(_xlfn.STDEV.S(D20:H20)/AVERAGE(D20:H20),0)</f>
        <v>0</v>
      </c>
      <c r="J20" s="11">
        <f>IFERROR(ROUND(IF(I20&gt;25%,MEDIAN(D20:H20),AVERAGE(D20:H20)),2),0)</f>
        <v>0</v>
      </c>
    </row>
    <row r="21" spans="1:10" s="1" customFormat="1" ht="21" customHeight="1" x14ac:dyDescent="0.25">
      <c r="A21" s="32" t="s">
        <v>16</v>
      </c>
      <c r="B21" s="33"/>
      <c r="C21" s="33"/>
      <c r="D21" s="33"/>
      <c r="E21" s="33"/>
      <c r="F21" s="33"/>
      <c r="G21" s="33"/>
      <c r="H21" s="33"/>
      <c r="I21" s="24"/>
      <c r="J21" s="12">
        <f>ROUND(J20*C20,2)</f>
        <v>0</v>
      </c>
    </row>
    <row r="22" spans="1:10" s="1" customFormat="1" ht="96.75" customHeight="1" x14ac:dyDescent="0.25">
      <c r="A22" s="34" t="s">
        <v>3</v>
      </c>
      <c r="B22" s="34" t="s">
        <v>4</v>
      </c>
      <c r="C22" s="3" t="s">
        <v>5</v>
      </c>
      <c r="D22" s="3"/>
      <c r="E22" s="3"/>
      <c r="F22" s="3"/>
      <c r="G22" s="3"/>
      <c r="H22" s="3"/>
      <c r="I22" s="36" t="s">
        <v>6</v>
      </c>
      <c r="J22" s="35" t="s">
        <v>7</v>
      </c>
    </row>
    <row r="23" spans="1:10" s="1" customFormat="1" ht="15.75" x14ac:dyDescent="0.25">
      <c r="A23" s="34"/>
      <c r="B23" s="34"/>
      <c r="C23" s="4" t="s">
        <v>8</v>
      </c>
      <c r="D23" s="5"/>
      <c r="E23" s="4"/>
      <c r="F23" s="4"/>
      <c r="G23" s="4"/>
      <c r="H23" s="4"/>
      <c r="I23" s="36"/>
      <c r="J23" s="35"/>
    </row>
    <row r="24" spans="1:10" s="1" customFormat="1" ht="19.5" customHeight="1" x14ac:dyDescent="0.25">
      <c r="A24" s="34"/>
      <c r="B24" s="34"/>
      <c r="C24" s="4" t="s">
        <v>9</v>
      </c>
      <c r="D24" s="5"/>
      <c r="E24" s="5"/>
      <c r="F24" s="5"/>
      <c r="G24" s="5"/>
      <c r="H24" s="5"/>
      <c r="I24" s="36"/>
      <c r="J24" s="35"/>
    </row>
    <row r="25" spans="1:10" s="1" customFormat="1" ht="15.75" x14ac:dyDescent="0.25">
      <c r="A25" s="34"/>
      <c r="B25" s="34"/>
      <c r="C25" s="4" t="s">
        <v>10</v>
      </c>
      <c r="D25" s="5"/>
      <c r="E25" s="5"/>
      <c r="F25" s="5"/>
      <c r="G25" s="5"/>
      <c r="H25" s="5"/>
      <c r="I25" s="36"/>
      <c r="J25" s="35"/>
    </row>
    <row r="26" spans="1:10" s="1" customFormat="1" ht="15.75" x14ac:dyDescent="0.25">
      <c r="A26" s="34"/>
      <c r="B26" s="34"/>
      <c r="C26" s="4" t="s">
        <v>11</v>
      </c>
      <c r="D26" s="5"/>
      <c r="E26" s="5"/>
      <c r="F26" s="5"/>
      <c r="G26" s="5"/>
      <c r="H26" s="5"/>
      <c r="I26" s="36"/>
      <c r="J26" s="35"/>
    </row>
    <row r="27" spans="1:10" s="1" customFormat="1" ht="35.450000000000003" customHeight="1" x14ac:dyDescent="0.25">
      <c r="A27" s="34"/>
      <c r="B27" s="34"/>
      <c r="C27" s="3" t="s">
        <v>13</v>
      </c>
      <c r="D27" s="6" t="s">
        <v>14</v>
      </c>
      <c r="E27" s="6" t="s">
        <v>14</v>
      </c>
      <c r="F27" s="6" t="s">
        <v>14</v>
      </c>
      <c r="G27" s="6" t="s">
        <v>14</v>
      </c>
      <c r="H27" s="6" t="s">
        <v>14</v>
      </c>
      <c r="I27" s="36"/>
      <c r="J27" s="35"/>
    </row>
    <row r="28" spans="1:10" s="1" customFormat="1" ht="21" customHeight="1" x14ac:dyDescent="0.25">
      <c r="A28" s="7">
        <v>3</v>
      </c>
      <c r="B28" s="8"/>
      <c r="C28" s="22"/>
      <c r="D28" s="10"/>
      <c r="E28" s="10"/>
      <c r="F28" s="10"/>
      <c r="G28" s="10"/>
      <c r="H28" s="10"/>
      <c r="I28" s="27">
        <f>IFERROR(_xlfn.STDEV.S(D28:H28)/AVERAGE(D28:H28),0)</f>
        <v>0</v>
      </c>
      <c r="J28" s="11">
        <f>IFERROR(ROUND(IF(I28&gt;25%,MEDIAN(D28:H28),AVERAGE(D28:H28)),2),0)</f>
        <v>0</v>
      </c>
    </row>
    <row r="29" spans="1:10" s="1" customFormat="1" ht="21" customHeight="1" x14ac:dyDescent="0.25">
      <c r="A29" s="32" t="s">
        <v>17</v>
      </c>
      <c r="B29" s="33"/>
      <c r="C29" s="33"/>
      <c r="D29" s="33"/>
      <c r="E29" s="33"/>
      <c r="F29" s="33"/>
      <c r="G29" s="33"/>
      <c r="H29" s="33"/>
      <c r="I29" s="24"/>
      <c r="J29" s="12">
        <f>ROUND(J28*C28,2)</f>
        <v>0</v>
      </c>
    </row>
    <row r="30" spans="1:10" s="1" customFormat="1" ht="96.75" customHeight="1" x14ac:dyDescent="0.25">
      <c r="A30" s="34" t="s">
        <v>3</v>
      </c>
      <c r="B30" s="34" t="s">
        <v>4</v>
      </c>
      <c r="C30" s="3" t="s">
        <v>5</v>
      </c>
      <c r="D30" s="3"/>
      <c r="E30" s="3"/>
      <c r="F30" s="3"/>
      <c r="G30" s="3"/>
      <c r="H30" s="3"/>
      <c r="I30" s="36" t="s">
        <v>6</v>
      </c>
      <c r="J30" s="35" t="s">
        <v>7</v>
      </c>
    </row>
    <row r="31" spans="1:10" s="1" customFormat="1" ht="15.75" x14ac:dyDescent="0.25">
      <c r="A31" s="34"/>
      <c r="B31" s="34"/>
      <c r="C31" s="4" t="s">
        <v>8</v>
      </c>
      <c r="D31" s="5"/>
      <c r="E31" s="4"/>
      <c r="F31" s="4"/>
      <c r="G31" s="4"/>
      <c r="H31" s="4"/>
      <c r="I31" s="36"/>
      <c r="J31" s="35"/>
    </row>
    <row r="32" spans="1:10" s="1" customFormat="1" ht="19.5" customHeight="1" x14ac:dyDescent="0.25">
      <c r="A32" s="34"/>
      <c r="B32" s="34"/>
      <c r="C32" s="4" t="s">
        <v>9</v>
      </c>
      <c r="D32" s="5"/>
      <c r="E32" s="5"/>
      <c r="F32" s="5"/>
      <c r="G32" s="5"/>
      <c r="H32" s="5"/>
      <c r="I32" s="36"/>
      <c r="J32" s="35"/>
    </row>
    <row r="33" spans="1:10" s="1" customFormat="1" ht="15.75" x14ac:dyDescent="0.25">
      <c r="A33" s="34"/>
      <c r="B33" s="34"/>
      <c r="C33" s="4" t="s">
        <v>10</v>
      </c>
      <c r="D33" s="5"/>
      <c r="E33" s="5"/>
      <c r="F33" s="5"/>
      <c r="G33" s="5"/>
      <c r="H33" s="5"/>
      <c r="I33" s="36"/>
      <c r="J33" s="35"/>
    </row>
    <row r="34" spans="1:10" s="1" customFormat="1" ht="15.75" x14ac:dyDescent="0.25">
      <c r="A34" s="34"/>
      <c r="B34" s="34"/>
      <c r="C34" s="4" t="s">
        <v>11</v>
      </c>
      <c r="D34" s="5"/>
      <c r="E34" s="5"/>
      <c r="F34" s="5"/>
      <c r="G34" s="5"/>
      <c r="H34" s="5"/>
      <c r="I34" s="36"/>
      <c r="J34" s="35"/>
    </row>
    <row r="35" spans="1:10" s="1" customFormat="1" ht="35.450000000000003" customHeight="1" x14ac:dyDescent="0.25">
      <c r="A35" s="34"/>
      <c r="B35" s="34"/>
      <c r="C35" s="3" t="s">
        <v>13</v>
      </c>
      <c r="D35" s="6" t="s">
        <v>14</v>
      </c>
      <c r="E35" s="6" t="s">
        <v>14</v>
      </c>
      <c r="F35" s="6" t="s">
        <v>14</v>
      </c>
      <c r="G35" s="6" t="s">
        <v>14</v>
      </c>
      <c r="H35" s="6" t="s">
        <v>14</v>
      </c>
      <c r="I35" s="36"/>
      <c r="J35" s="35"/>
    </row>
    <row r="36" spans="1:10" s="1" customFormat="1" ht="21" customHeight="1" x14ac:dyDescent="0.25">
      <c r="A36" s="7">
        <v>4</v>
      </c>
      <c r="B36" s="8"/>
      <c r="C36" s="22"/>
      <c r="D36" s="10"/>
      <c r="E36" s="10"/>
      <c r="F36" s="10"/>
      <c r="G36" s="10"/>
      <c r="H36" s="10"/>
      <c r="I36" s="27">
        <f>IFERROR(_xlfn.STDEV.S(D36:H36)/AVERAGE(D36:H36),0)</f>
        <v>0</v>
      </c>
      <c r="J36" s="11">
        <f>IFERROR(ROUND(IF(I36&gt;25%,MEDIAN(D36:H36),AVERAGE(D36:H36)),2),0)</f>
        <v>0</v>
      </c>
    </row>
    <row r="37" spans="1:10" s="1" customFormat="1" ht="21" customHeight="1" x14ac:dyDescent="0.25">
      <c r="A37" s="32" t="s">
        <v>18</v>
      </c>
      <c r="B37" s="33"/>
      <c r="C37" s="33"/>
      <c r="D37" s="33"/>
      <c r="E37" s="33"/>
      <c r="F37" s="33"/>
      <c r="G37" s="33"/>
      <c r="H37" s="33"/>
      <c r="I37" s="24"/>
      <c r="J37" s="12">
        <f>ROUND(J36*C36,2)</f>
        <v>0</v>
      </c>
    </row>
    <row r="38" spans="1:10" s="1" customFormat="1" ht="96.75" customHeight="1" x14ac:dyDescent="0.25">
      <c r="A38" s="34" t="s">
        <v>3</v>
      </c>
      <c r="B38" s="34" t="s">
        <v>4</v>
      </c>
      <c r="C38" s="3" t="s">
        <v>5</v>
      </c>
      <c r="D38" s="3"/>
      <c r="E38" s="3"/>
      <c r="F38" s="3"/>
      <c r="G38" s="3"/>
      <c r="H38" s="3"/>
      <c r="I38" s="36" t="s">
        <v>6</v>
      </c>
      <c r="J38" s="35" t="s">
        <v>7</v>
      </c>
    </row>
    <row r="39" spans="1:10" s="1" customFormat="1" ht="15.75" x14ac:dyDescent="0.25">
      <c r="A39" s="34"/>
      <c r="B39" s="34"/>
      <c r="C39" s="4" t="s">
        <v>8</v>
      </c>
      <c r="D39" s="5"/>
      <c r="E39" s="4"/>
      <c r="F39" s="4"/>
      <c r="G39" s="4"/>
      <c r="H39" s="4"/>
      <c r="I39" s="36"/>
      <c r="J39" s="35"/>
    </row>
    <row r="40" spans="1:10" s="1" customFormat="1" ht="19.5" customHeight="1" x14ac:dyDescent="0.25">
      <c r="A40" s="34"/>
      <c r="B40" s="34"/>
      <c r="C40" s="4" t="s">
        <v>9</v>
      </c>
      <c r="D40" s="5"/>
      <c r="E40" s="5"/>
      <c r="F40" s="5"/>
      <c r="G40" s="5"/>
      <c r="H40" s="5"/>
      <c r="I40" s="36"/>
      <c r="J40" s="35"/>
    </row>
    <row r="41" spans="1:10" s="1" customFormat="1" ht="15.75" x14ac:dyDescent="0.25">
      <c r="A41" s="34"/>
      <c r="B41" s="34"/>
      <c r="C41" s="4" t="s">
        <v>10</v>
      </c>
      <c r="D41" s="5"/>
      <c r="E41" s="5"/>
      <c r="F41" s="5"/>
      <c r="G41" s="5"/>
      <c r="H41" s="5"/>
      <c r="I41" s="36"/>
      <c r="J41" s="35"/>
    </row>
    <row r="42" spans="1:10" s="1" customFormat="1" ht="15.75" x14ac:dyDescent="0.25">
      <c r="A42" s="34"/>
      <c r="B42" s="34"/>
      <c r="C42" s="4" t="s">
        <v>11</v>
      </c>
      <c r="D42" s="5" t="s">
        <v>12</v>
      </c>
      <c r="E42" s="5" t="s">
        <v>12</v>
      </c>
      <c r="F42" s="5" t="s">
        <v>12</v>
      </c>
      <c r="G42" s="5"/>
      <c r="H42" s="5"/>
      <c r="I42" s="36"/>
      <c r="J42" s="35"/>
    </row>
    <row r="43" spans="1:10" s="1" customFormat="1" ht="35.450000000000003" customHeight="1" x14ac:dyDescent="0.25">
      <c r="A43" s="34"/>
      <c r="B43" s="34"/>
      <c r="C43" s="3" t="s">
        <v>13</v>
      </c>
      <c r="D43" s="6" t="s">
        <v>14</v>
      </c>
      <c r="E43" s="6" t="s">
        <v>14</v>
      </c>
      <c r="F43" s="6" t="s">
        <v>14</v>
      </c>
      <c r="G43" s="6" t="s">
        <v>14</v>
      </c>
      <c r="H43" s="6" t="s">
        <v>14</v>
      </c>
      <c r="I43" s="36"/>
      <c r="J43" s="35"/>
    </row>
    <row r="44" spans="1:10" s="1" customFormat="1" ht="21" customHeight="1" x14ac:dyDescent="0.25">
      <c r="A44" s="7">
        <v>5</v>
      </c>
      <c r="B44" s="8"/>
      <c r="C44" s="22"/>
      <c r="D44" s="10"/>
      <c r="E44" s="10"/>
      <c r="F44" s="10"/>
      <c r="G44" s="10"/>
      <c r="H44" s="10"/>
      <c r="I44" s="27">
        <f>IFERROR(_xlfn.STDEV.S(D44:H44)/AVERAGE(D44:H44),0)</f>
        <v>0</v>
      </c>
      <c r="J44" s="11">
        <f>IFERROR(ROUND(IF(I44&gt;25%,MEDIAN(D44:H44),AVERAGE(D44:H44)),2),0)</f>
        <v>0</v>
      </c>
    </row>
    <row r="45" spans="1:10" s="1" customFormat="1" ht="21" customHeight="1" x14ac:dyDescent="0.25">
      <c r="A45" s="32" t="s">
        <v>19</v>
      </c>
      <c r="B45" s="33"/>
      <c r="C45" s="33"/>
      <c r="D45" s="33"/>
      <c r="E45" s="33"/>
      <c r="F45" s="33"/>
      <c r="G45" s="33"/>
      <c r="H45" s="33"/>
      <c r="I45" s="24"/>
      <c r="J45" s="12">
        <f>ROUND(J44*C44,2)</f>
        <v>0</v>
      </c>
    </row>
    <row r="46" spans="1:10" s="1" customFormat="1" ht="96.75" customHeight="1" x14ac:dyDescent="0.25">
      <c r="A46" s="34" t="s">
        <v>3</v>
      </c>
      <c r="B46" s="34" t="s">
        <v>4</v>
      </c>
      <c r="C46" s="3" t="s">
        <v>5</v>
      </c>
      <c r="D46" s="3"/>
      <c r="E46" s="3"/>
      <c r="F46" s="3"/>
      <c r="G46" s="3"/>
      <c r="H46" s="3"/>
      <c r="I46" s="36" t="s">
        <v>6</v>
      </c>
      <c r="J46" s="35" t="s">
        <v>7</v>
      </c>
    </row>
    <row r="47" spans="1:10" s="1" customFormat="1" ht="15.75" x14ac:dyDescent="0.25">
      <c r="A47" s="34"/>
      <c r="B47" s="34"/>
      <c r="C47" s="4" t="s">
        <v>8</v>
      </c>
      <c r="D47" s="5"/>
      <c r="E47" s="4"/>
      <c r="F47" s="4"/>
      <c r="G47" s="4"/>
      <c r="H47" s="4"/>
      <c r="I47" s="36"/>
      <c r="J47" s="35"/>
    </row>
    <row r="48" spans="1:10" s="1" customFormat="1" ht="19.5" customHeight="1" x14ac:dyDescent="0.25">
      <c r="A48" s="34"/>
      <c r="B48" s="34"/>
      <c r="C48" s="4" t="s">
        <v>9</v>
      </c>
      <c r="D48" s="5"/>
      <c r="E48" s="5"/>
      <c r="F48" s="5"/>
      <c r="G48" s="5"/>
      <c r="H48" s="5"/>
      <c r="I48" s="36"/>
      <c r="J48" s="35"/>
    </row>
    <row r="49" spans="1:10" s="1" customFormat="1" ht="15.75" x14ac:dyDescent="0.25">
      <c r="A49" s="34"/>
      <c r="B49" s="34"/>
      <c r="C49" s="4" t="s">
        <v>10</v>
      </c>
      <c r="D49" s="5"/>
      <c r="E49" s="5"/>
      <c r="F49" s="5"/>
      <c r="G49" s="5"/>
      <c r="H49" s="5"/>
      <c r="I49" s="36"/>
      <c r="J49" s="35"/>
    </row>
    <row r="50" spans="1:10" s="1" customFormat="1" ht="15.75" x14ac:dyDescent="0.25">
      <c r="A50" s="34"/>
      <c r="B50" s="34"/>
      <c r="C50" s="4" t="s">
        <v>11</v>
      </c>
      <c r="D50" s="5" t="s">
        <v>12</v>
      </c>
      <c r="E50" s="5" t="s">
        <v>12</v>
      </c>
      <c r="F50" s="5" t="s">
        <v>12</v>
      </c>
      <c r="G50" s="5"/>
      <c r="H50" s="5"/>
      <c r="I50" s="36"/>
      <c r="J50" s="35"/>
    </row>
    <row r="51" spans="1:10" s="1" customFormat="1" ht="35.450000000000003" customHeight="1" x14ac:dyDescent="0.25">
      <c r="A51" s="34"/>
      <c r="B51" s="34"/>
      <c r="C51" s="3" t="s">
        <v>13</v>
      </c>
      <c r="D51" s="6" t="s">
        <v>14</v>
      </c>
      <c r="E51" s="6" t="s">
        <v>14</v>
      </c>
      <c r="F51" s="6" t="s">
        <v>14</v>
      </c>
      <c r="G51" s="6" t="s">
        <v>14</v>
      </c>
      <c r="H51" s="6" t="s">
        <v>14</v>
      </c>
      <c r="I51" s="36"/>
      <c r="J51" s="35"/>
    </row>
    <row r="52" spans="1:10" s="1" customFormat="1" ht="21" customHeight="1" x14ac:dyDescent="0.25">
      <c r="A52" s="7">
        <v>6</v>
      </c>
      <c r="B52" s="8" t="s">
        <v>20</v>
      </c>
      <c r="C52" s="22">
        <v>4116</v>
      </c>
      <c r="D52" s="10"/>
      <c r="E52" s="10"/>
      <c r="F52" s="10"/>
      <c r="G52" s="10"/>
      <c r="H52" s="10"/>
      <c r="I52" s="27">
        <f>IFERROR(_xlfn.STDEV.S(D52:H52)/AVERAGE(D52:H52),0)</f>
        <v>0</v>
      </c>
      <c r="J52" s="11">
        <f>IFERROR(ROUND(IF(I52&gt;25%,MEDIAN(D52:H52),AVERAGE(D52:H52)),2),0)</f>
        <v>0</v>
      </c>
    </row>
    <row r="53" spans="1:10" s="1" customFormat="1" ht="21" customHeight="1" x14ac:dyDescent="0.25">
      <c r="A53" s="32" t="s">
        <v>21</v>
      </c>
      <c r="B53" s="33"/>
      <c r="C53" s="33"/>
      <c r="D53" s="33"/>
      <c r="E53" s="33"/>
      <c r="F53" s="33"/>
      <c r="G53" s="33"/>
      <c r="H53" s="33"/>
      <c r="I53" s="24"/>
      <c r="J53" s="12">
        <f>ROUND(J52*C52,2)</f>
        <v>0</v>
      </c>
    </row>
    <row r="54" spans="1:10" s="1" customFormat="1" ht="96.75" customHeight="1" x14ac:dyDescent="0.25">
      <c r="A54" s="34" t="s">
        <v>3</v>
      </c>
      <c r="B54" s="34" t="s">
        <v>4</v>
      </c>
      <c r="C54" s="3" t="s">
        <v>5</v>
      </c>
      <c r="D54" s="3"/>
      <c r="E54" s="3"/>
      <c r="F54" s="3"/>
      <c r="G54" s="3"/>
      <c r="H54" s="3"/>
      <c r="I54" s="36" t="s">
        <v>6</v>
      </c>
      <c r="J54" s="35" t="s">
        <v>7</v>
      </c>
    </row>
    <row r="55" spans="1:10" s="1" customFormat="1" ht="15.75" x14ac:dyDescent="0.25">
      <c r="A55" s="34"/>
      <c r="B55" s="34"/>
      <c r="C55" s="4" t="s">
        <v>8</v>
      </c>
      <c r="D55" s="5"/>
      <c r="E55" s="4"/>
      <c r="F55" s="4"/>
      <c r="G55" s="4"/>
      <c r="H55" s="4"/>
      <c r="I55" s="36"/>
      <c r="J55" s="35"/>
    </row>
    <row r="56" spans="1:10" s="1" customFormat="1" ht="19.5" customHeight="1" x14ac:dyDescent="0.25">
      <c r="A56" s="34"/>
      <c r="B56" s="34"/>
      <c r="C56" s="4" t="s">
        <v>9</v>
      </c>
      <c r="D56" s="5"/>
      <c r="E56" s="5"/>
      <c r="F56" s="5"/>
      <c r="G56" s="5"/>
      <c r="H56" s="5"/>
      <c r="I56" s="36"/>
      <c r="J56" s="35"/>
    </row>
    <row r="57" spans="1:10" s="1" customFormat="1" ht="15.75" x14ac:dyDescent="0.25">
      <c r="A57" s="34"/>
      <c r="B57" s="34"/>
      <c r="C57" s="4" t="s">
        <v>10</v>
      </c>
      <c r="D57" s="5"/>
      <c r="E57" s="5"/>
      <c r="F57" s="5"/>
      <c r="G57" s="5"/>
      <c r="H57" s="5"/>
      <c r="I57" s="36"/>
      <c r="J57" s="35"/>
    </row>
    <row r="58" spans="1:10" s="1" customFormat="1" ht="15.75" x14ac:dyDescent="0.25">
      <c r="A58" s="34"/>
      <c r="B58" s="34"/>
      <c r="C58" s="4" t="s">
        <v>11</v>
      </c>
      <c r="D58" s="5" t="s">
        <v>12</v>
      </c>
      <c r="E58" s="5" t="s">
        <v>12</v>
      </c>
      <c r="F58" s="5" t="s">
        <v>12</v>
      </c>
      <c r="G58" s="5"/>
      <c r="H58" s="5"/>
      <c r="I58" s="36"/>
      <c r="J58" s="35"/>
    </row>
    <row r="59" spans="1:10" s="1" customFormat="1" ht="35.450000000000003" customHeight="1" x14ac:dyDescent="0.25">
      <c r="A59" s="34"/>
      <c r="B59" s="34"/>
      <c r="C59" s="3" t="s">
        <v>13</v>
      </c>
      <c r="D59" s="6" t="s">
        <v>14</v>
      </c>
      <c r="E59" s="6" t="s">
        <v>14</v>
      </c>
      <c r="F59" s="6" t="s">
        <v>14</v>
      </c>
      <c r="G59" s="6" t="s">
        <v>14</v>
      </c>
      <c r="H59" s="6" t="s">
        <v>14</v>
      </c>
      <c r="I59" s="36"/>
      <c r="J59" s="35"/>
    </row>
    <row r="60" spans="1:10" s="1" customFormat="1" ht="21" customHeight="1" x14ac:dyDescent="0.25">
      <c r="A60" s="7">
        <v>7</v>
      </c>
      <c r="B60" s="8"/>
      <c r="C60" s="22"/>
      <c r="D60" s="10"/>
      <c r="E60" s="10"/>
      <c r="F60" s="10"/>
      <c r="G60" s="10"/>
      <c r="H60" s="10"/>
      <c r="I60" s="27">
        <f>IFERROR(_xlfn.STDEV.S(D60:H60)/AVERAGE(D60:H60),0)</f>
        <v>0</v>
      </c>
      <c r="J60" s="11">
        <f>IFERROR(ROUND(IF(I60&gt;25%,MEDIAN(D60:H60),AVERAGE(D60:H60)),2),0)</f>
        <v>0</v>
      </c>
    </row>
    <row r="61" spans="1:10" s="1" customFormat="1" ht="21" customHeight="1" x14ac:dyDescent="0.25">
      <c r="A61" s="32" t="s">
        <v>22</v>
      </c>
      <c r="B61" s="33"/>
      <c r="C61" s="33"/>
      <c r="D61" s="33"/>
      <c r="E61" s="33"/>
      <c r="F61" s="33"/>
      <c r="G61" s="33"/>
      <c r="H61" s="33"/>
      <c r="I61" s="24"/>
      <c r="J61" s="12">
        <f>ROUND(J60*C60,2)</f>
        <v>0</v>
      </c>
    </row>
    <row r="62" spans="1:10" s="1" customFormat="1" ht="96.75" customHeight="1" x14ac:dyDescent="0.25">
      <c r="A62" s="34" t="s">
        <v>3</v>
      </c>
      <c r="B62" s="34" t="s">
        <v>4</v>
      </c>
      <c r="C62" s="3" t="s">
        <v>5</v>
      </c>
      <c r="D62" s="3"/>
      <c r="E62" s="3"/>
      <c r="F62" s="3"/>
      <c r="G62" s="3"/>
      <c r="H62" s="3"/>
      <c r="I62" s="36" t="s">
        <v>6</v>
      </c>
      <c r="J62" s="35" t="s">
        <v>7</v>
      </c>
    </row>
    <row r="63" spans="1:10" s="1" customFormat="1" ht="15.75" x14ac:dyDescent="0.25">
      <c r="A63" s="34"/>
      <c r="B63" s="34"/>
      <c r="C63" s="4" t="s">
        <v>8</v>
      </c>
      <c r="D63" s="5"/>
      <c r="E63" s="4"/>
      <c r="F63" s="4"/>
      <c r="G63" s="4"/>
      <c r="H63" s="4"/>
      <c r="I63" s="36"/>
      <c r="J63" s="35"/>
    </row>
    <row r="64" spans="1:10" s="1" customFormat="1" ht="19.5" customHeight="1" x14ac:dyDescent="0.25">
      <c r="A64" s="34"/>
      <c r="B64" s="34"/>
      <c r="C64" s="4" t="s">
        <v>9</v>
      </c>
      <c r="D64" s="5"/>
      <c r="E64" s="5"/>
      <c r="F64" s="5"/>
      <c r="G64" s="5"/>
      <c r="H64" s="5"/>
      <c r="I64" s="36"/>
      <c r="J64" s="35"/>
    </row>
    <row r="65" spans="1:10" s="1" customFormat="1" ht="15.75" x14ac:dyDescent="0.25">
      <c r="A65" s="34"/>
      <c r="B65" s="34"/>
      <c r="C65" s="4" t="s">
        <v>10</v>
      </c>
      <c r="D65" s="5"/>
      <c r="E65" s="5"/>
      <c r="F65" s="5"/>
      <c r="G65" s="5"/>
      <c r="H65" s="5"/>
      <c r="I65" s="36"/>
      <c r="J65" s="35"/>
    </row>
    <row r="66" spans="1:10" s="1" customFormat="1" ht="15.75" x14ac:dyDescent="0.25">
      <c r="A66" s="34"/>
      <c r="B66" s="34"/>
      <c r="C66" s="4" t="s">
        <v>11</v>
      </c>
      <c r="D66" s="5" t="s">
        <v>12</v>
      </c>
      <c r="E66" s="5" t="s">
        <v>12</v>
      </c>
      <c r="F66" s="5" t="s">
        <v>12</v>
      </c>
      <c r="G66" s="5"/>
      <c r="H66" s="5"/>
      <c r="I66" s="36"/>
      <c r="J66" s="35"/>
    </row>
    <row r="67" spans="1:10" s="1" customFormat="1" ht="35.450000000000003" customHeight="1" x14ac:dyDescent="0.25">
      <c r="A67" s="34"/>
      <c r="B67" s="34"/>
      <c r="C67" s="3" t="s">
        <v>13</v>
      </c>
      <c r="D67" s="6" t="s">
        <v>14</v>
      </c>
      <c r="E67" s="6" t="s">
        <v>14</v>
      </c>
      <c r="F67" s="6" t="s">
        <v>14</v>
      </c>
      <c r="G67" s="6" t="s">
        <v>14</v>
      </c>
      <c r="H67" s="6" t="s">
        <v>14</v>
      </c>
      <c r="I67" s="36"/>
      <c r="J67" s="35"/>
    </row>
    <row r="68" spans="1:10" s="1" customFormat="1" ht="21" x14ac:dyDescent="0.25">
      <c r="A68" s="7">
        <v>8</v>
      </c>
      <c r="B68" s="8"/>
      <c r="C68" s="9"/>
      <c r="D68" s="10"/>
      <c r="E68" s="10"/>
      <c r="F68" s="10"/>
      <c r="G68" s="10"/>
      <c r="H68" s="10"/>
      <c r="I68" s="27">
        <f>IFERROR(_xlfn.STDEV.S(D68:H68)/AVERAGE(D68:H68),0)</f>
        <v>0</v>
      </c>
      <c r="J68" s="11">
        <f>IFERROR(ROUND(IF(I68&gt;25%,MEDIAN(D68:H68),AVERAGE(D68:H68)),2),0)</f>
        <v>0</v>
      </c>
    </row>
    <row r="69" spans="1:10" s="1" customFormat="1" ht="21" customHeight="1" x14ac:dyDescent="0.25">
      <c r="A69" s="32" t="s">
        <v>23</v>
      </c>
      <c r="B69" s="33"/>
      <c r="C69" s="33"/>
      <c r="D69" s="33"/>
      <c r="E69" s="33"/>
      <c r="F69" s="33"/>
      <c r="G69" s="33"/>
      <c r="H69" s="33"/>
      <c r="I69" s="24"/>
      <c r="J69" s="12">
        <f>ROUND(J68*C68,2)</f>
        <v>0</v>
      </c>
    </row>
    <row r="70" spans="1:10" ht="96.75" customHeight="1" x14ac:dyDescent="0.25">
      <c r="A70" s="34" t="s">
        <v>3</v>
      </c>
      <c r="B70" s="34" t="s">
        <v>4</v>
      </c>
      <c r="C70" s="3" t="s">
        <v>5</v>
      </c>
      <c r="D70" s="3"/>
      <c r="E70" s="3"/>
      <c r="F70" s="3"/>
      <c r="G70" s="3"/>
      <c r="H70" s="3"/>
      <c r="I70" s="36" t="s">
        <v>6</v>
      </c>
      <c r="J70" s="35" t="s">
        <v>7</v>
      </c>
    </row>
    <row r="71" spans="1:10" ht="15.75" x14ac:dyDescent="0.25">
      <c r="A71" s="34"/>
      <c r="B71" s="34"/>
      <c r="C71" s="4" t="s">
        <v>8</v>
      </c>
      <c r="D71" s="5"/>
      <c r="E71" s="4"/>
      <c r="F71" s="4"/>
      <c r="G71" s="4"/>
      <c r="H71" s="4"/>
      <c r="I71" s="36"/>
      <c r="J71" s="35"/>
    </row>
    <row r="72" spans="1:10" ht="15.75" x14ac:dyDescent="0.25">
      <c r="A72" s="34"/>
      <c r="B72" s="34"/>
      <c r="C72" s="4" t="s">
        <v>9</v>
      </c>
      <c r="D72" s="5"/>
      <c r="E72" s="5"/>
      <c r="F72" s="5"/>
      <c r="G72" s="5"/>
      <c r="H72" s="5"/>
      <c r="I72" s="36"/>
      <c r="J72" s="35"/>
    </row>
    <row r="73" spans="1:10" ht="15.75" x14ac:dyDescent="0.25">
      <c r="A73" s="34"/>
      <c r="B73" s="34"/>
      <c r="C73" s="4" t="s">
        <v>10</v>
      </c>
      <c r="D73" s="5"/>
      <c r="E73" s="5"/>
      <c r="F73" s="5"/>
      <c r="G73" s="5"/>
      <c r="H73" s="5"/>
      <c r="I73" s="36"/>
      <c r="J73" s="35"/>
    </row>
    <row r="74" spans="1:10" ht="15.75" x14ac:dyDescent="0.25">
      <c r="A74" s="34"/>
      <c r="B74" s="34"/>
      <c r="C74" s="4" t="s">
        <v>11</v>
      </c>
      <c r="D74" s="5"/>
      <c r="E74" s="5"/>
      <c r="F74" s="5"/>
      <c r="G74" s="5"/>
      <c r="H74" s="5"/>
      <c r="I74" s="36"/>
      <c r="J74" s="35"/>
    </row>
    <row r="75" spans="1:10" ht="15.75" x14ac:dyDescent="0.25">
      <c r="A75" s="34"/>
      <c r="B75" s="34"/>
      <c r="C75" s="3" t="s">
        <v>13</v>
      </c>
      <c r="D75" s="6" t="s">
        <v>14</v>
      </c>
      <c r="E75" s="6" t="s">
        <v>14</v>
      </c>
      <c r="F75" s="6" t="s">
        <v>14</v>
      </c>
      <c r="G75" s="6" t="s">
        <v>14</v>
      </c>
      <c r="H75" s="6" t="s">
        <v>14</v>
      </c>
      <c r="I75" s="36"/>
      <c r="J75" s="35"/>
    </row>
    <row r="76" spans="1:10" ht="21" x14ac:dyDescent="0.25">
      <c r="A76" s="7">
        <v>9</v>
      </c>
      <c r="B76" s="8"/>
      <c r="C76" s="9"/>
      <c r="D76" s="10"/>
      <c r="E76" s="10"/>
      <c r="F76" s="10"/>
      <c r="G76" s="10"/>
      <c r="H76" s="10"/>
      <c r="I76" s="27">
        <f>IFERROR(_xlfn.STDEV.S(D76:H76)/AVERAGE(D76:H76),0)</f>
        <v>0</v>
      </c>
      <c r="J76" s="11">
        <f>IFERROR(ROUND(IF(I76&gt;25%,MEDIAN(D76:H76),AVERAGE(D76:H76)),2),0)</f>
        <v>0</v>
      </c>
    </row>
    <row r="77" spans="1:10" ht="18.75" customHeight="1" x14ac:dyDescent="0.25">
      <c r="A77" s="32" t="s">
        <v>24</v>
      </c>
      <c r="B77" s="33"/>
      <c r="C77" s="33"/>
      <c r="D77" s="33"/>
      <c r="E77" s="33"/>
      <c r="F77" s="33"/>
      <c r="G77" s="33"/>
      <c r="H77" s="33"/>
      <c r="I77" s="24"/>
      <c r="J77" s="12">
        <f>ROUND(J76*C76,2)</f>
        <v>0</v>
      </c>
    </row>
    <row r="78" spans="1:10" ht="96.75" customHeight="1" x14ac:dyDescent="0.25">
      <c r="A78" s="34" t="s">
        <v>3</v>
      </c>
      <c r="B78" s="34" t="s">
        <v>4</v>
      </c>
      <c r="C78" s="3" t="s">
        <v>5</v>
      </c>
      <c r="D78" s="3"/>
      <c r="E78" s="3"/>
      <c r="F78" s="3"/>
      <c r="G78" s="3"/>
      <c r="H78" s="3"/>
      <c r="I78" s="36" t="s">
        <v>6</v>
      </c>
      <c r="J78" s="35" t="s">
        <v>7</v>
      </c>
    </row>
    <row r="79" spans="1:10" ht="15.75" x14ac:dyDescent="0.25">
      <c r="A79" s="34"/>
      <c r="B79" s="34"/>
      <c r="C79" s="4" t="s">
        <v>8</v>
      </c>
      <c r="D79" s="5"/>
      <c r="E79" s="4"/>
      <c r="F79" s="4"/>
      <c r="G79" s="4"/>
      <c r="H79" s="4"/>
      <c r="I79" s="36"/>
      <c r="J79" s="35"/>
    </row>
    <row r="80" spans="1:10" ht="15.75" x14ac:dyDescent="0.25">
      <c r="A80" s="34"/>
      <c r="B80" s="34"/>
      <c r="C80" s="4" t="s">
        <v>9</v>
      </c>
      <c r="D80" s="5"/>
      <c r="E80" s="5"/>
      <c r="F80" s="5"/>
      <c r="G80" s="5"/>
      <c r="H80" s="5"/>
      <c r="I80" s="36"/>
      <c r="J80" s="35"/>
    </row>
    <row r="81" spans="1:10" ht="15.75" x14ac:dyDescent="0.25">
      <c r="A81" s="34"/>
      <c r="B81" s="34"/>
      <c r="C81" s="4" t="s">
        <v>10</v>
      </c>
      <c r="D81" s="5"/>
      <c r="E81" s="5"/>
      <c r="F81" s="5"/>
      <c r="G81" s="5"/>
      <c r="H81" s="5"/>
      <c r="I81" s="36"/>
      <c r="J81" s="35"/>
    </row>
    <row r="82" spans="1:10" ht="15.75" x14ac:dyDescent="0.25">
      <c r="A82" s="34"/>
      <c r="B82" s="34"/>
      <c r="C82" s="4" t="s">
        <v>11</v>
      </c>
      <c r="D82" s="5"/>
      <c r="E82" s="5"/>
      <c r="F82" s="5"/>
      <c r="G82" s="5"/>
      <c r="H82" s="5"/>
      <c r="I82" s="36"/>
      <c r="J82" s="35"/>
    </row>
    <row r="83" spans="1:10" ht="15.75" x14ac:dyDescent="0.25">
      <c r="A83" s="34"/>
      <c r="B83" s="34"/>
      <c r="C83" s="3" t="s">
        <v>13</v>
      </c>
      <c r="D83" s="6" t="s">
        <v>14</v>
      </c>
      <c r="E83" s="6" t="s">
        <v>14</v>
      </c>
      <c r="F83" s="6" t="s">
        <v>14</v>
      </c>
      <c r="G83" s="6" t="s">
        <v>14</v>
      </c>
      <c r="H83" s="6" t="s">
        <v>14</v>
      </c>
      <c r="I83" s="36"/>
      <c r="J83" s="35"/>
    </row>
    <row r="84" spans="1:10" ht="21" x14ac:dyDescent="0.25">
      <c r="A84" s="7">
        <v>10</v>
      </c>
      <c r="B84" s="8"/>
      <c r="C84" s="9"/>
      <c r="D84" s="10"/>
      <c r="E84" s="10"/>
      <c r="F84" s="10"/>
      <c r="G84" s="10"/>
      <c r="H84" s="10"/>
      <c r="I84" s="27">
        <f>IFERROR(_xlfn.STDEV.S(D84:H84)/AVERAGE(D84:H84),0)</f>
        <v>0</v>
      </c>
      <c r="J84" s="11">
        <f>IFERROR(ROUND(AVERAGE(D84:H84),2),0)</f>
        <v>0</v>
      </c>
    </row>
    <row r="85" spans="1:10" ht="18.75" x14ac:dyDescent="0.25">
      <c r="A85" s="32" t="s">
        <v>25</v>
      </c>
      <c r="B85" s="33"/>
      <c r="C85" s="33"/>
      <c r="D85" s="33"/>
      <c r="E85" s="33"/>
      <c r="F85" s="33"/>
      <c r="G85" s="33"/>
      <c r="H85" s="33"/>
      <c r="I85" s="24"/>
      <c r="J85" s="12">
        <f>ROUND(J84*C84,2)</f>
        <v>0</v>
      </c>
    </row>
    <row r="86" spans="1:10" ht="18.75" x14ac:dyDescent="0.25">
      <c r="A86" s="39" t="s">
        <v>26</v>
      </c>
      <c r="B86" s="40"/>
      <c r="C86" s="40"/>
      <c r="D86" s="40"/>
      <c r="E86" s="40"/>
      <c r="F86" s="40"/>
      <c r="G86" s="40"/>
      <c r="H86" s="40"/>
      <c r="I86" s="25"/>
      <c r="J86" s="14">
        <f>ROUND(J87/12,2)</f>
        <v>0</v>
      </c>
    </row>
    <row r="87" spans="1:10" ht="18.75" x14ac:dyDescent="0.25">
      <c r="A87" s="41" t="s">
        <v>27</v>
      </c>
      <c r="B87" s="42"/>
      <c r="C87" s="42"/>
      <c r="D87" s="42"/>
      <c r="E87" s="42"/>
      <c r="F87" s="42"/>
      <c r="G87" s="42"/>
      <c r="H87" s="42"/>
      <c r="I87" s="26"/>
      <c r="J87" s="12">
        <f>ROUND(J13+J21+J29+J37+J45+J53+J61+J69+J77+J85,2)</f>
        <v>0</v>
      </c>
    </row>
    <row r="88" spans="1:10" ht="15.75" x14ac:dyDescent="0.25">
      <c r="A88" s="43" t="s">
        <v>28</v>
      </c>
      <c r="B88" s="43"/>
      <c r="C88" s="43"/>
      <c r="D88" s="15">
        <v>45047</v>
      </c>
      <c r="E88" s="15">
        <v>45047</v>
      </c>
      <c r="F88" s="15">
        <v>45047</v>
      </c>
      <c r="G88" s="15">
        <v>45047</v>
      </c>
      <c r="H88" s="15">
        <v>45047</v>
      </c>
      <c r="I88" s="15"/>
      <c r="J88" s="15"/>
    </row>
    <row r="89" spans="1:10" x14ac:dyDescent="0.25">
      <c r="A89" s="16"/>
      <c r="B89" s="16"/>
      <c r="C89" s="23"/>
      <c r="D89" s="16"/>
      <c r="E89" s="16"/>
      <c r="F89" s="17"/>
      <c r="G89" s="17"/>
      <c r="H89" s="17"/>
      <c r="I89" s="17"/>
      <c r="J89" s="16"/>
    </row>
    <row r="90" spans="1:10" ht="15.75" x14ac:dyDescent="0.25">
      <c r="A90" s="16" t="s">
        <v>29</v>
      </c>
      <c r="B90" s="16"/>
      <c r="C90" s="16"/>
      <c r="D90" s="16"/>
      <c r="E90" s="16"/>
      <c r="F90" s="18"/>
      <c r="G90" s="18"/>
      <c r="H90" s="37" t="s">
        <v>30</v>
      </c>
      <c r="I90" s="37"/>
      <c r="J90" s="37"/>
    </row>
    <row r="91" spans="1:10" ht="15.75" x14ac:dyDescent="0.25">
      <c r="A91" s="19"/>
      <c r="B91" s="19"/>
      <c r="C91" s="19"/>
      <c r="D91" s="19"/>
      <c r="E91" s="19"/>
      <c r="F91" s="20"/>
      <c r="G91" s="20"/>
      <c r="H91" s="38" t="s">
        <v>31</v>
      </c>
      <c r="I91" s="38"/>
      <c r="J91" s="38"/>
    </row>
    <row r="92" spans="1:10" ht="15.75" x14ac:dyDescent="0.25">
      <c r="A92" s="19"/>
      <c r="B92" s="19"/>
      <c r="C92" s="19"/>
      <c r="D92" s="19"/>
      <c r="E92" s="19"/>
      <c r="F92" s="20"/>
      <c r="G92" s="20"/>
      <c r="H92" s="38" t="s">
        <v>31</v>
      </c>
      <c r="I92" s="38"/>
      <c r="J92" s="38"/>
    </row>
    <row r="93" spans="1:10" ht="15.75" x14ac:dyDescent="0.25">
      <c r="A93" s="19"/>
      <c r="B93" s="19"/>
      <c r="C93" s="19"/>
      <c r="D93" s="19"/>
      <c r="E93" s="21"/>
      <c r="F93" s="19"/>
      <c r="G93" s="19"/>
      <c r="H93" s="38" t="s">
        <v>32</v>
      </c>
      <c r="I93" s="38"/>
      <c r="J93" s="38"/>
    </row>
  </sheetData>
  <mergeCells count="61">
    <mergeCell ref="I62:I67"/>
    <mergeCell ref="I70:I75"/>
    <mergeCell ref="I78:I83"/>
    <mergeCell ref="A14:A19"/>
    <mergeCell ref="B14:B19"/>
    <mergeCell ref="I14:I19"/>
    <mergeCell ref="B22:B27"/>
    <mergeCell ref="A22:A27"/>
    <mergeCell ref="A4:J4"/>
    <mergeCell ref="A5:J5"/>
    <mergeCell ref="A6:A11"/>
    <mergeCell ref="B6:B11"/>
    <mergeCell ref="J6:J11"/>
    <mergeCell ref="I6:I11"/>
    <mergeCell ref="H90:J90"/>
    <mergeCell ref="H91:J91"/>
    <mergeCell ref="H92:J92"/>
    <mergeCell ref="H93:J93"/>
    <mergeCell ref="A13:H13"/>
    <mergeCell ref="A86:H86"/>
    <mergeCell ref="A87:H87"/>
    <mergeCell ref="A88:C88"/>
    <mergeCell ref="A29:H29"/>
    <mergeCell ref="A30:A35"/>
    <mergeCell ref="B30:B35"/>
    <mergeCell ref="J30:J35"/>
    <mergeCell ref="A37:H37"/>
    <mergeCell ref="A38:A43"/>
    <mergeCell ref="B38:B43"/>
    <mergeCell ref="J38:J43"/>
    <mergeCell ref="J22:J27"/>
    <mergeCell ref="A61:H61"/>
    <mergeCell ref="A45:H45"/>
    <mergeCell ref="A46:A51"/>
    <mergeCell ref="B46:B51"/>
    <mergeCell ref="J46:J51"/>
    <mergeCell ref="A53:H53"/>
    <mergeCell ref="A54:A59"/>
    <mergeCell ref="B54:B59"/>
    <mergeCell ref="J54:J59"/>
    <mergeCell ref="I22:I27"/>
    <mergeCell ref="I30:I35"/>
    <mergeCell ref="I38:I43"/>
    <mergeCell ref="I46:I51"/>
    <mergeCell ref="I54:I59"/>
    <mergeCell ref="L12:N12"/>
    <mergeCell ref="A3:J3"/>
    <mergeCell ref="A85:H85"/>
    <mergeCell ref="B70:B75"/>
    <mergeCell ref="J70:J75"/>
    <mergeCell ref="A77:H77"/>
    <mergeCell ref="A78:A83"/>
    <mergeCell ref="B78:B83"/>
    <mergeCell ref="J78:J83"/>
    <mergeCell ref="A62:A67"/>
    <mergeCell ref="B62:B67"/>
    <mergeCell ref="J62:J67"/>
    <mergeCell ref="A69:H69"/>
    <mergeCell ref="A70:A75"/>
    <mergeCell ref="J14:J19"/>
    <mergeCell ref="A21:H21"/>
  </mergeCells>
  <pageMargins left="0.511811024" right="0.511811024" top="0.78740157499999996" bottom="0.78740157499999996" header="0.31496062000000002" footer="0.31496062000000002"/>
  <pageSetup paperSize="9"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50ef0f-744f-4f18-8640-0d713e2d0d23" xsi:nil="true"/>
    <lcf76f155ced4ddcb4097134ff3c332f xmlns="591cf611-c5ab-4550-a640-09fcb21a938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A4A33E332AB544942DCDBF0C112CF2" ma:contentTypeVersion="17" ma:contentTypeDescription="Crie um novo documento." ma:contentTypeScope="" ma:versionID="65fda71a45b1cba64ea80fc50d7d7017">
  <xsd:schema xmlns:xsd="http://www.w3.org/2001/XMLSchema" xmlns:xs="http://www.w3.org/2001/XMLSchema" xmlns:p="http://schemas.microsoft.com/office/2006/metadata/properties" xmlns:ns2="0350ef0f-744f-4f18-8640-0d713e2d0d23" xmlns:ns3="591cf611-c5ab-4550-a640-09fcb21a938e" targetNamespace="http://schemas.microsoft.com/office/2006/metadata/properties" ma:root="true" ma:fieldsID="738c060a5950be585f2361cae6add761" ns2:_="" ns3:_="">
    <xsd:import namespace="0350ef0f-744f-4f18-8640-0d713e2d0d23"/>
    <xsd:import namespace="591cf611-c5ab-4550-a640-09fcb21a93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ef0f-744f-4f18-8640-0d713e2d0d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b3d63d-e29a-4e97-b8ea-4f713211f4af}" ma:internalName="TaxCatchAll" ma:showField="CatchAllData" ma:web="0350ef0f-744f-4f18-8640-0d713e2d0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cf611-c5ab-4550-a640-09fcb21a9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7553D9-F368-4774-B2CA-F02F7615031C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0350ef0f-744f-4f18-8640-0d713e2d0d23"/>
    <ds:schemaRef ds:uri="http://schemas.microsoft.com/office/2006/documentManagement/types"/>
    <ds:schemaRef ds:uri="http://schemas.microsoft.com/office/infopath/2007/PartnerControls"/>
    <ds:schemaRef ds:uri="591cf611-c5ab-4550-a640-09fcb21a938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FAFD49-23F6-4E22-B1C1-67EB91862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5D13B-C69D-45DF-86DC-E6D1D36EE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0ef0f-744f-4f18-8640-0d713e2d0d23"/>
    <ds:schemaRef ds:uri="591cf611-c5ab-4550-a640-09fcb21a9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Icaro-PC</dc:creator>
  <cp:lastModifiedBy>Guilherme Catellino Loureiro</cp:lastModifiedBy>
  <cp:revision/>
  <dcterms:created xsi:type="dcterms:W3CDTF">2022-12-16T12:28:29Z</dcterms:created>
  <dcterms:modified xsi:type="dcterms:W3CDTF">2023-07-12T22:35:11Z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0x01010051A4A33E332AB544942DCDBF0C112CF2</vt:lpwstr>
  </property>
</Properties>
</file>