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1075" windowHeight="8265"/>
  </bookViews>
  <sheets>
    <sheet name="Plan1" sheetId="1" r:id="rId1"/>
    <sheet name="Plan2" sheetId="10" r:id="rId2"/>
  </sheets>
  <definedNames>
    <definedName name="_xlnm.Print_Area" localSheetId="0">Plan1!$A$1:$L$56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34" i="1"/>
  <c r="K34" i="1" s="1"/>
  <c r="J26" i="1"/>
  <c r="K26" i="1" s="1"/>
  <c r="J18" i="1"/>
  <c r="K18" i="1" s="1"/>
  <c r="J10" i="1"/>
  <c r="K10" i="1" s="1"/>
  <c r="K44" i="1" l="1"/>
  <c r="K43" i="1"/>
  <c r="K35" i="1"/>
  <c r="K27" i="1"/>
  <c r="K19" i="1"/>
  <c r="K11" i="1"/>
  <c r="K46" i="1" l="1"/>
  <c r="K45" i="1" s="1"/>
</calcChain>
</file>

<file path=xl/sharedStrings.xml><?xml version="1.0" encoding="utf-8"?>
<sst xmlns="http://schemas.openxmlformats.org/spreadsheetml/2006/main" count="127" uniqueCount="28">
  <si>
    <t>Processo SEI nº 60XX.XXXX/XXXXXXX-X</t>
  </si>
  <si>
    <t>QUADRO DE PREÇOS PÚBLICOS E PRIVADOS - CESTA DE PREÇOS</t>
  </si>
  <si>
    <t>Preços coletados de aquisições públicas similares e fornecedores privados</t>
  </si>
  <si>
    <t xml:space="preserve">Item </t>
  </si>
  <si>
    <t>Descrição do objeto</t>
  </si>
  <si>
    <t>Orgão</t>
  </si>
  <si>
    <t>Coeficiente de Variação</t>
  </si>
  <si>
    <t>Preço referencial unitário</t>
  </si>
  <si>
    <t>Pregão/TC/ARP/OC/IDC</t>
  </si>
  <si>
    <t>Início</t>
  </si>
  <si>
    <t>Fim</t>
  </si>
  <si>
    <t>Lei 14.133/21 (1 ano)</t>
  </si>
  <si>
    <t>-</t>
  </si>
  <si>
    <t>Estimativa anual</t>
  </si>
  <si>
    <t>Preço unitário</t>
  </si>
  <si>
    <t>Preço total anual do item 1</t>
  </si>
  <si>
    <t>Preço total anual do item 2</t>
  </si>
  <si>
    <t>Preço total anual do item 3</t>
  </si>
  <si>
    <t>Preço total anual do item 4</t>
  </si>
  <si>
    <t>Preço total anual do item 5</t>
  </si>
  <si>
    <t>Preço total anual do item 7</t>
  </si>
  <si>
    <t>Preço Global Referencial Mensal (Item 1 ao Item 7)</t>
  </si>
  <si>
    <t>Preço Global Anual Referencial (Item 1 ao Item 7)</t>
  </si>
  <si>
    <t>Pesquisado em</t>
  </si>
  <si>
    <t>OBS:</t>
  </si>
  <si>
    <t>19 de Maio de 2023</t>
  </si>
  <si>
    <t>XXXXXXXXX / RF XXXXXXXX</t>
  </si>
  <si>
    <t>SEGES/COBES/DGASS/DGS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</si>
</sst>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&quot;R$&quot;\ #,##0.00"/>
    <numFmt numFmtId="165" formatCode="0;[Red]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2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7" fontId="5" fillId="2" borderId="1" xfId="0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5" fontId="13" fillId="5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9" fontId="3" fillId="2" borderId="1" xfId="2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center" vertic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5" fontId="13" fillId="5" borderId="2" xfId="0" applyNumberFormat="1" applyFont="1" applyFill="1" applyBorder="1" applyAlignment="1">
      <alignment horizontal="center" vertical="center" wrapText="1"/>
    </xf>
    <xf numFmtId="165" fontId="13" fillId="5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tabSelected="1" zoomScaleNormal="100" workbookViewId="0">
      <selection activeCell="A4" sqref="A4:A9"/>
    </sheetView>
  </sheetViews>
  <sheetFormatPr defaultRowHeight="15" x14ac:dyDescent="0.25"/>
  <cols>
    <col min="1" max="1" width="9.28515625" customWidth="1"/>
    <col min="2" max="2" width="21.42578125" customWidth="1"/>
    <col min="3" max="3" width="26.42578125" customWidth="1"/>
    <col min="4" max="11" width="28.5703125" customWidth="1"/>
  </cols>
  <sheetData>
    <row r="1" spans="1:13" ht="36" x14ac:dyDescent="0.55000000000000004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4"/>
    </row>
    <row r="2" spans="1:13" ht="36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3" ht="18.75" x14ac:dyDescent="0.2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97.5" customHeight="1" x14ac:dyDescent="0.25">
      <c r="A4" s="48" t="s">
        <v>3</v>
      </c>
      <c r="B4" s="48" t="s">
        <v>4</v>
      </c>
      <c r="C4" s="14" t="s">
        <v>5</v>
      </c>
      <c r="D4" s="14"/>
      <c r="E4" s="14"/>
      <c r="F4" s="14"/>
      <c r="G4" s="19"/>
      <c r="H4" s="19"/>
      <c r="I4" s="38"/>
      <c r="J4" s="51" t="s">
        <v>6</v>
      </c>
      <c r="K4" s="45" t="s">
        <v>7</v>
      </c>
    </row>
    <row r="5" spans="1:13" ht="15.75" customHeight="1" x14ac:dyDescent="0.25">
      <c r="A5" s="48"/>
      <c r="B5" s="48"/>
      <c r="C5" s="4" t="s">
        <v>8</v>
      </c>
      <c r="D5" s="5"/>
      <c r="E5" s="4"/>
      <c r="F5" s="4"/>
      <c r="G5" s="4"/>
      <c r="H5" s="21"/>
      <c r="I5" s="22"/>
      <c r="J5" s="51"/>
      <c r="K5" s="45"/>
    </row>
    <row r="6" spans="1:13" ht="15.75" customHeight="1" x14ac:dyDescent="0.25">
      <c r="A6" s="48"/>
      <c r="B6" s="48"/>
      <c r="C6" s="4" t="s">
        <v>9</v>
      </c>
      <c r="D6" s="5"/>
      <c r="E6" s="5"/>
      <c r="F6" s="5"/>
      <c r="G6" s="21"/>
      <c r="H6" s="21"/>
      <c r="I6" s="22"/>
      <c r="J6" s="51"/>
      <c r="K6" s="45"/>
    </row>
    <row r="7" spans="1:13" ht="15.75" customHeight="1" x14ac:dyDescent="0.25">
      <c r="A7" s="48"/>
      <c r="B7" s="48"/>
      <c r="C7" s="4" t="s">
        <v>10</v>
      </c>
      <c r="D7" s="5"/>
      <c r="E7" s="5"/>
      <c r="F7" s="5"/>
      <c r="G7" s="21"/>
      <c r="H7" s="21"/>
      <c r="I7" s="22"/>
      <c r="J7" s="51"/>
      <c r="K7" s="45"/>
    </row>
    <row r="8" spans="1:13" ht="15.75" customHeight="1" x14ac:dyDescent="0.25">
      <c r="A8" s="48"/>
      <c r="B8" s="48"/>
      <c r="C8" s="4" t="s">
        <v>11</v>
      </c>
      <c r="D8" s="5" t="s">
        <v>12</v>
      </c>
      <c r="E8" s="5" t="s">
        <v>12</v>
      </c>
      <c r="F8" s="5" t="s">
        <v>12</v>
      </c>
      <c r="G8" s="5" t="s">
        <v>12</v>
      </c>
      <c r="H8" s="5" t="s">
        <v>12</v>
      </c>
      <c r="I8" s="39" t="s">
        <v>12</v>
      </c>
      <c r="J8" s="51"/>
      <c r="K8" s="45"/>
    </row>
    <row r="9" spans="1:13" ht="15.75" customHeight="1" x14ac:dyDescent="0.25">
      <c r="A9" s="48"/>
      <c r="B9" s="48"/>
      <c r="C9" s="14" t="s">
        <v>13</v>
      </c>
      <c r="D9" s="15" t="s">
        <v>14</v>
      </c>
      <c r="E9" s="15" t="s">
        <v>14</v>
      </c>
      <c r="F9" s="15" t="s">
        <v>14</v>
      </c>
      <c r="G9" s="20" t="s">
        <v>14</v>
      </c>
      <c r="H9" s="20" t="s">
        <v>14</v>
      </c>
      <c r="I9" s="40" t="s">
        <v>14</v>
      </c>
      <c r="J9" s="51"/>
      <c r="K9" s="45"/>
    </row>
    <row r="10" spans="1:13" ht="37.5" customHeight="1" x14ac:dyDescent="0.25">
      <c r="A10" s="1">
        <v>1</v>
      </c>
      <c r="B10" s="10"/>
      <c r="C10" s="9"/>
      <c r="D10" s="6"/>
      <c r="E10" s="6"/>
      <c r="F10" s="6"/>
      <c r="G10" s="6"/>
      <c r="H10" s="6"/>
      <c r="I10" s="6"/>
      <c r="J10" s="37">
        <f>IFERROR(_xlfn.STDEV.S(D10:I10)/AVERAGE(D10:I10),0)</f>
        <v>0</v>
      </c>
      <c r="K10" s="26">
        <f>IFERROR(ROUND(IF(J10&gt;25%,MEDIAN(D10:I10),AVERAGE(D10:I10)),2),0)</f>
        <v>0</v>
      </c>
      <c r="L10" s="27"/>
      <c r="M10" s="27"/>
    </row>
    <row r="11" spans="1:13" ht="18.75" x14ac:dyDescent="0.25">
      <c r="A11" s="46" t="s">
        <v>15</v>
      </c>
      <c r="B11" s="47"/>
      <c r="C11" s="47"/>
      <c r="D11" s="47"/>
      <c r="E11" s="47"/>
      <c r="F11" s="47"/>
      <c r="G11" s="47"/>
      <c r="H11" s="47"/>
      <c r="I11" s="47"/>
      <c r="J11" s="23"/>
      <c r="K11" s="16">
        <f>ROUND(C10*K10,2)</f>
        <v>0</v>
      </c>
    </row>
    <row r="12" spans="1:13" ht="96.75" customHeight="1" x14ac:dyDescent="0.25">
      <c r="A12" s="48" t="s">
        <v>3</v>
      </c>
      <c r="B12" s="48" t="s">
        <v>4</v>
      </c>
      <c r="C12" s="14" t="s">
        <v>5</v>
      </c>
      <c r="D12" s="14"/>
      <c r="E12" s="14"/>
      <c r="F12" s="14"/>
      <c r="G12" s="19"/>
      <c r="H12" s="19"/>
      <c r="I12" s="19"/>
      <c r="J12" s="51" t="s">
        <v>6</v>
      </c>
      <c r="K12" s="45" t="s">
        <v>7</v>
      </c>
    </row>
    <row r="13" spans="1:13" ht="15.75" customHeight="1" x14ac:dyDescent="0.25">
      <c r="A13" s="48"/>
      <c r="B13" s="48"/>
      <c r="C13" s="4" t="s">
        <v>8</v>
      </c>
      <c r="D13" s="5"/>
      <c r="E13" s="4"/>
      <c r="F13" s="4"/>
      <c r="G13" s="4"/>
      <c r="H13" s="21"/>
      <c r="I13" s="22"/>
      <c r="J13" s="51"/>
      <c r="K13" s="45"/>
    </row>
    <row r="14" spans="1:13" ht="15.75" customHeight="1" x14ac:dyDescent="0.25">
      <c r="A14" s="48"/>
      <c r="B14" s="48"/>
      <c r="C14" s="4" t="s">
        <v>9</v>
      </c>
      <c r="D14" s="5"/>
      <c r="E14" s="5"/>
      <c r="F14" s="5"/>
      <c r="G14" s="21"/>
      <c r="H14" s="21"/>
      <c r="I14" s="22"/>
      <c r="J14" s="51"/>
      <c r="K14" s="45"/>
    </row>
    <row r="15" spans="1:13" ht="15.75" customHeight="1" x14ac:dyDescent="0.25">
      <c r="A15" s="48"/>
      <c r="B15" s="48"/>
      <c r="C15" s="4" t="s">
        <v>10</v>
      </c>
      <c r="D15" s="5"/>
      <c r="E15" s="5"/>
      <c r="F15" s="5"/>
      <c r="G15" s="21"/>
      <c r="H15" s="21"/>
      <c r="I15" s="22"/>
      <c r="J15" s="51"/>
      <c r="K15" s="45"/>
    </row>
    <row r="16" spans="1:13" ht="15.75" customHeight="1" x14ac:dyDescent="0.25">
      <c r="A16" s="48"/>
      <c r="B16" s="48"/>
      <c r="C16" s="4" t="s">
        <v>11</v>
      </c>
      <c r="D16" s="5" t="s">
        <v>12</v>
      </c>
      <c r="E16" s="5" t="s">
        <v>12</v>
      </c>
      <c r="F16" s="5" t="s">
        <v>12</v>
      </c>
      <c r="G16" s="5" t="s">
        <v>12</v>
      </c>
      <c r="H16" s="5" t="s">
        <v>12</v>
      </c>
      <c r="I16" s="5" t="s">
        <v>12</v>
      </c>
      <c r="J16" s="51"/>
      <c r="K16" s="45"/>
    </row>
    <row r="17" spans="1:14" ht="15.75" customHeight="1" x14ac:dyDescent="0.25">
      <c r="A17" s="48"/>
      <c r="B17" s="48"/>
      <c r="C17" s="14" t="s">
        <v>13</v>
      </c>
      <c r="D17" s="15" t="s">
        <v>14</v>
      </c>
      <c r="E17" s="15" t="s">
        <v>14</v>
      </c>
      <c r="F17" s="15" t="s">
        <v>14</v>
      </c>
      <c r="G17" s="20" t="s">
        <v>14</v>
      </c>
      <c r="H17" s="20" t="s">
        <v>14</v>
      </c>
      <c r="I17" s="20" t="s">
        <v>14</v>
      </c>
      <c r="J17" s="51"/>
      <c r="K17" s="45"/>
    </row>
    <row r="18" spans="1:14" ht="37.5" customHeight="1" x14ac:dyDescent="0.25">
      <c r="A18" s="1">
        <v>2</v>
      </c>
      <c r="B18" s="10"/>
      <c r="C18" s="9"/>
      <c r="D18" s="6"/>
      <c r="E18" s="6"/>
      <c r="F18" s="6"/>
      <c r="G18" s="6"/>
      <c r="H18" s="6"/>
      <c r="I18" s="6"/>
      <c r="J18" s="37">
        <f>IFERROR(_xlfn.STDEV.S(D18:I18)/AVERAGE(D18:I18),0)</f>
        <v>0</v>
      </c>
      <c r="K18" s="26">
        <f>IFERROR(ROUND(IF(J18&gt;25%,MEDIAN(D18:I18),AVERAGE(D18:I18)),2),0)</f>
        <v>0</v>
      </c>
    </row>
    <row r="19" spans="1:14" ht="18.75" x14ac:dyDescent="0.25">
      <c r="A19" s="46" t="s">
        <v>16</v>
      </c>
      <c r="B19" s="47"/>
      <c r="C19" s="47"/>
      <c r="D19" s="47"/>
      <c r="E19" s="47"/>
      <c r="F19" s="47"/>
      <c r="G19" s="47"/>
      <c r="H19" s="47"/>
      <c r="I19" s="47"/>
      <c r="J19" s="23"/>
      <c r="K19" s="16">
        <f>ROUND(C18*K18,2)</f>
        <v>0</v>
      </c>
    </row>
    <row r="20" spans="1:14" ht="96.75" customHeight="1" x14ac:dyDescent="0.25">
      <c r="A20" s="48" t="s">
        <v>3</v>
      </c>
      <c r="B20" s="48" t="s">
        <v>4</v>
      </c>
      <c r="C20" s="14" t="s">
        <v>5</v>
      </c>
      <c r="D20" s="14"/>
      <c r="E20" s="14"/>
      <c r="F20" s="14"/>
      <c r="G20" s="19"/>
      <c r="H20" s="19"/>
      <c r="I20" s="19"/>
      <c r="J20" s="51" t="s">
        <v>6</v>
      </c>
      <c r="K20" s="45" t="s">
        <v>7</v>
      </c>
    </row>
    <row r="21" spans="1:14" ht="15.75" customHeight="1" x14ac:dyDescent="0.25">
      <c r="A21" s="48"/>
      <c r="B21" s="48"/>
      <c r="C21" s="4" t="s">
        <v>8</v>
      </c>
      <c r="D21" s="5"/>
      <c r="E21" s="4"/>
      <c r="F21" s="4"/>
      <c r="G21" s="4"/>
      <c r="H21" s="21"/>
      <c r="I21" s="22"/>
      <c r="J21" s="51"/>
      <c r="K21" s="45"/>
    </row>
    <row r="22" spans="1:14" ht="15.75" customHeight="1" x14ac:dyDescent="0.25">
      <c r="A22" s="48"/>
      <c r="B22" s="48"/>
      <c r="C22" s="4" t="s">
        <v>9</v>
      </c>
      <c r="D22" s="5"/>
      <c r="E22" s="5"/>
      <c r="F22" s="5"/>
      <c r="G22" s="21"/>
      <c r="H22" s="21"/>
      <c r="I22" s="22"/>
      <c r="J22" s="51"/>
      <c r="K22" s="45"/>
    </row>
    <row r="23" spans="1:14" ht="15.75" customHeight="1" x14ac:dyDescent="0.25">
      <c r="A23" s="48"/>
      <c r="B23" s="48"/>
      <c r="C23" s="4" t="s">
        <v>10</v>
      </c>
      <c r="D23" s="5"/>
      <c r="E23" s="5"/>
      <c r="F23" s="5"/>
      <c r="G23" s="21"/>
      <c r="H23" s="21"/>
      <c r="I23" s="22"/>
      <c r="J23" s="51"/>
      <c r="K23" s="45"/>
    </row>
    <row r="24" spans="1:14" ht="15.75" customHeight="1" x14ac:dyDescent="0.25">
      <c r="A24" s="48"/>
      <c r="B24" s="48"/>
      <c r="C24" s="4" t="s">
        <v>11</v>
      </c>
      <c r="D24" s="5" t="s">
        <v>12</v>
      </c>
      <c r="E24" s="5" t="s">
        <v>12</v>
      </c>
      <c r="F24" s="5" t="s">
        <v>12</v>
      </c>
      <c r="G24" s="5" t="s">
        <v>12</v>
      </c>
      <c r="H24" s="5" t="s">
        <v>12</v>
      </c>
      <c r="I24" s="5" t="s">
        <v>12</v>
      </c>
      <c r="J24" s="51"/>
      <c r="K24" s="45"/>
    </row>
    <row r="25" spans="1:14" ht="15.75" customHeight="1" x14ac:dyDescent="0.25">
      <c r="A25" s="48"/>
      <c r="B25" s="48"/>
      <c r="C25" s="14" t="s">
        <v>13</v>
      </c>
      <c r="D25" s="15" t="s">
        <v>14</v>
      </c>
      <c r="E25" s="15" t="s">
        <v>14</v>
      </c>
      <c r="F25" s="15" t="s">
        <v>14</v>
      </c>
      <c r="G25" s="20" t="s">
        <v>14</v>
      </c>
      <c r="H25" s="20" t="s">
        <v>14</v>
      </c>
      <c r="I25" s="20" t="s">
        <v>14</v>
      </c>
      <c r="J25" s="51"/>
      <c r="K25" s="45"/>
    </row>
    <row r="26" spans="1:14" ht="37.5" customHeight="1" x14ac:dyDescent="0.25">
      <c r="A26" s="1">
        <v>3</v>
      </c>
      <c r="B26" s="10"/>
      <c r="C26" s="9"/>
      <c r="D26" s="6"/>
      <c r="E26" s="6"/>
      <c r="F26" s="6"/>
      <c r="G26" s="6"/>
      <c r="H26" s="6"/>
      <c r="I26" s="6"/>
      <c r="J26" s="37">
        <f>IFERROR(_xlfn.STDEV.S(D26:I26)/AVERAGE(D26:I26),0)</f>
        <v>0</v>
      </c>
      <c r="K26" s="26">
        <f>IFERROR(ROUND(IF(J26&gt;25%,MEDIAN(D26:I26),AVERAGE(D26:I26)),2),0)</f>
        <v>0</v>
      </c>
    </row>
    <row r="27" spans="1:14" ht="18.75" x14ac:dyDescent="0.25">
      <c r="A27" s="46" t="s">
        <v>17</v>
      </c>
      <c r="B27" s="47"/>
      <c r="C27" s="47"/>
      <c r="D27" s="47"/>
      <c r="E27" s="47"/>
      <c r="F27" s="47"/>
      <c r="G27" s="47"/>
      <c r="H27" s="47"/>
      <c r="I27" s="47"/>
      <c r="J27" s="23"/>
      <c r="K27" s="16">
        <f>ROUND(C26*K26,2)</f>
        <v>0</v>
      </c>
    </row>
    <row r="28" spans="1:14" ht="96.75" customHeight="1" x14ac:dyDescent="0.25">
      <c r="A28" s="48" t="s">
        <v>3</v>
      </c>
      <c r="B28" s="48" t="s">
        <v>4</v>
      </c>
      <c r="C28" s="14" t="s">
        <v>5</v>
      </c>
      <c r="D28" s="14"/>
      <c r="E28" s="14"/>
      <c r="F28" s="14"/>
      <c r="G28" s="19"/>
      <c r="H28" s="19"/>
      <c r="I28" s="19"/>
      <c r="J28" s="51" t="s">
        <v>6</v>
      </c>
      <c r="K28" s="45" t="s">
        <v>7</v>
      </c>
    </row>
    <row r="29" spans="1:14" ht="15.75" customHeight="1" x14ac:dyDescent="0.25">
      <c r="A29" s="48"/>
      <c r="B29" s="48"/>
      <c r="C29" s="4" t="s">
        <v>8</v>
      </c>
      <c r="D29" s="5"/>
      <c r="E29" s="4"/>
      <c r="F29" s="4"/>
      <c r="G29" s="4"/>
      <c r="H29" s="21"/>
      <c r="I29" s="22"/>
      <c r="J29" s="51"/>
      <c r="K29" s="45"/>
    </row>
    <row r="30" spans="1:14" ht="15.75" customHeight="1" x14ac:dyDescent="0.25">
      <c r="A30" s="48"/>
      <c r="B30" s="48"/>
      <c r="C30" s="4" t="s">
        <v>9</v>
      </c>
      <c r="D30" s="5"/>
      <c r="E30" s="5"/>
      <c r="F30" s="5"/>
      <c r="G30" s="21"/>
      <c r="H30" s="21"/>
      <c r="I30" s="22"/>
      <c r="J30" s="51"/>
      <c r="K30" s="45"/>
    </row>
    <row r="31" spans="1:14" ht="15.75" customHeight="1" x14ac:dyDescent="0.25">
      <c r="A31" s="48"/>
      <c r="B31" s="48"/>
      <c r="C31" s="4" t="s">
        <v>10</v>
      </c>
      <c r="D31" s="5"/>
      <c r="E31" s="5"/>
      <c r="F31" s="5"/>
      <c r="G31" s="21"/>
      <c r="H31" s="21"/>
      <c r="I31" s="22"/>
      <c r="J31" s="51"/>
      <c r="K31" s="45"/>
    </row>
    <row r="32" spans="1:14" ht="15.75" customHeight="1" x14ac:dyDescent="0.25">
      <c r="A32" s="48"/>
      <c r="B32" s="48"/>
      <c r="C32" s="4" t="s">
        <v>11</v>
      </c>
      <c r="D32" s="5" t="s">
        <v>12</v>
      </c>
      <c r="E32" s="5" t="s">
        <v>12</v>
      </c>
      <c r="F32" s="5" t="s">
        <v>12</v>
      </c>
      <c r="G32" s="5" t="s">
        <v>12</v>
      </c>
      <c r="H32" s="5" t="s">
        <v>12</v>
      </c>
      <c r="I32" s="5" t="s">
        <v>12</v>
      </c>
      <c r="J32" s="51"/>
      <c r="K32" s="45"/>
      <c r="L32" s="7"/>
      <c r="M32" s="7"/>
      <c r="N32" s="7"/>
    </row>
    <row r="33" spans="1:14" ht="15.75" customHeight="1" x14ac:dyDescent="0.25">
      <c r="A33" s="48"/>
      <c r="B33" s="48"/>
      <c r="C33" s="14" t="s">
        <v>13</v>
      </c>
      <c r="D33" s="15" t="s">
        <v>14</v>
      </c>
      <c r="E33" s="15" t="s">
        <v>14</v>
      </c>
      <c r="F33" s="15" t="s">
        <v>14</v>
      </c>
      <c r="G33" s="20" t="s">
        <v>14</v>
      </c>
      <c r="H33" s="20" t="s">
        <v>14</v>
      </c>
      <c r="I33" s="20" t="s">
        <v>14</v>
      </c>
      <c r="J33" s="51"/>
      <c r="K33" s="45"/>
      <c r="L33" s="3"/>
      <c r="M33" s="3"/>
      <c r="N33" s="3"/>
    </row>
    <row r="34" spans="1:14" ht="37.5" customHeight="1" x14ac:dyDescent="0.25">
      <c r="A34" s="1">
        <v>4</v>
      </c>
      <c r="B34" s="10"/>
      <c r="C34" s="9"/>
      <c r="D34" s="6"/>
      <c r="E34" s="6"/>
      <c r="F34" s="6"/>
      <c r="G34" s="6"/>
      <c r="H34" s="6"/>
      <c r="I34" s="6"/>
      <c r="J34" s="37">
        <f>IFERROR(_xlfn.STDEV.S(D34:I34)/AVERAGE(D34:I34),0)</f>
        <v>0</v>
      </c>
      <c r="K34" s="26">
        <f>IFERROR(ROUND(IF(J34&gt;25%,MEDIAN(D34:I34),AVERAGE(D34:I34)),2),0)</f>
        <v>0</v>
      </c>
      <c r="L34" s="2"/>
      <c r="M34" s="2"/>
      <c r="N34" s="2"/>
    </row>
    <row r="35" spans="1:14" ht="18.75" x14ac:dyDescent="0.25">
      <c r="A35" s="46" t="s">
        <v>18</v>
      </c>
      <c r="B35" s="47"/>
      <c r="C35" s="47"/>
      <c r="D35" s="47"/>
      <c r="E35" s="47"/>
      <c r="F35" s="47"/>
      <c r="G35" s="47"/>
      <c r="H35" s="47"/>
      <c r="I35" s="47"/>
      <c r="J35" s="23"/>
      <c r="K35" s="16">
        <f>ROUND(C34*K34,2)</f>
        <v>0</v>
      </c>
      <c r="L35" s="2"/>
      <c r="M35" s="2"/>
      <c r="N35" s="2"/>
    </row>
    <row r="36" spans="1:14" ht="96.75" customHeight="1" x14ac:dyDescent="0.25">
      <c r="A36" s="48" t="s">
        <v>3</v>
      </c>
      <c r="B36" s="48" t="s">
        <v>4</v>
      </c>
      <c r="C36" s="14" t="s">
        <v>5</v>
      </c>
      <c r="D36" s="14"/>
      <c r="E36" s="14"/>
      <c r="F36" s="14"/>
      <c r="G36" s="19"/>
      <c r="H36" s="19"/>
      <c r="I36" s="19"/>
      <c r="J36" s="51" t="s">
        <v>6</v>
      </c>
      <c r="K36" s="45" t="s">
        <v>7</v>
      </c>
      <c r="L36" s="2"/>
      <c r="M36" s="2"/>
      <c r="N36" s="2"/>
    </row>
    <row r="37" spans="1:14" ht="15.75" customHeight="1" x14ac:dyDescent="0.25">
      <c r="A37" s="48"/>
      <c r="B37" s="48"/>
      <c r="C37" s="4" t="s">
        <v>8</v>
      </c>
      <c r="D37" s="5"/>
      <c r="E37" s="4"/>
      <c r="F37" s="4"/>
      <c r="G37" s="4"/>
      <c r="H37" s="21"/>
      <c r="I37" s="22"/>
      <c r="J37" s="51"/>
      <c r="K37" s="45"/>
      <c r="L37" s="2"/>
      <c r="M37" s="2"/>
      <c r="N37" s="2"/>
    </row>
    <row r="38" spans="1:14" ht="15.75" customHeight="1" x14ac:dyDescent="0.25">
      <c r="A38" s="48"/>
      <c r="B38" s="48"/>
      <c r="C38" s="4" t="s">
        <v>9</v>
      </c>
      <c r="D38" s="5"/>
      <c r="E38" s="5"/>
      <c r="F38" s="5"/>
      <c r="G38" s="21"/>
      <c r="H38" s="21"/>
      <c r="I38" s="22"/>
      <c r="J38" s="51"/>
      <c r="K38" s="45"/>
      <c r="L38" s="2"/>
      <c r="M38" s="2"/>
      <c r="N38" s="2"/>
    </row>
    <row r="39" spans="1:14" ht="15.75" customHeight="1" x14ac:dyDescent="0.25">
      <c r="A39" s="48"/>
      <c r="B39" s="48"/>
      <c r="C39" s="4" t="s">
        <v>10</v>
      </c>
      <c r="D39" s="5"/>
      <c r="E39" s="5"/>
      <c r="F39" s="5"/>
      <c r="G39" s="21"/>
      <c r="H39" s="21"/>
      <c r="I39" s="22"/>
      <c r="J39" s="51"/>
      <c r="K39" s="45"/>
      <c r="L39" s="2"/>
      <c r="M39" s="2"/>
      <c r="N39" s="2"/>
    </row>
    <row r="40" spans="1:14" ht="15.75" customHeight="1" x14ac:dyDescent="0.25">
      <c r="A40" s="48"/>
      <c r="B40" s="48"/>
      <c r="C40" s="4" t="s">
        <v>11</v>
      </c>
      <c r="D40" s="5" t="s">
        <v>12</v>
      </c>
      <c r="E40" s="5" t="s">
        <v>12</v>
      </c>
      <c r="F40" s="5" t="s">
        <v>12</v>
      </c>
      <c r="G40" s="5" t="s">
        <v>12</v>
      </c>
      <c r="H40" s="5" t="s">
        <v>12</v>
      </c>
      <c r="I40" s="5" t="s">
        <v>12</v>
      </c>
      <c r="J40" s="51"/>
      <c r="K40" s="45"/>
      <c r="L40" s="2"/>
      <c r="M40" s="2"/>
      <c r="N40" s="2"/>
    </row>
    <row r="41" spans="1:14" ht="15.75" customHeight="1" x14ac:dyDescent="0.25">
      <c r="A41" s="48"/>
      <c r="B41" s="48"/>
      <c r="C41" s="14" t="s">
        <v>13</v>
      </c>
      <c r="D41" s="15" t="s">
        <v>14</v>
      </c>
      <c r="E41" s="15" t="s">
        <v>14</v>
      </c>
      <c r="F41" s="15" t="s">
        <v>14</v>
      </c>
      <c r="G41" s="20" t="s">
        <v>14</v>
      </c>
      <c r="H41" s="20" t="s">
        <v>14</v>
      </c>
      <c r="I41" s="20" t="s">
        <v>14</v>
      </c>
      <c r="J41" s="51"/>
      <c r="K41" s="45"/>
      <c r="L41" s="2"/>
      <c r="M41" s="2"/>
      <c r="N41" s="2"/>
    </row>
    <row r="42" spans="1:14" ht="37.5" customHeight="1" x14ac:dyDescent="0.25">
      <c r="A42" s="1">
        <v>5</v>
      </c>
      <c r="B42" s="10"/>
      <c r="C42" s="9"/>
      <c r="D42" s="6"/>
      <c r="E42" s="6"/>
      <c r="F42" s="6"/>
      <c r="G42" s="6"/>
      <c r="H42" s="6"/>
      <c r="I42" s="6"/>
      <c r="J42" s="37">
        <f>IFERROR(_xlfn.STDEV.S(D42:I42)/AVERAGE(D42:I42),0)</f>
        <v>0</v>
      </c>
      <c r="K42" s="26">
        <f>IFERROR(ROUND(IF(J42&gt;25%,MEDIAN(D42:I42),AVERAGE(D42:I42)),2),0)</f>
        <v>0</v>
      </c>
      <c r="L42" s="2"/>
      <c r="M42" s="2"/>
      <c r="N42" s="2"/>
    </row>
    <row r="43" spans="1:14" ht="18.75" x14ac:dyDescent="0.25">
      <c r="A43" s="46" t="s">
        <v>19</v>
      </c>
      <c r="B43" s="47"/>
      <c r="C43" s="47"/>
      <c r="D43" s="47"/>
      <c r="E43" s="47"/>
      <c r="F43" s="47"/>
      <c r="G43" s="47"/>
      <c r="H43" s="47"/>
      <c r="I43" s="47"/>
      <c r="J43" s="23"/>
      <c r="K43" s="16">
        <f>ROUND(C42*K42,2)</f>
        <v>0</v>
      </c>
      <c r="L43" s="2"/>
      <c r="M43" s="2"/>
      <c r="N43" s="2"/>
    </row>
    <row r="44" spans="1:14" ht="18.75" x14ac:dyDescent="0.25">
      <c r="A44" s="46" t="s">
        <v>20</v>
      </c>
      <c r="B44" s="47"/>
      <c r="C44" s="47"/>
      <c r="D44" s="47"/>
      <c r="E44" s="47"/>
      <c r="F44" s="47"/>
      <c r="G44" s="47"/>
      <c r="H44" s="47"/>
      <c r="I44" s="47"/>
      <c r="J44" s="23"/>
      <c r="K44" s="16" t="e">
        <f>ROUND(#REF!*#REF!,2)</f>
        <v>#REF!</v>
      </c>
    </row>
    <row r="45" spans="1:14" ht="18.75" x14ac:dyDescent="0.25">
      <c r="A45" s="52" t="s">
        <v>21</v>
      </c>
      <c r="B45" s="53"/>
      <c r="C45" s="53"/>
      <c r="D45" s="53"/>
      <c r="E45" s="53"/>
      <c r="F45" s="53"/>
      <c r="G45" s="53"/>
      <c r="H45" s="53"/>
      <c r="I45" s="53"/>
      <c r="J45" s="24"/>
      <c r="K45" s="18" t="e">
        <f>K46/12</f>
        <v>#REF!</v>
      </c>
    </row>
    <row r="46" spans="1:14" ht="18.75" x14ac:dyDescent="0.25">
      <c r="A46" s="54" t="s">
        <v>22</v>
      </c>
      <c r="B46" s="55"/>
      <c r="C46" s="55"/>
      <c r="D46" s="55"/>
      <c r="E46" s="55"/>
      <c r="F46" s="55"/>
      <c r="G46" s="55"/>
      <c r="H46" s="55"/>
      <c r="I46" s="55"/>
      <c r="J46" s="25"/>
      <c r="K46" s="17" t="e">
        <f>ROUND(K11+K19+K27+K35+K43+#REF!+K44,2)</f>
        <v>#REF!</v>
      </c>
    </row>
    <row r="47" spans="1:14" ht="15.75" x14ac:dyDescent="0.25">
      <c r="A47" s="56" t="s">
        <v>23</v>
      </c>
      <c r="B47" s="56"/>
      <c r="C47" s="56"/>
      <c r="D47" s="8">
        <v>45047</v>
      </c>
      <c r="E47" s="8">
        <v>45047</v>
      </c>
      <c r="F47" s="8">
        <v>45047</v>
      </c>
      <c r="G47" s="8">
        <v>45047</v>
      </c>
      <c r="H47" s="8">
        <v>45047</v>
      </c>
      <c r="I47" s="8">
        <v>45047</v>
      </c>
      <c r="J47" s="8"/>
      <c r="K47" s="8"/>
    </row>
    <row r="48" spans="1:14" x14ac:dyDescent="0.25">
      <c r="A48" s="28"/>
      <c r="B48" s="28"/>
      <c r="C48" s="29"/>
      <c r="D48" s="28"/>
      <c r="E48" s="28"/>
      <c r="F48" s="30"/>
      <c r="G48" s="30"/>
      <c r="H48" s="30"/>
      <c r="I48" s="30"/>
      <c r="J48" s="30"/>
      <c r="K48" s="28"/>
    </row>
    <row r="49" spans="1:11" ht="15.75" x14ac:dyDescent="0.25">
      <c r="A49" s="28" t="s">
        <v>24</v>
      </c>
      <c r="B49" s="28"/>
      <c r="C49" s="28"/>
      <c r="D49" s="28"/>
      <c r="E49" s="28"/>
      <c r="F49" s="31"/>
      <c r="G49" s="31"/>
      <c r="H49" s="31"/>
      <c r="J49" s="32" t="s">
        <v>25</v>
      </c>
      <c r="K49" s="41"/>
    </row>
    <row r="50" spans="1:11" ht="15.75" x14ac:dyDescent="0.25">
      <c r="A50" s="2"/>
      <c r="B50" s="2"/>
      <c r="C50" s="2"/>
      <c r="D50" s="2"/>
      <c r="E50" s="2"/>
      <c r="G50" s="32"/>
      <c r="H50" s="32"/>
      <c r="J50" s="33" t="s">
        <v>26</v>
      </c>
      <c r="K50" s="32"/>
    </row>
    <row r="51" spans="1:11" ht="15.75" x14ac:dyDescent="0.25">
      <c r="A51" s="2"/>
      <c r="B51" s="2"/>
      <c r="C51" s="2"/>
      <c r="D51" s="2"/>
      <c r="E51" s="2"/>
      <c r="G51" s="33"/>
      <c r="H51" s="33"/>
      <c r="J51" s="33" t="s">
        <v>26</v>
      </c>
      <c r="K51" s="33"/>
    </row>
    <row r="52" spans="1:11" ht="15.75" x14ac:dyDescent="0.25">
      <c r="A52" s="2"/>
      <c r="B52" s="2"/>
      <c r="C52" s="2"/>
      <c r="D52" s="2"/>
      <c r="E52" s="34"/>
      <c r="G52" s="35"/>
      <c r="H52" s="35"/>
      <c r="J52" s="36" t="s">
        <v>27</v>
      </c>
      <c r="K52" s="35"/>
    </row>
    <row r="53" spans="1:11" ht="15.75" x14ac:dyDescent="0.25">
      <c r="G53" s="36"/>
      <c r="H53" s="36"/>
      <c r="I53" s="36"/>
      <c r="J53" s="36"/>
      <c r="K53" s="36"/>
    </row>
    <row r="80" spans="12:15" x14ac:dyDescent="0.25">
      <c r="L80" s="2"/>
      <c r="M80" s="2"/>
      <c r="N80" s="2"/>
      <c r="O80" s="2"/>
    </row>
    <row r="81" spans="12:15" ht="15.75" x14ac:dyDescent="0.25">
      <c r="L81" s="11"/>
      <c r="M81" s="11"/>
      <c r="N81" s="11"/>
      <c r="O81" s="11"/>
    </row>
    <row r="82" spans="12:15" ht="15.75" x14ac:dyDescent="0.25">
      <c r="L82" s="12"/>
      <c r="M82" s="12"/>
      <c r="N82" s="12"/>
      <c r="O82" s="12"/>
    </row>
    <row r="83" spans="12:15" ht="15.75" x14ac:dyDescent="0.25">
      <c r="L83" s="13"/>
      <c r="M83" s="13"/>
      <c r="N83" s="13"/>
      <c r="O83" s="13"/>
    </row>
  </sheetData>
  <mergeCells count="32">
    <mergeCell ref="A45:I45"/>
    <mergeCell ref="A46:I46"/>
    <mergeCell ref="A47:C47"/>
    <mergeCell ref="A27:I27"/>
    <mergeCell ref="A28:A33"/>
    <mergeCell ref="A44:I44"/>
    <mergeCell ref="B28:B33"/>
    <mergeCell ref="A35:I35"/>
    <mergeCell ref="A36:A41"/>
    <mergeCell ref="B36:B41"/>
    <mergeCell ref="A43:I43"/>
    <mergeCell ref="J28:J33"/>
    <mergeCell ref="J36:J41"/>
    <mergeCell ref="K28:K33"/>
    <mergeCell ref="K36:K41"/>
    <mergeCell ref="K20:K25"/>
    <mergeCell ref="A1:K1"/>
    <mergeCell ref="K12:K17"/>
    <mergeCell ref="A19:I19"/>
    <mergeCell ref="A20:A25"/>
    <mergeCell ref="A11:I11"/>
    <mergeCell ref="B20:B25"/>
    <mergeCell ref="A2:K2"/>
    <mergeCell ref="A3:K3"/>
    <mergeCell ref="A4:A9"/>
    <mergeCell ref="B4:B9"/>
    <mergeCell ref="K4:K9"/>
    <mergeCell ref="A12:A17"/>
    <mergeCell ref="B12:B17"/>
    <mergeCell ref="J4:J9"/>
    <mergeCell ref="J12:J17"/>
    <mergeCell ref="J20:J25"/>
  </mergeCells>
  <pageMargins left="0.511811024" right="0.511811024" top="0.78740157499999996" bottom="0.78740157499999996" header="0.31496062000000002" footer="0.31496062000000002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1cf611-c5ab-4550-a640-09fcb21a938e">
      <Terms xmlns="http://schemas.microsoft.com/office/infopath/2007/PartnerControls"/>
    </lcf76f155ced4ddcb4097134ff3c332f>
    <TaxCatchAll xmlns="0350ef0f-744f-4f18-8640-0d713e2d0d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4A33E332AB544942DCDBF0C112CF2" ma:contentTypeVersion="17" ma:contentTypeDescription="Crie um novo documento." ma:contentTypeScope="" ma:versionID="65fda71a45b1cba64ea80fc50d7d7017">
  <xsd:schema xmlns:xsd="http://www.w3.org/2001/XMLSchema" xmlns:xs="http://www.w3.org/2001/XMLSchema" xmlns:p="http://schemas.microsoft.com/office/2006/metadata/properties" xmlns:ns2="0350ef0f-744f-4f18-8640-0d713e2d0d23" xmlns:ns3="591cf611-c5ab-4550-a640-09fcb21a938e" targetNamespace="http://schemas.microsoft.com/office/2006/metadata/properties" ma:root="true" ma:fieldsID="738c060a5950be585f2361cae6add761" ns2:_="" ns3:_="">
    <xsd:import namespace="0350ef0f-744f-4f18-8640-0d713e2d0d23"/>
    <xsd:import namespace="591cf611-c5ab-4550-a640-09fcb21a9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ef0f-744f-4f18-8640-0d713e2d0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b3d63d-e29a-4e97-b8ea-4f713211f4af}" ma:internalName="TaxCatchAll" ma:showField="CatchAllData" ma:web="0350ef0f-744f-4f18-8640-0d713e2d0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cf611-c5ab-4550-a640-09fcb21a9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FF7FAF-E010-4112-BA2E-0CD14EBBF7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716B53-2E48-43FE-964C-5BF7DAD9E027}">
  <ds:schemaRefs>
    <ds:schemaRef ds:uri="http://schemas.microsoft.com/office/2006/metadata/properties"/>
    <ds:schemaRef ds:uri="http://schemas.microsoft.com/office/infopath/2007/PartnerControls"/>
    <ds:schemaRef ds:uri="591cf611-c5ab-4550-a640-09fcb21a938e"/>
    <ds:schemaRef ds:uri="0350ef0f-744f-4f18-8640-0d713e2d0d23"/>
  </ds:schemaRefs>
</ds:datastoreItem>
</file>

<file path=customXml/itemProps3.xml><?xml version="1.0" encoding="utf-8"?>
<ds:datastoreItem xmlns:ds="http://schemas.openxmlformats.org/officeDocument/2006/customXml" ds:itemID="{23210524-E2E3-4078-8048-C07B3191D5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0ef0f-744f-4f18-8640-0d713e2d0d23"/>
    <ds:schemaRef ds:uri="591cf611-c5ab-4550-a640-09fcb21a9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Plan1!Area_de_impressao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Rubens Vessoni Filho</dc:creator>
  <cp:lastModifiedBy>Guilherme Catellino Loureiro</cp:lastModifiedBy>
  <cp:revision/>
  <dcterms:created xsi:type="dcterms:W3CDTF">2023-05-18T17:22:20Z</dcterms:created>
  <dcterms:modified xsi:type="dcterms:W3CDTF">2023-07-12T22:14:23Z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0x01010051A4A33E332AB544942DCDBF0C112CF2</vt:lpwstr>
  </property>
  <property fmtid="{D5CDD505-2E9C-101B-9397-08002B2CF9AE}" pid="3" name="MediaServiceImageTags">
    <vt:lpwstr/>
  </property>
</Properties>
</file>