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Preços privados (tratado)" sheetId="6" r:id="rId1"/>
  </sheets>
  <definedNames>
    <definedName name="_xlnm.Print_Area" localSheetId="0">'Preços privados (tratado)'!$A$2:$J$43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6" l="1"/>
  <c r="J21" i="6" s="1"/>
  <c r="I18" i="6"/>
  <c r="J18" i="6" s="1"/>
  <c r="I15" i="6"/>
  <c r="J15" i="6" s="1"/>
  <c r="I12" i="6"/>
  <c r="J12" i="6" s="1"/>
  <c r="I9" i="6"/>
  <c r="J9" i="6" s="1"/>
  <c r="G30" i="6" l="1"/>
  <c r="H30" i="6"/>
  <c r="F30" i="6"/>
  <c r="E30" i="6"/>
  <c r="D30" i="6"/>
  <c r="J23" i="6"/>
  <c r="J20" i="6" l="1"/>
  <c r="J17" i="6" l="1"/>
  <c r="J14" i="6"/>
  <c r="J11" i="6"/>
  <c r="J26" i="6" s="1"/>
  <c r="J25" i="6" l="1"/>
</calcChain>
</file>

<file path=xl/sharedStrings.xml><?xml version="1.0" encoding="utf-8"?>
<sst xmlns="http://schemas.openxmlformats.org/spreadsheetml/2006/main" count="42" uniqueCount="28">
  <si>
    <t>PROCESSO SEI Nº XXXXXXXXXXXXX</t>
  </si>
  <si>
    <t>QUADRO DE PREÇOS PRIVADOS DE XXXXXXXXXXXX</t>
  </si>
  <si>
    <t>Preços coletados mediante consulta ao mercado</t>
  </si>
  <si>
    <t>Item</t>
  </si>
  <si>
    <t>Descrição</t>
  </si>
  <si>
    <t>Empresa</t>
  </si>
  <si>
    <t>Coeficiente de Variação</t>
  </si>
  <si>
    <t>Preço médio pesquisado</t>
  </si>
  <si>
    <t>Município (UF)</t>
  </si>
  <si>
    <t>Telefone</t>
  </si>
  <si>
    <t>Responsável</t>
  </si>
  <si>
    <t>Estimativa anual</t>
  </si>
  <si>
    <t>Preço unitário</t>
  </si>
  <si>
    <t>Marca</t>
  </si>
  <si>
    <t>Preço total anual do item 1</t>
  </si>
  <si>
    <t>Preço total anual do item 2</t>
  </si>
  <si>
    <t>Preço total anual do item 3</t>
  </si>
  <si>
    <t>Preço total anual do item 4</t>
  </si>
  <si>
    <t>Preço total anual do item 5</t>
  </si>
  <si>
    <t>Preço Global Mensal (Item 1 ao Item 5)</t>
  </si>
  <si>
    <t>Preço Global Anual (Item 1 ao Item 5)</t>
  </si>
  <si>
    <t>Data da proposta</t>
  </si>
  <si>
    <t>Prazo de validade</t>
  </si>
  <si>
    <t>180 dias</t>
  </si>
  <si>
    <t>Vencimento</t>
  </si>
  <si>
    <t>08 de Maio de 2023</t>
  </si>
  <si>
    <t>XXXXXXXXXXX / RF XXX.XXX-X</t>
  </si>
  <si>
    <t>SEGES/COBES/DGASS/DGS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</si>
</sst>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[$€-2]* #,##0.00_);_([$€-2]* \(#,##0.00\);_([$€-2]* &quot;-&quot;??_)"/>
    <numFmt numFmtId="166" formatCode="0;[Red]0"/>
    <numFmt numFmtId="167" formatCode="&quot;R$&quot;\ #,##0.00"/>
  </numFmts>
  <fonts count="15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28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i/>
      <sz val="14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i/>
      <sz val="11"/>
      <name val="Calibri"/>
      <family val="2"/>
    </font>
    <font>
      <b/>
      <sz val="16"/>
      <color theme="0"/>
      <name val="Calibri"/>
      <family val="2"/>
    </font>
    <font>
      <b/>
      <i/>
      <sz val="16"/>
      <color theme="0"/>
      <name val="Calibri"/>
      <family val="2"/>
    </font>
    <font>
      <b/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/>
    <xf numFmtId="10" fontId="4" fillId="2" borderId="0" xfId="5" applyNumberFormat="1" applyFont="1" applyFill="1" applyBorder="1"/>
    <xf numFmtId="0" fontId="11" fillId="2" borderId="0" xfId="0" applyFont="1" applyFill="1"/>
    <xf numFmtId="164" fontId="12" fillId="2" borderId="1" xfId="2" applyFont="1" applyFill="1" applyBorder="1" applyAlignment="1">
      <alignment horizontal="center" vertical="center" wrapText="1"/>
    </xf>
    <xf numFmtId="164" fontId="13" fillId="2" borderId="0" xfId="2" applyFont="1" applyFill="1" applyBorder="1" applyAlignment="1">
      <alignment vertical="center" wrapText="1"/>
    </xf>
    <xf numFmtId="9" fontId="7" fillId="2" borderId="0" xfId="5" applyFont="1" applyFill="1" applyBorder="1" applyAlignment="1">
      <alignment vertical="center" wrapText="1"/>
    </xf>
    <xf numFmtId="0" fontId="8" fillId="2" borderId="0" xfId="0" applyFont="1" applyFill="1"/>
    <xf numFmtId="0" fontId="5" fillId="2" borderId="0" xfId="0" applyFont="1" applyFill="1"/>
    <xf numFmtId="3" fontId="8" fillId="2" borderId="0" xfId="0" applyNumberFormat="1" applyFont="1" applyFill="1" applyAlignment="1">
      <alignment horizontal="center"/>
    </xf>
    <xf numFmtId="164" fontId="12" fillId="2" borderId="0" xfId="2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0" borderId="0" xfId="0" applyFont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167" fontId="8" fillId="2" borderId="0" xfId="0" applyNumberFormat="1" applyFont="1" applyFill="1"/>
    <xf numFmtId="3" fontId="6" fillId="2" borderId="3" xfId="2" applyNumberFormat="1" applyFont="1" applyFill="1" applyBorder="1" applyAlignment="1">
      <alignment horizontal="center" vertical="center" wrapText="1"/>
    </xf>
    <xf numFmtId="167" fontId="10" fillId="0" borderId="3" xfId="2" applyNumberFormat="1" applyFont="1" applyFill="1" applyBorder="1" applyAlignment="1">
      <alignment horizontal="center" vertical="center"/>
    </xf>
    <xf numFmtId="167" fontId="14" fillId="4" borderId="3" xfId="2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2" applyFont="1" applyFill="1" applyBorder="1" applyAlignment="1">
      <alignment horizontal="center" vertical="center" wrapText="1"/>
    </xf>
    <xf numFmtId="164" fontId="7" fillId="2" borderId="2" xfId="2" applyFont="1" applyFill="1" applyBorder="1" applyAlignment="1">
      <alignment vertical="center" wrapText="1"/>
    </xf>
    <xf numFmtId="3" fontId="6" fillId="2" borderId="5" xfId="2" applyNumberFormat="1" applyFont="1" applyFill="1" applyBorder="1" applyAlignment="1">
      <alignment horizontal="center" vertical="center" wrapText="1"/>
    </xf>
    <xf numFmtId="167" fontId="10" fillId="0" borderId="5" xfId="2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164" fontId="9" fillId="2" borderId="4" xfId="2" applyFont="1" applyFill="1" applyBorder="1" applyAlignment="1">
      <alignment horizontal="center" vertical="center" wrapText="1"/>
    </xf>
    <xf numFmtId="167" fontId="9" fillId="2" borderId="4" xfId="6" applyNumberFormat="1" applyFont="1" applyFill="1" applyBorder="1" applyAlignment="1">
      <alignment horizontal="center" vertical="center" wrapText="1"/>
    </xf>
    <xf numFmtId="164" fontId="14" fillId="4" borderId="4" xfId="2" applyFont="1" applyFill="1" applyBorder="1" applyAlignment="1">
      <alignment horizontal="center" vertical="center" wrapText="1"/>
    </xf>
    <xf numFmtId="167" fontId="14" fillId="4" borderId="4" xfId="2" applyNumberFormat="1" applyFont="1" applyFill="1" applyBorder="1" applyAlignment="1">
      <alignment horizontal="center" vertical="center" wrapText="1"/>
    </xf>
    <xf numFmtId="14" fontId="10" fillId="2" borderId="4" xfId="2" applyNumberFormat="1" applyFont="1" applyFill="1" applyBorder="1" applyAlignment="1">
      <alignment horizontal="center" vertical="center"/>
    </xf>
    <xf numFmtId="164" fontId="10" fillId="2" borderId="4" xfId="2" applyFont="1" applyFill="1" applyBorder="1" applyAlignment="1">
      <alignment horizontal="center" vertical="center"/>
    </xf>
    <xf numFmtId="14" fontId="10" fillId="2" borderId="0" xfId="2" applyNumberFormat="1" applyFont="1" applyFill="1" applyBorder="1" applyAlignment="1">
      <alignment horizontal="center" vertical="center"/>
    </xf>
    <xf numFmtId="164" fontId="10" fillId="2" borderId="0" xfId="2" applyFont="1" applyFill="1" applyBorder="1" applyAlignment="1">
      <alignment horizontal="center" vertical="center"/>
    </xf>
    <xf numFmtId="164" fontId="14" fillId="5" borderId="3" xfId="2" applyFont="1" applyFill="1" applyBorder="1" applyAlignment="1">
      <alignment horizontal="center" vertical="center" wrapText="1"/>
    </xf>
    <xf numFmtId="164" fontId="14" fillId="5" borderId="3" xfId="2" applyFont="1" applyFill="1" applyBorder="1" applyAlignment="1">
      <alignment horizontal="center" vertical="center"/>
    </xf>
    <xf numFmtId="167" fontId="6" fillId="2" borderId="5" xfId="0" applyNumberFormat="1" applyFont="1" applyFill="1" applyBorder="1" applyAlignment="1">
      <alignment horizontal="center" vertical="center" wrapText="1"/>
    </xf>
    <xf numFmtId="167" fontId="6" fillId="2" borderId="3" xfId="0" applyNumberFormat="1" applyFont="1" applyFill="1" applyBorder="1" applyAlignment="1">
      <alignment horizontal="center" vertical="center" wrapText="1"/>
    </xf>
    <xf numFmtId="164" fontId="14" fillId="4" borderId="3" xfId="2" applyFont="1" applyFill="1" applyBorder="1" applyAlignment="1">
      <alignment horizontal="center" vertical="center"/>
    </xf>
    <xf numFmtId="164" fontId="9" fillId="2" borderId="4" xfId="2" applyFont="1" applyFill="1" applyBorder="1" applyAlignment="1">
      <alignment horizontal="center" vertical="center" wrapText="1"/>
    </xf>
    <xf numFmtId="164" fontId="14" fillId="4" borderId="4" xfId="2" applyFont="1" applyFill="1" applyBorder="1" applyAlignment="1">
      <alignment horizontal="center" vertical="center" wrapText="1"/>
    </xf>
    <xf numFmtId="10" fontId="6" fillId="0" borderId="9" xfId="2" applyNumberFormat="1" applyFont="1" applyFill="1" applyBorder="1" applyAlignment="1">
      <alignment horizontal="center" vertical="center"/>
    </xf>
    <xf numFmtId="10" fontId="6" fillId="0" borderId="5" xfId="2" applyNumberFormat="1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164" fontId="14" fillId="4" borderId="3" xfId="2" applyFont="1" applyFill="1" applyBorder="1" applyAlignment="1">
      <alignment horizontal="center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7">
    <cellStyle name="Euro" xfId="1"/>
    <cellStyle name="Moeda" xfId="2" builtinId="4"/>
    <cellStyle name="Moeda 2" xfId="3"/>
    <cellStyle name="Normal" xfId="0" builtinId="0"/>
    <cellStyle name="Normal 2" xfId="4"/>
    <cellStyle name="Porcentagem" xfId="5" builtinId="5"/>
    <cellStyle name="Vírgula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xecutivo">
  <a:themeElements>
    <a:clrScheme name="Executivo">
      <a:dk1>
        <a:sysClr val="windowText" lastClr="000000"/>
      </a:dk1>
      <a:lt1>
        <a:sysClr val="window" lastClr="FFFFFF"/>
      </a:lt1>
      <a:dk2>
        <a:srgbClr val="2F5897"/>
      </a:dk2>
      <a:lt2>
        <a:srgbClr val="E4E9EF"/>
      </a:lt2>
      <a:accent1>
        <a:srgbClr val="6076B4"/>
      </a:accent1>
      <a:accent2>
        <a:srgbClr val="9C5252"/>
      </a:accent2>
      <a:accent3>
        <a:srgbClr val="E68422"/>
      </a:accent3>
      <a:accent4>
        <a:srgbClr val="846648"/>
      </a:accent4>
      <a:accent5>
        <a:srgbClr val="63891F"/>
      </a:accent5>
      <a:accent6>
        <a:srgbClr val="758085"/>
      </a:accent6>
      <a:hlink>
        <a:srgbClr val="3399FF"/>
      </a:hlink>
      <a:folHlink>
        <a:srgbClr val="B2B2B2"/>
      </a:folHlink>
    </a:clrScheme>
    <a:fontScheme name="Executivo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Palatino Linotype"/>
        <a:ea typeface=""/>
        <a:cs typeface=""/>
        <a:font script="Jpan" typeface="HGS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Executiv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50000">
              <a:schemeClr val="phClr">
                <a:tint val="80000"/>
                <a:satMod val="250000"/>
              </a:schemeClr>
            </a:gs>
            <a:gs pos="76000">
              <a:schemeClr val="phClr">
                <a:tint val="90000"/>
                <a:shade val="90000"/>
                <a:satMod val="200000"/>
              </a:schemeClr>
            </a:gs>
            <a:gs pos="92000">
              <a:schemeClr val="phClr">
                <a:tint val="90000"/>
                <a:shade val="70000"/>
                <a:satMod val="250000"/>
              </a:schemeClr>
            </a:gs>
          </a:gsLst>
          <a:path path="circle">
            <a:fillToRect l="50000" t="50000" r="50000" b="50000"/>
          </a:path>
        </a:gradFill>
        <a:blipFill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74"/>
  <sheetViews>
    <sheetView showGridLines="0" tabSelected="1" topLeftCell="C1" zoomScale="90" zoomScaleNormal="90" zoomScaleSheetLayoutView="70" workbookViewId="0">
      <selection activeCell="D9" sqref="D9"/>
    </sheetView>
  </sheetViews>
  <sheetFormatPr defaultColWidth="9.140625" defaultRowHeight="15" x14ac:dyDescent="0.25"/>
  <cols>
    <col min="1" max="1" width="7.140625" style="7" customWidth="1"/>
    <col min="2" max="2" width="24.85546875" style="7" customWidth="1"/>
    <col min="3" max="3" width="26.42578125" style="7" bestFit="1" customWidth="1"/>
    <col min="4" max="9" width="28.85546875" style="7" customWidth="1"/>
    <col min="10" max="10" width="27.42578125" style="7" customWidth="1"/>
    <col min="11" max="16384" width="9.140625" style="1"/>
  </cols>
  <sheetData>
    <row r="1" spans="1:12" ht="4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2" ht="4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2" ht="30" customHeight="1" x14ac:dyDescent="0.2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</row>
    <row r="4" spans="1:12" ht="39" customHeight="1" x14ac:dyDescent="0.2">
      <c r="A4" s="47" t="s">
        <v>3</v>
      </c>
      <c r="B4" s="47" t="s">
        <v>4</v>
      </c>
      <c r="C4" s="28" t="s">
        <v>5</v>
      </c>
      <c r="D4" s="28"/>
      <c r="E4" s="28"/>
      <c r="F4" s="28"/>
      <c r="G4" s="28"/>
      <c r="H4" s="28"/>
      <c r="I4" s="52" t="s">
        <v>6</v>
      </c>
      <c r="J4" s="48" t="s">
        <v>7</v>
      </c>
    </row>
    <row r="5" spans="1:12" ht="18.75" customHeight="1" x14ac:dyDescent="0.2">
      <c r="A5" s="47"/>
      <c r="B5" s="47"/>
      <c r="C5" s="29" t="s">
        <v>8</v>
      </c>
      <c r="D5" s="29"/>
      <c r="E5" s="29"/>
      <c r="F5" s="29"/>
      <c r="G5" s="29"/>
      <c r="H5" s="29"/>
      <c r="I5" s="53"/>
      <c r="J5" s="48"/>
    </row>
    <row r="6" spans="1:12" ht="18.75" customHeight="1" x14ac:dyDescent="0.2">
      <c r="A6" s="47"/>
      <c r="B6" s="47"/>
      <c r="C6" s="29" t="s">
        <v>9</v>
      </c>
      <c r="D6" s="29"/>
      <c r="E6" s="29"/>
      <c r="F6" s="29"/>
      <c r="G6" s="29"/>
      <c r="H6" s="29"/>
      <c r="I6" s="53"/>
      <c r="J6" s="48"/>
    </row>
    <row r="7" spans="1:12" ht="18.75" customHeight="1" x14ac:dyDescent="0.2">
      <c r="A7" s="47"/>
      <c r="B7" s="47"/>
      <c r="C7" s="29" t="s">
        <v>10</v>
      </c>
      <c r="D7" s="29"/>
      <c r="E7" s="29"/>
      <c r="F7" s="29"/>
      <c r="G7" s="29"/>
      <c r="H7" s="29"/>
      <c r="I7" s="53"/>
      <c r="J7" s="48"/>
    </row>
    <row r="8" spans="1:12" ht="39" customHeight="1" x14ac:dyDescent="0.2">
      <c r="A8" s="47"/>
      <c r="B8" s="47"/>
      <c r="C8" s="28" t="s">
        <v>11</v>
      </c>
      <c r="D8" s="28" t="s">
        <v>12</v>
      </c>
      <c r="E8" s="28" t="s">
        <v>12</v>
      </c>
      <c r="F8" s="28" t="s">
        <v>12</v>
      </c>
      <c r="G8" s="28" t="s">
        <v>12</v>
      </c>
      <c r="H8" s="28" t="s">
        <v>12</v>
      </c>
      <c r="I8" s="54"/>
      <c r="J8" s="48"/>
    </row>
    <row r="9" spans="1:12" ht="53.25" customHeight="1" x14ac:dyDescent="0.2">
      <c r="A9" s="57">
        <v>1</v>
      </c>
      <c r="B9" s="58"/>
      <c r="C9" s="26"/>
      <c r="D9" s="27"/>
      <c r="E9" s="27"/>
      <c r="F9" s="27"/>
      <c r="G9" s="27"/>
      <c r="H9" s="27"/>
      <c r="I9" s="45">
        <f>IFERROR(_xlfn.STDEV.S(D9:H9)/AVERAGE(D9:H9),0)</f>
        <v>0</v>
      </c>
      <c r="J9" s="40">
        <f>IFERROR(ROUND(IF(I9&gt;25%,MEDIAN(D9:H9),AVERAGE(D9:H9)),2),0)</f>
        <v>0</v>
      </c>
      <c r="L9" s="2"/>
    </row>
    <row r="10" spans="1:12" ht="21.75" customHeight="1" x14ac:dyDescent="0.2">
      <c r="A10" s="50"/>
      <c r="B10" s="51"/>
      <c r="C10" s="19" t="s">
        <v>13</v>
      </c>
      <c r="D10" s="20"/>
      <c r="E10" s="20"/>
      <c r="F10" s="20"/>
      <c r="G10" s="20"/>
      <c r="H10" s="20"/>
      <c r="I10" s="46"/>
      <c r="J10" s="41"/>
      <c r="L10" s="2"/>
    </row>
    <row r="11" spans="1:12" ht="28.5" customHeight="1" x14ac:dyDescent="0.2">
      <c r="A11" s="50"/>
      <c r="B11" s="51"/>
      <c r="C11" s="49" t="s">
        <v>14</v>
      </c>
      <c r="D11" s="49"/>
      <c r="E11" s="49"/>
      <c r="F11" s="49"/>
      <c r="G11" s="49"/>
      <c r="H11" s="49"/>
      <c r="I11" s="38"/>
      <c r="J11" s="21">
        <f>ROUND(J9*$C$9,2)</f>
        <v>0</v>
      </c>
    </row>
    <row r="12" spans="1:12" ht="45.75" customHeight="1" x14ac:dyDescent="0.2">
      <c r="A12" s="50">
        <v>2</v>
      </c>
      <c r="B12" s="51"/>
      <c r="C12" s="19"/>
      <c r="D12" s="20"/>
      <c r="E12" s="20"/>
      <c r="F12" s="20"/>
      <c r="G12" s="20"/>
      <c r="H12" s="20"/>
      <c r="I12" s="45">
        <f>IFERROR(_xlfn.STDEV.S(D12:H12)/AVERAGE(D12:H12),0)</f>
        <v>0</v>
      </c>
      <c r="J12" s="40">
        <f>IFERROR(ROUND(IF(I12&gt;25%,MEDIAN(D12:H12),AVERAGE(D12:H12)),2),0)</f>
        <v>0</v>
      </c>
      <c r="L12" s="2"/>
    </row>
    <row r="13" spans="1:12" ht="21.75" customHeight="1" x14ac:dyDescent="0.2">
      <c r="A13" s="50"/>
      <c r="B13" s="51"/>
      <c r="C13" s="19" t="s">
        <v>13</v>
      </c>
      <c r="D13" s="20"/>
      <c r="E13" s="20"/>
      <c r="F13" s="20"/>
      <c r="G13" s="20"/>
      <c r="H13" s="20"/>
      <c r="I13" s="46"/>
      <c r="J13" s="41"/>
      <c r="L13" s="2"/>
    </row>
    <row r="14" spans="1:12" ht="28.5" customHeight="1" x14ac:dyDescent="0.2">
      <c r="A14" s="50"/>
      <c r="B14" s="51"/>
      <c r="C14" s="42" t="s">
        <v>15</v>
      </c>
      <c r="D14" s="42"/>
      <c r="E14" s="42"/>
      <c r="F14" s="42"/>
      <c r="G14" s="42"/>
      <c r="H14" s="42"/>
      <c r="I14" s="39"/>
      <c r="J14" s="21">
        <f>ROUND(J12*$C$12,2)</f>
        <v>0</v>
      </c>
    </row>
    <row r="15" spans="1:12" ht="45.75" customHeight="1" x14ac:dyDescent="0.2">
      <c r="A15" s="50">
        <v>3</v>
      </c>
      <c r="B15" s="51"/>
      <c r="C15" s="19"/>
      <c r="D15" s="20"/>
      <c r="E15" s="20"/>
      <c r="F15" s="20"/>
      <c r="G15" s="20"/>
      <c r="H15" s="20"/>
      <c r="I15" s="45">
        <f>IFERROR(_xlfn.STDEV.S(D15:H15)/AVERAGE(D15:H15),0)</f>
        <v>0</v>
      </c>
      <c r="J15" s="40">
        <f>IFERROR(ROUND(IF(I15&gt;25%,MEDIAN(D15:H15),AVERAGE(D15:H15)),2),0)</f>
        <v>0</v>
      </c>
      <c r="L15" s="2"/>
    </row>
    <row r="16" spans="1:12" ht="21.75" customHeight="1" x14ac:dyDescent="0.2">
      <c r="A16" s="50"/>
      <c r="B16" s="51"/>
      <c r="C16" s="19" t="s">
        <v>13</v>
      </c>
      <c r="D16" s="20"/>
      <c r="E16" s="20"/>
      <c r="F16" s="20"/>
      <c r="G16" s="20"/>
      <c r="H16" s="20"/>
      <c r="I16" s="46"/>
      <c r="J16" s="41"/>
      <c r="L16" s="2"/>
    </row>
    <row r="17" spans="1:12" ht="28.5" customHeight="1" x14ac:dyDescent="0.2">
      <c r="A17" s="50"/>
      <c r="B17" s="51"/>
      <c r="C17" s="42" t="s">
        <v>16</v>
      </c>
      <c r="D17" s="42"/>
      <c r="E17" s="42"/>
      <c r="F17" s="42"/>
      <c r="G17" s="42"/>
      <c r="H17" s="42"/>
      <c r="I17" s="39"/>
      <c r="J17" s="21">
        <f>ROUND(J15*$C$15,2)</f>
        <v>0</v>
      </c>
    </row>
    <row r="18" spans="1:12" ht="45.75" customHeight="1" x14ac:dyDescent="0.2">
      <c r="A18" s="50">
        <v>4</v>
      </c>
      <c r="B18" s="51"/>
      <c r="C18" s="19"/>
      <c r="D18" s="20"/>
      <c r="E18" s="20"/>
      <c r="F18" s="20"/>
      <c r="G18" s="20"/>
      <c r="H18" s="20"/>
      <c r="I18" s="45">
        <f>IFERROR(_xlfn.STDEV.S(D18:H18)/AVERAGE(D18:H18),0)</f>
        <v>0</v>
      </c>
      <c r="J18" s="40">
        <f>IFERROR(ROUND(IF(I18&gt;25%,MEDIAN(D18:H18),AVERAGE(D18:H18)),2),0)</f>
        <v>0</v>
      </c>
      <c r="L18" s="2"/>
    </row>
    <row r="19" spans="1:12" ht="21.75" customHeight="1" x14ac:dyDescent="0.2">
      <c r="A19" s="50"/>
      <c r="B19" s="51"/>
      <c r="C19" s="19" t="s">
        <v>13</v>
      </c>
      <c r="D19" s="20"/>
      <c r="E19" s="20"/>
      <c r="F19" s="20"/>
      <c r="G19" s="20"/>
      <c r="H19" s="20"/>
      <c r="I19" s="46"/>
      <c r="J19" s="41"/>
      <c r="L19" s="2"/>
    </row>
    <row r="20" spans="1:12" ht="28.5" customHeight="1" x14ac:dyDescent="0.2">
      <c r="A20" s="50"/>
      <c r="B20" s="51"/>
      <c r="C20" s="42" t="s">
        <v>17</v>
      </c>
      <c r="D20" s="42"/>
      <c r="E20" s="42"/>
      <c r="F20" s="42"/>
      <c r="G20" s="42"/>
      <c r="H20" s="42"/>
      <c r="I20" s="39"/>
      <c r="J20" s="21">
        <f>ROUND(J18*$C$18,2)</f>
        <v>0</v>
      </c>
    </row>
    <row r="21" spans="1:12" ht="51.75" customHeight="1" x14ac:dyDescent="0.2">
      <c r="A21" s="50">
        <v>5</v>
      </c>
      <c r="B21" s="51"/>
      <c r="C21" s="19"/>
      <c r="D21" s="20"/>
      <c r="E21" s="20"/>
      <c r="F21" s="20"/>
      <c r="G21" s="20"/>
      <c r="H21" s="20"/>
      <c r="I21" s="45">
        <f>IFERROR(_xlfn.STDEV.S(D21:H21)/AVERAGE(D21:H21),0)</f>
        <v>0</v>
      </c>
      <c r="J21" s="40">
        <f>IFERROR(ROUND(IF(I21&gt;25%,MEDIAN(D21:H21),AVERAGE(D21:H21)),2),0)</f>
        <v>0</v>
      </c>
    </row>
    <row r="22" spans="1:12" ht="21.75" customHeight="1" x14ac:dyDescent="0.2">
      <c r="A22" s="50"/>
      <c r="B22" s="51"/>
      <c r="C22" s="19" t="s">
        <v>13</v>
      </c>
      <c r="D22" s="20"/>
      <c r="E22" s="20"/>
      <c r="F22" s="20"/>
      <c r="G22" s="20"/>
      <c r="H22" s="20"/>
      <c r="I22" s="46"/>
      <c r="J22" s="41"/>
    </row>
    <row r="23" spans="1:12" ht="28.5" customHeight="1" x14ac:dyDescent="0.2">
      <c r="A23" s="50"/>
      <c r="B23" s="51"/>
      <c r="C23" s="42" t="s">
        <v>18</v>
      </c>
      <c r="D23" s="42"/>
      <c r="E23" s="42"/>
      <c r="F23" s="42"/>
      <c r="G23" s="42"/>
      <c r="H23" s="42"/>
      <c r="I23" s="39"/>
      <c r="J23" s="21">
        <f>ROUND(J21*$C$21,2)</f>
        <v>0</v>
      </c>
    </row>
    <row r="24" spans="1:12" ht="11.25" customHeight="1" x14ac:dyDescent="0.2">
      <c r="A24" s="22"/>
      <c r="B24" s="23"/>
      <c r="C24" s="24"/>
      <c r="D24" s="24"/>
      <c r="E24" s="24"/>
      <c r="F24" s="24"/>
      <c r="G24" s="24"/>
      <c r="H24" s="24"/>
      <c r="I24" s="24"/>
      <c r="J24" s="25"/>
    </row>
    <row r="25" spans="1:12" ht="17.25" customHeight="1" x14ac:dyDescent="0.2">
      <c r="A25" s="43" t="s">
        <v>19</v>
      </c>
      <c r="B25" s="43"/>
      <c r="C25" s="43"/>
      <c r="D25" s="43"/>
      <c r="E25" s="43"/>
      <c r="F25" s="43"/>
      <c r="G25" s="43"/>
      <c r="H25" s="43"/>
      <c r="I25" s="30"/>
      <c r="J25" s="31">
        <f>ROUND(J26/12,2)</f>
        <v>0</v>
      </c>
    </row>
    <row r="26" spans="1:12" ht="17.25" customHeight="1" x14ac:dyDescent="0.2">
      <c r="A26" s="44" t="s">
        <v>20</v>
      </c>
      <c r="B26" s="44"/>
      <c r="C26" s="44"/>
      <c r="D26" s="44"/>
      <c r="E26" s="44"/>
      <c r="F26" s="44"/>
      <c r="G26" s="44"/>
      <c r="H26" s="44"/>
      <c r="I26" s="32"/>
      <c r="J26" s="33">
        <f>ROUND(SUM(J11+J14+J17+J20+J23),2)</f>
        <v>0</v>
      </c>
    </row>
    <row r="27" spans="1:12" ht="17.25" customHeight="1" x14ac:dyDescent="0.2">
      <c r="A27" s="4"/>
      <c r="B27" s="4"/>
      <c r="C27" s="4"/>
      <c r="D27" s="4"/>
      <c r="E27" s="10"/>
      <c r="F27" s="10"/>
      <c r="G27" s="10"/>
      <c r="H27" s="10"/>
      <c r="I27" s="10"/>
      <c r="J27" s="5">
        <v>3891984</v>
      </c>
    </row>
    <row r="28" spans="1:12" ht="15" customHeight="1" x14ac:dyDescent="0.2">
      <c r="A28" s="56" t="s">
        <v>21</v>
      </c>
      <c r="B28" s="56"/>
      <c r="C28" s="56"/>
      <c r="D28" s="34"/>
      <c r="E28" s="34"/>
      <c r="F28" s="34"/>
      <c r="G28" s="34"/>
      <c r="H28" s="34"/>
      <c r="I28" s="36"/>
      <c r="J28" s="6"/>
    </row>
    <row r="29" spans="1:12" ht="12.75" customHeight="1" x14ac:dyDescent="0.2">
      <c r="A29" s="56" t="s">
        <v>22</v>
      </c>
      <c r="B29" s="56"/>
      <c r="C29" s="56"/>
      <c r="D29" s="35" t="s">
        <v>23</v>
      </c>
      <c r="E29" s="35" t="s">
        <v>23</v>
      </c>
      <c r="F29" s="35" t="s">
        <v>23</v>
      </c>
      <c r="G29" s="35" t="s">
        <v>23</v>
      </c>
      <c r="H29" s="35" t="s">
        <v>23</v>
      </c>
      <c r="I29" s="37"/>
      <c r="J29" s="6"/>
    </row>
    <row r="30" spans="1:12" ht="15.75" customHeight="1" x14ac:dyDescent="0.2">
      <c r="A30" s="56" t="s">
        <v>24</v>
      </c>
      <c r="B30" s="56"/>
      <c r="C30" s="56"/>
      <c r="D30" s="34">
        <f>D28+180</f>
        <v>180</v>
      </c>
      <c r="E30" s="34">
        <f t="shared" ref="E30:H30" si="0">E28+180</f>
        <v>180</v>
      </c>
      <c r="F30" s="34">
        <f t="shared" si="0"/>
        <v>180</v>
      </c>
      <c r="G30" s="34">
        <f t="shared" ref="G30" si="1">G28+180</f>
        <v>180</v>
      </c>
      <c r="H30" s="34">
        <f t="shared" si="0"/>
        <v>180</v>
      </c>
      <c r="I30" s="36"/>
      <c r="J30" s="6"/>
    </row>
    <row r="31" spans="1:12" ht="12.75" customHeight="1" x14ac:dyDescent="0.25">
      <c r="J31" s="18"/>
    </row>
    <row r="32" spans="1:12" ht="12.75" customHeight="1" x14ac:dyDescent="0.25">
      <c r="J32" s="18"/>
    </row>
    <row r="33" spans="3:9" ht="12.75" customHeight="1" x14ac:dyDescent="0.25">
      <c r="H33" s="17" t="s">
        <v>25</v>
      </c>
      <c r="I33" s="17"/>
    </row>
    <row r="34" spans="3:9" ht="12.75" customHeight="1" x14ac:dyDescent="0.25">
      <c r="H34" s="16" t="s">
        <v>26</v>
      </c>
      <c r="I34" s="16"/>
    </row>
    <row r="35" spans="3:9" ht="12.75" customHeight="1" x14ac:dyDescent="0.25">
      <c r="H35" s="16" t="s">
        <v>26</v>
      </c>
      <c r="I35" s="16"/>
    </row>
    <row r="36" spans="3:9" ht="12.75" customHeight="1" x14ac:dyDescent="0.25">
      <c r="H36" s="16" t="s">
        <v>26</v>
      </c>
      <c r="I36" s="16"/>
    </row>
    <row r="37" spans="3:9" ht="15" customHeight="1" x14ac:dyDescent="0.25"/>
    <row r="38" spans="3:9" ht="15.75" customHeight="1" x14ac:dyDescent="0.25"/>
    <row r="39" spans="3:9" ht="12.75" customHeight="1" x14ac:dyDescent="0.25"/>
    <row r="40" spans="3:9" ht="12.75" customHeight="1" x14ac:dyDescent="0.25">
      <c r="C40" s="3"/>
      <c r="D40" s="3"/>
    </row>
    <row r="41" spans="3:9" ht="12.75" customHeight="1" x14ac:dyDescent="0.25">
      <c r="C41" s="8"/>
      <c r="D41" s="8"/>
    </row>
    <row r="42" spans="3:9" ht="12.75" customHeight="1" x14ac:dyDescent="0.25"/>
    <row r="43" spans="3:9" ht="15" customHeight="1" x14ac:dyDescent="0.25"/>
    <row r="44" spans="3:9" ht="12.75" customHeight="1" x14ac:dyDescent="0.25"/>
    <row r="45" spans="3:9" ht="12.75" customHeight="1" x14ac:dyDescent="0.25"/>
    <row r="46" spans="3:9" ht="12.75" customHeight="1" x14ac:dyDescent="0.25"/>
    <row r="47" spans="3:9" ht="12.75" customHeight="1" x14ac:dyDescent="0.25">
      <c r="C47" s="9"/>
      <c r="D47" s="9"/>
    </row>
    <row r="48" spans="3:9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5" customHeight="1" x14ac:dyDescent="0.25"/>
    <row r="62" ht="12.75" customHeight="1" x14ac:dyDescent="0.25"/>
    <row r="63" ht="12.75" customHeight="1" x14ac:dyDescent="0.25"/>
    <row r="64" ht="12.75" customHeight="1" x14ac:dyDescent="0.25"/>
    <row r="68" spans="1:253" s="12" customFormat="1" ht="15.75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  <c r="HR68" s="15"/>
      <c r="HS68" s="15"/>
      <c r="HT68" s="15"/>
      <c r="HU68" s="15"/>
      <c r="HV68" s="15"/>
      <c r="HW68" s="15"/>
      <c r="HX68" s="15"/>
      <c r="HY68" s="15"/>
      <c r="HZ68" s="15"/>
      <c r="IA68" s="15"/>
      <c r="IB68" s="15"/>
      <c r="IC68" s="15"/>
      <c r="ID68" s="15"/>
      <c r="IE68" s="15"/>
      <c r="IF68" s="15"/>
      <c r="IG68" s="15"/>
      <c r="IH68" s="15"/>
      <c r="II68" s="15"/>
      <c r="IJ68" s="15"/>
      <c r="IK68" s="15"/>
      <c r="IL68" s="15"/>
      <c r="IM68" s="15"/>
      <c r="IN68" s="15"/>
      <c r="IO68" s="15"/>
      <c r="IP68" s="15"/>
      <c r="IQ68" s="15"/>
      <c r="IR68" s="15"/>
      <c r="IS68" s="15"/>
    </row>
    <row r="69" spans="1:253" ht="15.75" x14ac:dyDescent="0.25"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</row>
    <row r="70" spans="1:253" ht="15.75" x14ac:dyDescent="0.25">
      <c r="A70" s="11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  <c r="HR70" s="15"/>
      <c r="HS70" s="15"/>
      <c r="HT70" s="15"/>
      <c r="HU70" s="15"/>
      <c r="HV70" s="15"/>
      <c r="HW70" s="15"/>
      <c r="HX70" s="15"/>
      <c r="HY70" s="15"/>
      <c r="HZ70" s="15"/>
      <c r="IA70" s="15"/>
      <c r="IB70" s="15"/>
      <c r="IC70" s="15"/>
      <c r="ID70" s="15"/>
      <c r="IE70" s="15"/>
      <c r="IF70" s="15"/>
      <c r="IG70" s="15"/>
      <c r="IH70" s="15"/>
      <c r="II70" s="15"/>
      <c r="IJ70" s="15"/>
      <c r="IK70" s="15"/>
      <c r="IL70" s="15"/>
      <c r="IM70" s="15"/>
      <c r="IN70" s="15"/>
      <c r="IO70" s="15"/>
      <c r="IP70" s="15"/>
      <c r="IQ70" s="15"/>
      <c r="IR70" s="15"/>
      <c r="IS70" s="15"/>
    </row>
    <row r="71" spans="1:253" ht="15.75" x14ac:dyDescent="0.25">
      <c r="A71" s="13"/>
      <c r="B71" s="14"/>
      <c r="C71" s="14"/>
      <c r="D71" s="14"/>
      <c r="J71" s="15"/>
    </row>
    <row r="72" spans="1:253" ht="15.75" x14ac:dyDescent="0.25">
      <c r="A72" s="13"/>
      <c r="B72" s="14"/>
      <c r="C72" s="14"/>
      <c r="D72" s="14"/>
      <c r="J72" s="15"/>
    </row>
    <row r="73" spans="1:253" ht="15.75" hidden="1" x14ac:dyDescent="0.25">
      <c r="H73" s="16" t="s">
        <v>27</v>
      </c>
      <c r="I73" s="16"/>
      <c r="J73" s="15"/>
    </row>
    <row r="74" spans="1:253" hidden="1" x14ac:dyDescent="0.25"/>
  </sheetData>
  <mergeCells count="37">
    <mergeCell ref="A1:J1"/>
    <mergeCell ref="A28:C28"/>
    <mergeCell ref="A29:C29"/>
    <mergeCell ref="A30:C30"/>
    <mergeCell ref="A9:A11"/>
    <mergeCell ref="B9:B11"/>
    <mergeCell ref="A15:A17"/>
    <mergeCell ref="B15:B17"/>
    <mergeCell ref="A18:A20"/>
    <mergeCell ref="B18:B20"/>
    <mergeCell ref="C20:H20"/>
    <mergeCell ref="A21:A23"/>
    <mergeCell ref="B21:B23"/>
    <mergeCell ref="A2:J2"/>
    <mergeCell ref="A3:J3"/>
    <mergeCell ref="A4:A8"/>
    <mergeCell ref="B4:B8"/>
    <mergeCell ref="J4:J8"/>
    <mergeCell ref="J9:J10"/>
    <mergeCell ref="C11:H11"/>
    <mergeCell ref="A12:A14"/>
    <mergeCell ref="B12:B14"/>
    <mergeCell ref="J12:J13"/>
    <mergeCell ref="C14:H14"/>
    <mergeCell ref="I4:I8"/>
    <mergeCell ref="I9:I10"/>
    <mergeCell ref="I12:I13"/>
    <mergeCell ref="J21:J22"/>
    <mergeCell ref="C23:H23"/>
    <mergeCell ref="J15:J16"/>
    <mergeCell ref="A25:H25"/>
    <mergeCell ref="A26:H26"/>
    <mergeCell ref="C17:H17"/>
    <mergeCell ref="J18:J19"/>
    <mergeCell ref="I15:I16"/>
    <mergeCell ref="I18:I19"/>
    <mergeCell ref="I21:I22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1cf611-c5ab-4550-a640-09fcb21a938e">
      <Terms xmlns="http://schemas.microsoft.com/office/infopath/2007/PartnerControls"/>
    </lcf76f155ced4ddcb4097134ff3c332f>
    <TaxCatchAll xmlns="0350ef0f-744f-4f18-8640-0d713e2d0d2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A4A33E332AB544942DCDBF0C112CF2" ma:contentTypeVersion="17" ma:contentTypeDescription="Crie um novo documento." ma:contentTypeScope="" ma:versionID="65fda71a45b1cba64ea80fc50d7d7017">
  <xsd:schema xmlns:xsd="http://www.w3.org/2001/XMLSchema" xmlns:xs="http://www.w3.org/2001/XMLSchema" xmlns:p="http://schemas.microsoft.com/office/2006/metadata/properties" xmlns:ns2="0350ef0f-744f-4f18-8640-0d713e2d0d23" xmlns:ns3="591cf611-c5ab-4550-a640-09fcb21a938e" targetNamespace="http://schemas.microsoft.com/office/2006/metadata/properties" ma:root="true" ma:fieldsID="738c060a5950be585f2361cae6add761" ns2:_="" ns3:_="">
    <xsd:import namespace="0350ef0f-744f-4f18-8640-0d713e2d0d23"/>
    <xsd:import namespace="591cf611-c5ab-4550-a640-09fcb21a93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0ef0f-744f-4f18-8640-0d713e2d0d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b3d63d-e29a-4e97-b8ea-4f713211f4af}" ma:internalName="TaxCatchAll" ma:showField="CatchAllData" ma:web="0350ef0f-744f-4f18-8640-0d713e2d0d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1cf611-c5ab-4550-a640-09fcb21a93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cc2251a4-284b-4299-a75e-b536127868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02A93-AA5E-4059-BA70-C6474D95DAC7}">
  <ds:schemaRefs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91cf611-c5ab-4550-a640-09fcb21a938e"/>
    <ds:schemaRef ds:uri="0350ef0f-744f-4f18-8640-0d713e2d0d23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DE49822-DD41-44A7-A369-9CE402C9F3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50ef0f-744f-4f18-8640-0d713e2d0d23"/>
    <ds:schemaRef ds:uri="591cf611-c5ab-4550-a640-09fcb21a93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6455B6-853A-4B26-9DFE-CBDDD33EFD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Preços privados (tratado)</vt:lpstr>
      <vt:lpstr>'Preços privados (tratado)'!Area_de_impressao</vt:lpstr>
    </vt:vector>
  </TitlesOfParts>
  <Company>Itautec S.A.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Itautec</dc:creator>
  <cp:lastModifiedBy>Guilherme Catellino Loureiro</cp:lastModifiedBy>
  <cp:revision/>
  <dcterms:created xsi:type="dcterms:W3CDTF">2011-07-12T19:27:50Z</dcterms:created>
  <dcterms:modified xsi:type="dcterms:W3CDTF">2023-07-12T22:33:49Z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-535098032</vt:i4>
  </property>
  <property fmtid="{D5CDD505-2E9C-101B-9397-08002B2CF9AE}" pid="3" name="_EmailSubject">
    <vt:lpwstr>planilha de processo moveis </vt:lpwstr>
  </property>
  <property fmtid="{D5CDD505-2E9C-101B-9397-08002B2CF9AE}" pid="4" name="_AuthorEmail">
    <vt:lpwstr>nkawagoe@PREFEITURA.SP.GOV.BR</vt:lpwstr>
  </property>
  <property fmtid="{D5CDD505-2E9C-101B-9397-08002B2CF9AE}" pid="5" name="_AuthorEmailDisplayName">
    <vt:lpwstr>Nelson Koiti Kawagoe</vt:lpwstr>
  </property>
  <property fmtid="{D5CDD505-2E9C-101B-9397-08002B2CF9AE}" pid="6" name="_ReviewingToolsShownOnce">
    <vt:lpwstr/>
  </property>
  <property fmtid="{D5CDD505-2E9C-101B-9397-08002B2CF9AE}" pid="7" name="ContentTypeId">
    <vt:lpwstr>0x01010051A4A33E332AB544942DCDBF0C112CF2</vt:lpwstr>
  </property>
  <property fmtid="{D5CDD505-2E9C-101B-9397-08002B2CF9AE}" pid="8" name="MediaServiceImageTags">
    <vt:lpwstr/>
  </property>
</Properties>
</file>