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dhcgabs2\DP\EDITAIS\2023\CPM\CRCM - CCM\"/>
    </mc:Choice>
  </mc:AlternateContent>
  <xr:revisionPtr revIDLastSave="0" documentId="13_ncr:1_{F81CD064-B133-46C8-B0EA-31A2D2DE8B15}" xr6:coauthVersionLast="47" xr6:coauthVersionMax="47" xr10:uidLastSave="{00000000-0000-0000-0000-000000000000}"/>
  <bookViews>
    <workbookView xWindow="-120" yWindow="-120" windowWidth="29040" windowHeight="15720" xr2:uid="{A754FE09-D10F-4F09-83CE-8D4E9BA48879}"/>
  </bookViews>
  <sheets>
    <sheet name="Tabelas 1 a 7" sheetId="2" r:id="rId1"/>
    <sheet name="Tabela 8 e 9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2" l="1"/>
  <c r="K38" i="2"/>
  <c r="C51" i="2"/>
  <c r="C50" i="2"/>
  <c r="C49" i="2"/>
  <c r="C48" i="2"/>
  <c r="C47" i="2"/>
  <c r="C46" i="2"/>
  <c r="C55" i="2"/>
  <c r="K37" i="2"/>
  <c r="K36" i="2"/>
  <c r="K35" i="2"/>
  <c r="I37" i="2"/>
  <c r="E37" i="2"/>
  <c r="D37" i="2"/>
  <c r="C37" i="2"/>
  <c r="F37" i="2" s="1"/>
  <c r="I36" i="2"/>
  <c r="E36" i="2"/>
  <c r="D36" i="2"/>
  <c r="C36" i="2"/>
  <c r="F36" i="2" s="1"/>
  <c r="I35" i="2"/>
  <c r="E35" i="2"/>
  <c r="F35" i="2" s="1"/>
  <c r="D35" i="2"/>
  <c r="C35" i="2"/>
  <c r="I33" i="2"/>
  <c r="E33" i="2"/>
  <c r="D33" i="2"/>
  <c r="C33" i="2"/>
  <c r="F33" i="2" s="1"/>
  <c r="I31" i="2"/>
  <c r="E31" i="2"/>
  <c r="D31" i="2"/>
  <c r="C31" i="2"/>
  <c r="I29" i="2"/>
  <c r="E29" i="2"/>
  <c r="D29" i="2"/>
  <c r="C29" i="2"/>
  <c r="I28" i="2"/>
  <c r="E28" i="2"/>
  <c r="D28" i="2"/>
  <c r="C28" i="2"/>
  <c r="I25" i="2"/>
  <c r="E25" i="2"/>
  <c r="D25" i="2"/>
  <c r="C25" i="2"/>
  <c r="I23" i="2"/>
  <c r="E23" i="2"/>
  <c r="D23" i="2"/>
  <c r="C23" i="2"/>
  <c r="I21" i="2"/>
  <c r="E21" i="2"/>
  <c r="D21" i="2"/>
  <c r="C21" i="2"/>
  <c r="I20" i="2"/>
  <c r="E20" i="2"/>
  <c r="D20" i="2"/>
  <c r="C20" i="2"/>
  <c r="I17" i="2"/>
  <c r="E17" i="2"/>
  <c r="D17" i="2"/>
  <c r="C17" i="2"/>
  <c r="I16" i="2"/>
  <c r="E16" i="2"/>
  <c r="D16" i="2"/>
  <c r="C16" i="2"/>
  <c r="I13" i="2"/>
  <c r="E13" i="2"/>
  <c r="D13" i="2"/>
  <c r="C13" i="2"/>
  <c r="C11" i="2"/>
  <c r="D11" i="2"/>
  <c r="E11" i="2"/>
  <c r="I11" i="2"/>
  <c r="G36" i="2" l="1"/>
  <c r="J36" i="2"/>
  <c r="J35" i="2"/>
  <c r="G35" i="2"/>
  <c r="G37" i="2"/>
  <c r="J37" i="2" s="1"/>
  <c r="G33" i="2"/>
  <c r="J33" i="2" s="1"/>
  <c r="F25" i="2"/>
  <c r="F28" i="2"/>
  <c r="G28" i="2" s="1"/>
  <c r="F31" i="2"/>
  <c r="G31" i="2" s="1"/>
  <c r="J31" i="2" s="1"/>
  <c r="F29" i="2"/>
  <c r="G29" i="2" s="1"/>
  <c r="J29" i="2" s="1"/>
  <c r="J28" i="2"/>
  <c r="F17" i="2"/>
  <c r="G17" i="2" s="1"/>
  <c r="J17" i="2" s="1"/>
  <c r="F23" i="2"/>
  <c r="G23" i="2" s="1"/>
  <c r="J23" i="2" s="1"/>
  <c r="G25" i="2"/>
  <c r="J25" i="2" s="1"/>
  <c r="F20" i="2"/>
  <c r="G20" i="2" s="1"/>
  <c r="J20" i="2" s="1"/>
  <c r="F16" i="2"/>
  <c r="G16" i="2" s="1"/>
  <c r="J16" i="2" s="1"/>
  <c r="F21" i="2"/>
  <c r="G21" i="2" s="1"/>
  <c r="J21" i="2" s="1"/>
  <c r="F13" i="2"/>
  <c r="G13" i="2" s="1"/>
  <c r="J13" i="2" s="1"/>
  <c r="F11" i="2"/>
  <c r="G11" i="2" s="1"/>
  <c r="C77" i="2"/>
  <c r="C78" i="2"/>
  <c r="C79" i="2"/>
  <c r="C80" i="2"/>
  <c r="C81" i="2"/>
  <c r="C105" i="2"/>
  <c r="C104" i="2"/>
  <c r="D139" i="2"/>
  <c r="J11" i="2" l="1"/>
  <c r="I12" i="2"/>
  <c r="I14" i="2"/>
  <c r="I15" i="2"/>
  <c r="I18" i="2"/>
  <c r="I19" i="2"/>
  <c r="I22" i="2"/>
  <c r="I24" i="2"/>
  <c r="I26" i="2"/>
  <c r="I27" i="2"/>
  <c r="I30" i="2"/>
  <c r="I32" i="2"/>
  <c r="I34" i="2"/>
  <c r="E12" i="2"/>
  <c r="E14" i="2"/>
  <c r="E15" i="2"/>
  <c r="E18" i="2"/>
  <c r="E19" i="2"/>
  <c r="E22" i="2"/>
  <c r="E24" i="2"/>
  <c r="E26" i="2"/>
  <c r="E27" i="2"/>
  <c r="E30" i="2"/>
  <c r="E32" i="2"/>
  <c r="E34" i="2"/>
  <c r="D12" i="2"/>
  <c r="D14" i="2"/>
  <c r="D15" i="2"/>
  <c r="D18" i="2"/>
  <c r="D19" i="2"/>
  <c r="D22" i="2"/>
  <c r="D24" i="2"/>
  <c r="D26" i="2"/>
  <c r="D27" i="2"/>
  <c r="D30" i="2"/>
  <c r="D32" i="2"/>
  <c r="D34" i="2"/>
  <c r="C12" i="2"/>
  <c r="C14" i="2"/>
  <c r="C15" i="2"/>
  <c r="C18" i="2"/>
  <c r="C19" i="2"/>
  <c r="C22" i="2"/>
  <c r="C24" i="2"/>
  <c r="C26" i="2"/>
  <c r="C27" i="2"/>
  <c r="C30" i="2"/>
  <c r="C32" i="2"/>
  <c r="C34" i="2"/>
  <c r="F52" i="2"/>
  <c r="F53" i="2"/>
  <c r="F54" i="2"/>
  <c r="C102" i="2"/>
  <c r="C62" i="2"/>
  <c r="F19" i="2" l="1"/>
  <c r="G19" i="2" s="1"/>
  <c r="J19" i="2" s="1"/>
  <c r="F32" i="2"/>
  <c r="C54" i="2" s="1"/>
  <c r="F24" i="2"/>
  <c r="F26" i="2"/>
  <c r="F14" i="2"/>
  <c r="F34" i="2"/>
  <c r="F18" i="2"/>
  <c r="F27" i="2"/>
  <c r="G27" i="2" s="1"/>
  <c r="J27" i="2" s="1"/>
  <c r="F15" i="2"/>
  <c r="G15" i="2" s="1"/>
  <c r="J15" i="2" s="1"/>
  <c r="F30" i="2"/>
  <c r="C53" i="2" s="1"/>
  <c r="F12" i="2"/>
  <c r="F22" i="2"/>
  <c r="C106" i="2"/>
  <c r="C107" i="2"/>
  <c r="C108" i="2"/>
  <c r="C94" i="2"/>
  <c r="C67" i="2"/>
  <c r="C66" i="2"/>
  <c r="C65" i="2"/>
  <c r="C64" i="2"/>
  <c r="C63" i="2"/>
  <c r="C52" i="2" l="1"/>
  <c r="G18" i="2"/>
  <c r="J18" i="2" s="1"/>
  <c r="G32" i="2"/>
  <c r="J32" i="2" s="1"/>
  <c r="E54" i="2"/>
  <c r="G54" i="2" s="1"/>
  <c r="K33" i="2" s="1"/>
  <c r="G22" i="2"/>
  <c r="J22" i="2" s="1"/>
  <c r="G34" i="2"/>
  <c r="J34" i="2" s="1"/>
  <c r="E55" i="2"/>
  <c r="G12" i="2"/>
  <c r="J12" i="2" s="1"/>
  <c r="G14" i="2"/>
  <c r="J14" i="2" s="1"/>
  <c r="G30" i="2"/>
  <c r="J30" i="2" s="1"/>
  <c r="G26" i="2"/>
  <c r="J26" i="2" s="1"/>
  <c r="G24" i="2"/>
  <c r="J24" i="2" s="1"/>
  <c r="C68" i="2"/>
  <c r="B26" i="5"/>
  <c r="B25" i="5"/>
  <c r="B24" i="5"/>
  <c r="B23" i="5"/>
  <c r="B22" i="5"/>
  <c r="B21" i="5"/>
  <c r="B20" i="5"/>
  <c r="B19" i="5"/>
  <c r="B18" i="5"/>
  <c r="B17" i="5"/>
  <c r="K32" i="2" l="1"/>
  <c r="E52" i="2"/>
  <c r="G52" i="2" s="1"/>
  <c r="E50" i="2"/>
  <c r="E47" i="2"/>
  <c r="E48" i="2"/>
  <c r="E51" i="2"/>
  <c r="E53" i="2"/>
  <c r="G53" i="2" s="1"/>
  <c r="E49" i="2"/>
  <c r="K30" i="2" l="1"/>
  <c r="K31" i="2"/>
  <c r="K29" i="2"/>
  <c r="K28" i="2"/>
  <c r="K26" i="2"/>
  <c r="K27" i="2"/>
  <c r="H10" i="5"/>
  <c r="H9" i="5"/>
  <c r="H8" i="5"/>
  <c r="H7" i="5"/>
  <c r="H6" i="5"/>
  <c r="H5" i="5"/>
  <c r="C74" i="2"/>
  <c r="I10" i="2"/>
  <c r="E10" i="2"/>
  <c r="D10" i="2"/>
  <c r="C101" i="2"/>
  <c r="C109" i="2" s="1"/>
  <c r="C95" i="2"/>
  <c r="C93" i="2"/>
  <c r="C92" i="2"/>
  <c r="C91" i="2"/>
  <c r="C90" i="2"/>
  <c r="C82" i="2"/>
  <c r="C76" i="2"/>
  <c r="C75" i="2"/>
  <c r="F55" i="2"/>
  <c r="F51" i="2"/>
  <c r="F50" i="2"/>
  <c r="F49" i="2"/>
  <c r="F48" i="2"/>
  <c r="F47" i="2"/>
  <c r="F46" i="2"/>
  <c r="C10" i="2"/>
  <c r="C96" i="2" l="1"/>
  <c r="F10" i="2"/>
  <c r="G51" i="2" l="1"/>
  <c r="G50" i="2"/>
  <c r="K23" i="2" s="1"/>
  <c r="G47" i="2"/>
  <c r="G10" i="2"/>
  <c r="J10" i="2" s="1"/>
  <c r="E46" i="2"/>
  <c r="G46" i="2" s="1"/>
  <c r="K11" i="2" s="1"/>
  <c r="K25" i="2" l="1"/>
  <c r="K24" i="2"/>
  <c r="K22" i="2"/>
  <c r="K13" i="2"/>
  <c r="K12" i="2"/>
  <c r="K10" i="2"/>
  <c r="G55" i="2"/>
  <c r="G48" i="2"/>
  <c r="G49" i="2"/>
  <c r="K20" i="2" l="1"/>
  <c r="K21" i="2"/>
  <c r="K19" i="2"/>
  <c r="K18" i="2"/>
  <c r="K17" i="2"/>
  <c r="K16" i="2"/>
  <c r="K15" i="2"/>
  <c r="K14" i="2"/>
  <c r="K34" i="2"/>
  <c r="J38" i="2"/>
  <c r="D144" i="2" l="1"/>
  <c r="D145" i="2" s="1"/>
  <c r="D146" i="2" s="1"/>
  <c r="D147" i="2" l="1"/>
</calcChain>
</file>

<file path=xl/sharedStrings.xml><?xml version="1.0" encoding="utf-8"?>
<sst xmlns="http://schemas.openxmlformats.org/spreadsheetml/2006/main" count="169" uniqueCount="136">
  <si>
    <t>ANEXO III  - MODELO PARA ELABORAÇÃO DA PROPOSTA ORÇAMENTÁRIA</t>
  </si>
  <si>
    <t>ORÇAMENTO ANUAL - Ano 1 </t>
  </si>
  <si>
    <t>Recursos Humanos</t>
  </si>
  <si>
    <t>Função </t>
  </si>
  <si>
    <t>TOTAL ANUAL 1</t>
  </si>
  <si>
    <t>Caso a OSC tenha CEBAS, deixar em branco as colunas (b) e (d).</t>
  </si>
  <si>
    <t>Para o cálculo dos pagamentos de salários após o dissídio, baseando-se em estimativa de aumento a partir dos últimos anos, preencha a tabela seguinte e depois complete a coluna (i) na tabela anterior: </t>
  </si>
  <si>
    <t>Tabela 1.a</t>
  </si>
  <si>
    <t>Categoria</t>
  </si>
  <si>
    <t>Salário Mensal + encargos</t>
  </si>
  <si>
    <t>(m) - acréscimo ao salário mensal</t>
  </si>
  <si>
    <t>(l) - Reajuste estimado</t>
  </si>
  <si>
    <t>(e)</t>
  </si>
  <si>
    <t>(…%)</t>
  </si>
  <si>
    <t>(e x l)</t>
  </si>
  <si>
    <t>(12 - k)</t>
  </si>
  <si>
    <t>(m x n)</t>
  </si>
  <si>
    <t>Outros pagamentos</t>
  </si>
  <si>
    <t>Despesas Correntes</t>
  </si>
  <si>
    <t>(B) Valor estimado mensal</t>
  </si>
  <si>
    <t xml:space="preserve">Valor estimado anual </t>
  </si>
  <si>
    <t>(B) x12</t>
  </si>
  <si>
    <t>Energia elétrica</t>
  </si>
  <si>
    <t>Água</t>
  </si>
  <si>
    <t>Telefone</t>
  </si>
  <si>
    <t>Internet</t>
  </si>
  <si>
    <t>Outras (discriminar)</t>
  </si>
  <si>
    <t>Tabela 3</t>
  </si>
  <si>
    <t>Materiais de consumo</t>
  </si>
  <si>
    <t>(C)</t>
  </si>
  <si>
    <t>Valor estimado anual</t>
  </si>
  <si>
    <t>Outros (discriminar)</t>
  </si>
  <si>
    <t>Tabela 4</t>
  </si>
  <si>
    <t>Serviços de Terceiros</t>
  </si>
  <si>
    <t>Valor estimado mensal</t>
  </si>
  <si>
    <t>Outras Categorias</t>
  </si>
  <si>
    <t>Valor mensal total pago pela OSC</t>
  </si>
  <si>
    <t>Tempo efetivamente
 dedicado à parceria 
   (horas por mês)</t>
  </si>
  <si>
    <t>Percentual correspondente ao tempo total contratado</t>
  </si>
  <si>
    <t>Tabela 5</t>
  </si>
  <si>
    <t>Despesas de implantação</t>
  </si>
  <si>
    <t>Valor estimado </t>
  </si>
  <si>
    <t>Tabela 6</t>
  </si>
  <si>
    <t>ORÇAMENTO TOTAL PARCERIA </t>
  </si>
  <si>
    <t>TOTAL ANO 2* </t>
  </si>
  <si>
    <t>(nº)</t>
  </si>
  <si>
    <t>(o) Total acrescido no ano</t>
  </si>
  <si>
    <t>(n) Nº de meses pós reajuste</t>
  </si>
  <si>
    <t>(k) - Mês do Dissídio</t>
  </si>
  <si>
    <t>(a) Salário mensal</t>
  </si>
  <si>
    <t> (b) INSS (Contribuição Prev. Patronal)</t>
  </si>
  <si>
    <t>(a) x 20%</t>
  </si>
  <si>
    <t>  (c) FGTS</t>
  </si>
  <si>
    <t>(a) x 8%</t>
  </si>
  <si>
    <t>(d)  PIS</t>
  </si>
  <si>
    <t>(a) x 1%</t>
  </si>
  <si>
    <t>(e) Salário + encargos</t>
  </si>
  <si>
    <t>(a + b + c + d)</t>
  </si>
  <si>
    <t>(f) Adicional  férias</t>
  </si>
  <si>
    <t>(e) x ⅓</t>
  </si>
  <si>
    <t>(g) Benefícios</t>
  </si>
  <si>
    <t>(Vale-Transporte, Vale-Refeição, outros - Valor anual)</t>
  </si>
  <si>
    <t>(h) Verba Rescisória</t>
  </si>
  <si>
    <t>(a x 13,34*8%*40%*)</t>
  </si>
  <si>
    <t>(i) Folha de Pagamento anual</t>
  </si>
  <si>
    <t>(e x 13 + f + g + h)</t>
  </si>
  <si>
    <t>(j) Folha anual pós dissídio, onde for aplicável</t>
  </si>
  <si>
    <t>(i + o)
(Nas categorias sem dissídio, copiar o valor de i)</t>
  </si>
  <si>
    <t>MODELO PARA INFORMAÇÃO DOS VALORES DE REFERÊNCIA PARA  DESPESAS COM AQUISIÇÕES E SERVIÇOS:</t>
  </si>
  <si>
    <t>Tabela 7</t>
  </si>
  <si>
    <t>Fornecedor 1 </t>
  </si>
  <si>
    <t>Valor 1</t>
  </si>
  <si>
    <t>Fornecedor 2 </t>
  </si>
  <si>
    <t>Valor 2</t>
  </si>
  <si>
    <t>Fornecedor 3</t>
  </si>
  <si>
    <t>Valor 3</t>
  </si>
  <si>
    <t>Média dos valores</t>
  </si>
  <si>
    <t>Os fornecedores podem ser pesquisados por e-mail, internet ou outras formas de consulta; é necessário anexar cópias ou “prints” do resultado da pesquisa</t>
  </si>
  <si>
    <r>
      <t> </t>
    </r>
    <r>
      <rPr>
        <sz val="10"/>
        <color rgb="FF000000"/>
        <rFont val="Calibri"/>
        <family val="2"/>
        <scheme val="minor"/>
      </rPr>
      <t>(C) x12</t>
    </r>
  </si>
  <si>
    <r>
      <t>Assessoria contábil</t>
    </r>
    <r>
      <rPr>
        <b/>
        <sz val="10"/>
        <color rgb="FF000000"/>
        <rFont val="Calibri"/>
        <family val="2"/>
        <scheme val="minor"/>
      </rPr>
      <t>¹</t>
    </r>
  </si>
  <si>
    <r>
      <t>Assessoria jurídica</t>
    </r>
    <r>
      <rPr>
        <b/>
        <sz val="10"/>
        <color rgb="FF000000"/>
        <rFont val="Calibri"/>
        <family val="2"/>
        <scheme val="minor"/>
      </rPr>
      <t>¹</t>
    </r>
  </si>
  <si>
    <t>Outras categorias</t>
  </si>
  <si>
    <t>Escritório </t>
  </si>
  <si>
    <t>Informática¹</t>
  </si>
  <si>
    <t>Comunicação</t>
  </si>
  <si>
    <t>Serviços de manutenção e pequenos reparos</t>
  </si>
  <si>
    <t>Bens duráveis - mobiliário, utensílios, outros equipamentos (discriminar)</t>
  </si>
  <si>
    <t>PERCENTUAL ESTIMADO DE INFLAÇÃO</t>
  </si>
  <si>
    <t>VALOR TOTAL (ANO 1 + ANO 2 + ANO 3)</t>
  </si>
  <si>
    <t>MODELO PARA APRESENTAÇÃO DE CONTRAPARTIDAS (não obrigatória):</t>
  </si>
  <si>
    <t>Descrição (bens ou serviços)</t>
  </si>
  <si>
    <t>Valor correspondente (R$)</t>
  </si>
  <si>
    <t>Bens/ Serviços (discriminar)</t>
  </si>
  <si>
    <t>¹Caso a OSC opte pela locação de computadores e impressoras, deve informar o valor aqui. Caso opte por adquirir os equipamentos, deve informar o valor na Tabela 6 - despesas de implantação.</t>
  </si>
  <si>
    <t>Tabela 5a</t>
  </si>
  <si>
    <t xml:space="preserve">Tabela 8 </t>
  </si>
  <si>
    <t>Tabela 9</t>
  </si>
  <si>
    <t>Tabela 2</t>
  </si>
  <si>
    <t>TOTAL ANUAL 2 -  Estagiários (as)</t>
  </si>
  <si>
    <t>TOTAL ANUAL 3 -  DESPESAS CORRENTES</t>
  </si>
  <si>
    <t>TOTAL ANUAL 4 - MATERIAIS DE CONSUMO</t>
  </si>
  <si>
    <t>TOTAL ANUAL 5 - SERVIÇOS DE TERCEIROS </t>
  </si>
  <si>
    <t>TOTAL 6 - AQUISIÇÕES E SERVIÇOS PARA IMPLANTAÇÃO</t>
  </si>
  <si>
    <t>Limpeza</t>
  </si>
  <si>
    <t>Pedagógico</t>
  </si>
  <si>
    <r>
      <t>¹</t>
    </r>
    <r>
      <rPr>
        <sz val="10"/>
        <color rgb="FF000000"/>
        <rFont val="Calibri"/>
        <family val="2"/>
        <scheme val="minor"/>
      </rPr>
      <t>Caso as despesas não sejam exclusivas da gestão do CRPIR, o valor estimado mensal deverá corresponder ao tempo efetivamente dedicado à parceria, sendo necessário preencher o quadro abaixo e utilizar os valores obtidos nas tabelas acima: </t>
    </r>
  </si>
  <si>
    <t xml:space="preserve">Palestrantes </t>
  </si>
  <si>
    <t>Oficineiros</t>
  </si>
  <si>
    <t>TOTAL ANO 1 (Total 1 + 2 + 3 + 4 + 5 + 6)</t>
  </si>
  <si>
    <t>(A) Valor estimado mensal</t>
  </si>
  <si>
    <t>(A) x12</t>
  </si>
  <si>
    <t>      Pagamento     correspondente  ao tempo 
dedicado exclusivamente ao CRCM</t>
  </si>
  <si>
    <t>Coordenadora Geral</t>
  </si>
  <si>
    <t>Assistente Social</t>
  </si>
  <si>
    <t>Psicóloga</t>
  </si>
  <si>
    <t>Advogada</t>
  </si>
  <si>
    <t>Articuladora Comunitária</t>
  </si>
  <si>
    <t>Orientadora Socioeducativa</t>
  </si>
  <si>
    <t>Atendente Inicial</t>
  </si>
  <si>
    <t>Assistente Administrativa</t>
  </si>
  <si>
    <t>Assistente de Gestão</t>
  </si>
  <si>
    <t>Auxiliar de Serviços Gerais</t>
  </si>
  <si>
    <t>Serviço não exclusivo do CCM</t>
  </si>
  <si>
    <t>*Valores do ANO 1 ( sem a despesa de implantação) acrescido do percentual estimado de inflação</t>
  </si>
  <si>
    <t>**Valores do ANO 2  acrescido do percentual estimado de inflação</t>
  </si>
  <si>
    <t>TOTAL ANO 3**</t>
  </si>
  <si>
    <t>Estagiárias</t>
  </si>
  <si>
    <t xml:space="preserve">Locação de veículo </t>
  </si>
  <si>
    <t xml:space="preserve">Aluguel* </t>
  </si>
  <si>
    <t>IPTU*</t>
  </si>
  <si>
    <t>Seguro contra incêndio, roubo, etc*</t>
  </si>
  <si>
    <t xml:space="preserve">Sistema de monitoramento e alarme* </t>
  </si>
  <si>
    <t>* Despesas destinadas somente para o Lote 4.</t>
  </si>
  <si>
    <t>AVCB*</t>
  </si>
  <si>
    <t>Adequação do imóvel e adaptações necessárias (detalhar em outra tabela, se necessário)*</t>
  </si>
  <si>
    <t xml:space="preserve"> Extintor de incêndio*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</si>
</sst>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.5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EAADB"/>
      </patternFill>
    </fill>
    <fill>
      <patternFill patternType="solid">
        <fgColor theme="0"/>
        <bgColor rgb="FF4A86E8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164" fontId="5" fillId="0" borderId="22" xfId="0" applyNumberFormat="1" applyFont="1" applyBorder="1" applyAlignment="1">
      <alignment vertical="top" wrapText="1"/>
    </xf>
    <xf numFmtId="0" fontId="7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top" wrapText="1"/>
    </xf>
    <xf numFmtId="164" fontId="5" fillId="0" borderId="23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9" fillId="0" borderId="0" xfId="0" applyFont="1"/>
    <xf numFmtId="0" fontId="12" fillId="3" borderId="14" xfId="0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9" fillId="4" borderId="13" xfId="0" applyNumberFormat="1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3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9" fontId="9" fillId="2" borderId="13" xfId="1" applyFont="1" applyFill="1" applyBorder="1" applyAlignment="1">
      <alignment vertical="center" wrapText="1"/>
    </xf>
    <xf numFmtId="164" fontId="9" fillId="3" borderId="13" xfId="0" applyNumberFormat="1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" fillId="3" borderId="13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vertical="center" wrapText="1"/>
    </xf>
    <xf numFmtId="44" fontId="9" fillId="6" borderId="13" xfId="2" applyFont="1" applyFill="1" applyBorder="1" applyAlignment="1">
      <alignment vertical="center" wrapText="1"/>
    </xf>
    <xf numFmtId="164" fontId="9" fillId="6" borderId="13" xfId="0" applyNumberFormat="1" applyFont="1" applyFill="1" applyBorder="1" applyAlignment="1">
      <alignment vertical="center" wrapText="1"/>
    </xf>
    <xf numFmtId="164" fontId="9" fillId="7" borderId="13" xfId="0" applyNumberFormat="1" applyFont="1" applyFill="1" applyBorder="1" applyAlignment="1">
      <alignment vertical="center" wrapText="1"/>
    </xf>
    <xf numFmtId="164" fontId="9" fillId="8" borderId="13" xfId="0" applyNumberFormat="1" applyFont="1" applyFill="1" applyBorder="1" applyAlignment="1">
      <alignment vertical="center" wrapText="1"/>
    </xf>
    <xf numFmtId="0" fontId="9" fillId="7" borderId="0" xfId="0" applyFont="1" applyFill="1"/>
    <xf numFmtId="0" fontId="13" fillId="10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164" fontId="9" fillId="2" borderId="0" xfId="0" applyNumberFormat="1" applyFont="1" applyFill="1" applyAlignment="1">
      <alignment vertical="center" wrapText="1"/>
    </xf>
    <xf numFmtId="9" fontId="9" fillId="2" borderId="0" xfId="1" applyFont="1" applyFill="1" applyBorder="1" applyAlignment="1">
      <alignment vertical="center" wrapText="1"/>
    </xf>
    <xf numFmtId="0" fontId="13" fillId="7" borderId="13" xfId="0" applyFont="1" applyFill="1" applyBorder="1" applyAlignment="1">
      <alignment vertical="center" wrapText="1"/>
    </xf>
    <xf numFmtId="0" fontId="13" fillId="7" borderId="15" xfId="0" applyFont="1" applyFill="1" applyBorder="1" applyAlignment="1">
      <alignment vertical="center" wrapText="1"/>
    </xf>
    <xf numFmtId="0" fontId="9" fillId="6" borderId="13" xfId="0" applyFont="1" applyFill="1" applyBorder="1" applyAlignment="1">
      <alignment vertical="center" wrapText="1"/>
    </xf>
    <xf numFmtId="9" fontId="9" fillId="6" borderId="13" xfId="1" applyFont="1" applyFill="1" applyBorder="1" applyAlignment="1">
      <alignment vertical="center" wrapText="1"/>
    </xf>
    <xf numFmtId="44" fontId="9" fillId="0" borderId="0" xfId="0" applyNumberFormat="1" applyFont="1"/>
    <xf numFmtId="0" fontId="9" fillId="7" borderId="0" xfId="0" applyFont="1" applyFill="1" applyAlignment="1">
      <alignment horizontal="left"/>
    </xf>
    <xf numFmtId="0" fontId="12" fillId="0" borderId="13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6" borderId="13" xfId="0" applyFont="1" applyFill="1" applyBorder="1" applyAlignment="1">
      <alignment horizontal="left" vertical="center" wrapText="1"/>
    </xf>
    <xf numFmtId="0" fontId="11" fillId="7" borderId="13" xfId="0" applyFont="1" applyFill="1" applyBorder="1"/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9" fontId="9" fillId="3" borderId="6" xfId="1" applyFont="1" applyFill="1" applyBorder="1" applyAlignment="1">
      <alignment horizontal="center" vertical="center" wrapText="1"/>
    </xf>
    <xf numFmtId="9" fontId="11" fillId="0" borderId="8" xfId="1" applyFont="1" applyBorder="1"/>
    <xf numFmtId="0" fontId="1" fillId="3" borderId="9" xfId="0" applyFont="1" applyFill="1" applyBorder="1" applyAlignment="1">
      <alignment horizontal="left" vertical="center" wrapText="1"/>
    </xf>
    <xf numFmtId="0" fontId="11" fillId="0" borderId="10" xfId="0" applyFont="1" applyBorder="1"/>
    <xf numFmtId="0" fontId="11" fillId="0" borderId="11" xfId="0" applyFont="1" applyBorder="1"/>
    <xf numFmtId="164" fontId="9" fillId="9" borderId="9" xfId="0" applyNumberFormat="1" applyFont="1" applyFill="1" applyBorder="1" applyAlignment="1">
      <alignment horizontal="center" vertical="center" wrapText="1"/>
    </xf>
    <xf numFmtId="0" fontId="11" fillId="7" borderId="11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1" fillId="0" borderId="7" xfId="0" applyFont="1" applyBorder="1"/>
    <xf numFmtId="0" fontId="11" fillId="0" borderId="8" xfId="0" applyFont="1" applyBorder="1"/>
    <xf numFmtId="0" fontId="9" fillId="7" borderId="0" xfId="0" applyFont="1" applyFill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0" fillId="2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1" fillId="0" borderId="15" xfId="0" applyFont="1" applyBorder="1"/>
    <xf numFmtId="0" fontId="1" fillId="3" borderId="9" xfId="0" applyFont="1" applyFill="1" applyBorder="1" applyAlignment="1">
      <alignment vertical="center" wrapText="1"/>
    </xf>
    <xf numFmtId="0" fontId="11" fillId="0" borderId="14" xfId="0" applyFont="1" applyBorder="1"/>
    <xf numFmtId="0" fontId="12" fillId="3" borderId="1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20" xfId="0" applyFont="1" applyBorder="1"/>
    <xf numFmtId="0" fontId="11" fillId="0" borderId="21" xfId="0" applyFont="1" applyBorder="1"/>
    <xf numFmtId="0" fontId="1" fillId="3" borderId="13" xfId="0" applyFont="1" applyFill="1" applyBorder="1" applyAlignment="1">
      <alignment horizontal="left" vertical="center" wrapText="1"/>
    </xf>
    <xf numFmtId="0" fontId="11" fillId="0" borderId="13" xfId="0" applyFont="1" applyBorder="1"/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4A86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D7136-AC93-408C-A97F-F62803FDA468}">
  <dimension ref="A1:L151"/>
  <sheetViews>
    <sheetView tabSelected="1" topLeftCell="A124" zoomScaleNormal="100" workbookViewId="0">
      <selection activeCell="B154" sqref="B154"/>
    </sheetView>
  </sheetViews>
  <sheetFormatPr defaultRowHeight="12.75" x14ac:dyDescent="0.2"/>
  <cols>
    <col min="1" max="1" width="32.140625" style="12" customWidth="1"/>
    <col min="2" max="11" width="20.7109375" style="12" customWidth="1"/>
    <col min="12" max="16384" width="9.140625" style="12"/>
  </cols>
  <sheetData>
    <row r="1" spans="1:11" ht="20.25" customHeight="1" x14ac:dyDescent="0.2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 customHeight="1" thickBot="1" x14ac:dyDescent="0.25"/>
    <row r="3" spans="1:11" ht="15" customHeight="1" x14ac:dyDescent="0.2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15" customHeight="1" x14ac:dyDescent="0.2">
      <c r="A4" s="69"/>
      <c r="B4" s="48"/>
      <c r="C4" s="48"/>
      <c r="D4" s="48"/>
      <c r="E4" s="48"/>
      <c r="F4" s="48"/>
      <c r="G4" s="48"/>
      <c r="H4" s="48"/>
      <c r="I4" s="48"/>
      <c r="J4" s="48"/>
      <c r="K4" s="70"/>
    </row>
    <row r="5" spans="1:11" ht="15" customHeight="1" x14ac:dyDescent="0.2">
      <c r="A5" s="69"/>
      <c r="B5" s="48"/>
      <c r="C5" s="48"/>
      <c r="D5" s="48"/>
      <c r="E5" s="48"/>
      <c r="F5" s="48"/>
      <c r="G5" s="48"/>
      <c r="H5" s="48"/>
      <c r="I5" s="48"/>
      <c r="J5" s="48"/>
      <c r="K5" s="70"/>
    </row>
    <row r="6" spans="1:11" ht="15" customHeight="1" thickBot="1" x14ac:dyDescent="0.25">
      <c r="A6" s="71"/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1" ht="24.95" customHeight="1" thickBot="1" x14ac:dyDescent="0.25">
      <c r="A7" s="72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" ht="38.25" x14ac:dyDescent="0.2">
      <c r="A8" s="2" t="s">
        <v>3</v>
      </c>
      <c r="B8" s="2" t="s">
        <v>49</v>
      </c>
      <c r="C8" s="2" t="s">
        <v>50</v>
      </c>
      <c r="D8" s="2" t="s">
        <v>52</v>
      </c>
      <c r="E8" s="2" t="s">
        <v>54</v>
      </c>
      <c r="F8" s="2" t="s">
        <v>56</v>
      </c>
      <c r="G8" s="2" t="s">
        <v>58</v>
      </c>
      <c r="H8" s="2" t="s">
        <v>60</v>
      </c>
      <c r="I8" s="2" t="s">
        <v>62</v>
      </c>
      <c r="J8" s="2" t="s">
        <v>64</v>
      </c>
      <c r="K8" s="2" t="s">
        <v>66</v>
      </c>
    </row>
    <row r="9" spans="1:11" ht="51.75" thickBot="1" x14ac:dyDescent="0.25">
      <c r="A9" s="13"/>
      <c r="B9" s="13"/>
      <c r="C9" s="13" t="s">
        <v>51</v>
      </c>
      <c r="D9" s="13" t="s">
        <v>53</v>
      </c>
      <c r="E9" s="13" t="s">
        <v>55</v>
      </c>
      <c r="F9" s="13" t="s">
        <v>57</v>
      </c>
      <c r="G9" s="13" t="s">
        <v>59</v>
      </c>
      <c r="H9" s="13" t="s">
        <v>61</v>
      </c>
      <c r="I9" s="13" t="s">
        <v>63</v>
      </c>
      <c r="J9" s="13" t="s">
        <v>65</v>
      </c>
      <c r="K9" s="13" t="s">
        <v>67</v>
      </c>
    </row>
    <row r="10" spans="1:11" ht="15" customHeight="1" thickBot="1" x14ac:dyDescent="0.25">
      <c r="A10" s="40" t="s">
        <v>112</v>
      </c>
      <c r="B10" s="31"/>
      <c r="C10" s="32">
        <f t="shared" ref="C10:C35" si="0">B10*20%</f>
        <v>0</v>
      </c>
      <c r="D10" s="32">
        <f>B10*8%</f>
        <v>0</v>
      </c>
      <c r="E10" s="32">
        <f>B10*1%</f>
        <v>0</v>
      </c>
      <c r="F10" s="32">
        <f>SUM(B10:E10)</f>
        <v>0</v>
      </c>
      <c r="G10" s="32">
        <f>F10*33.33%</f>
        <v>0</v>
      </c>
      <c r="H10" s="33"/>
      <c r="I10" s="33">
        <f>B10*13.34*8%*40%</f>
        <v>0</v>
      </c>
      <c r="J10" s="33">
        <f>F10*13+G10+H10+I10</f>
        <v>0</v>
      </c>
      <c r="K10" s="33">
        <f>J10+G46</f>
        <v>0</v>
      </c>
    </row>
    <row r="11" spans="1:11" ht="15" customHeight="1" thickBot="1" x14ac:dyDescent="0.25">
      <c r="A11" s="40" t="s">
        <v>112</v>
      </c>
      <c r="B11" s="31"/>
      <c r="C11" s="32">
        <f t="shared" ref="C11" si="1">B11*20%</f>
        <v>0</v>
      </c>
      <c r="D11" s="32">
        <f>B11*8%</f>
        <v>0</v>
      </c>
      <c r="E11" s="32">
        <f>B11*1%</f>
        <v>0</v>
      </c>
      <c r="F11" s="32">
        <f>SUM(B11:E11)</f>
        <v>0</v>
      </c>
      <c r="G11" s="32">
        <f>F11*33.33%</f>
        <v>0</v>
      </c>
      <c r="H11" s="33"/>
      <c r="I11" s="33">
        <f>B11*13.34*8%*40%</f>
        <v>0</v>
      </c>
      <c r="J11" s="33">
        <f>F11*13+G11+H11+I11</f>
        <v>0</v>
      </c>
      <c r="K11" s="33">
        <f>J11+G46</f>
        <v>0</v>
      </c>
    </row>
    <row r="12" spans="1:11" ht="15" customHeight="1" thickBot="1" x14ac:dyDescent="0.25">
      <c r="A12" s="41" t="s">
        <v>120</v>
      </c>
      <c r="B12" s="31"/>
      <c r="C12" s="32">
        <f t="shared" si="0"/>
        <v>0</v>
      </c>
      <c r="D12" s="32">
        <f t="shared" ref="D12:D35" si="2">B12*8%</f>
        <v>0</v>
      </c>
      <c r="E12" s="32">
        <f t="shared" ref="E12:E35" si="3">B12*1%</f>
        <v>0</v>
      </c>
      <c r="F12" s="32">
        <f t="shared" ref="F12:F35" si="4">SUM(B12:E12)</f>
        <v>0</v>
      </c>
      <c r="G12" s="32">
        <f t="shared" ref="G12:G35" si="5">F12*33.33%</f>
        <v>0</v>
      </c>
      <c r="H12" s="33"/>
      <c r="I12" s="33">
        <f t="shared" ref="I12:I35" si="6">B12*13.34*8%*40%</f>
        <v>0</v>
      </c>
      <c r="J12" s="33">
        <f t="shared" ref="J12:J35" si="7">F12*13+G12+H12+I12</f>
        <v>0</v>
      </c>
      <c r="K12" s="33">
        <f>J12+G47</f>
        <v>0</v>
      </c>
    </row>
    <row r="13" spans="1:11" ht="15" customHeight="1" thickBot="1" x14ac:dyDescent="0.25">
      <c r="A13" s="41" t="s">
        <v>120</v>
      </c>
      <c r="B13" s="31"/>
      <c r="C13" s="32">
        <f t="shared" ref="C13" si="8">B13*20%</f>
        <v>0</v>
      </c>
      <c r="D13" s="32">
        <f t="shared" ref="D13" si="9">B13*8%</f>
        <v>0</v>
      </c>
      <c r="E13" s="32">
        <f t="shared" ref="E13" si="10">B13*1%</f>
        <v>0</v>
      </c>
      <c r="F13" s="32">
        <f t="shared" ref="F13" si="11">SUM(B13:E13)</f>
        <v>0</v>
      </c>
      <c r="G13" s="32">
        <f t="shared" ref="G13" si="12">F13*33.33%</f>
        <v>0</v>
      </c>
      <c r="H13" s="33"/>
      <c r="I13" s="33">
        <f t="shared" ref="I13" si="13">B13*13.34*8%*40%</f>
        <v>0</v>
      </c>
      <c r="J13" s="33">
        <f t="shared" ref="J13" si="14">F13*13+G13+H13+I13</f>
        <v>0</v>
      </c>
      <c r="K13" s="33">
        <f>J13+G47</f>
        <v>0</v>
      </c>
    </row>
    <row r="14" spans="1:11" ht="15" customHeight="1" thickBot="1" x14ac:dyDescent="0.25">
      <c r="A14" s="41" t="s">
        <v>113</v>
      </c>
      <c r="B14" s="31"/>
      <c r="C14" s="32">
        <f t="shared" si="0"/>
        <v>0</v>
      </c>
      <c r="D14" s="32">
        <f t="shared" si="2"/>
        <v>0</v>
      </c>
      <c r="E14" s="32">
        <f t="shared" si="3"/>
        <v>0</v>
      </c>
      <c r="F14" s="32">
        <f t="shared" si="4"/>
        <v>0</v>
      </c>
      <c r="G14" s="32">
        <f t="shared" si="5"/>
        <v>0</v>
      </c>
      <c r="H14" s="33"/>
      <c r="I14" s="33">
        <f t="shared" si="6"/>
        <v>0</v>
      </c>
      <c r="J14" s="33">
        <f t="shared" si="7"/>
        <v>0</v>
      </c>
      <c r="K14" s="33">
        <f>J14+G48</f>
        <v>0</v>
      </c>
    </row>
    <row r="15" spans="1:11" ht="15" customHeight="1" thickBot="1" x14ac:dyDescent="0.25">
      <c r="A15" s="41" t="s">
        <v>113</v>
      </c>
      <c r="B15" s="31"/>
      <c r="C15" s="32">
        <f t="shared" si="0"/>
        <v>0</v>
      </c>
      <c r="D15" s="32">
        <f t="shared" si="2"/>
        <v>0</v>
      </c>
      <c r="E15" s="32">
        <f t="shared" si="3"/>
        <v>0</v>
      </c>
      <c r="F15" s="32">
        <f t="shared" si="4"/>
        <v>0</v>
      </c>
      <c r="G15" s="32">
        <f t="shared" si="5"/>
        <v>0</v>
      </c>
      <c r="H15" s="33"/>
      <c r="I15" s="33">
        <f t="shared" si="6"/>
        <v>0</v>
      </c>
      <c r="J15" s="33">
        <f t="shared" si="7"/>
        <v>0</v>
      </c>
      <c r="K15" s="33">
        <f>J15+G48</f>
        <v>0</v>
      </c>
    </row>
    <row r="16" spans="1:11" ht="15" customHeight="1" thickBot="1" x14ac:dyDescent="0.25">
      <c r="A16" s="41" t="s">
        <v>113</v>
      </c>
      <c r="B16" s="31"/>
      <c r="C16" s="32">
        <f t="shared" ref="C16:C17" si="15">B16*20%</f>
        <v>0</v>
      </c>
      <c r="D16" s="32">
        <f t="shared" ref="D16:D17" si="16">B16*8%</f>
        <v>0</v>
      </c>
      <c r="E16" s="32">
        <f t="shared" ref="E16:E17" si="17">B16*1%</f>
        <v>0</v>
      </c>
      <c r="F16" s="32">
        <f t="shared" ref="F16:F17" si="18">SUM(B16:E16)</f>
        <v>0</v>
      </c>
      <c r="G16" s="32">
        <f t="shared" ref="G16:G17" si="19">F16*33.33%</f>
        <v>0</v>
      </c>
      <c r="H16" s="33"/>
      <c r="I16" s="33">
        <f t="shared" ref="I16:I17" si="20">B16*13.34*8%*40%</f>
        <v>0</v>
      </c>
      <c r="J16" s="33">
        <f t="shared" ref="J16:J17" si="21">F16*13+G16+H16+I16</f>
        <v>0</v>
      </c>
      <c r="K16" s="33">
        <f>J16+G48</f>
        <v>0</v>
      </c>
    </row>
    <row r="17" spans="1:11" ht="15" customHeight="1" thickBot="1" x14ac:dyDescent="0.25">
      <c r="A17" s="41" t="s">
        <v>113</v>
      </c>
      <c r="B17" s="31"/>
      <c r="C17" s="32">
        <f t="shared" si="15"/>
        <v>0</v>
      </c>
      <c r="D17" s="32">
        <f t="shared" si="16"/>
        <v>0</v>
      </c>
      <c r="E17" s="32">
        <f t="shared" si="17"/>
        <v>0</v>
      </c>
      <c r="F17" s="32">
        <f t="shared" si="18"/>
        <v>0</v>
      </c>
      <c r="G17" s="32">
        <f t="shared" si="19"/>
        <v>0</v>
      </c>
      <c r="H17" s="33"/>
      <c r="I17" s="33">
        <f t="shared" si="20"/>
        <v>0</v>
      </c>
      <c r="J17" s="33">
        <f t="shared" si="21"/>
        <v>0</v>
      </c>
      <c r="K17" s="33">
        <f>J17+G48</f>
        <v>0</v>
      </c>
    </row>
    <row r="18" spans="1:11" ht="15" customHeight="1" thickBot="1" x14ac:dyDescent="0.25">
      <c r="A18" s="41" t="s">
        <v>114</v>
      </c>
      <c r="B18" s="31"/>
      <c r="C18" s="32">
        <f t="shared" si="0"/>
        <v>0</v>
      </c>
      <c r="D18" s="32">
        <f t="shared" si="2"/>
        <v>0</v>
      </c>
      <c r="E18" s="32">
        <f t="shared" si="3"/>
        <v>0</v>
      </c>
      <c r="F18" s="32">
        <f t="shared" si="4"/>
        <v>0</v>
      </c>
      <c r="G18" s="32">
        <f t="shared" si="5"/>
        <v>0</v>
      </c>
      <c r="H18" s="33"/>
      <c r="I18" s="33">
        <f t="shared" si="6"/>
        <v>0</v>
      </c>
      <c r="J18" s="33">
        <f t="shared" si="7"/>
        <v>0</v>
      </c>
      <c r="K18" s="33">
        <f>J18+G49</f>
        <v>0</v>
      </c>
    </row>
    <row r="19" spans="1:11" ht="15" customHeight="1" thickBot="1" x14ac:dyDescent="0.25">
      <c r="A19" s="41" t="s">
        <v>114</v>
      </c>
      <c r="B19" s="31"/>
      <c r="C19" s="32">
        <f t="shared" si="0"/>
        <v>0</v>
      </c>
      <c r="D19" s="32">
        <f t="shared" si="2"/>
        <v>0</v>
      </c>
      <c r="E19" s="32">
        <f t="shared" si="3"/>
        <v>0</v>
      </c>
      <c r="F19" s="32">
        <f t="shared" si="4"/>
        <v>0</v>
      </c>
      <c r="G19" s="32">
        <f t="shared" si="5"/>
        <v>0</v>
      </c>
      <c r="H19" s="33"/>
      <c r="I19" s="33">
        <f t="shared" si="6"/>
        <v>0</v>
      </c>
      <c r="J19" s="33">
        <f t="shared" si="7"/>
        <v>0</v>
      </c>
      <c r="K19" s="33">
        <f>J19+G49</f>
        <v>0</v>
      </c>
    </row>
    <row r="20" spans="1:11" ht="15" customHeight="1" thickBot="1" x14ac:dyDescent="0.25">
      <c r="A20" s="41" t="s">
        <v>114</v>
      </c>
      <c r="B20" s="31"/>
      <c r="C20" s="32">
        <f t="shared" ref="C20:C21" si="22">B20*20%</f>
        <v>0</v>
      </c>
      <c r="D20" s="32">
        <f t="shared" ref="D20:D21" si="23">B20*8%</f>
        <v>0</v>
      </c>
      <c r="E20" s="32">
        <f t="shared" ref="E20:E21" si="24">B20*1%</f>
        <v>0</v>
      </c>
      <c r="F20" s="32">
        <f t="shared" ref="F20:F21" si="25">SUM(B20:E20)</f>
        <v>0</v>
      </c>
      <c r="G20" s="32">
        <f t="shared" ref="G20:G21" si="26">F20*33.33%</f>
        <v>0</v>
      </c>
      <c r="H20" s="33"/>
      <c r="I20" s="33">
        <f t="shared" ref="I20:I21" si="27">B20*13.34*8%*40%</f>
        <v>0</v>
      </c>
      <c r="J20" s="33">
        <f t="shared" ref="J20:J21" si="28">F20*13+G20+H20+I20</f>
        <v>0</v>
      </c>
      <c r="K20" s="33">
        <f>J20+G49</f>
        <v>0</v>
      </c>
    </row>
    <row r="21" spans="1:11" ht="15" customHeight="1" thickBot="1" x14ac:dyDescent="0.25">
      <c r="A21" s="41" t="s">
        <v>114</v>
      </c>
      <c r="B21" s="31"/>
      <c r="C21" s="32">
        <f t="shared" si="22"/>
        <v>0</v>
      </c>
      <c r="D21" s="32">
        <f t="shared" si="23"/>
        <v>0</v>
      </c>
      <c r="E21" s="32">
        <f t="shared" si="24"/>
        <v>0</v>
      </c>
      <c r="F21" s="32">
        <f t="shared" si="25"/>
        <v>0</v>
      </c>
      <c r="G21" s="32">
        <f t="shared" si="26"/>
        <v>0</v>
      </c>
      <c r="H21" s="33"/>
      <c r="I21" s="33">
        <f t="shared" si="27"/>
        <v>0</v>
      </c>
      <c r="J21" s="33">
        <f t="shared" si="28"/>
        <v>0</v>
      </c>
      <c r="K21" s="33">
        <f>J21+G49</f>
        <v>0</v>
      </c>
    </row>
    <row r="22" spans="1:11" ht="15" customHeight="1" thickBot="1" x14ac:dyDescent="0.25">
      <c r="A22" s="41" t="s">
        <v>115</v>
      </c>
      <c r="B22" s="31"/>
      <c r="C22" s="32">
        <f t="shared" si="0"/>
        <v>0</v>
      </c>
      <c r="D22" s="32">
        <f t="shared" si="2"/>
        <v>0</v>
      </c>
      <c r="E22" s="32">
        <f t="shared" si="3"/>
        <v>0</v>
      </c>
      <c r="F22" s="32">
        <f t="shared" si="4"/>
        <v>0</v>
      </c>
      <c r="G22" s="32">
        <f t="shared" si="5"/>
        <v>0</v>
      </c>
      <c r="H22" s="33"/>
      <c r="I22" s="33">
        <f t="shared" si="6"/>
        <v>0</v>
      </c>
      <c r="J22" s="33">
        <f t="shared" si="7"/>
        <v>0</v>
      </c>
      <c r="K22" s="33">
        <f>J22+G50</f>
        <v>0</v>
      </c>
    </row>
    <row r="23" spans="1:11" ht="15" customHeight="1" thickBot="1" x14ac:dyDescent="0.25">
      <c r="A23" s="41" t="s">
        <v>115</v>
      </c>
      <c r="B23" s="31"/>
      <c r="C23" s="32">
        <f t="shared" ref="C23" si="29">B23*20%</f>
        <v>0</v>
      </c>
      <c r="D23" s="32">
        <f t="shared" ref="D23" si="30">B23*8%</f>
        <v>0</v>
      </c>
      <c r="E23" s="32">
        <f t="shared" ref="E23" si="31">B23*1%</f>
        <v>0</v>
      </c>
      <c r="F23" s="32">
        <f t="shared" ref="F23" si="32">SUM(B23:E23)</f>
        <v>0</v>
      </c>
      <c r="G23" s="32">
        <f t="shared" ref="G23" si="33">F23*33.33%</f>
        <v>0</v>
      </c>
      <c r="H23" s="33"/>
      <c r="I23" s="33">
        <f t="shared" ref="I23" si="34">B23*13.34*8%*40%</f>
        <v>0</v>
      </c>
      <c r="J23" s="33">
        <f t="shared" ref="J23" si="35">F23*13+G23+H23+I23</f>
        <v>0</v>
      </c>
      <c r="K23" s="33">
        <f>J23+G50</f>
        <v>0</v>
      </c>
    </row>
    <row r="24" spans="1:11" s="35" customFormat="1" ht="15" customHeight="1" thickBot="1" x14ac:dyDescent="0.25">
      <c r="A24" s="41" t="s">
        <v>116</v>
      </c>
      <c r="B24" s="31"/>
      <c r="C24" s="32">
        <f t="shared" si="0"/>
        <v>0</v>
      </c>
      <c r="D24" s="32">
        <f t="shared" si="2"/>
        <v>0</v>
      </c>
      <c r="E24" s="32">
        <f t="shared" si="3"/>
        <v>0</v>
      </c>
      <c r="F24" s="32">
        <f t="shared" si="4"/>
        <v>0</v>
      </c>
      <c r="G24" s="32">
        <f t="shared" si="5"/>
        <v>0</v>
      </c>
      <c r="H24" s="33"/>
      <c r="I24" s="33">
        <f t="shared" si="6"/>
        <v>0</v>
      </c>
      <c r="J24" s="33">
        <f t="shared" si="7"/>
        <v>0</v>
      </c>
      <c r="K24" s="33">
        <f>J24+G51</f>
        <v>0</v>
      </c>
    </row>
    <row r="25" spans="1:11" s="35" customFormat="1" ht="15" customHeight="1" thickBot="1" x14ac:dyDescent="0.25">
      <c r="A25" s="41" t="s">
        <v>116</v>
      </c>
      <c r="B25" s="31"/>
      <c r="C25" s="32">
        <f t="shared" ref="C25" si="36">B25*20%</f>
        <v>0</v>
      </c>
      <c r="D25" s="32">
        <f t="shared" ref="D25" si="37">B25*8%</f>
        <v>0</v>
      </c>
      <c r="E25" s="32">
        <f t="shared" ref="E25" si="38">B25*1%</f>
        <v>0</v>
      </c>
      <c r="F25" s="32">
        <f t="shared" ref="F25" si="39">SUM(B25:E25)</f>
        <v>0</v>
      </c>
      <c r="G25" s="32">
        <f t="shared" ref="G25" si="40">F25*33.33%</f>
        <v>0</v>
      </c>
      <c r="H25" s="33"/>
      <c r="I25" s="33">
        <f t="shared" ref="I25" si="41">B25*13.34*8%*40%</f>
        <v>0</v>
      </c>
      <c r="J25" s="33">
        <f t="shared" ref="J25" si="42">F25*13+G25+H25+I25</f>
        <v>0</v>
      </c>
      <c r="K25" s="33">
        <f>J25+G51</f>
        <v>0</v>
      </c>
    </row>
    <row r="26" spans="1:11" s="35" customFormat="1" ht="15" customHeight="1" thickBot="1" x14ac:dyDescent="0.25">
      <c r="A26" s="41" t="s">
        <v>117</v>
      </c>
      <c r="B26" s="31"/>
      <c r="C26" s="32">
        <f t="shared" si="0"/>
        <v>0</v>
      </c>
      <c r="D26" s="32">
        <f t="shared" si="2"/>
        <v>0</v>
      </c>
      <c r="E26" s="32">
        <f t="shared" si="3"/>
        <v>0</v>
      </c>
      <c r="F26" s="32">
        <f t="shared" si="4"/>
        <v>0</v>
      </c>
      <c r="G26" s="32">
        <f t="shared" si="5"/>
        <v>0</v>
      </c>
      <c r="H26" s="33"/>
      <c r="I26" s="33">
        <f t="shared" si="6"/>
        <v>0</v>
      </c>
      <c r="J26" s="33">
        <f t="shared" si="7"/>
        <v>0</v>
      </c>
      <c r="K26" s="33">
        <f>J26+G52</f>
        <v>0</v>
      </c>
    </row>
    <row r="27" spans="1:11" s="35" customFormat="1" ht="13.5" thickBot="1" x14ac:dyDescent="0.25">
      <c r="A27" s="41" t="s">
        <v>117</v>
      </c>
      <c r="B27" s="31"/>
      <c r="C27" s="32">
        <f t="shared" si="0"/>
        <v>0</v>
      </c>
      <c r="D27" s="32">
        <f t="shared" si="2"/>
        <v>0</v>
      </c>
      <c r="E27" s="32">
        <f t="shared" si="3"/>
        <v>0</v>
      </c>
      <c r="F27" s="32">
        <f t="shared" si="4"/>
        <v>0</v>
      </c>
      <c r="G27" s="32">
        <f t="shared" si="5"/>
        <v>0</v>
      </c>
      <c r="H27" s="33"/>
      <c r="I27" s="33">
        <f t="shared" si="6"/>
        <v>0</v>
      </c>
      <c r="J27" s="33">
        <f t="shared" si="7"/>
        <v>0</v>
      </c>
      <c r="K27" s="33">
        <f>J27+G52</f>
        <v>0</v>
      </c>
    </row>
    <row r="28" spans="1:11" s="35" customFormat="1" ht="13.5" thickBot="1" x14ac:dyDescent="0.25">
      <c r="A28" s="41" t="s">
        <v>117</v>
      </c>
      <c r="B28" s="31"/>
      <c r="C28" s="32">
        <f t="shared" ref="C28:C29" si="43">B28*20%</f>
        <v>0</v>
      </c>
      <c r="D28" s="32">
        <f t="shared" ref="D28:D29" si="44">B28*8%</f>
        <v>0</v>
      </c>
      <c r="E28" s="32">
        <f t="shared" ref="E28:E29" si="45">B28*1%</f>
        <v>0</v>
      </c>
      <c r="F28" s="32">
        <f t="shared" ref="F28:F29" si="46">SUM(B28:E28)</f>
        <v>0</v>
      </c>
      <c r="G28" s="32">
        <f t="shared" ref="G28:G29" si="47">F28*33.33%</f>
        <v>0</v>
      </c>
      <c r="H28" s="33"/>
      <c r="I28" s="33">
        <f t="shared" ref="I28:I29" si="48">B28*13.34*8%*40%</f>
        <v>0</v>
      </c>
      <c r="J28" s="33">
        <f t="shared" ref="J28:J29" si="49">F28*13+G28+H28+I28</f>
        <v>0</v>
      </c>
      <c r="K28" s="33">
        <f>J28+G52</f>
        <v>0</v>
      </c>
    </row>
    <row r="29" spans="1:11" s="35" customFormat="1" ht="13.5" thickBot="1" x14ac:dyDescent="0.25">
      <c r="A29" s="41" t="s">
        <v>117</v>
      </c>
      <c r="B29" s="31"/>
      <c r="C29" s="32">
        <f t="shared" si="43"/>
        <v>0</v>
      </c>
      <c r="D29" s="32">
        <f t="shared" si="44"/>
        <v>0</v>
      </c>
      <c r="E29" s="32">
        <f t="shared" si="45"/>
        <v>0</v>
      </c>
      <c r="F29" s="32">
        <f t="shared" si="46"/>
        <v>0</v>
      </c>
      <c r="G29" s="32">
        <f t="shared" si="47"/>
        <v>0</v>
      </c>
      <c r="H29" s="33"/>
      <c r="I29" s="33">
        <f t="shared" si="48"/>
        <v>0</v>
      </c>
      <c r="J29" s="33">
        <f t="shared" si="49"/>
        <v>0</v>
      </c>
      <c r="K29" s="33">
        <f>J29+G52</f>
        <v>0</v>
      </c>
    </row>
    <row r="30" spans="1:11" s="35" customFormat="1" ht="15" customHeight="1" thickBot="1" x14ac:dyDescent="0.25">
      <c r="A30" s="41" t="s">
        <v>118</v>
      </c>
      <c r="B30" s="31"/>
      <c r="C30" s="32">
        <f t="shared" si="0"/>
        <v>0</v>
      </c>
      <c r="D30" s="32">
        <f t="shared" si="2"/>
        <v>0</v>
      </c>
      <c r="E30" s="32">
        <f t="shared" si="3"/>
        <v>0</v>
      </c>
      <c r="F30" s="32">
        <f t="shared" si="4"/>
        <v>0</v>
      </c>
      <c r="G30" s="32">
        <f t="shared" si="5"/>
        <v>0</v>
      </c>
      <c r="H30" s="33"/>
      <c r="I30" s="33">
        <f t="shared" si="6"/>
        <v>0</v>
      </c>
      <c r="J30" s="33">
        <f t="shared" si="7"/>
        <v>0</v>
      </c>
      <c r="K30" s="33">
        <f>J30+G53</f>
        <v>0</v>
      </c>
    </row>
    <row r="31" spans="1:11" s="35" customFormat="1" ht="15" customHeight="1" thickBot="1" x14ac:dyDescent="0.25">
      <c r="A31" s="41" t="s">
        <v>118</v>
      </c>
      <c r="B31" s="31"/>
      <c r="C31" s="32">
        <f t="shared" ref="C31" si="50">B31*20%</f>
        <v>0</v>
      </c>
      <c r="D31" s="32">
        <f t="shared" ref="D31" si="51">B31*8%</f>
        <v>0</v>
      </c>
      <c r="E31" s="32">
        <f t="shared" ref="E31" si="52">B31*1%</f>
        <v>0</v>
      </c>
      <c r="F31" s="32">
        <f t="shared" ref="F31" si="53">SUM(B31:E31)</f>
        <v>0</v>
      </c>
      <c r="G31" s="32">
        <f t="shared" ref="G31" si="54">F31*33.33%</f>
        <v>0</v>
      </c>
      <c r="H31" s="33"/>
      <c r="I31" s="33">
        <f t="shared" ref="I31" si="55">B31*13.34*8%*40%</f>
        <v>0</v>
      </c>
      <c r="J31" s="33">
        <f t="shared" ref="J31" si="56">F31*13+G31+H31+I31</f>
        <v>0</v>
      </c>
      <c r="K31" s="33">
        <f>J31+G53</f>
        <v>0</v>
      </c>
    </row>
    <row r="32" spans="1:11" ht="15" customHeight="1" thickBot="1" x14ac:dyDescent="0.25">
      <c r="A32" s="41" t="s">
        <v>119</v>
      </c>
      <c r="B32" s="31"/>
      <c r="C32" s="32">
        <f t="shared" si="0"/>
        <v>0</v>
      </c>
      <c r="D32" s="32">
        <f t="shared" si="2"/>
        <v>0</v>
      </c>
      <c r="E32" s="32">
        <f t="shared" si="3"/>
        <v>0</v>
      </c>
      <c r="F32" s="32">
        <f t="shared" si="4"/>
        <v>0</v>
      </c>
      <c r="G32" s="32">
        <f t="shared" si="5"/>
        <v>0</v>
      </c>
      <c r="H32" s="33"/>
      <c r="I32" s="33">
        <f t="shared" si="6"/>
        <v>0</v>
      </c>
      <c r="J32" s="33">
        <f t="shared" si="7"/>
        <v>0</v>
      </c>
      <c r="K32" s="33">
        <f>J32+G54</f>
        <v>0</v>
      </c>
    </row>
    <row r="33" spans="1:11" ht="15" customHeight="1" thickBot="1" x14ac:dyDescent="0.25">
      <c r="A33" s="41" t="s">
        <v>119</v>
      </c>
      <c r="B33" s="31"/>
      <c r="C33" s="32">
        <f t="shared" ref="C33" si="57">B33*20%</f>
        <v>0</v>
      </c>
      <c r="D33" s="32">
        <f t="shared" ref="D33" si="58">B33*8%</f>
        <v>0</v>
      </c>
      <c r="E33" s="32">
        <f t="shared" ref="E33" si="59">B33*1%</f>
        <v>0</v>
      </c>
      <c r="F33" s="32">
        <f t="shared" ref="F33" si="60">SUM(B33:E33)</f>
        <v>0</v>
      </c>
      <c r="G33" s="32">
        <f t="shared" ref="G33" si="61">F33*33.33%</f>
        <v>0</v>
      </c>
      <c r="H33" s="33"/>
      <c r="I33" s="33">
        <f t="shared" ref="I33" si="62">B33*13.34*8%*40%</f>
        <v>0</v>
      </c>
      <c r="J33" s="33">
        <f t="shared" ref="J33" si="63">F33*13+G33+H33+I33</f>
        <v>0</v>
      </c>
      <c r="K33" s="33">
        <f>J33+G54</f>
        <v>0</v>
      </c>
    </row>
    <row r="34" spans="1:11" s="35" customFormat="1" ht="15" customHeight="1" thickBot="1" x14ac:dyDescent="0.25">
      <c r="A34" s="41" t="s">
        <v>121</v>
      </c>
      <c r="B34" s="31"/>
      <c r="C34" s="32">
        <f t="shared" si="0"/>
        <v>0</v>
      </c>
      <c r="D34" s="32">
        <f t="shared" si="2"/>
        <v>0</v>
      </c>
      <c r="E34" s="32">
        <f t="shared" si="3"/>
        <v>0</v>
      </c>
      <c r="F34" s="32">
        <f t="shared" si="4"/>
        <v>0</v>
      </c>
      <c r="G34" s="32">
        <f t="shared" si="5"/>
        <v>0</v>
      </c>
      <c r="H34" s="33"/>
      <c r="I34" s="33">
        <f t="shared" si="6"/>
        <v>0</v>
      </c>
      <c r="J34" s="33">
        <f t="shared" si="7"/>
        <v>0</v>
      </c>
      <c r="K34" s="33">
        <f>J34+G55</f>
        <v>0</v>
      </c>
    </row>
    <row r="35" spans="1:11" s="35" customFormat="1" ht="15" customHeight="1" thickBot="1" x14ac:dyDescent="0.25">
      <c r="A35" s="41" t="s">
        <v>121</v>
      </c>
      <c r="B35" s="31"/>
      <c r="C35" s="32">
        <f t="shared" ref="C35:C37" si="64">B35*20%</f>
        <v>0</v>
      </c>
      <c r="D35" s="32">
        <f t="shared" ref="D35:D37" si="65">B35*8%</f>
        <v>0</v>
      </c>
      <c r="E35" s="32">
        <f t="shared" ref="E35:E37" si="66">B35*1%</f>
        <v>0</v>
      </c>
      <c r="F35" s="32">
        <f t="shared" ref="F35:F37" si="67">SUM(B35:E35)</f>
        <v>0</v>
      </c>
      <c r="G35" s="32">
        <f t="shared" ref="G35:G37" si="68">F35*33.33%</f>
        <v>0</v>
      </c>
      <c r="H35" s="33"/>
      <c r="I35" s="33">
        <f t="shared" ref="I35:I37" si="69">B35*13.34*8%*40%</f>
        <v>0</v>
      </c>
      <c r="J35" s="33">
        <f t="shared" ref="J35:J37" si="70">F35*13+G35+H35+I35</f>
        <v>0</v>
      </c>
      <c r="K35" s="33">
        <f>J35+G55</f>
        <v>0</v>
      </c>
    </row>
    <row r="36" spans="1:11" s="35" customFormat="1" ht="15" customHeight="1" thickBot="1" x14ac:dyDescent="0.25">
      <c r="A36" s="41" t="s">
        <v>121</v>
      </c>
      <c r="B36" s="31"/>
      <c r="C36" s="32">
        <f t="shared" si="64"/>
        <v>0</v>
      </c>
      <c r="D36" s="32">
        <f t="shared" si="65"/>
        <v>0</v>
      </c>
      <c r="E36" s="32">
        <f t="shared" si="66"/>
        <v>0</v>
      </c>
      <c r="F36" s="32">
        <f t="shared" si="67"/>
        <v>0</v>
      </c>
      <c r="G36" s="32">
        <f t="shared" si="68"/>
        <v>0</v>
      </c>
      <c r="H36" s="33"/>
      <c r="I36" s="33">
        <f t="shared" si="69"/>
        <v>0</v>
      </c>
      <c r="J36" s="33">
        <f t="shared" si="70"/>
        <v>0</v>
      </c>
      <c r="K36" s="33">
        <f>J36+G55</f>
        <v>0</v>
      </c>
    </row>
    <row r="37" spans="1:11" s="35" customFormat="1" ht="15" customHeight="1" thickBot="1" x14ac:dyDescent="0.25">
      <c r="A37" s="41" t="s">
        <v>121</v>
      </c>
      <c r="B37" s="31"/>
      <c r="C37" s="32">
        <f t="shared" si="64"/>
        <v>0</v>
      </c>
      <c r="D37" s="32">
        <f t="shared" si="65"/>
        <v>0</v>
      </c>
      <c r="E37" s="32">
        <f t="shared" si="66"/>
        <v>0</v>
      </c>
      <c r="F37" s="32">
        <f t="shared" si="67"/>
        <v>0</v>
      </c>
      <c r="G37" s="32">
        <f t="shared" si="68"/>
        <v>0</v>
      </c>
      <c r="H37" s="33"/>
      <c r="I37" s="33">
        <f t="shared" si="69"/>
        <v>0</v>
      </c>
      <c r="J37" s="33">
        <f t="shared" si="70"/>
        <v>0</v>
      </c>
      <c r="K37" s="33">
        <f>J37+G55</f>
        <v>0</v>
      </c>
    </row>
    <row r="38" spans="1:11" ht="15" customHeight="1" thickBot="1" x14ac:dyDescent="0.25">
      <c r="A38" s="73" t="s">
        <v>4</v>
      </c>
      <c r="B38" s="56"/>
      <c r="C38" s="56"/>
      <c r="D38" s="56"/>
      <c r="E38" s="56"/>
      <c r="F38" s="56"/>
      <c r="G38" s="56"/>
      <c r="H38" s="57"/>
      <c r="I38" s="17"/>
      <c r="J38" s="18">
        <f>SUM(J10:J35)</f>
        <v>0</v>
      </c>
      <c r="K38" s="18">
        <f>SUM(K10:K37)</f>
        <v>0</v>
      </c>
    </row>
    <row r="39" spans="1:11" ht="15" customHeight="1" x14ac:dyDescent="0.2">
      <c r="A39" s="19" t="s">
        <v>5</v>
      </c>
    </row>
    <row r="40" spans="1:11" ht="15" customHeight="1" x14ac:dyDescent="0.2">
      <c r="K40" s="1"/>
    </row>
    <row r="41" spans="1:11" ht="15" customHeight="1" x14ac:dyDescent="0.2">
      <c r="A41" s="1" t="s">
        <v>6</v>
      </c>
      <c r="B41" s="1"/>
      <c r="C41" s="1"/>
      <c r="D41" s="1"/>
      <c r="E41" s="1"/>
      <c r="F41" s="1"/>
      <c r="G41" s="1"/>
      <c r="H41" s="1"/>
      <c r="I41" s="1"/>
      <c r="J41" s="1"/>
    </row>
    <row r="42" spans="1:11" ht="15" customHeight="1" x14ac:dyDescent="0.2"/>
    <row r="43" spans="1:11" ht="15" customHeight="1" thickBot="1" x14ac:dyDescent="0.25">
      <c r="A43" s="1" t="s">
        <v>7</v>
      </c>
    </row>
    <row r="44" spans="1:11" ht="25.5" x14ac:dyDescent="0.2">
      <c r="A44" s="2" t="s">
        <v>8</v>
      </c>
      <c r="B44" s="2" t="s">
        <v>48</v>
      </c>
      <c r="C44" s="2" t="s">
        <v>9</v>
      </c>
      <c r="D44" s="2" t="s">
        <v>11</v>
      </c>
      <c r="E44" s="2" t="s">
        <v>10</v>
      </c>
      <c r="F44" s="2" t="s">
        <v>47</v>
      </c>
      <c r="G44" s="2" t="s">
        <v>46</v>
      </c>
    </row>
    <row r="45" spans="1:11" ht="13.5" thickBot="1" x14ac:dyDescent="0.25">
      <c r="A45" s="13"/>
      <c r="B45" s="13" t="s">
        <v>45</v>
      </c>
      <c r="C45" s="13" t="s">
        <v>12</v>
      </c>
      <c r="D45" s="20" t="s">
        <v>13</v>
      </c>
      <c r="E45" s="13" t="s">
        <v>14</v>
      </c>
      <c r="F45" s="13" t="s">
        <v>15</v>
      </c>
      <c r="G45" s="20" t="s">
        <v>16</v>
      </c>
    </row>
    <row r="46" spans="1:11" ht="15" customHeight="1" thickBot="1" x14ac:dyDescent="0.25">
      <c r="A46" s="40" t="s">
        <v>112</v>
      </c>
      <c r="B46" s="42"/>
      <c r="C46" s="32">
        <f>F10+F11</f>
        <v>0</v>
      </c>
      <c r="D46" s="43"/>
      <c r="E46" s="32">
        <f>C46*D46</f>
        <v>0</v>
      </c>
      <c r="F46" s="42">
        <f t="shared" ref="F46:F55" si="71">12-B46</f>
        <v>12</v>
      </c>
      <c r="G46" s="32">
        <f t="shared" ref="G46:G55" si="72">E46*F46</f>
        <v>0</v>
      </c>
    </row>
    <row r="47" spans="1:11" ht="15" customHeight="1" thickBot="1" x14ac:dyDescent="0.25">
      <c r="A47" s="41" t="s">
        <v>120</v>
      </c>
      <c r="B47" s="42"/>
      <c r="C47" s="32">
        <f>F12+F13</f>
        <v>0</v>
      </c>
      <c r="D47" s="43"/>
      <c r="E47" s="32">
        <f t="shared" ref="E47:E55" si="73">C47*D47</f>
        <v>0</v>
      </c>
      <c r="F47" s="42">
        <f t="shared" si="71"/>
        <v>12</v>
      </c>
      <c r="G47" s="32">
        <f t="shared" si="72"/>
        <v>0</v>
      </c>
    </row>
    <row r="48" spans="1:11" ht="15" customHeight="1" thickBot="1" x14ac:dyDescent="0.25">
      <c r="A48" s="41" t="s">
        <v>113</v>
      </c>
      <c r="B48" s="42"/>
      <c r="C48" s="32">
        <f>F14+F15+F16+F17</f>
        <v>0</v>
      </c>
      <c r="D48" s="43"/>
      <c r="E48" s="32">
        <f t="shared" si="73"/>
        <v>0</v>
      </c>
      <c r="F48" s="42">
        <f t="shared" si="71"/>
        <v>12</v>
      </c>
      <c r="G48" s="32">
        <f t="shared" si="72"/>
        <v>0</v>
      </c>
    </row>
    <row r="49" spans="1:7" ht="15" customHeight="1" thickBot="1" x14ac:dyDescent="0.25">
      <c r="A49" s="41" t="s">
        <v>114</v>
      </c>
      <c r="B49" s="42"/>
      <c r="C49" s="32">
        <f>F18+F19+F20+F21</f>
        <v>0</v>
      </c>
      <c r="D49" s="43"/>
      <c r="E49" s="32">
        <f t="shared" si="73"/>
        <v>0</v>
      </c>
      <c r="F49" s="42">
        <f t="shared" si="71"/>
        <v>12</v>
      </c>
      <c r="G49" s="34">
        <f t="shared" si="72"/>
        <v>0</v>
      </c>
    </row>
    <row r="50" spans="1:7" ht="15" customHeight="1" thickBot="1" x14ac:dyDescent="0.25">
      <c r="A50" s="41" t="s">
        <v>115</v>
      </c>
      <c r="B50" s="42"/>
      <c r="C50" s="32">
        <f>F22+F23</f>
        <v>0</v>
      </c>
      <c r="D50" s="43"/>
      <c r="E50" s="32">
        <f t="shared" si="73"/>
        <v>0</v>
      </c>
      <c r="F50" s="42">
        <f t="shared" si="71"/>
        <v>12</v>
      </c>
      <c r="G50" s="34">
        <f t="shared" si="72"/>
        <v>0</v>
      </c>
    </row>
    <row r="51" spans="1:7" ht="15" customHeight="1" thickBot="1" x14ac:dyDescent="0.25">
      <c r="A51" s="41" t="s">
        <v>116</v>
      </c>
      <c r="B51" s="42"/>
      <c r="C51" s="32">
        <f>F24+F25</f>
        <v>0</v>
      </c>
      <c r="D51" s="43"/>
      <c r="E51" s="32">
        <f t="shared" si="73"/>
        <v>0</v>
      </c>
      <c r="F51" s="42">
        <f t="shared" si="71"/>
        <v>12</v>
      </c>
      <c r="G51" s="34">
        <f t="shared" si="72"/>
        <v>0</v>
      </c>
    </row>
    <row r="52" spans="1:7" ht="15" customHeight="1" thickBot="1" x14ac:dyDescent="0.25">
      <c r="A52" s="41" t="s">
        <v>117</v>
      </c>
      <c r="B52" s="42"/>
      <c r="C52" s="32">
        <f>F26+F27+F28+F29</f>
        <v>0</v>
      </c>
      <c r="D52" s="43"/>
      <c r="E52" s="32">
        <f t="shared" si="73"/>
        <v>0</v>
      </c>
      <c r="F52" s="42">
        <f t="shared" si="71"/>
        <v>12</v>
      </c>
      <c r="G52" s="34">
        <f t="shared" si="72"/>
        <v>0</v>
      </c>
    </row>
    <row r="53" spans="1:7" ht="15" customHeight="1" thickBot="1" x14ac:dyDescent="0.25">
      <c r="A53" s="41" t="s">
        <v>118</v>
      </c>
      <c r="B53" s="21"/>
      <c r="C53" s="32">
        <f>F30+F31</f>
        <v>0</v>
      </c>
      <c r="D53" s="22"/>
      <c r="E53" s="14">
        <f t="shared" si="73"/>
        <v>0</v>
      </c>
      <c r="F53" s="21">
        <f t="shared" si="71"/>
        <v>12</v>
      </c>
      <c r="G53" s="34">
        <f t="shared" si="72"/>
        <v>0</v>
      </c>
    </row>
    <row r="54" spans="1:7" ht="15" customHeight="1" thickBot="1" x14ac:dyDescent="0.25">
      <c r="A54" s="41" t="s">
        <v>119</v>
      </c>
      <c r="B54" s="21"/>
      <c r="C54" s="32">
        <f>F32+F33</f>
        <v>0</v>
      </c>
      <c r="D54" s="22"/>
      <c r="E54" s="14">
        <f t="shared" si="73"/>
        <v>0</v>
      </c>
      <c r="F54" s="21">
        <f t="shared" si="71"/>
        <v>12</v>
      </c>
      <c r="G54" s="34">
        <f t="shared" si="72"/>
        <v>0</v>
      </c>
    </row>
    <row r="55" spans="1:7" ht="15" customHeight="1" thickBot="1" x14ac:dyDescent="0.25">
      <c r="A55" s="41" t="s">
        <v>121</v>
      </c>
      <c r="B55" s="21"/>
      <c r="C55" s="32">
        <f>F34+F35+F36+F37</f>
        <v>0</v>
      </c>
      <c r="D55" s="22"/>
      <c r="E55" s="14">
        <f t="shared" si="73"/>
        <v>0</v>
      </c>
      <c r="F55" s="21">
        <f t="shared" si="71"/>
        <v>12</v>
      </c>
      <c r="G55" s="14">
        <f t="shared" si="72"/>
        <v>0</v>
      </c>
    </row>
    <row r="56" spans="1:7" ht="15" customHeight="1" x14ac:dyDescent="0.2">
      <c r="A56" s="36"/>
      <c r="B56" s="37"/>
      <c r="C56" s="38"/>
      <c r="D56" s="39"/>
      <c r="E56" s="38"/>
      <c r="F56" s="37"/>
      <c r="G56" s="38"/>
    </row>
    <row r="57" spans="1:7" ht="15" customHeight="1" x14ac:dyDescent="0.2"/>
    <row r="58" spans="1:7" ht="15" customHeight="1" thickBot="1" x14ac:dyDescent="0.25">
      <c r="A58" s="1" t="s">
        <v>97</v>
      </c>
    </row>
    <row r="59" spans="1:7" ht="15" customHeight="1" thickBot="1" x14ac:dyDescent="0.25">
      <c r="A59" s="74" t="s">
        <v>126</v>
      </c>
      <c r="B59" s="56"/>
      <c r="C59" s="57"/>
    </row>
    <row r="60" spans="1:7" ht="15" customHeight="1" x14ac:dyDescent="0.2">
      <c r="A60" s="75" t="s">
        <v>18</v>
      </c>
      <c r="B60" s="75" t="s">
        <v>109</v>
      </c>
      <c r="C60" s="2" t="s">
        <v>20</v>
      </c>
    </row>
    <row r="61" spans="1:7" ht="15" customHeight="1" thickBot="1" x14ac:dyDescent="0.25">
      <c r="A61" s="76"/>
      <c r="B61" s="76"/>
      <c r="C61" s="20" t="s">
        <v>110</v>
      </c>
    </row>
    <row r="62" spans="1:7" ht="15" customHeight="1" thickBot="1" x14ac:dyDescent="0.25">
      <c r="A62" s="46"/>
      <c r="B62" s="14"/>
      <c r="C62" s="16">
        <f t="shared" ref="C62:C67" si="74">B62*12</f>
        <v>0</v>
      </c>
    </row>
    <row r="63" spans="1:7" ht="15" customHeight="1" thickBot="1" x14ac:dyDescent="0.25">
      <c r="A63" s="46"/>
      <c r="B63" s="14"/>
      <c r="C63" s="16">
        <f t="shared" si="74"/>
        <v>0</v>
      </c>
    </row>
    <row r="64" spans="1:7" ht="15" customHeight="1" thickBot="1" x14ac:dyDescent="0.25">
      <c r="A64" s="46"/>
      <c r="B64" s="14"/>
      <c r="C64" s="16">
        <f t="shared" si="74"/>
        <v>0</v>
      </c>
    </row>
    <row r="65" spans="1:3" ht="15" customHeight="1" thickBot="1" x14ac:dyDescent="0.25">
      <c r="A65" s="46"/>
      <c r="B65" s="14"/>
      <c r="C65" s="16">
        <f t="shared" si="74"/>
        <v>0</v>
      </c>
    </row>
    <row r="66" spans="1:3" ht="15" customHeight="1" thickBot="1" x14ac:dyDescent="0.25">
      <c r="A66" s="46"/>
      <c r="B66" s="14"/>
      <c r="C66" s="16">
        <f t="shared" si="74"/>
        <v>0</v>
      </c>
    </row>
    <row r="67" spans="1:3" ht="15" customHeight="1" thickBot="1" x14ac:dyDescent="0.25">
      <c r="A67" s="46"/>
      <c r="B67" s="14"/>
      <c r="C67" s="16">
        <f t="shared" si="74"/>
        <v>0</v>
      </c>
    </row>
    <row r="68" spans="1:3" ht="15" customHeight="1" thickBot="1" x14ac:dyDescent="0.25">
      <c r="A68" s="77" t="s">
        <v>98</v>
      </c>
      <c r="B68" s="57"/>
      <c r="C68" s="23">
        <f>SUM(C62:C67)</f>
        <v>0</v>
      </c>
    </row>
    <row r="69" spans="1:3" ht="15" customHeight="1" x14ac:dyDescent="0.2"/>
    <row r="70" spans="1:3" ht="15" customHeight="1" thickBot="1" x14ac:dyDescent="0.25">
      <c r="A70" s="1" t="s">
        <v>27</v>
      </c>
    </row>
    <row r="71" spans="1:3" ht="24.95" customHeight="1" thickBot="1" x14ac:dyDescent="0.25">
      <c r="A71" s="74" t="s">
        <v>17</v>
      </c>
      <c r="B71" s="56"/>
      <c r="C71" s="57"/>
    </row>
    <row r="72" spans="1:3" ht="15" customHeight="1" x14ac:dyDescent="0.2">
      <c r="A72" s="75" t="s">
        <v>18</v>
      </c>
      <c r="B72" s="75" t="s">
        <v>19</v>
      </c>
      <c r="C72" s="2" t="s">
        <v>20</v>
      </c>
    </row>
    <row r="73" spans="1:3" ht="15" customHeight="1" thickBot="1" x14ac:dyDescent="0.25">
      <c r="A73" s="76"/>
      <c r="B73" s="76"/>
      <c r="C73" s="20" t="s">
        <v>21</v>
      </c>
    </row>
    <row r="74" spans="1:3" ht="15" customHeight="1" thickBot="1" x14ac:dyDescent="0.25">
      <c r="A74" s="30" t="s">
        <v>22</v>
      </c>
      <c r="B74" s="14"/>
      <c r="C74" s="16">
        <f>B74*12</f>
        <v>0</v>
      </c>
    </row>
    <row r="75" spans="1:3" ht="15" customHeight="1" thickBot="1" x14ac:dyDescent="0.25">
      <c r="A75" s="30" t="s">
        <v>23</v>
      </c>
      <c r="B75" s="14"/>
      <c r="C75" s="16">
        <f t="shared" ref="C75:C82" si="75">B75*12</f>
        <v>0</v>
      </c>
    </row>
    <row r="76" spans="1:3" ht="15" customHeight="1" thickBot="1" x14ac:dyDescent="0.25">
      <c r="A76" s="30" t="s">
        <v>24</v>
      </c>
      <c r="B76" s="14"/>
      <c r="C76" s="16">
        <f t="shared" si="75"/>
        <v>0</v>
      </c>
    </row>
    <row r="77" spans="1:3" ht="15" customHeight="1" thickBot="1" x14ac:dyDescent="0.25">
      <c r="A77" s="30" t="s">
        <v>25</v>
      </c>
      <c r="B77" s="14"/>
      <c r="C77" s="16">
        <f t="shared" si="75"/>
        <v>0</v>
      </c>
    </row>
    <row r="78" spans="1:3" ht="15" customHeight="1" thickBot="1" x14ac:dyDescent="0.25">
      <c r="A78" s="30" t="s">
        <v>128</v>
      </c>
      <c r="B78" s="14"/>
      <c r="C78" s="16">
        <f t="shared" si="75"/>
        <v>0</v>
      </c>
    </row>
    <row r="79" spans="1:3" ht="15" customHeight="1" thickBot="1" x14ac:dyDescent="0.25">
      <c r="A79" s="30" t="s">
        <v>129</v>
      </c>
      <c r="B79" s="14"/>
      <c r="C79" s="16">
        <f t="shared" si="75"/>
        <v>0</v>
      </c>
    </row>
    <row r="80" spans="1:3" ht="15" customHeight="1" thickBot="1" x14ac:dyDescent="0.25">
      <c r="A80" s="30" t="s">
        <v>130</v>
      </c>
      <c r="B80" s="14"/>
      <c r="C80" s="16">
        <f t="shared" si="75"/>
        <v>0</v>
      </c>
    </row>
    <row r="81" spans="1:3" ht="15" customHeight="1" thickBot="1" x14ac:dyDescent="0.25">
      <c r="A81" s="30" t="s">
        <v>131</v>
      </c>
      <c r="B81" s="14"/>
      <c r="C81" s="16">
        <f t="shared" si="75"/>
        <v>0</v>
      </c>
    </row>
    <row r="82" spans="1:3" ht="15" customHeight="1" thickBot="1" x14ac:dyDescent="0.25">
      <c r="A82" s="30" t="s">
        <v>26</v>
      </c>
      <c r="B82" s="14"/>
      <c r="C82" s="16">
        <f t="shared" si="75"/>
        <v>0</v>
      </c>
    </row>
    <row r="83" spans="1:3" ht="15" customHeight="1" thickBot="1" x14ac:dyDescent="0.25">
      <c r="A83" s="77" t="s">
        <v>99</v>
      </c>
      <c r="B83" s="57"/>
      <c r="C83" s="23">
        <f>SUM(C74:C82)</f>
        <v>0</v>
      </c>
    </row>
    <row r="84" spans="1:3" s="63" customFormat="1" ht="15" customHeight="1" x14ac:dyDescent="0.2">
      <c r="A84" s="63" t="s">
        <v>132</v>
      </c>
    </row>
    <row r="85" spans="1:3" ht="15" customHeight="1" x14ac:dyDescent="0.2"/>
    <row r="86" spans="1:3" ht="15" customHeight="1" thickBot="1" x14ac:dyDescent="0.25">
      <c r="A86" s="1" t="s">
        <v>32</v>
      </c>
    </row>
    <row r="87" spans="1:3" ht="15" customHeight="1" x14ac:dyDescent="0.2">
      <c r="A87" s="75" t="s">
        <v>28</v>
      </c>
      <c r="B87" s="79" t="s">
        <v>29</v>
      </c>
      <c r="C87" s="2" t="s">
        <v>30</v>
      </c>
    </row>
    <row r="88" spans="1:3" ht="15" customHeight="1" x14ac:dyDescent="0.2">
      <c r="A88" s="78"/>
      <c r="B88" s="78"/>
      <c r="C88" s="24" t="s">
        <v>78</v>
      </c>
    </row>
    <row r="89" spans="1:3" ht="15" customHeight="1" thickBot="1" x14ac:dyDescent="0.25">
      <c r="A89" s="76"/>
      <c r="B89" s="76"/>
      <c r="C89" s="25"/>
    </row>
    <row r="90" spans="1:3" ht="15" customHeight="1" thickBot="1" x14ac:dyDescent="0.25">
      <c r="A90" s="30" t="s">
        <v>82</v>
      </c>
      <c r="B90" s="14"/>
      <c r="C90" s="16">
        <f t="shared" ref="C90:C95" si="76">B90*12</f>
        <v>0</v>
      </c>
    </row>
    <row r="91" spans="1:3" ht="15" customHeight="1" thickBot="1" x14ac:dyDescent="0.25">
      <c r="A91" s="30" t="s">
        <v>83</v>
      </c>
      <c r="B91" s="14"/>
      <c r="C91" s="16">
        <f t="shared" si="76"/>
        <v>0</v>
      </c>
    </row>
    <row r="92" spans="1:3" ht="15" customHeight="1" thickBot="1" x14ac:dyDescent="0.25">
      <c r="A92" s="30" t="s">
        <v>103</v>
      </c>
      <c r="B92" s="14"/>
      <c r="C92" s="16">
        <f t="shared" si="76"/>
        <v>0</v>
      </c>
    </row>
    <row r="93" spans="1:3" ht="13.5" thickBot="1" x14ac:dyDescent="0.25">
      <c r="A93" s="30" t="s">
        <v>104</v>
      </c>
      <c r="B93" s="14"/>
      <c r="C93" s="16">
        <f t="shared" si="76"/>
        <v>0</v>
      </c>
    </row>
    <row r="94" spans="1:3" ht="13.5" thickBot="1" x14ac:dyDescent="0.25">
      <c r="A94" s="30" t="s">
        <v>84</v>
      </c>
      <c r="B94" s="14"/>
      <c r="C94" s="16">
        <f t="shared" si="76"/>
        <v>0</v>
      </c>
    </row>
    <row r="95" spans="1:3" ht="15" customHeight="1" thickBot="1" x14ac:dyDescent="0.25">
      <c r="A95" s="30" t="s">
        <v>31</v>
      </c>
      <c r="B95" s="14"/>
      <c r="C95" s="16">
        <f t="shared" si="76"/>
        <v>0</v>
      </c>
    </row>
    <row r="96" spans="1:3" ht="15" customHeight="1" thickBot="1" x14ac:dyDescent="0.25">
      <c r="A96" s="77" t="s">
        <v>100</v>
      </c>
      <c r="B96" s="57"/>
      <c r="C96" s="23">
        <f>SUM(C90:C95)</f>
        <v>0</v>
      </c>
    </row>
    <row r="97" spans="1:12" ht="15" customHeight="1" x14ac:dyDescent="0.2">
      <c r="A97" s="47" t="s">
        <v>93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1:12" ht="15" customHeight="1" x14ac:dyDescent="0.2">
      <c r="A98" s="26"/>
    </row>
    <row r="99" spans="1:12" ht="15" customHeight="1" thickBot="1" x14ac:dyDescent="0.25">
      <c r="A99" s="1" t="s">
        <v>39</v>
      </c>
    </row>
    <row r="100" spans="1:12" ht="15" customHeight="1" thickBot="1" x14ac:dyDescent="0.25">
      <c r="A100" s="27" t="s">
        <v>33</v>
      </c>
      <c r="B100" s="27" t="s">
        <v>34</v>
      </c>
      <c r="C100" s="27" t="s">
        <v>30</v>
      </c>
    </row>
    <row r="101" spans="1:12" ht="13.5" thickBot="1" x14ac:dyDescent="0.25">
      <c r="A101" s="30" t="s">
        <v>106</v>
      </c>
      <c r="B101" s="14"/>
      <c r="C101" s="16">
        <f t="shared" ref="C101:C102" si="77">B101*12</f>
        <v>0</v>
      </c>
    </row>
    <row r="102" spans="1:12" ht="13.5" thickBot="1" x14ac:dyDescent="0.25">
      <c r="A102" s="30" t="s">
        <v>107</v>
      </c>
      <c r="B102" s="14"/>
      <c r="C102" s="16">
        <f t="shared" si="77"/>
        <v>0</v>
      </c>
    </row>
    <row r="103" spans="1:12" ht="15" customHeight="1" thickBot="1" x14ac:dyDescent="0.25">
      <c r="A103" s="55" t="s">
        <v>35</v>
      </c>
      <c r="B103" s="57"/>
      <c r="C103" s="28"/>
    </row>
    <row r="104" spans="1:12" ht="28.5" customHeight="1" thickBot="1" x14ac:dyDescent="0.25">
      <c r="A104" s="46" t="s">
        <v>85</v>
      </c>
      <c r="B104" s="15"/>
      <c r="C104" s="16">
        <f>B104*12</f>
        <v>0</v>
      </c>
    </row>
    <row r="105" spans="1:12" ht="13.5" thickBot="1" x14ac:dyDescent="0.25">
      <c r="A105" s="46" t="s">
        <v>127</v>
      </c>
      <c r="B105" s="15"/>
      <c r="C105" s="16">
        <f>B105*12</f>
        <v>0</v>
      </c>
    </row>
    <row r="106" spans="1:12" ht="15" customHeight="1" thickBot="1" x14ac:dyDescent="0.25">
      <c r="A106" s="46" t="s">
        <v>79</v>
      </c>
      <c r="B106" s="15"/>
      <c r="C106" s="16">
        <f t="shared" ref="C106:C108" si="78">B106*12</f>
        <v>0</v>
      </c>
    </row>
    <row r="107" spans="1:12" ht="15" customHeight="1" thickBot="1" x14ac:dyDescent="0.25">
      <c r="A107" s="30" t="s">
        <v>80</v>
      </c>
      <c r="B107" s="15"/>
      <c r="C107" s="16">
        <f t="shared" si="78"/>
        <v>0</v>
      </c>
    </row>
    <row r="108" spans="1:12" ht="15" customHeight="1" thickBot="1" x14ac:dyDescent="0.25">
      <c r="A108" s="30" t="s">
        <v>26</v>
      </c>
      <c r="B108" s="14"/>
      <c r="C108" s="16">
        <f t="shared" si="78"/>
        <v>0</v>
      </c>
    </row>
    <row r="109" spans="1:12" ht="15" customHeight="1" thickBot="1" x14ac:dyDescent="0.25">
      <c r="A109" s="77" t="s">
        <v>101</v>
      </c>
      <c r="B109" s="57"/>
      <c r="C109" s="23">
        <f>SUM(C101:C108)</f>
        <v>0</v>
      </c>
    </row>
    <row r="110" spans="1:12" ht="15" customHeight="1" x14ac:dyDescent="0.2">
      <c r="A110" s="63" t="s">
        <v>105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2" ht="15" customHeight="1" x14ac:dyDescent="0.2"/>
    <row r="112" spans="1:12" ht="15" customHeight="1" thickBot="1" x14ac:dyDescent="0.25">
      <c r="A112" s="1" t="s">
        <v>94</v>
      </c>
    </row>
    <row r="113" spans="1:5" ht="15" customHeight="1" x14ac:dyDescent="0.2">
      <c r="A113" s="75" t="s">
        <v>122</v>
      </c>
      <c r="B113" s="75" t="s">
        <v>36</v>
      </c>
      <c r="C113" s="75" t="s">
        <v>37</v>
      </c>
      <c r="D113" s="75" t="s">
        <v>38</v>
      </c>
      <c r="E113" s="75" t="s">
        <v>111</v>
      </c>
    </row>
    <row r="114" spans="1:5" ht="15" customHeight="1" x14ac:dyDescent="0.2">
      <c r="A114" s="78"/>
      <c r="B114" s="78"/>
      <c r="C114" s="78"/>
      <c r="D114" s="78"/>
      <c r="E114" s="78"/>
    </row>
    <row r="115" spans="1:5" ht="15" customHeight="1" x14ac:dyDescent="0.2">
      <c r="A115" s="78"/>
      <c r="B115" s="78"/>
      <c r="C115" s="78"/>
      <c r="D115" s="78"/>
      <c r="E115" s="78"/>
    </row>
    <row r="116" spans="1:5" ht="18.75" customHeight="1" thickBot="1" x14ac:dyDescent="0.25">
      <c r="A116" s="76"/>
      <c r="B116" s="76"/>
      <c r="C116" s="76"/>
      <c r="D116" s="76"/>
      <c r="E116" s="76"/>
    </row>
    <row r="117" spans="1:5" ht="15" customHeight="1" thickBot="1" x14ac:dyDescent="0.25">
      <c r="A117" s="21"/>
      <c r="B117" s="14"/>
      <c r="C117" s="21"/>
      <c r="D117" s="21"/>
      <c r="E117" s="16"/>
    </row>
    <row r="118" spans="1:5" ht="15" customHeight="1" thickBot="1" x14ac:dyDescent="0.25">
      <c r="A118" s="21"/>
      <c r="B118" s="14"/>
      <c r="C118" s="21"/>
      <c r="D118" s="21"/>
      <c r="E118" s="16"/>
    </row>
    <row r="119" spans="1:5" ht="15" customHeight="1" thickBot="1" x14ac:dyDescent="0.25">
      <c r="A119" s="21"/>
      <c r="B119" s="14"/>
      <c r="C119" s="21"/>
      <c r="D119" s="21"/>
      <c r="E119" s="16"/>
    </row>
    <row r="120" spans="1:5" ht="15" customHeight="1" thickBot="1" x14ac:dyDescent="0.25">
      <c r="A120" s="21"/>
      <c r="B120" s="14"/>
      <c r="C120" s="21"/>
      <c r="D120" s="21"/>
      <c r="E120" s="16"/>
    </row>
    <row r="121" spans="1:5" ht="15" customHeight="1" thickBot="1" x14ac:dyDescent="0.25">
      <c r="A121" s="21"/>
      <c r="B121" s="14"/>
      <c r="C121" s="21"/>
      <c r="D121" s="21"/>
      <c r="E121" s="16"/>
    </row>
    <row r="122" spans="1:5" ht="15" customHeight="1" thickBot="1" x14ac:dyDescent="0.25">
      <c r="A122" s="21"/>
      <c r="B122" s="14"/>
      <c r="C122" s="21"/>
      <c r="D122" s="21"/>
      <c r="E122" s="16"/>
    </row>
    <row r="123" spans="1:5" ht="15" customHeight="1" x14ac:dyDescent="0.2"/>
    <row r="124" spans="1:5" ht="15" customHeight="1" x14ac:dyDescent="0.2">
      <c r="A124" s="1" t="s">
        <v>42</v>
      </c>
    </row>
    <row r="125" spans="1:5" ht="24.95" customHeight="1" thickBot="1" x14ac:dyDescent="0.25">
      <c r="A125" s="80" t="s">
        <v>40</v>
      </c>
      <c r="B125" s="81"/>
      <c r="C125" s="81"/>
      <c r="D125" s="82"/>
    </row>
    <row r="126" spans="1:5" ht="29.25" customHeight="1" thickBot="1" x14ac:dyDescent="0.25">
      <c r="A126" s="83" t="s">
        <v>86</v>
      </c>
      <c r="B126" s="84"/>
      <c r="C126" s="84"/>
      <c r="D126" s="29" t="s">
        <v>41</v>
      </c>
    </row>
    <row r="127" spans="1:5" ht="15.75" customHeight="1" thickBot="1" x14ac:dyDescent="0.25">
      <c r="A127" s="49"/>
      <c r="B127" s="50"/>
      <c r="C127" s="50"/>
      <c r="D127" s="16"/>
    </row>
    <row r="128" spans="1:5" ht="13.5" thickBot="1" x14ac:dyDescent="0.25">
      <c r="A128" s="49"/>
      <c r="B128" s="50"/>
      <c r="C128" s="50"/>
      <c r="D128" s="16"/>
    </row>
    <row r="129" spans="1:8" ht="13.5" thickBot="1" x14ac:dyDescent="0.25">
      <c r="A129" s="49"/>
      <c r="B129" s="50"/>
      <c r="C129" s="50"/>
      <c r="D129" s="16"/>
    </row>
    <row r="130" spans="1:8" ht="13.5" thickBot="1" x14ac:dyDescent="0.25">
      <c r="A130" s="49"/>
      <c r="B130" s="50"/>
      <c r="C130" s="50"/>
      <c r="D130" s="16"/>
    </row>
    <row r="131" spans="1:8" ht="29.25" customHeight="1" thickBot="1" x14ac:dyDescent="0.25">
      <c r="A131" s="55" t="s">
        <v>134</v>
      </c>
      <c r="B131" s="85"/>
      <c r="C131" s="86"/>
      <c r="D131" s="28"/>
    </row>
    <row r="132" spans="1:8" ht="13.5" thickBot="1" x14ac:dyDescent="0.25">
      <c r="A132" s="49"/>
      <c r="B132" s="50"/>
      <c r="C132" s="50"/>
      <c r="D132" s="16">
        <v>0</v>
      </c>
    </row>
    <row r="133" spans="1:8" ht="13.5" thickBot="1" x14ac:dyDescent="0.25">
      <c r="A133" s="49"/>
      <c r="B133" s="50"/>
      <c r="C133" s="50"/>
      <c r="D133" s="16">
        <v>0</v>
      </c>
    </row>
    <row r="134" spans="1:8" ht="13.5" thickBot="1" x14ac:dyDescent="0.25">
      <c r="A134" s="49"/>
      <c r="B134" s="50"/>
      <c r="C134" s="50"/>
      <c r="D134" s="16">
        <v>0</v>
      </c>
    </row>
    <row r="135" spans="1:8" ht="25.5" customHeight="1" thickBot="1" x14ac:dyDescent="0.25">
      <c r="A135" s="55" t="s">
        <v>81</v>
      </c>
      <c r="B135" s="85"/>
      <c r="C135" s="86"/>
      <c r="D135" s="28"/>
    </row>
    <row r="136" spans="1:8" ht="15.75" customHeight="1" thickBot="1" x14ac:dyDescent="0.25">
      <c r="A136" s="49" t="s">
        <v>133</v>
      </c>
      <c r="B136" s="50"/>
      <c r="C136" s="50"/>
      <c r="D136" s="16"/>
    </row>
    <row r="137" spans="1:8" ht="15.75" customHeight="1" thickBot="1" x14ac:dyDescent="0.25">
      <c r="A137" s="49" t="s">
        <v>135</v>
      </c>
      <c r="B137" s="50"/>
      <c r="C137" s="50"/>
      <c r="D137" s="16"/>
    </row>
    <row r="138" spans="1:8" ht="13.5" thickBot="1" x14ac:dyDescent="0.25">
      <c r="A138" s="49"/>
      <c r="B138" s="50"/>
      <c r="C138" s="50"/>
      <c r="D138" s="16"/>
    </row>
    <row r="139" spans="1:8" ht="13.5" thickBot="1" x14ac:dyDescent="0.25">
      <c r="A139" s="83" t="s">
        <v>102</v>
      </c>
      <c r="B139" s="84"/>
      <c r="C139" s="84"/>
      <c r="D139" s="23">
        <f>SUM(D127:D138)</f>
        <v>0</v>
      </c>
    </row>
    <row r="140" spans="1:8" s="63" customFormat="1" ht="15" customHeight="1" x14ac:dyDescent="0.2">
      <c r="A140" s="63" t="s">
        <v>132</v>
      </c>
    </row>
    <row r="141" spans="1:8" s="45" customFormat="1" ht="15" customHeight="1" x14ac:dyDescent="0.2"/>
    <row r="142" spans="1:8" ht="13.5" thickBot="1" x14ac:dyDescent="0.25">
      <c r="A142" s="1" t="s">
        <v>69</v>
      </c>
    </row>
    <row r="143" spans="1:8" ht="24.95" customHeight="1" thickBot="1" x14ac:dyDescent="0.25">
      <c r="A143" s="74" t="s">
        <v>43</v>
      </c>
      <c r="B143" s="56"/>
      <c r="C143" s="56"/>
      <c r="D143" s="56"/>
      <c r="E143" s="57"/>
      <c r="G143" s="51" t="s">
        <v>87</v>
      </c>
      <c r="H143" s="52"/>
    </row>
    <row r="144" spans="1:8" ht="15.75" customHeight="1" thickBot="1" x14ac:dyDescent="0.25">
      <c r="A144" s="60" t="s">
        <v>108</v>
      </c>
      <c r="B144" s="61"/>
      <c r="C144" s="62"/>
      <c r="D144" s="58">
        <f>K38+C68+C83+C96+C109+D139</f>
        <v>0</v>
      </c>
      <c r="E144" s="59"/>
      <c r="G144" s="53">
        <v>0</v>
      </c>
      <c r="H144" s="54"/>
    </row>
    <row r="145" spans="1:9" ht="15.75" customHeight="1" thickBot="1" x14ac:dyDescent="0.25">
      <c r="A145" s="55" t="s">
        <v>44</v>
      </c>
      <c r="B145" s="56"/>
      <c r="C145" s="57"/>
      <c r="D145" s="58">
        <f>(D144-D139)*G144+(D144-D139)</f>
        <v>0</v>
      </c>
      <c r="E145" s="59"/>
    </row>
    <row r="146" spans="1:9" ht="13.5" thickBot="1" x14ac:dyDescent="0.25">
      <c r="A146" s="60" t="s">
        <v>125</v>
      </c>
      <c r="B146" s="61"/>
      <c r="C146" s="62"/>
      <c r="D146" s="58">
        <f>(D145)*G144+D145</f>
        <v>0</v>
      </c>
      <c r="E146" s="59"/>
    </row>
    <row r="147" spans="1:9" ht="13.5" thickBot="1" x14ac:dyDescent="0.25">
      <c r="A147" s="60" t="s">
        <v>88</v>
      </c>
      <c r="B147" s="61"/>
      <c r="C147" s="62"/>
      <c r="D147" s="58">
        <f>D144+D145+D146</f>
        <v>0</v>
      </c>
      <c r="E147" s="59"/>
      <c r="I147" s="26"/>
    </row>
    <row r="148" spans="1:9" x14ac:dyDescent="0.2">
      <c r="A148" s="47" t="s">
        <v>123</v>
      </c>
      <c r="B148" s="48"/>
      <c r="C148" s="48"/>
      <c r="D148" s="48"/>
      <c r="E148" s="48"/>
      <c r="F148" s="48"/>
      <c r="G148" s="48"/>
      <c r="H148" s="48"/>
      <c r="I148" s="26"/>
    </row>
    <row r="149" spans="1:9" x14ac:dyDescent="0.2">
      <c r="A149" s="47" t="s">
        <v>124</v>
      </c>
      <c r="B149" s="48"/>
      <c r="C149" s="48"/>
      <c r="D149" s="48"/>
      <c r="E149" s="48"/>
      <c r="F149" s="48"/>
      <c r="G149" s="48"/>
      <c r="H149" s="48"/>
    </row>
    <row r="151" spans="1:9" x14ac:dyDescent="0.2">
      <c r="F151" s="44"/>
    </row>
  </sheetData>
  <mergeCells count="54">
    <mergeCell ref="A125:D125"/>
    <mergeCell ref="A126:C126"/>
    <mergeCell ref="A143:E143"/>
    <mergeCell ref="A144:C144"/>
    <mergeCell ref="D144:E144"/>
    <mergeCell ref="A127:C127"/>
    <mergeCell ref="A128:C128"/>
    <mergeCell ref="A129:C129"/>
    <mergeCell ref="A130:C130"/>
    <mergeCell ref="A131:C131"/>
    <mergeCell ref="A135:C135"/>
    <mergeCell ref="A136:C136"/>
    <mergeCell ref="A138:C138"/>
    <mergeCell ref="A139:C139"/>
    <mergeCell ref="A134:C134"/>
    <mergeCell ref="A133:C133"/>
    <mergeCell ref="A113:A116"/>
    <mergeCell ref="B113:B116"/>
    <mergeCell ref="C113:C116"/>
    <mergeCell ref="D113:D116"/>
    <mergeCell ref="E113:E116"/>
    <mergeCell ref="A96:B96"/>
    <mergeCell ref="A97:L97"/>
    <mergeCell ref="A103:B103"/>
    <mergeCell ref="A109:B109"/>
    <mergeCell ref="A110:K110"/>
    <mergeCell ref="A72:A73"/>
    <mergeCell ref="B72:B73"/>
    <mergeCell ref="A83:B83"/>
    <mergeCell ref="A87:A89"/>
    <mergeCell ref="B87:B89"/>
    <mergeCell ref="A84:XFD84"/>
    <mergeCell ref="A1:K1"/>
    <mergeCell ref="A3:K6"/>
    <mergeCell ref="A7:K7"/>
    <mergeCell ref="A38:H38"/>
    <mergeCell ref="A71:C71"/>
    <mergeCell ref="A59:C59"/>
    <mergeCell ref="A60:A61"/>
    <mergeCell ref="B60:B61"/>
    <mergeCell ref="A68:B68"/>
    <mergeCell ref="A149:H149"/>
    <mergeCell ref="A132:C132"/>
    <mergeCell ref="G143:H143"/>
    <mergeCell ref="G144:H144"/>
    <mergeCell ref="A148:H148"/>
    <mergeCell ref="A145:C145"/>
    <mergeCell ref="D145:E145"/>
    <mergeCell ref="A146:C146"/>
    <mergeCell ref="D146:E146"/>
    <mergeCell ref="A147:C147"/>
    <mergeCell ref="D147:E147"/>
    <mergeCell ref="A137:C137"/>
    <mergeCell ref="A140:XFD14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FE2C-90FD-4A81-822B-C6F8A1F804E7}">
  <dimension ref="A1:I26"/>
  <sheetViews>
    <sheetView workbookViewId="0">
      <selection activeCell="A16" sqref="A16"/>
    </sheetView>
  </sheetViews>
  <sheetFormatPr defaultRowHeight="15" x14ac:dyDescent="0.25"/>
  <cols>
    <col min="1" max="1" width="37.140625" customWidth="1"/>
    <col min="2" max="13" width="15.7109375" customWidth="1"/>
  </cols>
  <sheetData>
    <row r="1" spans="1:9" ht="30" customHeight="1" x14ac:dyDescent="0.25">
      <c r="A1" s="90" t="s">
        <v>68</v>
      </c>
      <c r="B1" s="90"/>
      <c r="C1" s="90"/>
      <c r="D1" s="90"/>
      <c r="E1" s="90"/>
      <c r="F1" s="90"/>
      <c r="G1" s="90"/>
      <c r="H1" s="90"/>
    </row>
    <row r="2" spans="1:9" ht="30" customHeight="1" x14ac:dyDescent="0.25"/>
    <row r="3" spans="1:9" ht="30" customHeight="1" x14ac:dyDescent="0.25">
      <c r="A3" s="3" t="s">
        <v>95</v>
      </c>
    </row>
    <row r="4" spans="1:9" ht="30" customHeight="1" x14ac:dyDescent="0.25">
      <c r="A4" s="4" t="s">
        <v>92</v>
      </c>
      <c r="B4" s="5" t="s">
        <v>70</v>
      </c>
      <c r="C4" s="5" t="s">
        <v>71</v>
      </c>
      <c r="D4" s="5" t="s">
        <v>72</v>
      </c>
      <c r="E4" s="5" t="s">
        <v>73</v>
      </c>
      <c r="F4" s="5" t="s">
        <v>74</v>
      </c>
      <c r="G4" s="5" t="s">
        <v>75</v>
      </c>
      <c r="H4" s="5" t="s">
        <v>76</v>
      </c>
    </row>
    <row r="5" spans="1:9" ht="30" customHeight="1" x14ac:dyDescent="0.25">
      <c r="A5" s="4"/>
      <c r="B5" s="6"/>
      <c r="C5" s="7"/>
      <c r="D5" s="6"/>
      <c r="E5" s="7"/>
      <c r="F5" s="6"/>
      <c r="G5" s="7"/>
      <c r="H5" s="7">
        <f t="shared" ref="H5:H10" si="0">(C5+E5+G5)/3</f>
        <v>0</v>
      </c>
    </row>
    <row r="6" spans="1:9" ht="30" customHeight="1" x14ac:dyDescent="0.25">
      <c r="A6" s="4"/>
      <c r="B6" s="6"/>
      <c r="C6" s="7"/>
      <c r="D6" s="6"/>
      <c r="E6" s="7"/>
      <c r="F6" s="6"/>
      <c r="G6" s="7"/>
      <c r="H6" s="7">
        <f t="shared" si="0"/>
        <v>0</v>
      </c>
    </row>
    <row r="7" spans="1:9" ht="30" customHeight="1" x14ac:dyDescent="0.25">
      <c r="A7" s="4"/>
      <c r="B7" s="6"/>
      <c r="C7" s="7"/>
      <c r="D7" s="6"/>
      <c r="E7" s="7"/>
      <c r="F7" s="6"/>
      <c r="G7" s="7"/>
      <c r="H7" s="7">
        <f t="shared" si="0"/>
        <v>0</v>
      </c>
    </row>
    <row r="8" spans="1:9" ht="30" customHeight="1" x14ac:dyDescent="0.25">
      <c r="A8" s="4"/>
      <c r="B8" s="6"/>
      <c r="C8" s="7"/>
      <c r="D8" s="6"/>
      <c r="E8" s="7"/>
      <c r="F8" s="6"/>
      <c r="G8" s="7"/>
      <c r="H8" s="7">
        <f t="shared" si="0"/>
        <v>0</v>
      </c>
    </row>
    <row r="9" spans="1:9" ht="30" customHeight="1" x14ac:dyDescent="0.25">
      <c r="A9" s="8"/>
      <c r="B9" s="9"/>
      <c r="C9" s="10"/>
      <c r="D9" s="9"/>
      <c r="E9" s="10"/>
      <c r="F9" s="9"/>
      <c r="G9" s="10"/>
      <c r="H9" s="7">
        <f t="shared" si="0"/>
        <v>0</v>
      </c>
    </row>
    <row r="10" spans="1:9" ht="30" customHeight="1" x14ac:dyDescent="0.25">
      <c r="A10" s="4"/>
      <c r="B10" s="6"/>
      <c r="C10" s="7"/>
      <c r="D10" s="6"/>
      <c r="E10" s="7"/>
      <c r="F10" s="6"/>
      <c r="G10" s="7"/>
      <c r="H10" s="7">
        <f t="shared" si="0"/>
        <v>0</v>
      </c>
    </row>
    <row r="11" spans="1:9" ht="30" customHeight="1" x14ac:dyDescent="0.25">
      <c r="A11" s="87" t="s">
        <v>77</v>
      </c>
      <c r="B11" s="88"/>
      <c r="C11" s="88"/>
      <c r="D11" s="88"/>
      <c r="E11" s="88"/>
      <c r="F11" s="88"/>
      <c r="G11" s="88"/>
      <c r="H11" s="89"/>
      <c r="I11" s="11"/>
    </row>
    <row r="12" spans="1:9" ht="30" customHeight="1" x14ac:dyDescent="0.25"/>
    <row r="13" spans="1:9" x14ac:dyDescent="0.25">
      <c r="A13" s="90" t="s">
        <v>89</v>
      </c>
      <c r="B13" s="90"/>
      <c r="C13" s="90"/>
      <c r="D13" s="90"/>
      <c r="E13" s="90"/>
      <c r="F13" s="90"/>
      <c r="G13" s="90"/>
      <c r="H13" s="90"/>
    </row>
    <row r="15" spans="1:9" ht="15.75" thickBot="1" x14ac:dyDescent="0.3">
      <c r="A15" s="3" t="s">
        <v>96</v>
      </c>
    </row>
    <row r="16" spans="1:9" ht="39" thickBot="1" x14ac:dyDescent="0.3">
      <c r="A16" s="27" t="s">
        <v>90</v>
      </c>
      <c r="B16" s="27" t="s">
        <v>91</v>
      </c>
    </row>
    <row r="17" spans="1:2" ht="15.75" thickBot="1" x14ac:dyDescent="0.3">
      <c r="A17" s="14"/>
      <c r="B17" s="16">
        <f t="shared" ref="B17:B26" si="1">A17*12</f>
        <v>0</v>
      </c>
    </row>
    <row r="18" spans="1:2" ht="15.75" thickBot="1" x14ac:dyDescent="0.3">
      <c r="A18" s="14"/>
      <c r="B18" s="16">
        <f t="shared" si="1"/>
        <v>0</v>
      </c>
    </row>
    <row r="19" spans="1:2" ht="15.75" thickBot="1" x14ac:dyDescent="0.3">
      <c r="A19" s="14"/>
      <c r="B19" s="16">
        <f t="shared" si="1"/>
        <v>0</v>
      </c>
    </row>
    <row r="20" spans="1:2" ht="15.75" thickBot="1" x14ac:dyDescent="0.3">
      <c r="A20" s="14"/>
      <c r="B20" s="16">
        <f t="shared" si="1"/>
        <v>0</v>
      </c>
    </row>
    <row r="21" spans="1:2" ht="15.75" thickBot="1" x14ac:dyDescent="0.3">
      <c r="A21" s="14"/>
      <c r="B21" s="16">
        <f t="shared" si="1"/>
        <v>0</v>
      </c>
    </row>
    <row r="22" spans="1:2" ht="15.75" thickBot="1" x14ac:dyDescent="0.3">
      <c r="A22" s="14"/>
      <c r="B22" s="16">
        <f t="shared" si="1"/>
        <v>0</v>
      </c>
    </row>
    <row r="23" spans="1:2" ht="15.75" thickBot="1" x14ac:dyDescent="0.3">
      <c r="A23" s="14"/>
      <c r="B23" s="16">
        <f t="shared" si="1"/>
        <v>0</v>
      </c>
    </row>
    <row r="24" spans="1:2" ht="15.75" thickBot="1" x14ac:dyDescent="0.3">
      <c r="A24" s="14"/>
      <c r="B24" s="16">
        <f t="shared" si="1"/>
        <v>0</v>
      </c>
    </row>
    <row r="25" spans="1:2" ht="15.75" thickBot="1" x14ac:dyDescent="0.3">
      <c r="A25" s="14"/>
      <c r="B25" s="16">
        <f t="shared" si="1"/>
        <v>0</v>
      </c>
    </row>
    <row r="26" spans="1:2" ht="15.75" thickBot="1" x14ac:dyDescent="0.3">
      <c r="A26" s="14"/>
      <c r="B26" s="16">
        <f t="shared" si="1"/>
        <v>0</v>
      </c>
    </row>
  </sheetData>
  <mergeCells count="3">
    <mergeCell ref="A11:H11"/>
    <mergeCell ref="A1:H1"/>
    <mergeCell ref="A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Tabelas 1 a 7</vt:lpstr>
      <vt:lpstr>Tabela 8 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Carvalho Rosaboni</dc:creator>
  <cp:lastModifiedBy>Lais Vitoria dos Santos</cp:lastModifiedBy>
  <dcterms:created xsi:type="dcterms:W3CDTF">2023-03-30T20:13:53Z</dcterms:created>
  <dcterms:modified xsi:type="dcterms:W3CDTF">2023-11-17T14:58:18Z</dcterms:modified>
</cp:coreProperties>
</file>