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dhcgabs2\DP\EDITAIS\2023\CPPSR\Estação Cidadania\"/>
    </mc:Choice>
  </mc:AlternateContent>
  <xr:revisionPtr revIDLastSave="0" documentId="13_ncr:1_{4370C9FD-C1CB-4008-A62F-DFDEF087F25D}" xr6:coauthVersionLast="47" xr6:coauthVersionMax="47" xr10:uidLastSave="{00000000-0000-0000-0000-000000000000}"/>
  <bookViews>
    <workbookView xWindow="-120" yWindow="-120" windowWidth="29040" windowHeight="15720" xr2:uid="{A754FE09-D10F-4F09-83CE-8D4E9BA48879}"/>
  </bookViews>
  <sheets>
    <sheet name="Tabelas 1 a 6" sheetId="2" r:id="rId1"/>
    <sheet name="Tabela 7 e 8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5" i="2" l="1"/>
  <c r="C73" i="2" l="1"/>
  <c r="C87" i="2"/>
  <c r="D138" i="2"/>
  <c r="H5" i="5"/>
  <c r="C102" i="2" l="1"/>
  <c r="C83" i="2"/>
  <c r="C84" i="2"/>
  <c r="C85" i="2"/>
  <c r="C105" i="2"/>
  <c r="C101" i="2"/>
  <c r="C103" i="2"/>
  <c r="C107" i="2" s="1"/>
  <c r="C104" i="2"/>
  <c r="C96" i="2"/>
  <c r="C97" i="2"/>
  <c r="C68" i="2"/>
  <c r="C69" i="2"/>
  <c r="C70" i="2"/>
  <c r="C71" i="2"/>
  <c r="C72" i="2"/>
  <c r="B26" i="5"/>
  <c r="B25" i="5"/>
  <c r="B24" i="5"/>
  <c r="B23" i="5"/>
  <c r="B22" i="5"/>
  <c r="B21" i="5"/>
  <c r="B20" i="5"/>
  <c r="B19" i="5"/>
  <c r="B18" i="5"/>
  <c r="B17" i="5"/>
  <c r="E42" i="2" l="1"/>
  <c r="E39" i="2"/>
  <c r="C38" i="2"/>
  <c r="I37" i="2"/>
  <c r="E36" i="2"/>
  <c r="E32" i="2"/>
  <c r="C31" i="2"/>
  <c r="C30" i="2"/>
  <c r="D28" i="2"/>
  <c r="C27" i="2"/>
  <c r="I26" i="2"/>
  <c r="E25" i="2"/>
  <c r="C24" i="2"/>
  <c r="E22" i="2"/>
  <c r="C21" i="2"/>
  <c r="C20" i="2"/>
  <c r="E19" i="2"/>
  <c r="D18" i="2"/>
  <c r="E15" i="2"/>
  <c r="C14" i="2"/>
  <c r="C13" i="2"/>
  <c r="E12" i="2"/>
  <c r="C11" i="2"/>
  <c r="D11" i="2"/>
  <c r="E11" i="2"/>
  <c r="I11" i="2"/>
  <c r="D12" i="2"/>
  <c r="E13" i="2"/>
  <c r="I13" i="2"/>
  <c r="I14" i="2"/>
  <c r="C15" i="2"/>
  <c r="D15" i="2"/>
  <c r="C16" i="2"/>
  <c r="D16" i="2"/>
  <c r="E16" i="2"/>
  <c r="I16" i="2"/>
  <c r="C17" i="2"/>
  <c r="D17" i="2"/>
  <c r="E17" i="2"/>
  <c r="I17" i="2"/>
  <c r="C18" i="2"/>
  <c r="C19" i="2"/>
  <c r="D19" i="2"/>
  <c r="D20" i="2"/>
  <c r="E20" i="2"/>
  <c r="I20" i="2"/>
  <c r="E21" i="2"/>
  <c r="I21" i="2"/>
  <c r="C22" i="2"/>
  <c r="D22" i="2"/>
  <c r="I22" i="2"/>
  <c r="C23" i="2"/>
  <c r="D23" i="2"/>
  <c r="E23" i="2"/>
  <c r="I23" i="2"/>
  <c r="C25" i="2"/>
  <c r="D25" i="2"/>
  <c r="D26" i="2"/>
  <c r="E26" i="2"/>
  <c r="D27" i="2"/>
  <c r="E27" i="2"/>
  <c r="I27" i="2"/>
  <c r="C28" i="2"/>
  <c r="E28" i="2"/>
  <c r="I28" i="2"/>
  <c r="C29" i="2"/>
  <c r="D29" i="2"/>
  <c r="E29" i="2"/>
  <c r="I29" i="2"/>
  <c r="I30" i="2"/>
  <c r="C32" i="2"/>
  <c r="D32" i="2"/>
  <c r="C33" i="2"/>
  <c r="D33" i="2"/>
  <c r="E33" i="2"/>
  <c r="I33" i="2"/>
  <c r="H10" i="5"/>
  <c r="H9" i="5"/>
  <c r="H8" i="5"/>
  <c r="H7" i="5"/>
  <c r="H6" i="5"/>
  <c r="C65" i="2"/>
  <c r="I10" i="2"/>
  <c r="E10" i="2"/>
  <c r="D10" i="2"/>
  <c r="C106" i="2"/>
  <c r="C100" i="2"/>
  <c r="C98" i="2"/>
  <c r="C95" i="2"/>
  <c r="C94" i="2"/>
  <c r="C93" i="2"/>
  <c r="C92" i="2"/>
  <c r="C86" i="2"/>
  <c r="C82" i="2"/>
  <c r="C81" i="2"/>
  <c r="C80" i="2"/>
  <c r="C79" i="2"/>
  <c r="C67" i="2"/>
  <c r="C66" i="2"/>
  <c r="F59" i="2"/>
  <c r="F58" i="2"/>
  <c r="F57" i="2"/>
  <c r="F56" i="2"/>
  <c r="F55" i="2"/>
  <c r="F54" i="2"/>
  <c r="F53" i="2"/>
  <c r="F52" i="2"/>
  <c r="F51" i="2"/>
  <c r="I41" i="2"/>
  <c r="E41" i="2"/>
  <c r="D41" i="2"/>
  <c r="C41" i="2"/>
  <c r="I40" i="2"/>
  <c r="E40" i="2"/>
  <c r="D40" i="2"/>
  <c r="C40" i="2"/>
  <c r="I39" i="2"/>
  <c r="C39" i="2"/>
  <c r="I38" i="2"/>
  <c r="E38" i="2"/>
  <c r="D38" i="2"/>
  <c r="C37" i="2"/>
  <c r="I36" i="2"/>
  <c r="I35" i="2"/>
  <c r="E35" i="2"/>
  <c r="D35" i="2"/>
  <c r="C35" i="2"/>
  <c r="I34" i="2"/>
  <c r="E34" i="2"/>
  <c r="D34" i="2"/>
  <c r="C34" i="2"/>
  <c r="C10" i="2"/>
  <c r="F25" i="2" l="1"/>
  <c r="G25" i="2" s="1"/>
  <c r="F20" i="2"/>
  <c r="G20" i="2" s="1"/>
  <c r="J20" i="2" s="1"/>
  <c r="F19" i="2"/>
  <c r="G19" i="2" s="1"/>
  <c r="F17" i="2"/>
  <c r="G17" i="2" s="1"/>
  <c r="J17" i="2" s="1"/>
  <c r="F32" i="2"/>
  <c r="F15" i="2"/>
  <c r="G15" i="2" s="1"/>
  <c r="F11" i="2"/>
  <c r="F23" i="2"/>
  <c r="G23" i="2" s="1"/>
  <c r="J23" i="2" s="1"/>
  <c r="F16" i="2"/>
  <c r="F33" i="2"/>
  <c r="G33" i="2" s="1"/>
  <c r="F29" i="2"/>
  <c r="I42" i="2"/>
  <c r="C12" i="2"/>
  <c r="F12" i="2" s="1"/>
  <c r="G12" i="2" s="1"/>
  <c r="D37" i="2"/>
  <c r="I31" i="2"/>
  <c r="E30" i="2"/>
  <c r="I24" i="2"/>
  <c r="I18" i="2"/>
  <c r="D13" i="2"/>
  <c r="F13" i="2" s="1"/>
  <c r="G13" i="2" s="1"/>
  <c r="J13" i="2" s="1"/>
  <c r="C36" i="2"/>
  <c r="E37" i="2"/>
  <c r="C42" i="2"/>
  <c r="E31" i="2"/>
  <c r="D30" i="2"/>
  <c r="C26" i="2"/>
  <c r="F26" i="2" s="1"/>
  <c r="E24" i="2"/>
  <c r="E14" i="2"/>
  <c r="D36" i="2"/>
  <c r="D39" i="2"/>
  <c r="F39" i="2" s="1"/>
  <c r="D42" i="2"/>
  <c r="I32" i="2"/>
  <c r="D31" i="2"/>
  <c r="I25" i="2"/>
  <c r="D24" i="2"/>
  <c r="D21" i="2"/>
  <c r="F21" i="2" s="1"/>
  <c r="I19" i="2"/>
  <c r="E18" i="2"/>
  <c r="F18" i="2" s="1"/>
  <c r="G18" i="2" s="1"/>
  <c r="I15" i="2"/>
  <c r="D14" i="2"/>
  <c r="F14" i="2" s="1"/>
  <c r="G14" i="2" s="1"/>
  <c r="J14" i="2" s="1"/>
  <c r="I12" i="2"/>
  <c r="F10" i="2"/>
  <c r="C51" i="2" s="1"/>
  <c r="F27" i="2"/>
  <c r="G27" i="2" s="1"/>
  <c r="F28" i="2"/>
  <c r="G28" i="2" s="1"/>
  <c r="J28" i="2" s="1"/>
  <c r="F22" i="2"/>
  <c r="G22" i="2" s="1"/>
  <c r="F38" i="2"/>
  <c r="F41" i="2"/>
  <c r="F35" i="2"/>
  <c r="F34" i="2"/>
  <c r="G34" i="2" s="1"/>
  <c r="J34" i="2" s="1"/>
  <c r="F40" i="2"/>
  <c r="G11" i="2" l="1"/>
  <c r="J11" i="2" s="1"/>
  <c r="C52" i="2"/>
  <c r="E52" i="2" s="1"/>
  <c r="G52" i="2" s="1"/>
  <c r="C59" i="2"/>
  <c r="E58" i="2"/>
  <c r="G58" i="2" s="1"/>
  <c r="G29" i="2"/>
  <c r="J29" i="2" s="1"/>
  <c r="G32" i="2"/>
  <c r="J32" i="2" s="1"/>
  <c r="C56" i="2"/>
  <c r="E56" i="2" s="1"/>
  <c r="G56" i="2" s="1"/>
  <c r="K34" i="2" s="1"/>
  <c r="C58" i="2"/>
  <c r="G26" i="2"/>
  <c r="J26" i="2" s="1"/>
  <c r="C54" i="2"/>
  <c r="G16" i="2"/>
  <c r="J16" i="2" s="1"/>
  <c r="F36" i="2"/>
  <c r="J19" i="2"/>
  <c r="F42" i="2"/>
  <c r="G42" i="2" s="1"/>
  <c r="J42" i="2" s="1"/>
  <c r="J12" i="2"/>
  <c r="F30" i="2"/>
  <c r="F24" i="2"/>
  <c r="G24" i="2" s="1"/>
  <c r="J24" i="2" s="1"/>
  <c r="G21" i="2"/>
  <c r="J21" i="2" s="1"/>
  <c r="F31" i="2"/>
  <c r="G31" i="2" s="1"/>
  <c r="F37" i="2"/>
  <c r="J25" i="2"/>
  <c r="J33" i="2"/>
  <c r="G10" i="2"/>
  <c r="J10" i="2" s="1"/>
  <c r="J18" i="2"/>
  <c r="J27" i="2"/>
  <c r="J15" i="2"/>
  <c r="G41" i="2"/>
  <c r="J41" i="2" s="1"/>
  <c r="J22" i="2"/>
  <c r="E51" i="2"/>
  <c r="G51" i="2" s="1"/>
  <c r="G35" i="2"/>
  <c r="J35" i="2" s="1"/>
  <c r="G38" i="2"/>
  <c r="J38" i="2" s="1"/>
  <c r="G39" i="2"/>
  <c r="J39" i="2" s="1"/>
  <c r="G40" i="2"/>
  <c r="J40" i="2" s="1"/>
  <c r="K35" i="2" l="1"/>
  <c r="K32" i="2"/>
  <c r="C55" i="2"/>
  <c r="E55" i="2" s="1"/>
  <c r="G55" i="2" s="1"/>
  <c r="K29" i="2" s="1"/>
  <c r="K33" i="2"/>
  <c r="K38" i="2"/>
  <c r="C53" i="2"/>
  <c r="E53" i="2" s="1"/>
  <c r="G53" i="2" s="1"/>
  <c r="K11" i="2"/>
  <c r="G36" i="2"/>
  <c r="J36" i="2" s="1"/>
  <c r="K36" i="2" s="1"/>
  <c r="C57" i="2"/>
  <c r="E57" i="2" s="1"/>
  <c r="G57" i="2" s="1"/>
  <c r="K10" i="2"/>
  <c r="E54" i="2"/>
  <c r="G54" i="2" s="1"/>
  <c r="K28" i="2" s="1"/>
  <c r="E59" i="2"/>
  <c r="G59" i="2" s="1"/>
  <c r="G30" i="2"/>
  <c r="J30" i="2" s="1"/>
  <c r="J31" i="2"/>
  <c r="K31" i="2" s="1"/>
  <c r="G37" i="2"/>
  <c r="J37" i="2" s="1"/>
  <c r="K37" i="2" s="1"/>
  <c r="K30" i="2" l="1"/>
  <c r="K26" i="2"/>
  <c r="K27" i="2"/>
  <c r="K39" i="2"/>
  <c r="K40" i="2"/>
  <c r="K42" i="2"/>
  <c r="K41" i="2"/>
  <c r="K20" i="2"/>
  <c r="K14" i="2"/>
  <c r="K25" i="2"/>
  <c r="K19" i="2"/>
  <c r="K13" i="2"/>
  <c r="K24" i="2"/>
  <c r="K18" i="2"/>
  <c r="K12" i="2"/>
  <c r="K23" i="2"/>
  <c r="K17" i="2"/>
  <c r="K22" i="2"/>
  <c r="K16" i="2"/>
  <c r="K21" i="2"/>
  <c r="K15" i="2"/>
  <c r="J43" i="2"/>
  <c r="K43" i="2" l="1"/>
  <c r="D142" i="2" s="1"/>
  <c r="D143" i="2" s="1"/>
  <c r="D144" i="2" s="1"/>
</calcChain>
</file>

<file path=xl/sharedStrings.xml><?xml version="1.0" encoding="utf-8"?>
<sst xmlns="http://schemas.openxmlformats.org/spreadsheetml/2006/main" count="174" uniqueCount="140">
  <si>
    <t>ANEXO III  - MODELO PARA ELABORAÇÃO DA PROPOSTA ORÇAMENTÁRIA</t>
  </si>
  <si>
    <t>ORÇAMENTO ANUAL - Ano 1 </t>
  </si>
  <si>
    <t>Recursos Humanos</t>
  </si>
  <si>
    <t>Função </t>
  </si>
  <si>
    <t>Assistente Social</t>
  </si>
  <si>
    <t>TOTAL ANUAL 1</t>
  </si>
  <si>
    <t>Caso a OSC tenha CEBAS, deixar em branco as colunas (b) e (d).</t>
  </si>
  <si>
    <t>Para o cálculo dos pagamentos de salários após o dissídio, baseando-se em estimativa de aumento a partir dos últimos anos, preencha a tabela seguinte e depois complete a coluna (i) na tabela anterior: </t>
  </si>
  <si>
    <t>Tabela 1.a</t>
  </si>
  <si>
    <t>Categoria</t>
  </si>
  <si>
    <t>Salário Mensal + encargos</t>
  </si>
  <si>
    <t>(m) - acréscimo ao salário mensal</t>
  </si>
  <si>
    <t>(l) - Reajuste estimado</t>
  </si>
  <si>
    <t>(e)</t>
  </si>
  <si>
    <t>(…%)</t>
  </si>
  <si>
    <t>(e x l)</t>
  </si>
  <si>
    <t>(12 - k)</t>
  </si>
  <si>
    <t>(m x n)</t>
  </si>
  <si>
    <t>Tabela 2 </t>
  </si>
  <si>
    <t>Outros pagamentos</t>
  </si>
  <si>
    <t>Despesas Correntes</t>
  </si>
  <si>
    <t>(B) Valor estimado mensal</t>
  </si>
  <si>
    <t xml:space="preserve">Valor estimado anual </t>
  </si>
  <si>
    <t>(B) x12</t>
  </si>
  <si>
    <t>Energia elétrica</t>
  </si>
  <si>
    <t>Água</t>
  </si>
  <si>
    <t>Telefone</t>
  </si>
  <si>
    <t>Internet</t>
  </si>
  <si>
    <t>Aluguel</t>
  </si>
  <si>
    <t>Outras (discriminar)</t>
  </si>
  <si>
    <t>TOTAL ANUAL 2 -  DESPESAS CORRENTES</t>
  </si>
  <si>
    <t>Tabela 3</t>
  </si>
  <si>
    <t>Materiais de consumo</t>
  </si>
  <si>
    <t>(C)</t>
  </si>
  <si>
    <t>Valor estimado anual</t>
  </si>
  <si>
    <t>Outros (discriminar)</t>
  </si>
  <si>
    <t>TOTAL ANUAL 3 - MATERIAIS DE CONSUMO</t>
  </si>
  <si>
    <t>¹Caso a OSC opte pela locação de computadores e impressoras, deve informar o valor aqui. Caso opte por adquirir os equipamentos, deve informar o valor na Tabela 5 - despesas de implantação.</t>
  </si>
  <si>
    <t>Tabela 4</t>
  </si>
  <si>
    <t>Serviços de Terceiros</t>
  </si>
  <si>
    <t>Valor estimado mensal</t>
  </si>
  <si>
    <t>Outras Categorias</t>
  </si>
  <si>
    <t>TOTAL ANUAL 4 - SERVIÇOS DE TERCEIROS </t>
  </si>
  <si>
    <t>Tabela 4a</t>
  </si>
  <si>
    <t>Valor mensal total pago pela OSC</t>
  </si>
  <si>
    <t>Tempo efetivamente
 dedicado à parceria 
   (horas por mês)</t>
  </si>
  <si>
    <t>Percentual correspondente ao tempo total contratado</t>
  </si>
  <si>
    <t>Tabela 5</t>
  </si>
  <si>
    <t>Despesas de implantação</t>
  </si>
  <si>
    <t>Valor estimado </t>
  </si>
  <si>
    <t>TOTAL 5 - AQUISIÇÕES E SERVIÇOS PARA IMPLANTAÇÃO</t>
  </si>
  <si>
    <t>Tabela 6</t>
  </si>
  <si>
    <t>ORÇAMENTO TOTAL PARCERIA </t>
  </si>
  <si>
    <t>(nº)</t>
  </si>
  <si>
    <t>(o) Total acrescido no ano</t>
  </si>
  <si>
    <t>(n) Nº de meses pós reajuste</t>
  </si>
  <si>
    <t>(k) - Mês do Dissídio</t>
  </si>
  <si>
    <t>(a) Salário mensal</t>
  </si>
  <si>
    <t> (b) INSS (Contribuição Prev. Patronal)</t>
  </si>
  <si>
    <t>(a) x 20%</t>
  </si>
  <si>
    <t>  (c) FGTS</t>
  </si>
  <si>
    <t>(a) x 8%</t>
  </si>
  <si>
    <t>(d)  PIS</t>
  </si>
  <si>
    <t>(a) x 1%</t>
  </si>
  <si>
    <t>(e) Salário + encargos</t>
  </si>
  <si>
    <t>(a + b + c + d)</t>
  </si>
  <si>
    <t>(f) Adicional  férias</t>
  </si>
  <si>
    <t>(e) x ⅓</t>
  </si>
  <si>
    <t>(g) Benefícios</t>
  </si>
  <si>
    <t>(Vale-Transporte, Vale-Refeição, outros - Valor anual)</t>
  </si>
  <si>
    <t>(h) Verba Rescisória</t>
  </si>
  <si>
    <t>(a x 13,34*8%*40%*)</t>
  </si>
  <si>
    <t>(i) Folha de Pagamento anual</t>
  </si>
  <si>
    <t>(e x 13 + f + g + h)</t>
  </si>
  <si>
    <t>(j) Folha anual pós dissídio, onde for aplicável</t>
  </si>
  <si>
    <t>(i + o)
(Nas categorias sem dissídio, copiar o valor de i)</t>
  </si>
  <si>
    <t>MODELO PARA INFORMAÇÃO DOS VALORES DE REFERÊNCIA PARA  DESPESAS COM AQUISIÇÕES E SERVIÇOS:</t>
  </si>
  <si>
    <t>Tabela 7</t>
  </si>
  <si>
    <t>Fornecedor 1 </t>
  </si>
  <si>
    <t>Valor 1</t>
  </si>
  <si>
    <t>Fornecedor 2 </t>
  </si>
  <si>
    <t>Valor 2</t>
  </si>
  <si>
    <t>Fornecedor 3</t>
  </si>
  <si>
    <t>Valor 3</t>
  </si>
  <si>
    <t>Média dos valores</t>
  </si>
  <si>
    <t>Os fornecedores podem ser pesquisados por e-mail, internet ou outras formas de consulta; é necessário anexar cópias ou “prints” do resultado da pesquisa</t>
  </si>
  <si>
    <t>Coordenador(a) Geral</t>
  </si>
  <si>
    <r>
      <t> </t>
    </r>
    <r>
      <rPr>
        <sz val="10"/>
        <color rgb="FF000000"/>
        <rFont val="Calibri"/>
        <family val="2"/>
        <scheme val="minor"/>
      </rPr>
      <t>(C) x12</t>
    </r>
  </si>
  <si>
    <r>
      <t>Assessoria contábil</t>
    </r>
    <r>
      <rPr>
        <b/>
        <sz val="10"/>
        <color rgb="FF000000"/>
        <rFont val="Calibri"/>
        <family val="2"/>
        <scheme val="minor"/>
      </rPr>
      <t>¹</t>
    </r>
  </si>
  <si>
    <r>
      <t>Assessoria jurídica</t>
    </r>
    <r>
      <rPr>
        <b/>
        <sz val="10"/>
        <color rgb="FF000000"/>
        <rFont val="Calibri"/>
        <family val="2"/>
        <scheme val="minor"/>
      </rPr>
      <t>¹</t>
    </r>
  </si>
  <si>
    <t>Auxiliar Administrativa(o)</t>
  </si>
  <si>
    <t xml:space="preserve">Educador(a) Social </t>
  </si>
  <si>
    <t>Psicóloga(o)</t>
  </si>
  <si>
    <t>Orientador(a) Socioeducativo(a)</t>
  </si>
  <si>
    <t>Arte-educador(a)</t>
  </si>
  <si>
    <t>Mobilizador(a) Social</t>
  </si>
  <si>
    <t xml:space="preserve">Monitor(a) de Segurança </t>
  </si>
  <si>
    <t>Auxiliar Administrativa(a)</t>
  </si>
  <si>
    <t>IPTU</t>
  </si>
  <si>
    <t>AVCB</t>
  </si>
  <si>
    <t>Extintor de incêndio</t>
  </si>
  <si>
    <t>outros</t>
  </si>
  <si>
    <t xml:space="preserve">Material gráfico visual </t>
  </si>
  <si>
    <t>Crachás de identificação da equipe técnica</t>
  </si>
  <si>
    <t>Outras categorias</t>
  </si>
  <si>
    <t>Adequação do imóvel e adaptações necessárias (detalhar em outra tabela, se necessário)</t>
  </si>
  <si>
    <t>Escritório </t>
  </si>
  <si>
    <t>Informática¹</t>
  </si>
  <si>
    <t>Higiene Pessoal</t>
  </si>
  <si>
    <t>Pedagógicos para realização das oficinas temáticas</t>
  </si>
  <si>
    <t>Comunicação</t>
  </si>
  <si>
    <t>Lúdicos</t>
  </si>
  <si>
    <t>Banho e Tosa de animais</t>
  </si>
  <si>
    <t xml:space="preserve">Profissionais para viabilizar o banho e tosa dos animais de estimação </t>
  </si>
  <si>
    <t xml:space="preserve">Oficineiros que realizem atividades socioeducativas </t>
  </si>
  <si>
    <t xml:space="preserve">Profissionais para a realização da formação continuada </t>
  </si>
  <si>
    <t xml:space="preserve">Profissionais para supervisão e horas técnicas </t>
  </si>
  <si>
    <t xml:space="preserve">Empresa terceirizada para serviços de limpeza </t>
  </si>
  <si>
    <t>Serviço terceirizado de motorização de carroças</t>
  </si>
  <si>
    <t>Lavanderia para lavagem de  toalhas</t>
  </si>
  <si>
    <t>Seguro contra incêndio, roubo, etc</t>
  </si>
  <si>
    <t>Sistema de monitoramento e alarme</t>
  </si>
  <si>
    <t>Serviços de manutenção e pequenos reparos</t>
  </si>
  <si>
    <r>
      <t>¹</t>
    </r>
    <r>
      <rPr>
        <sz val="10"/>
        <color rgb="FF000000"/>
        <rFont val="Calibri"/>
        <family val="2"/>
        <scheme val="minor"/>
      </rPr>
      <t>Caso as despesas não sejam exclusivas da gestão do Estação Cidadania, o valor estimado mensal deverá corresponder ao tempo efetivamente dedicado à parceria, sendo necessário preencher o quadro abaixo e utilizar os valores obtidos nas tabelas acima: </t>
    </r>
  </si>
  <si>
    <t>      Pagamento     correspondente  ao tempo 
dedicado exclusivamente ao Estação Cidadania</t>
  </si>
  <si>
    <t>Serviço não exclusivo do Estação Cidadania</t>
  </si>
  <si>
    <t>Bens duráveis - mobiliário, utensílios, outros equipamentos (discriminar)</t>
  </si>
  <si>
    <t>PERCENTUAL ESTIMADO DE INFLAÇÃO</t>
  </si>
  <si>
    <t>VALOR TOTAL (ANO 1 + ANO 2 + ANO 3)</t>
  </si>
  <si>
    <t>MODELO PARA APRESENTAÇÃO DE CONTRAPARTIDAS (não obrigatória):</t>
  </si>
  <si>
    <t>Descrição (bens ou serviços)</t>
  </si>
  <si>
    <t>Valor correspondente (R$)</t>
  </si>
  <si>
    <t>Tabela 8</t>
  </si>
  <si>
    <t>Bens/ Serviços (discriminar)</t>
  </si>
  <si>
    <t>Locação de mobiliário (cabines)</t>
  </si>
  <si>
    <t>TOTAL ANO 1 (Total 1 + 2 + 3 + 4 + 5)</t>
  </si>
  <si>
    <t>TOTAL ANO 2*</t>
  </si>
  <si>
    <t>*Valores do ANO 1 ( sem a despesa de implantação) acrescido do percentual estimado de inflação</t>
  </si>
  <si>
    <t>TOTAL ANO 3 **</t>
  </si>
  <si>
    <t>**Valores do ANO 2  acrescido do percentual estimado de inflação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</si>
</sst>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22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top" wrapText="1"/>
    </xf>
    <xf numFmtId="164" fontId="5" fillId="0" borderId="22" xfId="0" applyNumberFormat="1" applyFont="1" applyBorder="1" applyAlignment="1">
      <alignment vertical="top" wrapText="1"/>
    </xf>
    <xf numFmtId="0" fontId="7" fillId="0" borderId="23" xfId="0" applyFont="1" applyBorder="1" applyAlignment="1">
      <alignment vertical="center" wrapText="1"/>
    </xf>
    <xf numFmtId="0" fontId="5" fillId="0" borderId="23" xfId="0" applyFont="1" applyBorder="1" applyAlignment="1">
      <alignment vertical="top" wrapText="1"/>
    </xf>
    <xf numFmtId="164" fontId="5" fillId="0" borderId="23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9" fillId="0" borderId="0" xfId="0" applyFont="1"/>
    <xf numFmtId="0" fontId="12" fillId="3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44" fontId="9" fillId="2" borderId="13" xfId="2" applyFont="1" applyFill="1" applyBorder="1" applyAlignment="1">
      <alignment vertical="center" wrapText="1"/>
    </xf>
    <xf numFmtId="164" fontId="9" fillId="2" borderId="13" xfId="0" applyNumberFormat="1" applyFont="1" applyFill="1" applyBorder="1" applyAlignment="1">
      <alignment vertical="center" wrapText="1"/>
    </xf>
    <xf numFmtId="164" fontId="9" fillId="0" borderId="13" xfId="0" applyNumberFormat="1" applyFont="1" applyBorder="1" applyAlignment="1">
      <alignment vertical="center" wrapText="1"/>
    </xf>
    <xf numFmtId="164" fontId="9" fillId="4" borderId="13" xfId="0" applyNumberFormat="1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3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9" fontId="9" fillId="2" borderId="13" xfId="1" applyFont="1" applyFill="1" applyBorder="1" applyAlignment="1">
      <alignment vertical="center" wrapText="1"/>
    </xf>
    <xf numFmtId="164" fontId="9" fillId="3" borderId="13" xfId="0" applyNumberFormat="1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1" fillId="3" borderId="13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0" borderId="13" xfId="0" applyFont="1" applyBorder="1"/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9" fontId="9" fillId="3" borderId="6" xfId="1" applyFont="1" applyFill="1" applyBorder="1" applyAlignment="1">
      <alignment horizontal="center" vertical="center" wrapText="1"/>
    </xf>
    <xf numFmtId="9" fontId="11" fillId="0" borderId="8" xfId="1" applyFont="1" applyBorder="1"/>
    <xf numFmtId="0" fontId="9" fillId="0" borderId="0" xfId="0" applyFont="1" applyAlignment="1">
      <alignment horizontal="left"/>
    </xf>
    <xf numFmtId="0" fontId="9" fillId="0" borderId="0" xfId="0" applyFont="1"/>
    <xf numFmtId="0" fontId="1" fillId="3" borderId="9" xfId="0" applyFont="1" applyFill="1" applyBorder="1" applyAlignment="1">
      <alignment horizontal="left" vertical="center" wrapText="1"/>
    </xf>
    <xf numFmtId="0" fontId="11" fillId="0" borderId="10" xfId="0" applyFont="1" applyBorder="1"/>
    <xf numFmtId="0" fontId="11" fillId="0" borderId="11" xfId="0" applyFont="1" applyBorder="1"/>
    <xf numFmtId="164" fontId="9" fillId="3" borderId="9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1" fillId="0" borderId="7" xfId="0" applyFont="1" applyBorder="1"/>
    <xf numFmtId="0" fontId="11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0" fillId="2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1" fillId="0" borderId="15" xfId="0" applyFont="1" applyBorder="1"/>
    <xf numFmtId="0" fontId="1" fillId="3" borderId="9" xfId="0" applyFont="1" applyFill="1" applyBorder="1" applyAlignment="1">
      <alignment vertical="center" wrapText="1"/>
    </xf>
    <xf numFmtId="0" fontId="11" fillId="0" borderId="14" xfId="0" applyFont="1" applyBorder="1"/>
    <xf numFmtId="0" fontId="12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20" xfId="0" applyFont="1" applyBorder="1"/>
    <xf numFmtId="0" fontId="11" fillId="0" borderId="21" xfId="0" applyFont="1" applyBorder="1"/>
    <xf numFmtId="0" fontId="1" fillId="3" borderId="13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9" fillId="6" borderId="13" xfId="0" applyNumberFormat="1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11" fillId="7" borderId="13" xfId="0" applyFont="1" applyFill="1" applyBorder="1"/>
    <xf numFmtId="44" fontId="9" fillId="0" borderId="0" xfId="0" applyNumberFormat="1" applyFont="1"/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4A86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7136-AC93-408C-A97F-F62803FDA468}">
  <dimension ref="A1:L151"/>
  <sheetViews>
    <sheetView tabSelected="1" zoomScaleNormal="100" workbookViewId="0">
      <selection activeCell="D138" sqref="D138"/>
    </sheetView>
  </sheetViews>
  <sheetFormatPr defaultRowHeight="12.75" x14ac:dyDescent="0.2"/>
  <cols>
    <col min="1" max="1" width="32.140625" style="12" customWidth="1"/>
    <col min="2" max="11" width="20.7109375" style="12" customWidth="1"/>
    <col min="12" max="16384" width="9.140625" style="12"/>
  </cols>
  <sheetData>
    <row r="1" spans="1:11" ht="20.25" customHeight="1" x14ac:dyDescent="0.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5" customHeight="1" thickBot="1" x14ac:dyDescent="0.25"/>
    <row r="3" spans="1:11" ht="15" customHeight="1" x14ac:dyDescent="0.2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11" ht="15" customHeight="1" x14ac:dyDescent="0.2">
      <c r="A4" s="53"/>
      <c r="B4" s="40"/>
      <c r="C4" s="40"/>
      <c r="D4" s="40"/>
      <c r="E4" s="40"/>
      <c r="F4" s="40"/>
      <c r="G4" s="40"/>
      <c r="H4" s="40"/>
      <c r="I4" s="40"/>
      <c r="J4" s="40"/>
      <c r="K4" s="54"/>
    </row>
    <row r="5" spans="1:11" ht="15" customHeight="1" x14ac:dyDescent="0.2">
      <c r="A5" s="53"/>
      <c r="B5" s="40"/>
      <c r="C5" s="40"/>
      <c r="D5" s="40"/>
      <c r="E5" s="40"/>
      <c r="F5" s="40"/>
      <c r="G5" s="40"/>
      <c r="H5" s="40"/>
      <c r="I5" s="40"/>
      <c r="J5" s="40"/>
      <c r="K5" s="54"/>
    </row>
    <row r="6" spans="1:11" ht="15" customHeight="1" thickBot="1" x14ac:dyDescent="0.25">
      <c r="A6" s="55"/>
      <c r="B6" s="46"/>
      <c r="C6" s="46"/>
      <c r="D6" s="46"/>
      <c r="E6" s="46"/>
      <c r="F6" s="46"/>
      <c r="G6" s="46"/>
      <c r="H6" s="46"/>
      <c r="I6" s="46"/>
      <c r="J6" s="46"/>
      <c r="K6" s="47"/>
    </row>
    <row r="7" spans="1:11" ht="24.95" customHeight="1" thickBot="1" x14ac:dyDescent="0.25">
      <c r="A7" s="56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43"/>
    </row>
    <row r="8" spans="1:11" ht="38.25" x14ac:dyDescent="0.2">
      <c r="A8" s="2" t="s">
        <v>3</v>
      </c>
      <c r="B8" s="2" t="s">
        <v>57</v>
      </c>
      <c r="C8" s="2" t="s">
        <v>58</v>
      </c>
      <c r="D8" s="2" t="s">
        <v>60</v>
      </c>
      <c r="E8" s="2" t="s">
        <v>62</v>
      </c>
      <c r="F8" s="2" t="s">
        <v>64</v>
      </c>
      <c r="G8" s="2" t="s">
        <v>66</v>
      </c>
      <c r="H8" s="2" t="s">
        <v>68</v>
      </c>
      <c r="I8" s="2" t="s">
        <v>70</v>
      </c>
      <c r="J8" s="2" t="s">
        <v>72</v>
      </c>
      <c r="K8" s="2" t="s">
        <v>74</v>
      </c>
    </row>
    <row r="9" spans="1:11" ht="51.75" thickBot="1" x14ac:dyDescent="0.25">
      <c r="A9" s="13"/>
      <c r="B9" s="13"/>
      <c r="C9" s="13" t="s">
        <v>59</v>
      </c>
      <c r="D9" s="13" t="s">
        <v>61</v>
      </c>
      <c r="E9" s="13" t="s">
        <v>63</v>
      </c>
      <c r="F9" s="13" t="s">
        <v>65</v>
      </c>
      <c r="G9" s="13" t="s">
        <v>67</v>
      </c>
      <c r="H9" s="13" t="s">
        <v>69</v>
      </c>
      <c r="I9" s="13" t="s">
        <v>71</v>
      </c>
      <c r="J9" s="13" t="s">
        <v>73</v>
      </c>
      <c r="K9" s="13" t="s">
        <v>75</v>
      </c>
    </row>
    <row r="10" spans="1:11" ht="15" customHeight="1" thickBot="1" x14ac:dyDescent="0.25">
      <c r="A10" s="14" t="s">
        <v>86</v>
      </c>
      <c r="B10" s="15"/>
      <c r="C10" s="16">
        <f t="shared" ref="C10:C42" si="0">B10*20%</f>
        <v>0</v>
      </c>
      <c r="D10" s="16">
        <f>B10*8%</f>
        <v>0</v>
      </c>
      <c r="E10" s="16">
        <f>B10*1%</f>
        <v>0</v>
      </c>
      <c r="F10" s="75">
        <f>SUM(B10:E10)</f>
        <v>0</v>
      </c>
      <c r="G10" s="16">
        <f>F10*33.33%</f>
        <v>0</v>
      </c>
      <c r="H10" s="17"/>
      <c r="I10" s="17">
        <f>B10*13.34*8%*40%</f>
        <v>0</v>
      </c>
      <c r="J10" s="17">
        <f>F10*13+G10+H10+I10</f>
        <v>0</v>
      </c>
      <c r="K10" s="18">
        <f t="shared" ref="K10:K41" si="1">J10+G51</f>
        <v>0</v>
      </c>
    </row>
    <row r="11" spans="1:11" ht="15" customHeight="1" thickBot="1" x14ac:dyDescent="0.25">
      <c r="A11" s="14" t="s">
        <v>90</v>
      </c>
      <c r="B11" s="15"/>
      <c r="C11" s="16">
        <f t="shared" ref="C11:C33" si="2">B11*20%</f>
        <v>0</v>
      </c>
      <c r="D11" s="16">
        <f t="shared" ref="D11:D33" si="3">B11*8%</f>
        <v>0</v>
      </c>
      <c r="E11" s="16">
        <f t="shared" ref="E11:E33" si="4">B11*1%</f>
        <v>0</v>
      </c>
      <c r="F11" s="75">
        <f t="shared" ref="F11:F33" si="5">SUM(B11:E11)</f>
        <v>0</v>
      </c>
      <c r="G11" s="16">
        <f t="shared" ref="G11:G33" si="6">F11*33.33%</f>
        <v>0</v>
      </c>
      <c r="H11" s="17"/>
      <c r="I11" s="17">
        <f t="shared" ref="I11:I33" si="7">B11*13.34*8%*40%</f>
        <v>0</v>
      </c>
      <c r="J11" s="17">
        <f t="shared" ref="J11:J33" si="8">F11*13+G11+H11+I11</f>
        <v>0</v>
      </c>
      <c r="K11" s="18">
        <f t="shared" si="1"/>
        <v>0</v>
      </c>
    </row>
    <row r="12" spans="1:11" ht="15" customHeight="1" thickBot="1" x14ac:dyDescent="0.25">
      <c r="A12" s="14" t="s">
        <v>91</v>
      </c>
      <c r="B12" s="15"/>
      <c r="C12" s="16">
        <f t="shared" si="2"/>
        <v>0</v>
      </c>
      <c r="D12" s="16">
        <f t="shared" si="3"/>
        <v>0</v>
      </c>
      <c r="E12" s="16">
        <f t="shared" si="4"/>
        <v>0</v>
      </c>
      <c r="F12" s="75">
        <f t="shared" si="5"/>
        <v>0</v>
      </c>
      <c r="G12" s="16">
        <f t="shared" si="6"/>
        <v>0</v>
      </c>
      <c r="H12" s="17"/>
      <c r="I12" s="17">
        <f t="shared" si="7"/>
        <v>0</v>
      </c>
      <c r="J12" s="17">
        <f t="shared" si="8"/>
        <v>0</v>
      </c>
      <c r="K12" s="18">
        <f>J12+$G$53</f>
        <v>0</v>
      </c>
    </row>
    <row r="13" spans="1:11" ht="15" customHeight="1" thickBot="1" x14ac:dyDescent="0.25">
      <c r="A13" s="14" t="s">
        <v>91</v>
      </c>
      <c r="B13" s="15"/>
      <c r="C13" s="16">
        <f t="shared" si="2"/>
        <v>0</v>
      </c>
      <c r="D13" s="16">
        <f t="shared" si="3"/>
        <v>0</v>
      </c>
      <c r="E13" s="16">
        <f t="shared" si="4"/>
        <v>0</v>
      </c>
      <c r="F13" s="75">
        <f t="shared" si="5"/>
        <v>0</v>
      </c>
      <c r="G13" s="16">
        <f t="shared" si="6"/>
        <v>0</v>
      </c>
      <c r="H13" s="17"/>
      <c r="I13" s="17">
        <f t="shared" si="7"/>
        <v>0</v>
      </c>
      <c r="J13" s="17">
        <f t="shared" si="8"/>
        <v>0</v>
      </c>
      <c r="K13" s="18">
        <f t="shared" ref="K13:K25" si="9">J13+$G$53</f>
        <v>0</v>
      </c>
    </row>
    <row r="14" spans="1:11" ht="15" customHeight="1" thickBot="1" x14ac:dyDescent="0.25">
      <c r="A14" s="14" t="s">
        <v>91</v>
      </c>
      <c r="B14" s="15"/>
      <c r="C14" s="16">
        <f t="shared" si="2"/>
        <v>0</v>
      </c>
      <c r="D14" s="16">
        <f t="shared" si="3"/>
        <v>0</v>
      </c>
      <c r="E14" s="16">
        <f t="shared" si="4"/>
        <v>0</v>
      </c>
      <c r="F14" s="75">
        <f t="shared" si="5"/>
        <v>0</v>
      </c>
      <c r="G14" s="16">
        <f t="shared" si="6"/>
        <v>0</v>
      </c>
      <c r="H14" s="17"/>
      <c r="I14" s="17">
        <f t="shared" si="7"/>
        <v>0</v>
      </c>
      <c r="J14" s="17">
        <f t="shared" si="8"/>
        <v>0</v>
      </c>
      <c r="K14" s="18">
        <f t="shared" si="9"/>
        <v>0</v>
      </c>
    </row>
    <row r="15" spans="1:11" ht="15" customHeight="1" thickBot="1" x14ac:dyDescent="0.25">
      <c r="A15" s="14" t="s">
        <v>91</v>
      </c>
      <c r="B15" s="15"/>
      <c r="C15" s="16">
        <f t="shared" si="2"/>
        <v>0</v>
      </c>
      <c r="D15" s="16">
        <f t="shared" si="3"/>
        <v>0</v>
      </c>
      <c r="E15" s="16">
        <f t="shared" si="4"/>
        <v>0</v>
      </c>
      <c r="F15" s="75">
        <f t="shared" si="5"/>
        <v>0</v>
      </c>
      <c r="G15" s="16">
        <f t="shared" si="6"/>
        <v>0</v>
      </c>
      <c r="H15" s="17"/>
      <c r="I15" s="17">
        <f t="shared" si="7"/>
        <v>0</v>
      </c>
      <c r="J15" s="17">
        <f t="shared" si="8"/>
        <v>0</v>
      </c>
      <c r="K15" s="18">
        <f t="shared" si="9"/>
        <v>0</v>
      </c>
    </row>
    <row r="16" spans="1:11" ht="15" customHeight="1" thickBot="1" x14ac:dyDescent="0.25">
      <c r="A16" s="14" t="s">
        <v>91</v>
      </c>
      <c r="B16" s="15"/>
      <c r="C16" s="16">
        <f t="shared" si="2"/>
        <v>0</v>
      </c>
      <c r="D16" s="16">
        <f t="shared" si="3"/>
        <v>0</v>
      </c>
      <c r="E16" s="16">
        <f t="shared" si="4"/>
        <v>0</v>
      </c>
      <c r="F16" s="75">
        <f t="shared" si="5"/>
        <v>0</v>
      </c>
      <c r="G16" s="16">
        <f t="shared" si="6"/>
        <v>0</v>
      </c>
      <c r="H16" s="17"/>
      <c r="I16" s="17">
        <f t="shared" si="7"/>
        <v>0</v>
      </c>
      <c r="J16" s="17">
        <f t="shared" si="8"/>
        <v>0</v>
      </c>
      <c r="K16" s="18">
        <f t="shared" si="9"/>
        <v>0</v>
      </c>
    </row>
    <row r="17" spans="1:11" ht="15" customHeight="1" thickBot="1" x14ac:dyDescent="0.25">
      <c r="A17" s="14" t="s">
        <v>91</v>
      </c>
      <c r="B17" s="15"/>
      <c r="C17" s="16">
        <f t="shared" si="2"/>
        <v>0</v>
      </c>
      <c r="D17" s="16">
        <f t="shared" si="3"/>
        <v>0</v>
      </c>
      <c r="E17" s="16">
        <f t="shared" si="4"/>
        <v>0</v>
      </c>
      <c r="F17" s="75">
        <f t="shared" si="5"/>
        <v>0</v>
      </c>
      <c r="G17" s="16">
        <f t="shared" si="6"/>
        <v>0</v>
      </c>
      <c r="H17" s="17"/>
      <c r="I17" s="17">
        <f t="shared" si="7"/>
        <v>0</v>
      </c>
      <c r="J17" s="17">
        <f t="shared" si="8"/>
        <v>0</v>
      </c>
      <c r="K17" s="18">
        <f t="shared" si="9"/>
        <v>0</v>
      </c>
    </row>
    <row r="18" spans="1:11" ht="13.5" thickBot="1" x14ac:dyDescent="0.25">
      <c r="A18" s="14" t="s">
        <v>91</v>
      </c>
      <c r="B18" s="15"/>
      <c r="C18" s="16">
        <f t="shared" si="2"/>
        <v>0</v>
      </c>
      <c r="D18" s="16">
        <f t="shared" si="3"/>
        <v>0</v>
      </c>
      <c r="E18" s="16">
        <f t="shared" si="4"/>
        <v>0</v>
      </c>
      <c r="F18" s="75">
        <f t="shared" si="5"/>
        <v>0</v>
      </c>
      <c r="G18" s="16">
        <f t="shared" si="6"/>
        <v>0</v>
      </c>
      <c r="H18" s="17"/>
      <c r="I18" s="17">
        <f t="shared" si="7"/>
        <v>0</v>
      </c>
      <c r="J18" s="17">
        <f t="shared" si="8"/>
        <v>0</v>
      </c>
      <c r="K18" s="18">
        <f t="shared" si="9"/>
        <v>0</v>
      </c>
    </row>
    <row r="19" spans="1:11" ht="15" customHeight="1" thickBot="1" x14ac:dyDescent="0.25">
      <c r="A19" s="14" t="s">
        <v>91</v>
      </c>
      <c r="B19" s="15"/>
      <c r="C19" s="16">
        <f t="shared" si="2"/>
        <v>0</v>
      </c>
      <c r="D19" s="16">
        <f t="shared" si="3"/>
        <v>0</v>
      </c>
      <c r="E19" s="16">
        <f t="shared" si="4"/>
        <v>0</v>
      </c>
      <c r="F19" s="75">
        <f t="shared" si="5"/>
        <v>0</v>
      </c>
      <c r="G19" s="16">
        <f t="shared" si="6"/>
        <v>0</v>
      </c>
      <c r="H19" s="17"/>
      <c r="I19" s="17">
        <f t="shared" si="7"/>
        <v>0</v>
      </c>
      <c r="J19" s="17">
        <f t="shared" si="8"/>
        <v>0</v>
      </c>
      <c r="K19" s="18">
        <f t="shared" si="9"/>
        <v>0</v>
      </c>
    </row>
    <row r="20" spans="1:11" ht="15" customHeight="1" thickBot="1" x14ac:dyDescent="0.25">
      <c r="A20" s="14" t="s">
        <v>91</v>
      </c>
      <c r="B20" s="15"/>
      <c r="C20" s="16">
        <f t="shared" si="2"/>
        <v>0</v>
      </c>
      <c r="D20" s="16">
        <f t="shared" si="3"/>
        <v>0</v>
      </c>
      <c r="E20" s="16">
        <f t="shared" si="4"/>
        <v>0</v>
      </c>
      <c r="F20" s="75">
        <f t="shared" si="5"/>
        <v>0</v>
      </c>
      <c r="G20" s="16">
        <f t="shared" si="6"/>
        <v>0</v>
      </c>
      <c r="H20" s="17"/>
      <c r="I20" s="17">
        <f t="shared" si="7"/>
        <v>0</v>
      </c>
      <c r="J20" s="17">
        <f t="shared" si="8"/>
        <v>0</v>
      </c>
      <c r="K20" s="18">
        <f t="shared" si="9"/>
        <v>0</v>
      </c>
    </row>
    <row r="21" spans="1:11" ht="15" customHeight="1" thickBot="1" x14ac:dyDescent="0.25">
      <c r="A21" s="14" t="s">
        <v>91</v>
      </c>
      <c r="B21" s="15"/>
      <c r="C21" s="16">
        <f t="shared" si="2"/>
        <v>0</v>
      </c>
      <c r="D21" s="16">
        <f t="shared" si="3"/>
        <v>0</v>
      </c>
      <c r="E21" s="16">
        <f t="shared" si="4"/>
        <v>0</v>
      </c>
      <c r="F21" s="75">
        <f t="shared" si="5"/>
        <v>0</v>
      </c>
      <c r="G21" s="16">
        <f t="shared" si="6"/>
        <v>0</v>
      </c>
      <c r="H21" s="17"/>
      <c r="I21" s="17">
        <f t="shared" si="7"/>
        <v>0</v>
      </c>
      <c r="J21" s="17">
        <f t="shared" si="8"/>
        <v>0</v>
      </c>
      <c r="K21" s="18">
        <f t="shared" si="9"/>
        <v>0</v>
      </c>
    </row>
    <row r="22" spans="1:11" ht="15" customHeight="1" thickBot="1" x14ac:dyDescent="0.25">
      <c r="A22" s="14" t="s">
        <v>91</v>
      </c>
      <c r="B22" s="15"/>
      <c r="C22" s="16">
        <f t="shared" si="2"/>
        <v>0</v>
      </c>
      <c r="D22" s="16">
        <f t="shared" si="3"/>
        <v>0</v>
      </c>
      <c r="E22" s="16">
        <f t="shared" si="4"/>
        <v>0</v>
      </c>
      <c r="F22" s="75">
        <f t="shared" si="5"/>
        <v>0</v>
      </c>
      <c r="G22" s="16">
        <f t="shared" si="6"/>
        <v>0</v>
      </c>
      <c r="H22" s="17"/>
      <c r="I22" s="17">
        <f t="shared" si="7"/>
        <v>0</v>
      </c>
      <c r="J22" s="17">
        <f t="shared" si="8"/>
        <v>0</v>
      </c>
      <c r="K22" s="18">
        <f t="shared" si="9"/>
        <v>0</v>
      </c>
    </row>
    <row r="23" spans="1:11" ht="15" customHeight="1" thickBot="1" x14ac:dyDescent="0.25">
      <c r="A23" s="14" t="s">
        <v>91</v>
      </c>
      <c r="B23" s="15"/>
      <c r="C23" s="16">
        <f t="shared" si="2"/>
        <v>0</v>
      </c>
      <c r="D23" s="16">
        <f t="shared" si="3"/>
        <v>0</v>
      </c>
      <c r="E23" s="16">
        <f t="shared" si="4"/>
        <v>0</v>
      </c>
      <c r="F23" s="75">
        <f t="shared" si="5"/>
        <v>0</v>
      </c>
      <c r="G23" s="16">
        <f t="shared" si="6"/>
        <v>0</v>
      </c>
      <c r="H23" s="17"/>
      <c r="I23" s="17">
        <f t="shared" si="7"/>
        <v>0</v>
      </c>
      <c r="J23" s="17">
        <f t="shared" si="8"/>
        <v>0</v>
      </c>
      <c r="K23" s="18">
        <f t="shared" si="9"/>
        <v>0</v>
      </c>
    </row>
    <row r="24" spans="1:11" ht="13.5" thickBot="1" x14ac:dyDescent="0.25">
      <c r="A24" s="14" t="s">
        <v>91</v>
      </c>
      <c r="B24" s="15"/>
      <c r="C24" s="16">
        <f t="shared" si="2"/>
        <v>0</v>
      </c>
      <c r="D24" s="16">
        <f t="shared" si="3"/>
        <v>0</v>
      </c>
      <c r="E24" s="16">
        <f t="shared" si="4"/>
        <v>0</v>
      </c>
      <c r="F24" s="75">
        <f t="shared" si="5"/>
        <v>0</v>
      </c>
      <c r="G24" s="16">
        <f t="shared" si="6"/>
        <v>0</v>
      </c>
      <c r="H24" s="17"/>
      <c r="I24" s="17">
        <f t="shared" si="7"/>
        <v>0</v>
      </c>
      <c r="J24" s="17">
        <f t="shared" si="8"/>
        <v>0</v>
      </c>
      <c r="K24" s="18">
        <f t="shared" si="9"/>
        <v>0</v>
      </c>
    </row>
    <row r="25" spans="1:11" ht="13.5" thickBot="1" x14ac:dyDescent="0.25">
      <c r="A25" s="14" t="s">
        <v>91</v>
      </c>
      <c r="B25" s="15"/>
      <c r="C25" s="16">
        <f t="shared" si="2"/>
        <v>0</v>
      </c>
      <c r="D25" s="16">
        <f t="shared" si="3"/>
        <v>0</v>
      </c>
      <c r="E25" s="16">
        <f t="shared" si="4"/>
        <v>0</v>
      </c>
      <c r="F25" s="75">
        <f>SUM(B25:E25)</f>
        <v>0</v>
      </c>
      <c r="G25" s="16">
        <f t="shared" si="6"/>
        <v>0</v>
      </c>
      <c r="H25" s="17"/>
      <c r="I25" s="17">
        <f t="shared" si="7"/>
        <v>0</v>
      </c>
      <c r="J25" s="17">
        <f t="shared" si="8"/>
        <v>0</v>
      </c>
      <c r="K25" s="18">
        <f t="shared" si="9"/>
        <v>0</v>
      </c>
    </row>
    <row r="26" spans="1:11" ht="15" customHeight="1" thickBot="1" x14ac:dyDescent="0.25">
      <c r="A26" s="14" t="s">
        <v>4</v>
      </c>
      <c r="B26" s="15"/>
      <c r="C26" s="16">
        <f t="shared" si="2"/>
        <v>0</v>
      </c>
      <c r="D26" s="16">
        <f t="shared" si="3"/>
        <v>0</v>
      </c>
      <c r="E26" s="16">
        <f t="shared" si="4"/>
        <v>0</v>
      </c>
      <c r="F26" s="75">
        <f t="shared" si="5"/>
        <v>0</v>
      </c>
      <c r="G26" s="16">
        <f t="shared" si="6"/>
        <v>0</v>
      </c>
      <c r="H26" s="17"/>
      <c r="I26" s="17">
        <f t="shared" si="7"/>
        <v>0</v>
      </c>
      <c r="J26" s="17">
        <f t="shared" si="8"/>
        <v>0</v>
      </c>
      <c r="K26" s="18">
        <f>J26+$G$54</f>
        <v>0</v>
      </c>
    </row>
    <row r="27" spans="1:11" ht="15" customHeight="1" thickBot="1" x14ac:dyDescent="0.25">
      <c r="A27" s="14" t="s">
        <v>4</v>
      </c>
      <c r="B27" s="15"/>
      <c r="C27" s="16">
        <f t="shared" si="2"/>
        <v>0</v>
      </c>
      <c r="D27" s="16">
        <f t="shared" si="3"/>
        <v>0</v>
      </c>
      <c r="E27" s="16">
        <f t="shared" si="4"/>
        <v>0</v>
      </c>
      <c r="F27" s="75">
        <f t="shared" si="5"/>
        <v>0</v>
      </c>
      <c r="G27" s="16">
        <f t="shared" si="6"/>
        <v>0</v>
      </c>
      <c r="H27" s="17"/>
      <c r="I27" s="17">
        <f t="shared" si="7"/>
        <v>0</v>
      </c>
      <c r="J27" s="17">
        <f t="shared" si="8"/>
        <v>0</v>
      </c>
      <c r="K27" s="18">
        <f t="shared" ref="K27:K28" si="10">J27+$G$54</f>
        <v>0</v>
      </c>
    </row>
    <row r="28" spans="1:11" ht="15" customHeight="1" thickBot="1" x14ac:dyDescent="0.25">
      <c r="A28" s="14" t="s">
        <v>4</v>
      </c>
      <c r="B28" s="15"/>
      <c r="C28" s="16">
        <f t="shared" si="2"/>
        <v>0</v>
      </c>
      <c r="D28" s="16">
        <f t="shared" si="3"/>
        <v>0</v>
      </c>
      <c r="E28" s="16">
        <f t="shared" si="4"/>
        <v>0</v>
      </c>
      <c r="F28" s="75">
        <f t="shared" si="5"/>
        <v>0</v>
      </c>
      <c r="G28" s="16">
        <f t="shared" si="6"/>
        <v>0</v>
      </c>
      <c r="H28" s="17"/>
      <c r="I28" s="17">
        <f t="shared" si="7"/>
        <v>0</v>
      </c>
      <c r="J28" s="17">
        <f t="shared" si="8"/>
        <v>0</v>
      </c>
      <c r="K28" s="18">
        <f t="shared" si="10"/>
        <v>0</v>
      </c>
    </row>
    <row r="29" spans="1:11" ht="13.5" thickBot="1" x14ac:dyDescent="0.25">
      <c r="A29" s="14" t="s">
        <v>92</v>
      </c>
      <c r="B29" s="15"/>
      <c r="C29" s="16">
        <f t="shared" si="2"/>
        <v>0</v>
      </c>
      <c r="D29" s="16">
        <f t="shared" si="3"/>
        <v>0</v>
      </c>
      <c r="E29" s="16">
        <f t="shared" si="4"/>
        <v>0</v>
      </c>
      <c r="F29" s="75">
        <f t="shared" si="5"/>
        <v>0</v>
      </c>
      <c r="G29" s="16">
        <f t="shared" si="6"/>
        <v>0</v>
      </c>
      <c r="H29" s="17"/>
      <c r="I29" s="17">
        <f t="shared" si="7"/>
        <v>0</v>
      </c>
      <c r="J29" s="17">
        <f t="shared" si="8"/>
        <v>0</v>
      </c>
      <c r="K29" s="18">
        <f>J29+$G$55</f>
        <v>0</v>
      </c>
    </row>
    <row r="30" spans="1:11" ht="13.5" thickBot="1" x14ac:dyDescent="0.25">
      <c r="A30" s="14" t="s">
        <v>92</v>
      </c>
      <c r="B30" s="15"/>
      <c r="C30" s="16">
        <f t="shared" si="2"/>
        <v>0</v>
      </c>
      <c r="D30" s="16">
        <f t="shared" si="3"/>
        <v>0</v>
      </c>
      <c r="E30" s="16">
        <f t="shared" si="4"/>
        <v>0</v>
      </c>
      <c r="F30" s="75">
        <f t="shared" si="5"/>
        <v>0</v>
      </c>
      <c r="G30" s="16">
        <f t="shared" si="6"/>
        <v>0</v>
      </c>
      <c r="H30" s="17"/>
      <c r="I30" s="17">
        <f t="shared" si="7"/>
        <v>0</v>
      </c>
      <c r="J30" s="17">
        <f t="shared" si="8"/>
        <v>0</v>
      </c>
      <c r="K30" s="18">
        <f t="shared" ref="K30:K42" si="11">J30+$G$55</f>
        <v>0</v>
      </c>
    </row>
    <row r="31" spans="1:11" ht="13.5" thickBot="1" x14ac:dyDescent="0.25">
      <c r="A31" s="14" t="s">
        <v>92</v>
      </c>
      <c r="B31" s="15"/>
      <c r="C31" s="16">
        <f t="shared" si="2"/>
        <v>0</v>
      </c>
      <c r="D31" s="16">
        <f t="shared" si="3"/>
        <v>0</v>
      </c>
      <c r="E31" s="16">
        <f t="shared" si="4"/>
        <v>0</v>
      </c>
      <c r="F31" s="75">
        <f t="shared" si="5"/>
        <v>0</v>
      </c>
      <c r="G31" s="16">
        <f t="shared" si="6"/>
        <v>0</v>
      </c>
      <c r="H31" s="17"/>
      <c r="I31" s="17">
        <f t="shared" si="7"/>
        <v>0</v>
      </c>
      <c r="J31" s="17">
        <f t="shared" si="8"/>
        <v>0</v>
      </c>
      <c r="K31" s="18">
        <f t="shared" si="11"/>
        <v>0</v>
      </c>
    </row>
    <row r="32" spans="1:11" ht="13.5" thickBot="1" x14ac:dyDescent="0.25">
      <c r="A32" s="14" t="s">
        <v>93</v>
      </c>
      <c r="B32" s="15"/>
      <c r="C32" s="16">
        <f t="shared" si="2"/>
        <v>0</v>
      </c>
      <c r="D32" s="16">
        <f t="shared" si="3"/>
        <v>0</v>
      </c>
      <c r="E32" s="16">
        <f t="shared" si="4"/>
        <v>0</v>
      </c>
      <c r="F32" s="75">
        <f t="shared" si="5"/>
        <v>0</v>
      </c>
      <c r="G32" s="16">
        <f t="shared" si="6"/>
        <v>0</v>
      </c>
      <c r="H32" s="17"/>
      <c r="I32" s="17">
        <f t="shared" si="7"/>
        <v>0</v>
      </c>
      <c r="J32" s="17">
        <f t="shared" si="8"/>
        <v>0</v>
      </c>
      <c r="K32" s="18">
        <f t="shared" ref="K32:K35" si="12">J32+$G$56</f>
        <v>0</v>
      </c>
    </row>
    <row r="33" spans="1:11" ht="13.5" thickBot="1" x14ac:dyDescent="0.25">
      <c r="A33" s="14" t="s">
        <v>93</v>
      </c>
      <c r="B33" s="15"/>
      <c r="C33" s="16">
        <f t="shared" si="2"/>
        <v>0</v>
      </c>
      <c r="D33" s="16">
        <f t="shared" si="3"/>
        <v>0</v>
      </c>
      <c r="E33" s="16">
        <f t="shared" si="4"/>
        <v>0</v>
      </c>
      <c r="F33" s="75">
        <f t="shared" si="5"/>
        <v>0</v>
      </c>
      <c r="G33" s="16">
        <f t="shared" si="6"/>
        <v>0</v>
      </c>
      <c r="H33" s="17"/>
      <c r="I33" s="17">
        <f t="shared" si="7"/>
        <v>0</v>
      </c>
      <c r="J33" s="17">
        <f t="shared" si="8"/>
        <v>0</v>
      </c>
      <c r="K33" s="18">
        <f t="shared" si="12"/>
        <v>0</v>
      </c>
    </row>
    <row r="34" spans="1:11" ht="13.5" thickBot="1" x14ac:dyDescent="0.25">
      <c r="A34" s="14" t="s">
        <v>93</v>
      </c>
      <c r="B34" s="15"/>
      <c r="C34" s="16">
        <f t="shared" si="0"/>
        <v>0</v>
      </c>
      <c r="D34" s="16">
        <f t="shared" ref="D34:D42" si="13">B34*8%</f>
        <v>0</v>
      </c>
      <c r="E34" s="16">
        <f t="shared" ref="E34:E42" si="14">B34*1%</f>
        <v>0</v>
      </c>
      <c r="F34" s="75">
        <f t="shared" ref="F34:F42" si="15">SUM(B34:E34)</f>
        <v>0</v>
      </c>
      <c r="G34" s="16">
        <f t="shared" ref="G34:G42" si="16">F34*33.33%</f>
        <v>0</v>
      </c>
      <c r="H34" s="17"/>
      <c r="I34" s="17">
        <f t="shared" ref="I34:I42" si="17">B34*13.34*8%*40%</f>
        <v>0</v>
      </c>
      <c r="J34" s="17">
        <f t="shared" ref="J34:J42" si="18">F34*13+G34+H34+I34</f>
        <v>0</v>
      </c>
      <c r="K34" s="18">
        <f t="shared" si="12"/>
        <v>0</v>
      </c>
    </row>
    <row r="35" spans="1:11" ht="13.5" thickBot="1" x14ac:dyDescent="0.25">
      <c r="A35" s="14" t="s">
        <v>93</v>
      </c>
      <c r="B35" s="15"/>
      <c r="C35" s="16">
        <f t="shared" si="0"/>
        <v>0</v>
      </c>
      <c r="D35" s="16">
        <f t="shared" si="13"/>
        <v>0</v>
      </c>
      <c r="E35" s="16">
        <f t="shared" si="14"/>
        <v>0</v>
      </c>
      <c r="F35" s="75">
        <f t="shared" si="15"/>
        <v>0</v>
      </c>
      <c r="G35" s="16">
        <f t="shared" si="16"/>
        <v>0</v>
      </c>
      <c r="H35" s="17"/>
      <c r="I35" s="17">
        <f t="shared" si="17"/>
        <v>0</v>
      </c>
      <c r="J35" s="17">
        <f t="shared" si="18"/>
        <v>0</v>
      </c>
      <c r="K35" s="18">
        <f t="shared" si="12"/>
        <v>0</v>
      </c>
    </row>
    <row r="36" spans="1:11" ht="13.5" thickBot="1" x14ac:dyDescent="0.25">
      <c r="A36" s="14" t="s">
        <v>94</v>
      </c>
      <c r="B36" s="15"/>
      <c r="C36" s="16">
        <f t="shared" si="0"/>
        <v>0</v>
      </c>
      <c r="D36" s="16">
        <f t="shared" si="13"/>
        <v>0</v>
      </c>
      <c r="E36" s="16">
        <f t="shared" si="14"/>
        <v>0</v>
      </c>
      <c r="F36" s="75">
        <f t="shared" si="15"/>
        <v>0</v>
      </c>
      <c r="G36" s="16">
        <f t="shared" si="16"/>
        <v>0</v>
      </c>
      <c r="H36" s="17"/>
      <c r="I36" s="17">
        <f t="shared" si="17"/>
        <v>0</v>
      </c>
      <c r="J36" s="17">
        <f t="shared" si="18"/>
        <v>0</v>
      </c>
      <c r="K36" s="18">
        <f t="shared" ref="K36:K37" si="19">J36+$G$57</f>
        <v>0</v>
      </c>
    </row>
    <row r="37" spans="1:11" ht="13.5" thickBot="1" x14ac:dyDescent="0.25">
      <c r="A37" s="14" t="s">
        <v>94</v>
      </c>
      <c r="B37" s="15"/>
      <c r="C37" s="16">
        <f t="shared" si="0"/>
        <v>0</v>
      </c>
      <c r="D37" s="16">
        <f t="shared" si="13"/>
        <v>0</v>
      </c>
      <c r="E37" s="16">
        <f t="shared" si="14"/>
        <v>0</v>
      </c>
      <c r="F37" s="75">
        <f t="shared" si="15"/>
        <v>0</v>
      </c>
      <c r="G37" s="16">
        <f t="shared" si="16"/>
        <v>0</v>
      </c>
      <c r="H37" s="17"/>
      <c r="I37" s="17">
        <f t="shared" si="17"/>
        <v>0</v>
      </c>
      <c r="J37" s="17">
        <f t="shared" si="18"/>
        <v>0</v>
      </c>
      <c r="K37" s="18">
        <f t="shared" si="19"/>
        <v>0</v>
      </c>
    </row>
    <row r="38" spans="1:11" ht="13.5" thickBot="1" x14ac:dyDescent="0.25">
      <c r="A38" s="14" t="s">
        <v>95</v>
      </c>
      <c r="B38" s="15"/>
      <c r="C38" s="16">
        <f t="shared" si="0"/>
        <v>0</v>
      </c>
      <c r="D38" s="16">
        <f t="shared" si="13"/>
        <v>0</v>
      </c>
      <c r="E38" s="16">
        <f t="shared" si="14"/>
        <v>0</v>
      </c>
      <c r="F38" s="16">
        <f t="shared" si="15"/>
        <v>0</v>
      </c>
      <c r="G38" s="16">
        <f t="shared" si="16"/>
        <v>0</v>
      </c>
      <c r="H38" s="17"/>
      <c r="I38" s="17">
        <f t="shared" si="17"/>
        <v>0</v>
      </c>
      <c r="J38" s="17">
        <f t="shared" si="18"/>
        <v>0</v>
      </c>
      <c r="K38" s="18">
        <f>J38+$G$58</f>
        <v>0</v>
      </c>
    </row>
    <row r="39" spans="1:11" ht="13.5" thickBot="1" x14ac:dyDescent="0.25">
      <c r="A39" s="14" t="s">
        <v>96</v>
      </c>
      <c r="B39" s="15"/>
      <c r="C39" s="16">
        <f t="shared" si="0"/>
        <v>0</v>
      </c>
      <c r="D39" s="16">
        <f t="shared" si="13"/>
        <v>0</v>
      </c>
      <c r="E39" s="16">
        <f t="shared" si="14"/>
        <v>0</v>
      </c>
      <c r="F39" s="16">
        <f t="shared" si="15"/>
        <v>0</v>
      </c>
      <c r="G39" s="16">
        <f t="shared" si="16"/>
        <v>0</v>
      </c>
      <c r="H39" s="17"/>
      <c r="I39" s="17">
        <f t="shared" si="17"/>
        <v>0</v>
      </c>
      <c r="J39" s="17">
        <f t="shared" si="18"/>
        <v>0</v>
      </c>
      <c r="K39" s="18">
        <f t="shared" ref="K39:K42" si="20">J39+$G$59</f>
        <v>0</v>
      </c>
    </row>
    <row r="40" spans="1:11" ht="15" customHeight="1" thickBot="1" x14ac:dyDescent="0.25">
      <c r="A40" s="14" t="s">
        <v>96</v>
      </c>
      <c r="B40" s="15"/>
      <c r="C40" s="16">
        <f t="shared" si="0"/>
        <v>0</v>
      </c>
      <c r="D40" s="16">
        <f t="shared" si="13"/>
        <v>0</v>
      </c>
      <c r="E40" s="16">
        <f t="shared" si="14"/>
        <v>0</v>
      </c>
      <c r="F40" s="16">
        <f t="shared" si="15"/>
        <v>0</v>
      </c>
      <c r="G40" s="16">
        <f t="shared" si="16"/>
        <v>0</v>
      </c>
      <c r="H40" s="17"/>
      <c r="I40" s="17">
        <f t="shared" si="17"/>
        <v>0</v>
      </c>
      <c r="J40" s="17">
        <f t="shared" si="18"/>
        <v>0</v>
      </c>
      <c r="K40" s="18">
        <f t="shared" si="20"/>
        <v>0</v>
      </c>
    </row>
    <row r="41" spans="1:11" ht="15" customHeight="1" thickBot="1" x14ac:dyDescent="0.25">
      <c r="A41" s="14" t="s">
        <v>96</v>
      </c>
      <c r="B41" s="15"/>
      <c r="C41" s="16">
        <f t="shared" si="0"/>
        <v>0</v>
      </c>
      <c r="D41" s="16">
        <f t="shared" si="13"/>
        <v>0</v>
      </c>
      <c r="E41" s="16">
        <f t="shared" si="14"/>
        <v>0</v>
      </c>
      <c r="F41" s="16">
        <f t="shared" si="15"/>
        <v>0</v>
      </c>
      <c r="G41" s="16">
        <f t="shared" si="16"/>
        <v>0</v>
      </c>
      <c r="H41" s="17"/>
      <c r="I41" s="17">
        <f t="shared" si="17"/>
        <v>0</v>
      </c>
      <c r="J41" s="17">
        <f t="shared" si="18"/>
        <v>0</v>
      </c>
      <c r="K41" s="18">
        <f t="shared" si="20"/>
        <v>0</v>
      </c>
    </row>
    <row r="42" spans="1:11" ht="15" customHeight="1" thickBot="1" x14ac:dyDescent="0.25">
      <c r="A42" s="14" t="s">
        <v>96</v>
      </c>
      <c r="B42" s="15"/>
      <c r="C42" s="16">
        <f t="shared" si="0"/>
        <v>0</v>
      </c>
      <c r="D42" s="16">
        <f t="shared" si="13"/>
        <v>0</v>
      </c>
      <c r="E42" s="16">
        <f t="shared" si="14"/>
        <v>0</v>
      </c>
      <c r="F42" s="16">
        <f t="shared" si="15"/>
        <v>0</v>
      </c>
      <c r="G42" s="16">
        <f t="shared" si="16"/>
        <v>0</v>
      </c>
      <c r="H42" s="17"/>
      <c r="I42" s="17">
        <f t="shared" si="17"/>
        <v>0</v>
      </c>
      <c r="J42" s="17">
        <f t="shared" si="18"/>
        <v>0</v>
      </c>
      <c r="K42" s="18">
        <f t="shared" si="20"/>
        <v>0</v>
      </c>
    </row>
    <row r="43" spans="1:11" ht="15" customHeight="1" thickBot="1" x14ac:dyDescent="0.25">
      <c r="A43" s="57" t="s">
        <v>5</v>
      </c>
      <c r="B43" s="42"/>
      <c r="C43" s="42"/>
      <c r="D43" s="42"/>
      <c r="E43" s="42"/>
      <c r="F43" s="42"/>
      <c r="G43" s="42"/>
      <c r="H43" s="43"/>
      <c r="I43" s="19"/>
      <c r="J43" s="20">
        <f>SUM(J10:J42)</f>
        <v>0</v>
      </c>
      <c r="K43" s="20">
        <f>SUM(K10:K42)</f>
        <v>0</v>
      </c>
    </row>
    <row r="44" spans="1:11" ht="15" customHeight="1" x14ac:dyDescent="0.2">
      <c r="A44" s="21" t="s">
        <v>6</v>
      </c>
    </row>
    <row r="45" spans="1:11" ht="15" customHeight="1" x14ac:dyDescent="0.2">
      <c r="K45" s="1"/>
    </row>
    <row r="46" spans="1:11" ht="15" customHeight="1" x14ac:dyDescent="0.2">
      <c r="A46" s="1" t="s">
        <v>7</v>
      </c>
      <c r="B46" s="1"/>
      <c r="C46" s="1"/>
      <c r="D46" s="1"/>
      <c r="E46" s="1"/>
      <c r="F46" s="1"/>
      <c r="G46" s="1"/>
      <c r="H46" s="1"/>
      <c r="I46" s="1"/>
      <c r="J46" s="1"/>
    </row>
    <row r="47" spans="1:11" ht="15" customHeight="1" x14ac:dyDescent="0.2"/>
    <row r="48" spans="1:11" ht="15" customHeight="1" thickBot="1" x14ac:dyDescent="0.25">
      <c r="A48" s="1" t="s">
        <v>8</v>
      </c>
    </row>
    <row r="49" spans="1:7" ht="25.5" x14ac:dyDescent="0.2">
      <c r="A49" s="2" t="s">
        <v>9</v>
      </c>
      <c r="B49" s="2" t="s">
        <v>56</v>
      </c>
      <c r="C49" s="2" t="s">
        <v>10</v>
      </c>
      <c r="D49" s="2" t="s">
        <v>12</v>
      </c>
      <c r="E49" s="2" t="s">
        <v>11</v>
      </c>
      <c r="F49" s="2" t="s">
        <v>55</v>
      </c>
      <c r="G49" s="2" t="s">
        <v>54</v>
      </c>
    </row>
    <row r="50" spans="1:7" ht="13.5" thickBot="1" x14ac:dyDescent="0.25">
      <c r="A50" s="13"/>
      <c r="B50" s="13" t="s">
        <v>53</v>
      </c>
      <c r="C50" s="13" t="s">
        <v>13</v>
      </c>
      <c r="D50" s="22" t="s">
        <v>14</v>
      </c>
      <c r="E50" s="13" t="s">
        <v>15</v>
      </c>
      <c r="F50" s="13" t="s">
        <v>16</v>
      </c>
      <c r="G50" s="22" t="s">
        <v>17</v>
      </c>
    </row>
    <row r="51" spans="1:7" ht="15" customHeight="1" thickBot="1" x14ac:dyDescent="0.25">
      <c r="A51" s="14" t="s">
        <v>86</v>
      </c>
      <c r="B51" s="23"/>
      <c r="C51" s="75">
        <f>F10</f>
        <v>0</v>
      </c>
      <c r="D51" s="24"/>
      <c r="E51" s="16">
        <f>C51*D51</f>
        <v>0</v>
      </c>
      <c r="F51" s="23">
        <f t="shared" ref="F51:F59" si="21">12-B51</f>
        <v>12</v>
      </c>
      <c r="G51" s="16">
        <f t="shared" ref="G51:G59" si="22">E51*F51</f>
        <v>0</v>
      </c>
    </row>
    <row r="52" spans="1:7" ht="15" customHeight="1" thickBot="1" x14ac:dyDescent="0.25">
      <c r="A52" s="14" t="s">
        <v>97</v>
      </c>
      <c r="B52" s="23"/>
      <c r="C52" s="75">
        <f>F11</f>
        <v>0</v>
      </c>
      <c r="D52" s="24"/>
      <c r="E52" s="16">
        <f t="shared" ref="E52:E59" si="23">C52*D52</f>
        <v>0</v>
      </c>
      <c r="F52" s="23">
        <f t="shared" si="21"/>
        <v>12</v>
      </c>
      <c r="G52" s="16">
        <f t="shared" si="22"/>
        <v>0</v>
      </c>
    </row>
    <row r="53" spans="1:7" ht="15" customHeight="1" thickBot="1" x14ac:dyDescent="0.25">
      <c r="A53" s="14" t="s">
        <v>91</v>
      </c>
      <c r="B53" s="23"/>
      <c r="C53" s="75">
        <f>F12+F13+F14+F15+F16+F17+F18+F19+F20+F21+F22+F23+F24+F25</f>
        <v>0</v>
      </c>
      <c r="D53" s="24"/>
      <c r="E53" s="16">
        <f t="shared" si="23"/>
        <v>0</v>
      </c>
      <c r="F53" s="23">
        <f t="shared" si="21"/>
        <v>12</v>
      </c>
      <c r="G53" s="16">
        <f t="shared" si="22"/>
        <v>0</v>
      </c>
    </row>
    <row r="54" spans="1:7" ht="15" customHeight="1" thickBot="1" x14ac:dyDescent="0.25">
      <c r="A54" s="14" t="s">
        <v>4</v>
      </c>
      <c r="B54" s="23"/>
      <c r="C54" s="75">
        <f>F26+F27+F28</f>
        <v>0</v>
      </c>
      <c r="D54" s="24"/>
      <c r="E54" s="16">
        <f t="shared" si="23"/>
        <v>0</v>
      </c>
      <c r="F54" s="23">
        <f t="shared" si="21"/>
        <v>12</v>
      </c>
      <c r="G54" s="16">
        <f t="shared" si="22"/>
        <v>0</v>
      </c>
    </row>
    <row r="55" spans="1:7" ht="15" customHeight="1" thickBot="1" x14ac:dyDescent="0.25">
      <c r="A55" s="14" t="s">
        <v>92</v>
      </c>
      <c r="B55" s="23"/>
      <c r="C55" s="75">
        <f>F29+F30+F31</f>
        <v>0</v>
      </c>
      <c r="D55" s="24"/>
      <c r="E55" s="16">
        <f t="shared" si="23"/>
        <v>0</v>
      </c>
      <c r="F55" s="23">
        <f t="shared" si="21"/>
        <v>12</v>
      </c>
      <c r="G55" s="16">
        <f t="shared" si="22"/>
        <v>0</v>
      </c>
    </row>
    <row r="56" spans="1:7" ht="15" customHeight="1" thickBot="1" x14ac:dyDescent="0.25">
      <c r="A56" s="14" t="s">
        <v>93</v>
      </c>
      <c r="B56" s="23"/>
      <c r="C56" s="75">
        <f>F32+F33+F34+F35</f>
        <v>0</v>
      </c>
      <c r="D56" s="24"/>
      <c r="E56" s="16">
        <f t="shared" si="23"/>
        <v>0</v>
      </c>
      <c r="F56" s="23">
        <f t="shared" si="21"/>
        <v>12</v>
      </c>
      <c r="G56" s="16">
        <f t="shared" si="22"/>
        <v>0</v>
      </c>
    </row>
    <row r="57" spans="1:7" ht="15" customHeight="1" thickBot="1" x14ac:dyDescent="0.25">
      <c r="A57" s="14" t="s">
        <v>94</v>
      </c>
      <c r="B57" s="23"/>
      <c r="C57" s="75">
        <f>F36+F37</f>
        <v>0</v>
      </c>
      <c r="D57" s="24"/>
      <c r="E57" s="16">
        <f t="shared" si="23"/>
        <v>0</v>
      </c>
      <c r="F57" s="23">
        <f t="shared" si="21"/>
        <v>12</v>
      </c>
      <c r="G57" s="16">
        <f t="shared" si="22"/>
        <v>0</v>
      </c>
    </row>
    <row r="58" spans="1:7" ht="15" customHeight="1" thickBot="1" x14ac:dyDescent="0.25">
      <c r="A58" s="14" t="s">
        <v>95</v>
      </c>
      <c r="B58" s="23"/>
      <c r="C58" s="75">
        <f>F38</f>
        <v>0</v>
      </c>
      <c r="D58" s="24"/>
      <c r="E58" s="16">
        <f t="shared" si="23"/>
        <v>0</v>
      </c>
      <c r="F58" s="23">
        <f t="shared" si="21"/>
        <v>12</v>
      </c>
      <c r="G58" s="16">
        <f t="shared" si="22"/>
        <v>0</v>
      </c>
    </row>
    <row r="59" spans="1:7" ht="20.25" customHeight="1" thickBot="1" x14ac:dyDescent="0.25">
      <c r="A59" s="14" t="s">
        <v>96</v>
      </c>
      <c r="B59" s="23"/>
      <c r="C59" s="75">
        <f>F39+F40+F41+F42</f>
        <v>0</v>
      </c>
      <c r="D59" s="24"/>
      <c r="E59" s="16">
        <f t="shared" si="23"/>
        <v>0</v>
      </c>
      <c r="F59" s="23">
        <f t="shared" si="21"/>
        <v>12</v>
      </c>
      <c r="G59" s="16">
        <f>E59*F59</f>
        <v>0</v>
      </c>
    </row>
    <row r="60" spans="1:7" ht="15" customHeight="1" x14ac:dyDescent="0.2"/>
    <row r="61" spans="1:7" ht="15" customHeight="1" thickBot="1" x14ac:dyDescent="0.25">
      <c r="A61" s="1" t="s">
        <v>18</v>
      </c>
    </row>
    <row r="62" spans="1:7" ht="24.95" customHeight="1" thickBot="1" x14ac:dyDescent="0.25">
      <c r="A62" s="58" t="s">
        <v>19</v>
      </c>
      <c r="B62" s="42"/>
      <c r="C62" s="43"/>
    </row>
    <row r="63" spans="1:7" ht="15" customHeight="1" x14ac:dyDescent="0.2">
      <c r="A63" s="59" t="s">
        <v>20</v>
      </c>
      <c r="B63" s="59" t="s">
        <v>21</v>
      </c>
      <c r="C63" s="2" t="s">
        <v>22</v>
      </c>
    </row>
    <row r="64" spans="1:7" ht="15" customHeight="1" thickBot="1" x14ac:dyDescent="0.25">
      <c r="A64" s="60"/>
      <c r="B64" s="60"/>
      <c r="C64" s="22" t="s">
        <v>23</v>
      </c>
    </row>
    <row r="65" spans="1:3" ht="15" customHeight="1" thickBot="1" x14ac:dyDescent="0.25">
      <c r="A65" s="77" t="s">
        <v>24</v>
      </c>
      <c r="B65" s="16"/>
      <c r="C65" s="18">
        <f>B65*12</f>
        <v>0</v>
      </c>
    </row>
    <row r="66" spans="1:3" ht="15" customHeight="1" thickBot="1" x14ac:dyDescent="0.25">
      <c r="A66" s="77" t="s">
        <v>25</v>
      </c>
      <c r="B66" s="16"/>
      <c r="C66" s="18">
        <f t="shared" ref="C66:C72" si="24">B66*12</f>
        <v>0</v>
      </c>
    </row>
    <row r="67" spans="1:3" ht="15" customHeight="1" thickBot="1" x14ac:dyDescent="0.25">
      <c r="A67" s="77" t="s">
        <v>26</v>
      </c>
      <c r="B67" s="16"/>
      <c r="C67" s="18">
        <f t="shared" si="24"/>
        <v>0</v>
      </c>
    </row>
    <row r="68" spans="1:3" ht="15" customHeight="1" thickBot="1" x14ac:dyDescent="0.25">
      <c r="A68" s="77" t="s">
        <v>27</v>
      </c>
      <c r="B68" s="16"/>
      <c r="C68" s="18">
        <f t="shared" si="24"/>
        <v>0</v>
      </c>
    </row>
    <row r="69" spans="1:3" ht="15" customHeight="1" thickBot="1" x14ac:dyDescent="0.25">
      <c r="A69" s="77" t="s">
        <v>28</v>
      </c>
      <c r="B69" s="16"/>
      <c r="C69" s="18">
        <f t="shared" si="24"/>
        <v>0</v>
      </c>
    </row>
    <row r="70" spans="1:3" ht="15" customHeight="1" thickBot="1" x14ac:dyDescent="0.25">
      <c r="A70" s="77" t="s">
        <v>98</v>
      </c>
      <c r="B70" s="16"/>
      <c r="C70" s="18">
        <f t="shared" si="24"/>
        <v>0</v>
      </c>
    </row>
    <row r="71" spans="1:3" ht="15" customHeight="1" thickBot="1" x14ac:dyDescent="0.25">
      <c r="A71" s="77" t="s">
        <v>100</v>
      </c>
      <c r="B71" s="16"/>
      <c r="C71" s="18">
        <f t="shared" si="24"/>
        <v>0</v>
      </c>
    </row>
    <row r="72" spans="1:3" ht="15" customHeight="1" thickBot="1" x14ac:dyDescent="0.25">
      <c r="A72" s="77" t="s">
        <v>29</v>
      </c>
      <c r="B72" s="16"/>
      <c r="C72" s="18">
        <f t="shared" si="24"/>
        <v>0</v>
      </c>
    </row>
    <row r="73" spans="1:3" ht="15" customHeight="1" thickBot="1" x14ac:dyDescent="0.25">
      <c r="A73" s="61" t="s">
        <v>30</v>
      </c>
      <c r="B73" s="43"/>
      <c r="C73" s="25">
        <f>SUM(C65:C72)</f>
        <v>0</v>
      </c>
    </row>
    <row r="74" spans="1:3" ht="15" customHeight="1" x14ac:dyDescent="0.2"/>
    <row r="75" spans="1:3" ht="15" customHeight="1" thickBot="1" x14ac:dyDescent="0.25">
      <c r="A75" s="1" t="s">
        <v>31</v>
      </c>
    </row>
    <row r="76" spans="1:3" ht="15" customHeight="1" x14ac:dyDescent="0.2">
      <c r="A76" s="59" t="s">
        <v>32</v>
      </c>
      <c r="B76" s="63" t="s">
        <v>33</v>
      </c>
      <c r="C76" s="2" t="s">
        <v>34</v>
      </c>
    </row>
    <row r="77" spans="1:3" ht="15" customHeight="1" x14ac:dyDescent="0.2">
      <c r="A77" s="62"/>
      <c r="B77" s="62"/>
      <c r="C77" s="26" t="s">
        <v>87</v>
      </c>
    </row>
    <row r="78" spans="1:3" ht="15" customHeight="1" thickBot="1" x14ac:dyDescent="0.25">
      <c r="A78" s="60"/>
      <c r="B78" s="60"/>
      <c r="C78" s="27"/>
    </row>
    <row r="79" spans="1:3" ht="15" customHeight="1" thickBot="1" x14ac:dyDescent="0.25">
      <c r="A79" s="77" t="s">
        <v>106</v>
      </c>
      <c r="B79" s="16"/>
      <c r="C79" s="18">
        <f t="shared" ref="C79:C86" si="25">B79*12</f>
        <v>0</v>
      </c>
    </row>
    <row r="80" spans="1:3" ht="15" customHeight="1" thickBot="1" x14ac:dyDescent="0.25">
      <c r="A80" s="77" t="s">
        <v>107</v>
      </c>
      <c r="B80" s="16"/>
      <c r="C80" s="18">
        <f t="shared" si="25"/>
        <v>0</v>
      </c>
    </row>
    <row r="81" spans="1:12" ht="15" customHeight="1" thickBot="1" x14ac:dyDescent="0.25">
      <c r="A81" s="77" t="s">
        <v>108</v>
      </c>
      <c r="B81" s="16"/>
      <c r="C81" s="18">
        <f t="shared" si="25"/>
        <v>0</v>
      </c>
    </row>
    <row r="82" spans="1:12" ht="26.25" thickBot="1" x14ac:dyDescent="0.25">
      <c r="A82" s="77" t="s">
        <v>109</v>
      </c>
      <c r="B82" s="16"/>
      <c r="C82" s="18">
        <f t="shared" si="25"/>
        <v>0</v>
      </c>
    </row>
    <row r="83" spans="1:12" ht="13.5" thickBot="1" x14ac:dyDescent="0.25">
      <c r="A83" s="77" t="s">
        <v>110</v>
      </c>
      <c r="B83" s="16"/>
      <c r="C83" s="18">
        <f t="shared" si="25"/>
        <v>0</v>
      </c>
    </row>
    <row r="84" spans="1:12" ht="13.5" thickBot="1" x14ac:dyDescent="0.25">
      <c r="A84" s="77" t="s">
        <v>111</v>
      </c>
      <c r="B84" s="16"/>
      <c r="C84" s="18">
        <f t="shared" si="25"/>
        <v>0</v>
      </c>
    </row>
    <row r="85" spans="1:12" ht="13.5" thickBot="1" x14ac:dyDescent="0.25">
      <c r="A85" s="77" t="s">
        <v>112</v>
      </c>
      <c r="B85" s="16"/>
      <c r="C85" s="18">
        <f t="shared" si="25"/>
        <v>0</v>
      </c>
    </row>
    <row r="86" spans="1:12" ht="15" customHeight="1" thickBot="1" x14ac:dyDescent="0.25">
      <c r="A86" s="77" t="s">
        <v>35</v>
      </c>
      <c r="B86" s="16"/>
      <c r="C86" s="18">
        <f t="shared" si="25"/>
        <v>0</v>
      </c>
    </row>
    <row r="87" spans="1:12" ht="15" customHeight="1" thickBot="1" x14ac:dyDescent="0.25">
      <c r="A87" s="61" t="s">
        <v>36</v>
      </c>
      <c r="B87" s="43"/>
      <c r="C87" s="25">
        <f>SUM(C79:C86)</f>
        <v>0</v>
      </c>
    </row>
    <row r="88" spans="1:12" ht="15" customHeight="1" x14ac:dyDescent="0.2">
      <c r="A88" s="39" t="s">
        <v>37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2" ht="15" customHeight="1" x14ac:dyDescent="0.2">
      <c r="A89" s="28"/>
    </row>
    <row r="90" spans="1:12" ht="15" customHeight="1" thickBot="1" x14ac:dyDescent="0.25">
      <c r="A90" s="1" t="s">
        <v>38</v>
      </c>
    </row>
    <row r="91" spans="1:12" ht="15" customHeight="1" thickBot="1" x14ac:dyDescent="0.25">
      <c r="A91" s="29" t="s">
        <v>39</v>
      </c>
      <c r="B91" s="29" t="s">
        <v>40</v>
      </c>
      <c r="C91" s="29" t="s">
        <v>34</v>
      </c>
    </row>
    <row r="92" spans="1:12" ht="26.25" thickBot="1" x14ac:dyDescent="0.25">
      <c r="A92" s="77" t="s">
        <v>114</v>
      </c>
      <c r="B92" s="17"/>
      <c r="C92" s="18">
        <f t="shared" ref="C92:C98" si="26">B92*12</f>
        <v>0</v>
      </c>
    </row>
    <row r="93" spans="1:12" ht="27" customHeight="1" thickBot="1" x14ac:dyDescent="0.25">
      <c r="A93" s="77" t="s">
        <v>115</v>
      </c>
      <c r="B93" s="16"/>
      <c r="C93" s="18">
        <f t="shared" si="26"/>
        <v>0</v>
      </c>
    </row>
    <row r="94" spans="1:12" ht="26.25" thickBot="1" x14ac:dyDescent="0.25">
      <c r="A94" s="77" t="s">
        <v>116</v>
      </c>
      <c r="B94" s="16"/>
      <c r="C94" s="18">
        <f t="shared" si="26"/>
        <v>0</v>
      </c>
    </row>
    <row r="95" spans="1:12" ht="26.25" thickBot="1" x14ac:dyDescent="0.25">
      <c r="A95" s="77" t="s">
        <v>117</v>
      </c>
      <c r="B95" s="16"/>
      <c r="C95" s="18">
        <f t="shared" si="26"/>
        <v>0</v>
      </c>
    </row>
    <row r="96" spans="1:12" ht="26.25" thickBot="1" x14ac:dyDescent="0.25">
      <c r="A96" s="77" t="s">
        <v>113</v>
      </c>
      <c r="B96" s="16"/>
      <c r="C96" s="18">
        <f t="shared" si="26"/>
        <v>0</v>
      </c>
    </row>
    <row r="97" spans="1:11" ht="26.25" thickBot="1" x14ac:dyDescent="0.25">
      <c r="A97" s="77" t="s">
        <v>118</v>
      </c>
      <c r="B97" s="16"/>
      <c r="C97" s="18">
        <f t="shared" si="26"/>
        <v>0</v>
      </c>
    </row>
    <row r="98" spans="1:11" ht="13.5" thickBot="1" x14ac:dyDescent="0.25">
      <c r="A98" s="77" t="s">
        <v>119</v>
      </c>
      <c r="B98" s="16"/>
      <c r="C98" s="18">
        <f t="shared" si="26"/>
        <v>0</v>
      </c>
    </row>
    <row r="99" spans="1:11" ht="15" customHeight="1" thickBot="1" x14ac:dyDescent="0.25">
      <c r="A99" s="41" t="s">
        <v>41</v>
      </c>
      <c r="B99" s="43"/>
      <c r="C99" s="30"/>
    </row>
    <row r="100" spans="1:11" ht="15" customHeight="1" thickBot="1" x14ac:dyDescent="0.25">
      <c r="A100" s="76" t="s">
        <v>120</v>
      </c>
      <c r="B100" s="17"/>
      <c r="C100" s="18">
        <f t="shared" ref="C100:C106" si="27">B100*12</f>
        <v>0</v>
      </c>
    </row>
    <row r="101" spans="1:11" ht="15" customHeight="1" thickBot="1" x14ac:dyDescent="0.25">
      <c r="A101" s="76" t="s">
        <v>121</v>
      </c>
      <c r="B101" s="17"/>
      <c r="C101" s="18">
        <f t="shared" si="27"/>
        <v>0</v>
      </c>
    </row>
    <row r="102" spans="1:11" ht="28.5" customHeight="1" thickBot="1" x14ac:dyDescent="0.25">
      <c r="A102" s="76" t="s">
        <v>122</v>
      </c>
      <c r="B102" s="17"/>
      <c r="C102" s="18">
        <f t="shared" si="27"/>
        <v>0</v>
      </c>
    </row>
    <row r="103" spans="1:11" ht="28.5" customHeight="1" thickBot="1" x14ac:dyDescent="0.25">
      <c r="A103" s="76" t="s">
        <v>134</v>
      </c>
      <c r="B103" s="17"/>
      <c r="C103" s="18">
        <f t="shared" si="27"/>
        <v>0</v>
      </c>
    </row>
    <row r="104" spans="1:11" ht="15" customHeight="1" thickBot="1" x14ac:dyDescent="0.25">
      <c r="A104" s="77" t="s">
        <v>88</v>
      </c>
      <c r="B104" s="17"/>
      <c r="C104" s="18">
        <f t="shared" si="27"/>
        <v>0</v>
      </c>
    </row>
    <row r="105" spans="1:11" ht="15" customHeight="1" thickBot="1" x14ac:dyDescent="0.25">
      <c r="A105" s="77" t="s">
        <v>89</v>
      </c>
      <c r="B105" s="17"/>
      <c r="C105" s="18">
        <f t="shared" si="27"/>
        <v>0</v>
      </c>
    </row>
    <row r="106" spans="1:11" ht="15" customHeight="1" thickBot="1" x14ac:dyDescent="0.25">
      <c r="A106" s="77" t="s">
        <v>29</v>
      </c>
      <c r="B106" s="16"/>
      <c r="C106" s="18">
        <f t="shared" si="27"/>
        <v>0</v>
      </c>
    </row>
    <row r="107" spans="1:11" ht="15" customHeight="1" thickBot="1" x14ac:dyDescent="0.25">
      <c r="A107" s="61" t="s">
        <v>42</v>
      </c>
      <c r="B107" s="43"/>
      <c r="C107" s="25">
        <f>SUM(C92:C106)</f>
        <v>0</v>
      </c>
    </row>
    <row r="108" spans="1:11" ht="15" customHeight="1" x14ac:dyDescent="0.2">
      <c r="A108" s="39" t="s">
        <v>123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</row>
    <row r="109" spans="1:11" ht="15" customHeight="1" x14ac:dyDescent="0.2"/>
    <row r="110" spans="1:11" ht="15" customHeight="1" thickBot="1" x14ac:dyDescent="0.25">
      <c r="A110" s="1" t="s">
        <v>43</v>
      </c>
    </row>
    <row r="111" spans="1:11" ht="15" customHeight="1" x14ac:dyDescent="0.2">
      <c r="A111" s="59" t="s">
        <v>125</v>
      </c>
      <c r="B111" s="59" t="s">
        <v>44</v>
      </c>
      <c r="C111" s="59" t="s">
        <v>45</v>
      </c>
      <c r="D111" s="59" t="s">
        <v>46</v>
      </c>
      <c r="E111" s="64" t="s">
        <v>124</v>
      </c>
    </row>
    <row r="112" spans="1:11" ht="15" customHeight="1" x14ac:dyDescent="0.2">
      <c r="A112" s="62"/>
      <c r="B112" s="62"/>
      <c r="C112" s="62"/>
      <c r="D112" s="62"/>
      <c r="E112" s="62"/>
    </row>
    <row r="113" spans="1:5" ht="15" customHeight="1" x14ac:dyDescent="0.2">
      <c r="A113" s="62"/>
      <c r="B113" s="62"/>
      <c r="C113" s="62"/>
      <c r="D113" s="62"/>
      <c r="E113" s="62"/>
    </row>
    <row r="114" spans="1:5" ht="15" customHeight="1" thickBot="1" x14ac:dyDescent="0.25">
      <c r="A114" s="60"/>
      <c r="B114" s="60"/>
      <c r="C114" s="60"/>
      <c r="D114" s="60"/>
      <c r="E114" s="60"/>
    </row>
    <row r="115" spans="1:5" ht="15" customHeight="1" thickBot="1" x14ac:dyDescent="0.25">
      <c r="A115" s="23"/>
      <c r="B115" s="16"/>
      <c r="C115" s="23"/>
      <c r="D115" s="23"/>
      <c r="E115" s="31"/>
    </row>
    <row r="116" spans="1:5" ht="15" customHeight="1" thickBot="1" x14ac:dyDescent="0.25">
      <c r="A116" s="23"/>
      <c r="B116" s="16"/>
      <c r="C116" s="23"/>
      <c r="D116" s="23"/>
      <c r="E116" s="31"/>
    </row>
    <row r="117" spans="1:5" ht="15" customHeight="1" thickBot="1" x14ac:dyDescent="0.25">
      <c r="A117" s="23"/>
      <c r="B117" s="16"/>
      <c r="C117" s="23"/>
      <c r="D117" s="23"/>
      <c r="E117" s="31"/>
    </row>
    <row r="118" spans="1:5" ht="15" customHeight="1" thickBot="1" x14ac:dyDescent="0.25">
      <c r="A118" s="23"/>
      <c r="B118" s="16"/>
      <c r="C118" s="23"/>
      <c r="D118" s="23"/>
      <c r="E118" s="31"/>
    </row>
    <row r="119" spans="1:5" ht="15" customHeight="1" thickBot="1" x14ac:dyDescent="0.25">
      <c r="A119" s="23"/>
      <c r="B119" s="16"/>
      <c r="C119" s="23"/>
      <c r="D119" s="23"/>
      <c r="E119" s="31"/>
    </row>
    <row r="120" spans="1:5" ht="15" customHeight="1" thickBot="1" x14ac:dyDescent="0.25">
      <c r="A120" s="23"/>
      <c r="B120" s="16"/>
      <c r="C120" s="23"/>
      <c r="D120" s="23"/>
      <c r="E120" s="31"/>
    </row>
    <row r="121" spans="1:5" ht="15" customHeight="1" x14ac:dyDescent="0.2"/>
    <row r="122" spans="1:5" ht="15" customHeight="1" x14ac:dyDescent="0.2">
      <c r="A122" s="1" t="s">
        <v>47</v>
      </c>
    </row>
    <row r="123" spans="1:5" ht="24.95" customHeight="1" thickBot="1" x14ac:dyDescent="0.25">
      <c r="A123" s="65" t="s">
        <v>48</v>
      </c>
      <c r="B123" s="66"/>
      <c r="C123" s="66"/>
      <c r="D123" s="67"/>
    </row>
    <row r="124" spans="1:5" ht="29.25" customHeight="1" thickBot="1" x14ac:dyDescent="0.25">
      <c r="A124" s="68" t="s">
        <v>126</v>
      </c>
      <c r="B124" s="34"/>
      <c r="C124" s="34"/>
      <c r="D124" s="32" t="s">
        <v>49</v>
      </c>
    </row>
    <row r="125" spans="1:5" ht="15.75" customHeight="1" thickBot="1" x14ac:dyDescent="0.25">
      <c r="A125" s="33"/>
      <c r="B125" s="34"/>
      <c r="C125" s="34"/>
      <c r="D125" s="18"/>
    </row>
    <row r="126" spans="1:5" ht="13.5" thickBot="1" x14ac:dyDescent="0.25">
      <c r="A126" s="33"/>
      <c r="B126" s="34"/>
      <c r="C126" s="34"/>
      <c r="D126" s="18"/>
    </row>
    <row r="127" spans="1:5" ht="13.5" thickBot="1" x14ac:dyDescent="0.25">
      <c r="A127" s="33"/>
      <c r="B127" s="34"/>
      <c r="C127" s="34"/>
      <c r="D127" s="18"/>
    </row>
    <row r="128" spans="1:5" ht="13.5" thickBot="1" x14ac:dyDescent="0.25">
      <c r="A128" s="33"/>
      <c r="B128" s="34"/>
      <c r="C128" s="34"/>
      <c r="D128" s="18"/>
    </row>
    <row r="129" spans="1:8" ht="29.25" customHeight="1" thickBot="1" x14ac:dyDescent="0.25">
      <c r="A129" s="41" t="s">
        <v>105</v>
      </c>
      <c r="B129" s="69"/>
      <c r="C129" s="70"/>
      <c r="D129" s="30"/>
    </row>
    <row r="130" spans="1:8" ht="13.5" thickBot="1" x14ac:dyDescent="0.25">
      <c r="A130" s="33"/>
      <c r="B130" s="34"/>
      <c r="C130" s="34"/>
      <c r="D130" s="18"/>
    </row>
    <row r="131" spans="1:8" ht="13.5" thickBot="1" x14ac:dyDescent="0.25">
      <c r="A131" s="33"/>
      <c r="B131" s="34"/>
      <c r="C131" s="34"/>
      <c r="D131" s="18"/>
    </row>
    <row r="132" spans="1:8" ht="13.5" thickBot="1" x14ac:dyDescent="0.25">
      <c r="A132" s="33"/>
      <c r="B132" s="34"/>
      <c r="C132" s="34"/>
      <c r="D132" s="18"/>
    </row>
    <row r="133" spans="1:8" ht="25.5" customHeight="1" thickBot="1" x14ac:dyDescent="0.25">
      <c r="A133" s="41" t="s">
        <v>104</v>
      </c>
      <c r="B133" s="69"/>
      <c r="C133" s="70"/>
      <c r="D133" s="30"/>
    </row>
    <row r="134" spans="1:8" ht="15.75" customHeight="1" thickBot="1" x14ac:dyDescent="0.25">
      <c r="A134" s="78" t="s">
        <v>99</v>
      </c>
      <c r="B134" s="79"/>
      <c r="C134" s="79"/>
      <c r="D134" s="18"/>
    </row>
    <row r="135" spans="1:8" ht="15.75" customHeight="1" thickBot="1" x14ac:dyDescent="0.25">
      <c r="A135" s="78" t="s">
        <v>102</v>
      </c>
      <c r="B135" s="79"/>
      <c r="C135" s="79"/>
      <c r="D135" s="18"/>
    </row>
    <row r="136" spans="1:8" ht="15.75" customHeight="1" thickBot="1" x14ac:dyDescent="0.25">
      <c r="A136" s="78" t="s">
        <v>103</v>
      </c>
      <c r="B136" s="79"/>
      <c r="C136" s="79"/>
      <c r="D136" s="18"/>
    </row>
    <row r="137" spans="1:8" ht="13.5" thickBot="1" x14ac:dyDescent="0.25">
      <c r="A137" s="78" t="s">
        <v>101</v>
      </c>
      <c r="B137" s="79"/>
      <c r="C137" s="79"/>
      <c r="D137" s="18"/>
    </row>
    <row r="138" spans="1:8" ht="13.5" thickBot="1" x14ac:dyDescent="0.25">
      <c r="A138" s="68" t="s">
        <v>50</v>
      </c>
      <c r="B138" s="34"/>
      <c r="C138" s="34"/>
      <c r="D138" s="25">
        <f>SUM(D125:D137)</f>
        <v>0</v>
      </c>
    </row>
    <row r="139" spans="1:8" ht="15.75" customHeight="1" x14ac:dyDescent="0.2"/>
    <row r="140" spans="1:8" ht="13.5" thickBot="1" x14ac:dyDescent="0.25">
      <c r="A140" s="1" t="s">
        <v>51</v>
      </c>
    </row>
    <row r="141" spans="1:8" ht="24.95" customHeight="1" thickBot="1" x14ac:dyDescent="0.25">
      <c r="A141" s="58" t="s">
        <v>52</v>
      </c>
      <c r="B141" s="42"/>
      <c r="C141" s="42"/>
      <c r="D141" s="42"/>
      <c r="E141" s="43"/>
      <c r="G141" s="35" t="s">
        <v>127</v>
      </c>
      <c r="H141" s="36"/>
    </row>
    <row r="142" spans="1:8" ht="15.75" customHeight="1" thickBot="1" x14ac:dyDescent="0.25">
      <c r="A142" s="45" t="s">
        <v>135</v>
      </c>
      <c r="B142" s="46"/>
      <c r="C142" s="47"/>
      <c r="D142" s="44">
        <f>K43+C73+C87+C107+D138</f>
        <v>0</v>
      </c>
      <c r="E142" s="43"/>
      <c r="G142" s="37"/>
      <c r="H142" s="38"/>
    </row>
    <row r="143" spans="1:8" ht="15.75" customHeight="1" thickBot="1" x14ac:dyDescent="0.25">
      <c r="A143" s="41" t="s">
        <v>136</v>
      </c>
      <c r="B143" s="42"/>
      <c r="C143" s="43"/>
      <c r="D143" s="44">
        <f>(D142-D138) + (D142-D138)*G142</f>
        <v>0</v>
      </c>
      <c r="E143" s="43"/>
    </row>
    <row r="144" spans="1:8" ht="13.5" thickBot="1" x14ac:dyDescent="0.25">
      <c r="A144" s="45" t="s">
        <v>138</v>
      </c>
      <c r="B144" s="46"/>
      <c r="C144" s="47"/>
      <c r="D144" s="44">
        <f>D143*G142+D143</f>
        <v>0</v>
      </c>
      <c r="E144" s="43"/>
    </row>
    <row r="145" spans="1:9" ht="13.5" thickBot="1" x14ac:dyDescent="0.25">
      <c r="A145" s="45" t="s">
        <v>128</v>
      </c>
      <c r="B145" s="46"/>
      <c r="C145" s="47"/>
      <c r="D145" s="44">
        <f>D142+D143+D144</f>
        <v>0</v>
      </c>
      <c r="E145" s="43"/>
      <c r="I145" s="28"/>
    </row>
    <row r="146" spans="1:9" x14ac:dyDescent="0.2">
      <c r="A146" s="39" t="s">
        <v>137</v>
      </c>
      <c r="B146" s="40"/>
      <c r="C146" s="40"/>
      <c r="D146" s="40"/>
      <c r="E146" s="40"/>
      <c r="F146" s="40"/>
      <c r="G146" s="40"/>
      <c r="H146" s="40"/>
      <c r="I146" s="28"/>
    </row>
    <row r="147" spans="1:9" x14ac:dyDescent="0.2">
      <c r="A147" s="39" t="s">
        <v>139</v>
      </c>
      <c r="B147" s="40"/>
      <c r="C147" s="40"/>
      <c r="D147" s="40"/>
      <c r="E147" s="40"/>
      <c r="F147" s="40"/>
      <c r="G147" s="40"/>
      <c r="H147" s="40"/>
    </row>
    <row r="148" spans="1:9" x14ac:dyDescent="0.2">
      <c r="D148" s="80"/>
    </row>
    <row r="150" spans="1:9" x14ac:dyDescent="0.2">
      <c r="F150" s="80"/>
    </row>
    <row r="151" spans="1:9" x14ac:dyDescent="0.2">
      <c r="D151" s="80"/>
    </row>
  </sheetData>
  <mergeCells count="49">
    <mergeCell ref="A147:H147"/>
    <mergeCell ref="A123:D123"/>
    <mergeCell ref="A124:C124"/>
    <mergeCell ref="A141:E141"/>
    <mergeCell ref="A142:C142"/>
    <mergeCell ref="D142:E142"/>
    <mergeCell ref="A125:C125"/>
    <mergeCell ref="A126:C126"/>
    <mergeCell ref="A127:C127"/>
    <mergeCell ref="A128:C128"/>
    <mergeCell ref="A129:C129"/>
    <mergeCell ref="A133:C133"/>
    <mergeCell ref="A134:C134"/>
    <mergeCell ref="A137:C137"/>
    <mergeCell ref="A138:C138"/>
    <mergeCell ref="A135:C135"/>
    <mergeCell ref="A132:C132"/>
    <mergeCell ref="A111:A114"/>
    <mergeCell ref="B111:B114"/>
    <mergeCell ref="C111:C114"/>
    <mergeCell ref="D111:D114"/>
    <mergeCell ref="E111:E114"/>
    <mergeCell ref="A87:B87"/>
    <mergeCell ref="A88:L88"/>
    <mergeCell ref="A99:B99"/>
    <mergeCell ref="A107:B107"/>
    <mergeCell ref="A108:K108"/>
    <mergeCell ref="A63:A64"/>
    <mergeCell ref="B63:B64"/>
    <mergeCell ref="A73:B73"/>
    <mergeCell ref="A76:A78"/>
    <mergeCell ref="B76:B78"/>
    <mergeCell ref="A1:K1"/>
    <mergeCell ref="A3:K6"/>
    <mergeCell ref="A7:K7"/>
    <mergeCell ref="A43:H43"/>
    <mergeCell ref="A62:C62"/>
    <mergeCell ref="A146:H146"/>
    <mergeCell ref="A143:C143"/>
    <mergeCell ref="D143:E143"/>
    <mergeCell ref="A144:C144"/>
    <mergeCell ref="D144:E144"/>
    <mergeCell ref="A145:C145"/>
    <mergeCell ref="D145:E145"/>
    <mergeCell ref="A136:C136"/>
    <mergeCell ref="A131:C131"/>
    <mergeCell ref="A130:C130"/>
    <mergeCell ref="G141:H141"/>
    <mergeCell ref="G142:H1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FE2C-90FD-4A81-822B-C6F8A1F804E7}">
  <dimension ref="A1:I26"/>
  <sheetViews>
    <sheetView topLeftCell="A10" workbookViewId="0">
      <selection activeCell="H10" sqref="H10"/>
    </sheetView>
  </sheetViews>
  <sheetFormatPr defaultRowHeight="15" x14ac:dyDescent="0.25"/>
  <cols>
    <col min="1" max="1" width="37.140625" customWidth="1"/>
    <col min="2" max="13" width="15.7109375" customWidth="1"/>
  </cols>
  <sheetData>
    <row r="1" spans="1:9" ht="30" customHeight="1" x14ac:dyDescent="0.25">
      <c r="A1" s="74" t="s">
        <v>76</v>
      </c>
      <c r="B1" s="74"/>
      <c r="C1" s="74"/>
      <c r="D1" s="74"/>
      <c r="E1" s="74"/>
      <c r="F1" s="74"/>
      <c r="G1" s="74"/>
      <c r="H1" s="74"/>
    </row>
    <row r="2" spans="1:9" ht="30" customHeight="1" x14ac:dyDescent="0.25"/>
    <row r="3" spans="1:9" ht="30" customHeight="1" x14ac:dyDescent="0.25">
      <c r="A3" s="3" t="s">
        <v>77</v>
      </c>
    </row>
    <row r="4" spans="1:9" ht="30" customHeight="1" x14ac:dyDescent="0.25">
      <c r="A4" s="4" t="s">
        <v>133</v>
      </c>
      <c r="B4" s="5" t="s">
        <v>78</v>
      </c>
      <c r="C4" s="5" t="s">
        <v>79</v>
      </c>
      <c r="D4" s="5" t="s">
        <v>80</v>
      </c>
      <c r="E4" s="5" t="s">
        <v>81</v>
      </c>
      <c r="F4" s="5" t="s">
        <v>82</v>
      </c>
      <c r="G4" s="5" t="s">
        <v>83</v>
      </c>
      <c r="H4" s="5" t="s">
        <v>84</v>
      </c>
    </row>
    <row r="5" spans="1:9" ht="30" customHeight="1" x14ac:dyDescent="0.25">
      <c r="A5" s="4"/>
      <c r="B5" s="6"/>
      <c r="C5" s="7"/>
      <c r="D5" s="6"/>
      <c r="E5" s="7"/>
      <c r="F5" s="6"/>
      <c r="G5" s="7"/>
      <c r="H5" s="7">
        <f>(C5+E5+G5)/3</f>
        <v>0</v>
      </c>
    </row>
    <row r="6" spans="1:9" ht="30" customHeight="1" x14ac:dyDescent="0.25">
      <c r="A6" s="4"/>
      <c r="B6" s="6"/>
      <c r="C6" s="7"/>
      <c r="D6" s="6"/>
      <c r="E6" s="7"/>
      <c r="F6" s="6"/>
      <c r="G6" s="7"/>
      <c r="H6" s="7">
        <f t="shared" ref="H5:H10" si="0">(C6+E6+G6)/3</f>
        <v>0</v>
      </c>
    </row>
    <row r="7" spans="1:9" ht="30" customHeight="1" x14ac:dyDescent="0.25">
      <c r="A7" s="4"/>
      <c r="B7" s="6"/>
      <c r="C7" s="7"/>
      <c r="D7" s="6"/>
      <c r="E7" s="7"/>
      <c r="F7" s="6"/>
      <c r="G7" s="7"/>
      <c r="H7" s="7">
        <f t="shared" si="0"/>
        <v>0</v>
      </c>
    </row>
    <row r="8" spans="1:9" ht="30" customHeight="1" x14ac:dyDescent="0.25">
      <c r="A8" s="4"/>
      <c r="B8" s="6"/>
      <c r="C8" s="7"/>
      <c r="D8" s="6"/>
      <c r="E8" s="7"/>
      <c r="F8" s="6"/>
      <c r="G8" s="7"/>
      <c r="H8" s="7">
        <f t="shared" si="0"/>
        <v>0</v>
      </c>
    </row>
    <row r="9" spans="1:9" ht="30" customHeight="1" x14ac:dyDescent="0.25">
      <c r="A9" s="8"/>
      <c r="B9" s="9"/>
      <c r="C9" s="10"/>
      <c r="D9" s="9"/>
      <c r="E9" s="10"/>
      <c r="F9" s="9"/>
      <c r="G9" s="10"/>
      <c r="H9" s="7">
        <f t="shared" si="0"/>
        <v>0</v>
      </c>
    </row>
    <row r="10" spans="1:9" ht="30" customHeight="1" x14ac:dyDescent="0.25">
      <c r="A10" s="4"/>
      <c r="B10" s="6"/>
      <c r="C10" s="7"/>
      <c r="D10" s="6"/>
      <c r="E10" s="7"/>
      <c r="F10" s="6"/>
      <c r="G10" s="7"/>
      <c r="H10" s="7">
        <f t="shared" si="0"/>
        <v>0</v>
      </c>
    </row>
    <row r="11" spans="1:9" ht="30" customHeight="1" x14ac:dyDescent="0.25">
      <c r="A11" s="71" t="s">
        <v>85</v>
      </c>
      <c r="B11" s="72"/>
      <c r="C11" s="72"/>
      <c r="D11" s="72"/>
      <c r="E11" s="72"/>
      <c r="F11" s="72"/>
      <c r="G11" s="72"/>
      <c r="H11" s="73"/>
      <c r="I11" s="11"/>
    </row>
    <row r="12" spans="1:9" ht="30" customHeight="1" x14ac:dyDescent="0.25"/>
    <row r="13" spans="1:9" x14ac:dyDescent="0.25">
      <c r="A13" s="74" t="s">
        <v>129</v>
      </c>
      <c r="B13" s="74"/>
      <c r="C13" s="74"/>
      <c r="D13" s="74"/>
      <c r="E13" s="74"/>
      <c r="F13" s="74"/>
      <c r="G13" s="74"/>
      <c r="H13" s="74"/>
    </row>
    <row r="15" spans="1:9" ht="15.75" thickBot="1" x14ac:dyDescent="0.3">
      <c r="A15" s="3" t="s">
        <v>132</v>
      </c>
    </row>
    <row r="16" spans="1:9" ht="39" thickBot="1" x14ac:dyDescent="0.3">
      <c r="A16" s="29" t="s">
        <v>130</v>
      </c>
      <c r="B16" s="29" t="s">
        <v>131</v>
      </c>
    </row>
    <row r="17" spans="1:2" ht="15.75" thickBot="1" x14ac:dyDescent="0.3">
      <c r="A17" s="16"/>
      <c r="B17" s="18">
        <f t="shared" ref="B17:B26" si="1">A17*12</f>
        <v>0</v>
      </c>
    </row>
    <row r="18" spans="1:2" ht="15.75" thickBot="1" x14ac:dyDescent="0.3">
      <c r="A18" s="16"/>
      <c r="B18" s="18">
        <f t="shared" si="1"/>
        <v>0</v>
      </c>
    </row>
    <row r="19" spans="1:2" ht="15.75" thickBot="1" x14ac:dyDescent="0.3">
      <c r="A19" s="16"/>
      <c r="B19" s="18">
        <f t="shared" si="1"/>
        <v>0</v>
      </c>
    </row>
    <row r="20" spans="1:2" ht="15.75" thickBot="1" x14ac:dyDescent="0.3">
      <c r="A20" s="16"/>
      <c r="B20" s="18">
        <f t="shared" si="1"/>
        <v>0</v>
      </c>
    </row>
    <row r="21" spans="1:2" ht="15.75" thickBot="1" x14ac:dyDescent="0.3">
      <c r="A21" s="16"/>
      <c r="B21" s="18">
        <f t="shared" si="1"/>
        <v>0</v>
      </c>
    </row>
    <row r="22" spans="1:2" ht="15.75" thickBot="1" x14ac:dyDescent="0.3">
      <c r="A22" s="16"/>
      <c r="B22" s="18">
        <f t="shared" si="1"/>
        <v>0</v>
      </c>
    </row>
    <row r="23" spans="1:2" ht="15.75" thickBot="1" x14ac:dyDescent="0.3">
      <c r="A23" s="16"/>
      <c r="B23" s="18">
        <f t="shared" si="1"/>
        <v>0</v>
      </c>
    </row>
    <row r="24" spans="1:2" ht="15.75" thickBot="1" x14ac:dyDescent="0.3">
      <c r="A24" s="16"/>
      <c r="B24" s="18">
        <f t="shared" si="1"/>
        <v>0</v>
      </c>
    </row>
    <row r="25" spans="1:2" ht="15.75" thickBot="1" x14ac:dyDescent="0.3">
      <c r="A25" s="16"/>
      <c r="B25" s="18">
        <f t="shared" si="1"/>
        <v>0</v>
      </c>
    </row>
    <row r="26" spans="1:2" ht="15.75" thickBot="1" x14ac:dyDescent="0.3">
      <c r="A26" s="16"/>
      <c r="B26" s="18">
        <f t="shared" si="1"/>
        <v>0</v>
      </c>
    </row>
  </sheetData>
  <mergeCells count="3">
    <mergeCell ref="A11:H11"/>
    <mergeCell ref="A1:H1"/>
    <mergeCell ref="A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Tabelas 1 a 6</vt:lpstr>
      <vt:lpstr>Tabela 7 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Carvalho Rosaboni</dc:creator>
  <cp:lastModifiedBy>Lais Vitoria dos Santos</cp:lastModifiedBy>
  <dcterms:created xsi:type="dcterms:W3CDTF">2023-03-30T20:13:53Z</dcterms:created>
  <dcterms:modified xsi:type="dcterms:W3CDTF">2023-11-08T15:54:41Z</dcterms:modified>
</cp:coreProperties>
</file>