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dhcgabs2\DP\EDITAIS\2024\CMB\"/>
    </mc:Choice>
  </mc:AlternateContent>
  <xr:revisionPtr revIDLastSave="0" documentId="13_ncr:1_{B8DBB783-6B63-4AC7-8695-D7DB266A393E}" xr6:coauthVersionLast="47" xr6:coauthVersionMax="47" xr10:uidLastSave="{00000000-0000-0000-0000-000000000000}"/>
  <bookViews>
    <workbookView xWindow="-120" yWindow="-120" windowWidth="29040" windowHeight="15720" xr2:uid="{A754FE09-D10F-4F09-83CE-8D4E9BA48879}"/>
  </bookViews>
  <sheets>
    <sheet name="Tabelas 1 a 5" sheetId="2" r:id="rId1"/>
    <sheet name="Tabela 6 e 7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F61" i="2"/>
  <c r="F62" i="2"/>
  <c r="F63" i="2"/>
  <c r="F64" i="2"/>
  <c r="F65" i="2"/>
  <c r="F66" i="2"/>
  <c r="F59" i="2"/>
  <c r="E60" i="2"/>
  <c r="E61" i="2"/>
  <c r="E62" i="2"/>
  <c r="E63" i="2"/>
  <c r="E64" i="2"/>
  <c r="E65" i="2"/>
  <c r="E66" i="2"/>
  <c r="E59" i="2"/>
  <c r="D60" i="2"/>
  <c r="D61" i="2"/>
  <c r="D62" i="2"/>
  <c r="D63" i="2"/>
  <c r="D64" i="2"/>
  <c r="D65" i="2"/>
  <c r="D66" i="2"/>
  <c r="D59" i="2"/>
  <c r="J10" i="2"/>
  <c r="F51" i="2"/>
  <c r="F52" i="2"/>
  <c r="F53" i="2"/>
  <c r="F50" i="2"/>
  <c r="E51" i="2"/>
  <c r="E52" i="2"/>
  <c r="E53" i="2"/>
  <c r="E50" i="2"/>
  <c r="D51" i="2"/>
  <c r="D52" i="2"/>
  <c r="D53" i="2"/>
  <c r="D50" i="2"/>
  <c r="F37" i="2"/>
  <c r="F38" i="2"/>
  <c r="F39" i="2"/>
  <c r="F40" i="2"/>
  <c r="F41" i="2"/>
  <c r="F42" i="2"/>
  <c r="F43" i="2"/>
  <c r="F36" i="2"/>
  <c r="E37" i="2"/>
  <c r="E38" i="2"/>
  <c r="E39" i="2"/>
  <c r="E40" i="2"/>
  <c r="E41" i="2"/>
  <c r="E42" i="2"/>
  <c r="E43" i="2"/>
  <c r="E36" i="2"/>
  <c r="D37" i="2"/>
  <c r="D38" i="2"/>
  <c r="D39" i="2"/>
  <c r="D40" i="2"/>
  <c r="D41" i="2"/>
  <c r="D42" i="2"/>
  <c r="D43" i="2"/>
  <c r="D36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F10" i="2"/>
  <c r="E10" i="2"/>
  <c r="D10" i="2"/>
  <c r="C55" i="2"/>
  <c r="D55" i="2" s="1"/>
  <c r="J55" i="2"/>
  <c r="J51" i="2"/>
  <c r="J40" i="2"/>
  <c r="C128" i="2"/>
  <c r="B26" i="5"/>
  <c r="B25" i="5"/>
  <c r="B24" i="5"/>
  <c r="B23" i="5"/>
  <c r="B22" i="5"/>
  <c r="B21" i="5"/>
  <c r="B20" i="5"/>
  <c r="B19" i="5"/>
  <c r="B18" i="5"/>
  <c r="B17" i="5"/>
  <c r="H10" i="5"/>
  <c r="H9" i="5"/>
  <c r="H8" i="5"/>
  <c r="H7" i="5"/>
  <c r="H6" i="5"/>
  <c r="H5" i="5"/>
  <c r="C127" i="2"/>
  <c r="C126" i="2"/>
  <c r="C124" i="2"/>
  <c r="C123" i="2"/>
  <c r="C122" i="2"/>
  <c r="C121" i="2"/>
  <c r="C120" i="2"/>
  <c r="C119" i="2"/>
  <c r="C112" i="2"/>
  <c r="C111" i="2"/>
  <c r="C110" i="2"/>
  <c r="C109" i="2"/>
  <c r="C108" i="2"/>
  <c r="C107" i="2"/>
  <c r="C101" i="2"/>
  <c r="C100" i="2"/>
  <c r="C99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J66" i="2"/>
  <c r="J65" i="2"/>
  <c r="J64" i="2"/>
  <c r="J63" i="2"/>
  <c r="J62" i="2"/>
  <c r="J61" i="2"/>
  <c r="J60" i="2"/>
  <c r="J59" i="2"/>
  <c r="C58" i="2"/>
  <c r="J58" i="2" s="1"/>
  <c r="C57" i="2"/>
  <c r="C56" i="2"/>
  <c r="J56" i="2" s="1"/>
  <c r="C54" i="2"/>
  <c r="J54" i="2" s="1"/>
  <c r="J53" i="2"/>
  <c r="J52" i="2"/>
  <c r="J50" i="2"/>
  <c r="C49" i="2"/>
  <c r="C48" i="2"/>
  <c r="J48" i="2" s="1"/>
  <c r="C47" i="2"/>
  <c r="C46" i="2"/>
  <c r="J46" i="2" s="1"/>
  <c r="C45" i="2"/>
  <c r="C44" i="2"/>
  <c r="J44" i="2" s="1"/>
  <c r="J43" i="2"/>
  <c r="J42" i="2"/>
  <c r="J41" i="2"/>
  <c r="J39" i="2"/>
  <c r="J38" i="2"/>
  <c r="J37" i="2"/>
  <c r="J36" i="2"/>
  <c r="C35" i="2"/>
  <c r="J35" i="2" s="1"/>
  <c r="C34" i="2"/>
  <c r="J34" i="2" s="1"/>
  <c r="C33" i="2"/>
  <c r="J33" i="2" s="1"/>
  <c r="C32" i="2"/>
  <c r="J32" i="2" s="1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F55" i="2" l="1"/>
  <c r="E55" i="2"/>
  <c r="G55" i="2" s="1"/>
  <c r="G51" i="2"/>
  <c r="H51" i="2" s="1"/>
  <c r="K51" i="2" s="1"/>
  <c r="G63" i="2"/>
  <c r="H63" i="2" s="1"/>
  <c r="K63" i="2" s="1"/>
  <c r="G17" i="2"/>
  <c r="H17" i="2" s="1"/>
  <c r="K17" i="2" s="1"/>
  <c r="G41" i="2"/>
  <c r="H41" i="2" s="1"/>
  <c r="K41" i="2" s="1"/>
  <c r="D35" i="2"/>
  <c r="G38" i="2"/>
  <c r="H38" i="2" s="1"/>
  <c r="K38" i="2" s="1"/>
  <c r="G31" i="2"/>
  <c r="H31" i="2" s="1"/>
  <c r="K31" i="2" s="1"/>
  <c r="E58" i="2"/>
  <c r="G40" i="2"/>
  <c r="H40" i="2" s="1"/>
  <c r="K40" i="2" s="1"/>
  <c r="C129" i="2"/>
  <c r="G36" i="2"/>
  <c r="C87" i="2" s="1"/>
  <c r="E87" i="2" s="1"/>
  <c r="G87" i="2" s="1"/>
  <c r="G43" i="2"/>
  <c r="H43" i="2" s="1"/>
  <c r="K43" i="2" s="1"/>
  <c r="F32" i="2"/>
  <c r="E46" i="2"/>
  <c r="D56" i="2"/>
  <c r="G14" i="2"/>
  <c r="H14" i="2" s="1"/>
  <c r="K14" i="2" s="1"/>
  <c r="G18" i="2"/>
  <c r="H18" i="2" s="1"/>
  <c r="K18" i="2" s="1"/>
  <c r="G21" i="2"/>
  <c r="H21" i="2" s="1"/>
  <c r="K21" i="2" s="1"/>
  <c r="G24" i="2"/>
  <c r="H24" i="2" s="1"/>
  <c r="K24" i="2" s="1"/>
  <c r="G62" i="2"/>
  <c r="H62" i="2" s="1"/>
  <c r="K62" i="2" s="1"/>
  <c r="G11" i="2"/>
  <c r="H11" i="2" s="1"/>
  <c r="K11" i="2" s="1"/>
  <c r="G26" i="2"/>
  <c r="C85" i="2" s="1"/>
  <c r="E85" i="2" s="1"/>
  <c r="G85" i="2" s="1"/>
  <c r="G29" i="2"/>
  <c r="H29" i="2" s="1"/>
  <c r="K29" i="2" s="1"/>
  <c r="E32" i="2"/>
  <c r="E35" i="2"/>
  <c r="E48" i="2"/>
  <c r="E56" i="2"/>
  <c r="G16" i="2"/>
  <c r="C84" i="2" s="1"/>
  <c r="E84" i="2" s="1"/>
  <c r="G84" i="2" s="1"/>
  <c r="F48" i="2"/>
  <c r="G64" i="2"/>
  <c r="H64" i="2" s="1"/>
  <c r="K64" i="2" s="1"/>
  <c r="G52" i="2"/>
  <c r="H52" i="2" s="1"/>
  <c r="K52" i="2" s="1"/>
  <c r="D46" i="2"/>
  <c r="G39" i="2"/>
  <c r="H39" i="2" s="1"/>
  <c r="K39" i="2" s="1"/>
  <c r="G60" i="2"/>
  <c r="H60" i="2" s="1"/>
  <c r="K60" i="2" s="1"/>
  <c r="F58" i="2"/>
  <c r="D34" i="2"/>
  <c r="D44" i="2"/>
  <c r="G10" i="2"/>
  <c r="H10" i="2" s="1"/>
  <c r="G12" i="2"/>
  <c r="C80" i="2" s="1"/>
  <c r="E80" i="2" s="1"/>
  <c r="G80" i="2" s="1"/>
  <c r="G19" i="2"/>
  <c r="H19" i="2" s="1"/>
  <c r="K19" i="2" s="1"/>
  <c r="G20" i="2"/>
  <c r="H20" i="2" s="1"/>
  <c r="K20" i="2" s="1"/>
  <c r="G22" i="2"/>
  <c r="H22" i="2" s="1"/>
  <c r="K22" i="2" s="1"/>
  <c r="G23" i="2"/>
  <c r="H23" i="2" s="1"/>
  <c r="G25" i="2"/>
  <c r="H25" i="2" s="1"/>
  <c r="K25" i="2" s="1"/>
  <c r="G27" i="2"/>
  <c r="E34" i="2"/>
  <c r="G42" i="2"/>
  <c r="H42" i="2" s="1"/>
  <c r="E44" i="2"/>
  <c r="F46" i="2"/>
  <c r="F56" i="2"/>
  <c r="G59" i="2"/>
  <c r="C92" i="2" s="1"/>
  <c r="E92" i="2" s="1"/>
  <c r="G92" i="2" s="1"/>
  <c r="G65" i="2"/>
  <c r="H65" i="2" s="1"/>
  <c r="K65" i="2" s="1"/>
  <c r="F34" i="2"/>
  <c r="F44" i="2"/>
  <c r="G13" i="2"/>
  <c r="H13" i="2" s="1"/>
  <c r="G15" i="2"/>
  <c r="C83" i="2" s="1"/>
  <c r="E83" i="2" s="1"/>
  <c r="G83" i="2" s="1"/>
  <c r="G28" i="2"/>
  <c r="H28" i="2" s="1"/>
  <c r="K28" i="2" s="1"/>
  <c r="G30" i="2"/>
  <c r="H30" i="2" s="1"/>
  <c r="K30" i="2" s="1"/>
  <c r="D33" i="2"/>
  <c r="G37" i="2"/>
  <c r="H37" i="2" s="1"/>
  <c r="G66" i="2"/>
  <c r="H66" i="2" s="1"/>
  <c r="K66" i="2" s="1"/>
  <c r="C102" i="2"/>
  <c r="D32" i="2"/>
  <c r="E33" i="2"/>
  <c r="D48" i="2"/>
  <c r="G50" i="2"/>
  <c r="C90" i="2" s="1"/>
  <c r="E90" i="2" s="1"/>
  <c r="G90" i="2" s="1"/>
  <c r="G53" i="2"/>
  <c r="H53" i="2" s="1"/>
  <c r="D58" i="2"/>
  <c r="G61" i="2"/>
  <c r="H61" i="2" s="1"/>
  <c r="K61" i="2" s="1"/>
  <c r="L61" i="2" s="1"/>
  <c r="C113" i="2"/>
  <c r="J45" i="2"/>
  <c r="J47" i="2"/>
  <c r="J49" i="2"/>
  <c r="F33" i="2"/>
  <c r="F35" i="2"/>
  <c r="D45" i="2"/>
  <c r="D47" i="2"/>
  <c r="D49" i="2"/>
  <c r="D54" i="2"/>
  <c r="D57" i="2"/>
  <c r="J57" i="2"/>
  <c r="E45" i="2"/>
  <c r="E47" i="2"/>
  <c r="E49" i="2"/>
  <c r="E54" i="2"/>
  <c r="E57" i="2"/>
  <c r="F45" i="2"/>
  <c r="F47" i="2"/>
  <c r="F49" i="2"/>
  <c r="F54" i="2"/>
  <c r="F57" i="2"/>
  <c r="H55" i="2" l="1"/>
  <c r="K55" i="2" s="1"/>
  <c r="L51" i="2"/>
  <c r="L30" i="2"/>
  <c r="G58" i="2"/>
  <c r="H58" i="2" s="1"/>
  <c r="K58" i="2" s="1"/>
  <c r="H26" i="2"/>
  <c r="K26" i="2" s="1"/>
  <c r="L26" i="2" s="1"/>
  <c r="G35" i="2"/>
  <c r="H35" i="2" s="1"/>
  <c r="K35" i="2" s="1"/>
  <c r="C78" i="2"/>
  <c r="E78" i="2" s="1"/>
  <c r="G78" i="2" s="1"/>
  <c r="G46" i="2"/>
  <c r="H46" i="2" s="1"/>
  <c r="K46" i="2" s="1"/>
  <c r="G48" i="2"/>
  <c r="H48" i="2" s="1"/>
  <c r="K48" i="2" s="1"/>
  <c r="H36" i="2"/>
  <c r="K36" i="2" s="1"/>
  <c r="L36" i="2" s="1"/>
  <c r="C82" i="2"/>
  <c r="E82" i="2" s="1"/>
  <c r="G82" i="2" s="1"/>
  <c r="L14" i="2" s="1"/>
  <c r="C88" i="2"/>
  <c r="E88" i="2" s="1"/>
  <c r="G88" i="2" s="1"/>
  <c r="L43" i="2" s="1"/>
  <c r="L28" i="2"/>
  <c r="C79" i="2"/>
  <c r="E79" i="2" s="1"/>
  <c r="G79" i="2" s="1"/>
  <c r="L11" i="2" s="1"/>
  <c r="C81" i="2"/>
  <c r="E81" i="2" s="1"/>
  <c r="G81" i="2" s="1"/>
  <c r="G56" i="2"/>
  <c r="H56" i="2" s="1"/>
  <c r="K56" i="2" s="1"/>
  <c r="L29" i="2"/>
  <c r="L31" i="2"/>
  <c r="G44" i="2"/>
  <c r="H44" i="2" s="1"/>
  <c r="K44" i="2" s="1"/>
  <c r="H16" i="2"/>
  <c r="K16" i="2" s="1"/>
  <c r="L16" i="2" s="1"/>
  <c r="L20" i="2"/>
  <c r="G32" i="2"/>
  <c r="C86" i="2" s="1"/>
  <c r="E86" i="2" s="1"/>
  <c r="G86" i="2" s="1"/>
  <c r="L65" i="2"/>
  <c r="G34" i="2"/>
  <c r="H34" i="2" s="1"/>
  <c r="K34" i="2" s="1"/>
  <c r="K42" i="2"/>
  <c r="H59" i="2"/>
  <c r="K59" i="2" s="1"/>
  <c r="L59" i="2" s="1"/>
  <c r="H50" i="2"/>
  <c r="K50" i="2" s="1"/>
  <c r="L50" i="2" s="1"/>
  <c r="G57" i="2"/>
  <c r="H57" i="2" s="1"/>
  <c r="K57" i="2" s="1"/>
  <c r="K23" i="2"/>
  <c r="L23" i="2" s="1"/>
  <c r="L17" i="2"/>
  <c r="G54" i="2"/>
  <c r="H54" i="2" s="1"/>
  <c r="K54" i="2" s="1"/>
  <c r="G49" i="2"/>
  <c r="H49" i="2" s="1"/>
  <c r="G33" i="2"/>
  <c r="H33" i="2" s="1"/>
  <c r="K33" i="2" s="1"/>
  <c r="H15" i="2"/>
  <c r="K15" i="2" s="1"/>
  <c r="L15" i="2" s="1"/>
  <c r="L66" i="2"/>
  <c r="L62" i="2"/>
  <c r="L63" i="2"/>
  <c r="L64" i="2"/>
  <c r="L60" i="2"/>
  <c r="K37" i="2"/>
  <c r="L37" i="2" s="1"/>
  <c r="K13" i="2"/>
  <c r="L25" i="2"/>
  <c r="L19" i="2"/>
  <c r="L24" i="2"/>
  <c r="H12" i="2"/>
  <c r="K12" i="2" s="1"/>
  <c r="L12" i="2" s="1"/>
  <c r="L52" i="2"/>
  <c r="G47" i="2"/>
  <c r="H47" i="2" s="1"/>
  <c r="L21" i="2"/>
  <c r="H27" i="2"/>
  <c r="K27" i="2" s="1"/>
  <c r="L27" i="2" s="1"/>
  <c r="K10" i="2"/>
  <c r="K53" i="2"/>
  <c r="L53" i="2" s="1"/>
  <c r="G45" i="2"/>
  <c r="H45" i="2" s="1"/>
  <c r="K45" i="2" s="1"/>
  <c r="L18" i="2"/>
  <c r="L22" i="2"/>
  <c r="L13" i="2" l="1"/>
  <c r="L55" i="2"/>
  <c r="L41" i="2"/>
  <c r="L39" i="2"/>
  <c r="C89" i="2"/>
  <c r="E89" i="2" s="1"/>
  <c r="G89" i="2" s="1"/>
  <c r="L46" i="2" s="1"/>
  <c r="L40" i="2"/>
  <c r="L10" i="2"/>
  <c r="L38" i="2"/>
  <c r="L42" i="2"/>
  <c r="H32" i="2"/>
  <c r="K32" i="2" s="1"/>
  <c r="L32" i="2" s="1"/>
  <c r="L35" i="2"/>
  <c r="C91" i="2"/>
  <c r="E91" i="2" s="1"/>
  <c r="G91" i="2" s="1"/>
  <c r="L58" i="2" s="1"/>
  <c r="L45" i="2"/>
  <c r="K49" i="2"/>
  <c r="K47" i="2"/>
  <c r="L34" i="2"/>
  <c r="L33" i="2"/>
  <c r="L48" i="2" l="1"/>
  <c r="L54" i="2"/>
  <c r="L47" i="2"/>
  <c r="L44" i="2"/>
  <c r="L49" i="2"/>
  <c r="L56" i="2"/>
  <c r="L57" i="2"/>
  <c r="K67" i="2"/>
  <c r="L67" i="2" l="1"/>
  <c r="D149" i="2" s="1"/>
  <c r="D150" i="2" s="1"/>
  <c r="D151" i="2" s="1"/>
  <c r="D152" i="2" s="1"/>
  <c r="D153" i="2" s="1"/>
  <c r="D154" i="2" l="1"/>
</calcChain>
</file>

<file path=xl/sharedStrings.xml><?xml version="1.0" encoding="utf-8"?>
<sst xmlns="http://schemas.openxmlformats.org/spreadsheetml/2006/main" count="188" uniqueCount="131">
  <si>
    <t>ANEXO III  - MODELO PARA ELABORAÇÃO DA PROPOSTA ORÇAMENTÁRIA</t>
  </si>
  <si>
    <t>ORÇAMENTO ANUAL - Ano 1 </t>
  </si>
  <si>
    <t>Recursos Humanos</t>
  </si>
  <si>
    <t>Função </t>
  </si>
  <si>
    <t>TOTAL ANUAL 1</t>
  </si>
  <si>
    <t>Caso a OSC tenha CEBAS, deixar em branco as colunas (b) e (d).</t>
  </si>
  <si>
    <t>Para o cálculo dos pagamentos de salários após o dissídio, baseando-se em estimativa de aumento a partir dos últimos anos, preencha a tabela seguinte e depois complete a coluna (i) na tabela anterior: </t>
  </si>
  <si>
    <t>Tabela 1.a</t>
  </si>
  <si>
    <t>Categoria</t>
  </si>
  <si>
    <t>Salário Mensal + encargos</t>
  </si>
  <si>
    <t>(…%)</t>
  </si>
  <si>
    <t>Outras (discriminar)</t>
  </si>
  <si>
    <t>Tabela 3</t>
  </si>
  <si>
    <t>Outros (discriminar)</t>
  </si>
  <si>
    <t>Tabela 4</t>
  </si>
  <si>
    <t>Tabela 5</t>
  </si>
  <si>
    <t>Tabela 6</t>
  </si>
  <si>
    <t>ORÇAMENTO TOTAL PARCERIA </t>
  </si>
  <si>
    <t>TOTAL ANO 2* </t>
  </si>
  <si>
    <t>(nº)</t>
  </si>
  <si>
    <t>(a) Salário mensal</t>
  </si>
  <si>
    <t>(Vale-Transporte, Vale-Refeição, outros - Valor anual)</t>
  </si>
  <si>
    <t>MODELO PARA INFORMAÇÃO DOS VALORES DE REFERÊNCIA PARA  DESPESAS COM AQUISIÇÕES E SERVIÇOS:</t>
  </si>
  <si>
    <t>Tabela 7</t>
  </si>
  <si>
    <t>Fornecedor 1 </t>
  </si>
  <si>
    <t>Valor 1</t>
  </si>
  <si>
    <t>Fornecedor 2 </t>
  </si>
  <si>
    <t>Valor 2</t>
  </si>
  <si>
    <t>Fornecedor 3</t>
  </si>
  <si>
    <t>Valor 3</t>
  </si>
  <si>
    <t>Média dos valores</t>
  </si>
  <si>
    <t>Os fornecedores podem ser pesquisados por e-mail, internet ou outras formas de consulta; é necessário anexar cópias ou “prints” do resultado da pesquisa</t>
  </si>
  <si>
    <r>
      <t>Assessoria jurídica</t>
    </r>
    <r>
      <rPr>
        <b/>
        <sz val="10"/>
        <color rgb="FF000000"/>
        <rFont val="Calibri"/>
        <family val="2"/>
        <scheme val="minor"/>
      </rPr>
      <t>¹</t>
    </r>
  </si>
  <si>
    <t>Escritório </t>
  </si>
  <si>
    <t>Comunicação</t>
  </si>
  <si>
    <t>PERCENTUAL ESTIMADO DE INFLAÇÃO</t>
  </si>
  <si>
    <t>MODELO PARA APRESENTAÇÃO DE CONTRAPARTIDAS (não obrigatória):</t>
  </si>
  <si>
    <t>Descrição (bens ou serviços)</t>
  </si>
  <si>
    <t>Valor correspondente (R$)</t>
  </si>
  <si>
    <t>Bens/ Serviços (discriminar)</t>
  </si>
  <si>
    <t>Tabela 2</t>
  </si>
  <si>
    <t>Pedagógico</t>
  </si>
  <si>
    <t xml:space="preserve">Palestrantes </t>
  </si>
  <si>
    <t>Oficineiros</t>
  </si>
  <si>
    <t>Coordenadora Geral</t>
  </si>
  <si>
    <t>Assistente Social</t>
  </si>
  <si>
    <t>Psicóloga</t>
  </si>
  <si>
    <t>Advogada</t>
  </si>
  <si>
    <t>Atendente Inicial</t>
  </si>
  <si>
    <t>Assistente Administrativa</t>
  </si>
  <si>
    <t>Assistente de Gestão</t>
  </si>
  <si>
    <t>**Valores do ANO 2  acrescido do percentual estimado de inflação</t>
  </si>
  <si>
    <t>TOTAL ANO 3**</t>
  </si>
  <si>
    <r>
      <t>¹</t>
    </r>
    <r>
      <rPr>
        <sz val="10"/>
        <color rgb="FF000000"/>
        <rFont val="Calibri"/>
        <family val="2"/>
        <scheme val="minor"/>
      </rPr>
      <t>Caso as despesas não sejam exclusivas da gestão da CMB, o valor estimado mensal deverá corresponder ao tempo efetivamente dedicado à parceria, sendo necessário preencher o quadro abaixo e utilizar os valores obtidos nas tabelas acima: </t>
    </r>
  </si>
  <si>
    <t>Orientadora Social</t>
  </si>
  <si>
    <t>Estagiária de Psicologia</t>
  </si>
  <si>
    <t>Estagiária de Serviço Social</t>
  </si>
  <si>
    <t>Estagiária de Direito</t>
  </si>
  <si>
    <t>*Valores do ANO 1  acrescido do percentual estimado de inflação</t>
  </si>
  <si>
    <t>Cama e Banho</t>
  </si>
  <si>
    <t>TOTAL ANUAL 3 - MATERIAIS DE CONSUMO</t>
  </si>
  <si>
    <t>TOTAL ANUAL 4 - SERVIÇOS DE TERCEIROS </t>
  </si>
  <si>
    <t>Tabela 4a</t>
  </si>
  <si>
    <t>Higiene</t>
  </si>
  <si>
    <t>Serviços de Tecnologia de Informação*</t>
  </si>
  <si>
    <t xml:space="preserve">Serviços de fornecimento de refeições* </t>
  </si>
  <si>
    <t>Serviços de Lavanderia*</t>
  </si>
  <si>
    <t>TOTAL ANO 1 (Total 1 + 2 + 3 + 4 )</t>
  </si>
  <si>
    <t>(b) Adicional Noturno</t>
  </si>
  <si>
    <t>(a + b) x 20%</t>
  </si>
  <si>
    <t> (c) INSS (Contribuição Prev. Patronal)</t>
  </si>
  <si>
    <t>  (d) FGTS</t>
  </si>
  <si>
    <t>(a + b) x 8%</t>
  </si>
  <si>
    <t>(e)  PIS</t>
  </si>
  <si>
    <t>(a + b) x 1%</t>
  </si>
  <si>
    <t>(f) Salário + encargos</t>
  </si>
  <si>
    <t>(a + b + c + d + e)</t>
  </si>
  <si>
    <t>(f) x ⅓</t>
  </si>
  <si>
    <t>(g) Adicional  férias</t>
  </si>
  <si>
    <t>(f x 13 + g + h + i)</t>
  </si>
  <si>
    <t>(a+b) x 13,34*8%*40%*)</t>
  </si>
  <si>
    <t>(h) Benefícios</t>
  </si>
  <si>
    <t>(i) Verba Rescisória</t>
  </si>
  <si>
    <t>(j) Folha de Pagamento anual</t>
  </si>
  <si>
    <t>(k) Folha anual pós dissídio, onde for aplicável</t>
  </si>
  <si>
    <t>(j + p)
(Nas categorias sem dissídio, copiar o valor de j)</t>
  </si>
  <si>
    <t>(l) - Mês do Dissídio</t>
  </si>
  <si>
    <t>(f)</t>
  </si>
  <si>
    <t>(m) - Reajuste estimado</t>
  </si>
  <si>
    <t>(n) - acréscimo ao salário mensal</t>
  </si>
  <si>
    <t>(f x m)</t>
  </si>
  <si>
    <t>(o) Nº de meses pós reajuste</t>
  </si>
  <si>
    <t>(12 - l)</t>
  </si>
  <si>
    <t>(p) Total acrescido no ano</t>
  </si>
  <si>
    <t>(n x o)</t>
  </si>
  <si>
    <t xml:space="preserve"> *</t>
  </si>
  <si>
    <t>SERVIÇO NÃO EXCLUSIVO DA CMB</t>
  </si>
  <si>
    <t>VALOR MENSAL TOTAL PAGO PELA OSC</t>
  </si>
  <si>
    <t>PERCENTUAL CORRESPONDENTE AO TEMPO TOTAL CONTRATADO</t>
  </si>
  <si>
    <t>PAGAMENTO CORRESPONDENTE AO TEMPO DEDICADO EXCLUSIVAMENTE A CMB</t>
  </si>
  <si>
    <t>TEMPO EFETIVAMENTE
 DEDICADO À PARCERIA 
   (HORAS POR MÊS)</t>
  </si>
  <si>
    <t>OUTRAS CATEGORIAS</t>
  </si>
  <si>
    <t>SERVIÇOS DE TERCEIROS</t>
  </si>
  <si>
    <t>MATERIAIS DE CONSUMO</t>
  </si>
  <si>
    <t>ESTAGIÁRIAS</t>
  </si>
  <si>
    <t>TOTAL ANUAL 2 -  ESTAGIÁRIAS</t>
  </si>
  <si>
    <t>(A) VALOR ESTIMADO MENSAL</t>
  </si>
  <si>
    <t>DESPESA COM BOLSA ESTÁGIO</t>
  </si>
  <si>
    <t>Gerente do Atendimento Multidisciplinar</t>
  </si>
  <si>
    <t xml:space="preserve">Gerente do Serviço de Acolhimento Provisório </t>
  </si>
  <si>
    <t>Gerente dos Equipamentos Descentralizados</t>
  </si>
  <si>
    <t xml:space="preserve">Especialista em atendimento à Mulher </t>
  </si>
  <si>
    <t xml:space="preserve">Cargos destinados ao Posto Avançado da Mulher </t>
  </si>
  <si>
    <t>Cargos destinados à  Unidade Móvel</t>
  </si>
  <si>
    <t>Horas técnicas *</t>
  </si>
  <si>
    <t>VALOR TOTAL (ANO 1 + ANO 2 + ANO 3 + ANO 4 + ANO 5)</t>
  </si>
  <si>
    <t>*** Valores do ANO 3  acrescido do percentual estimado de inflação</t>
  </si>
  <si>
    <t>**** Valores do ANO 4  acrescido do percentual estimado de inflação</t>
  </si>
  <si>
    <t>TOTAL ANO 4 ***</t>
  </si>
  <si>
    <t>TOTAL ANO 5 ****</t>
  </si>
  <si>
    <t>Psicóloga - noturno</t>
  </si>
  <si>
    <t>Orientadora Social - noturno</t>
  </si>
  <si>
    <t>Atendente Inicial - noturno</t>
  </si>
  <si>
    <t xml:space="preserve">  As profissionais que atuarão em período noturno estão indicadas conforme nome do cargo na coluna A. (das 22h às 5hs). Na coluna B será calculado automaticamente o adicional de 20% ao valor das horas trabalhadas neste período e demais disposições legais), SOMENTE PARA AS PROFISSIONAIS QUE ATUARÃO EM PERÍODO NOTURNO. </t>
  </si>
  <si>
    <t>(B) VALOR ESTIMADO MENSAL</t>
  </si>
  <si>
    <t>(C) VALOR ESTIMADO MENSAL</t>
  </si>
  <si>
    <t>VALOR ESTIMADO ANUAL (A) x12</t>
  </si>
  <si>
    <t>VALOR ESTIMADO ANUAL  (B) x12</t>
  </si>
  <si>
    <t>VALOR ESTIMADO ANUAL  (C) x12</t>
  </si>
  <si>
    <t xml:space="preserve">* Serviços a serem prestados conforme descrito no item 16.2 do Edital. </t>
  </si>
  <si>
    <r>
      <t>Serviços contábeis</t>
    </r>
    <r>
      <rPr>
        <b/>
        <sz val="10"/>
        <color rgb="FF000000"/>
        <rFont val="Calibri"/>
        <family val="2"/>
        <scheme val="minor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</si>
</sst>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.5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4A86E8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89CEE"/>
        <bgColor rgb="FF4A86E8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rgb="FF8EAADB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589CEE"/>
        <bgColor indexed="64"/>
      </patternFill>
    </fill>
    <fill>
      <patternFill patternType="solid">
        <fgColor theme="6" tint="0.59999389629810485"/>
        <bgColor rgb="FF4A86E8"/>
      </patternFill>
    </fill>
    <fill>
      <patternFill patternType="solid">
        <fgColor theme="4" tint="0.59999389629810485"/>
        <bgColor rgb="FF4A86E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rgb="FFFFFFF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0">
    <xf numFmtId="0" fontId="0" fillId="0" borderId="0" xfId="0"/>
    <xf numFmtId="0" fontId="6" fillId="0" borderId="0" xfId="0" applyFont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top" wrapText="1"/>
    </xf>
    <xf numFmtId="164" fontId="5" fillId="0" borderId="14" xfId="0" applyNumberFormat="1" applyFont="1" applyBorder="1" applyAlignment="1">
      <alignment vertical="top" wrapText="1"/>
    </xf>
    <xf numFmtId="0" fontId="7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top" wrapText="1"/>
    </xf>
    <xf numFmtId="164" fontId="5" fillId="0" borderId="15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164" fontId="9" fillId="2" borderId="8" xfId="0" applyNumberFormat="1" applyFont="1" applyFill="1" applyBorder="1" applyAlignment="1">
      <alignment vertical="center" wrapText="1"/>
    </xf>
    <xf numFmtId="164" fontId="9" fillId="4" borderId="8" xfId="0" applyNumberFormat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9" fillId="0" borderId="0" xfId="0" applyFont="1"/>
    <xf numFmtId="0" fontId="14" fillId="7" borderId="8" xfId="0" applyFont="1" applyFill="1" applyBorder="1" applyAlignment="1">
      <alignment vertical="center" wrapText="1"/>
    </xf>
    <xf numFmtId="44" fontId="9" fillId="6" borderId="8" xfId="2" applyFont="1" applyFill="1" applyBorder="1" applyAlignment="1" applyProtection="1">
      <alignment vertical="center" wrapText="1"/>
    </xf>
    <xf numFmtId="164" fontId="9" fillId="7" borderId="8" xfId="0" applyNumberFormat="1" applyFont="1" applyFill="1" applyBorder="1" applyAlignment="1">
      <alignment vertical="center" wrapText="1"/>
    </xf>
    <xf numFmtId="0" fontId="9" fillId="7" borderId="0" xfId="0" applyFont="1" applyFill="1"/>
    <xf numFmtId="0" fontId="14" fillId="7" borderId="10" xfId="0" applyFont="1" applyFill="1" applyBorder="1" applyAlignment="1">
      <alignment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6" borderId="8" xfId="0" applyFont="1" applyFill="1" applyBorder="1" applyAlignment="1">
      <alignment vertical="center" wrapText="1"/>
    </xf>
    <xf numFmtId="9" fontId="9" fillId="6" borderId="8" xfId="1" applyFont="1" applyFill="1" applyBorder="1" applyAlignment="1" applyProtection="1">
      <alignment vertical="center" wrapText="1"/>
    </xf>
    <xf numFmtId="0" fontId="13" fillId="1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9" fontId="9" fillId="2" borderId="0" xfId="1" applyFont="1" applyFill="1" applyBorder="1" applyAlignment="1" applyProtection="1">
      <alignment vertical="center" wrapText="1"/>
    </xf>
    <xf numFmtId="0" fontId="12" fillId="7" borderId="8" xfId="0" applyFont="1" applyFill="1" applyBorder="1" applyAlignment="1">
      <alignment vertical="center" wrapText="1"/>
    </xf>
    <xf numFmtId="164" fontId="9" fillId="6" borderId="8" xfId="0" applyNumberFormat="1" applyFont="1" applyFill="1" applyBorder="1" applyAlignment="1">
      <alignment vertical="center" wrapText="1"/>
    </xf>
    <xf numFmtId="164" fontId="9" fillId="3" borderId="8" xfId="0" applyNumberFormat="1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7" borderId="0" xfId="0" applyFont="1" applyFill="1" applyAlignment="1">
      <alignment horizontal="left"/>
    </xf>
    <xf numFmtId="0" fontId="9" fillId="2" borderId="8" xfId="0" applyFont="1" applyFill="1" applyBorder="1" applyAlignment="1">
      <alignment vertical="center" wrapText="1"/>
    </xf>
    <xf numFmtId="164" fontId="9" fillId="8" borderId="8" xfId="0" applyNumberFormat="1" applyFont="1" applyFill="1" applyBorder="1" applyAlignment="1">
      <alignment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164" fontId="9" fillId="13" borderId="8" xfId="0" applyNumberFormat="1" applyFont="1" applyFill="1" applyBorder="1" applyAlignment="1">
      <alignment vertical="center" wrapText="1"/>
    </xf>
    <xf numFmtId="0" fontId="9" fillId="13" borderId="8" xfId="0" applyFont="1" applyFill="1" applyBorder="1" applyAlignment="1">
      <alignment vertical="center" wrapText="1"/>
    </xf>
    <xf numFmtId="164" fontId="9" fillId="14" borderId="8" xfId="0" applyNumberFormat="1" applyFont="1" applyFill="1" applyBorder="1" applyAlignment="1">
      <alignment vertical="center" wrapText="1"/>
    </xf>
    <xf numFmtId="164" fontId="9" fillId="15" borderId="8" xfId="0" applyNumberFormat="1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vertical="center" wrapText="1"/>
    </xf>
    <xf numFmtId="0" fontId="14" fillId="21" borderId="10" xfId="0" applyFont="1" applyFill="1" applyBorder="1" applyAlignment="1">
      <alignment vertical="center" wrapText="1"/>
    </xf>
    <xf numFmtId="0" fontId="14" fillId="20" borderId="10" xfId="0" applyFont="1" applyFill="1" applyBorder="1" applyAlignment="1">
      <alignment vertical="center" wrapText="1"/>
    </xf>
    <xf numFmtId="0" fontId="14" fillId="22" borderId="10" xfId="0" applyFont="1" applyFill="1" applyBorder="1" applyAlignment="1">
      <alignment vertical="center" wrapText="1"/>
    </xf>
    <xf numFmtId="44" fontId="9" fillId="23" borderId="8" xfId="2" applyFont="1" applyFill="1" applyBorder="1" applyAlignment="1" applyProtection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164" fontId="9" fillId="18" borderId="4" xfId="0" applyNumberFormat="1" applyFont="1" applyFill="1" applyBorder="1" applyAlignment="1">
      <alignment horizontal="center" vertical="center" wrapText="1"/>
    </xf>
    <xf numFmtId="0" fontId="11" fillId="15" borderId="6" xfId="0" applyFont="1" applyFill="1" applyBorder="1"/>
    <xf numFmtId="0" fontId="1" fillId="19" borderId="1" xfId="0" applyFont="1" applyFill="1" applyBorder="1" applyAlignment="1">
      <alignment horizontal="left" vertical="center" wrapText="1"/>
    </xf>
    <xf numFmtId="0" fontId="11" fillId="20" borderId="2" xfId="0" applyFont="1" applyFill="1" applyBorder="1"/>
    <xf numFmtId="0" fontId="11" fillId="20" borderId="3" xfId="0" applyFont="1" applyFill="1" applyBorder="1"/>
    <xf numFmtId="0" fontId="10" fillId="16" borderId="16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 wrapText="1"/>
    </xf>
    <xf numFmtId="9" fontId="8" fillId="9" borderId="28" xfId="1" applyFont="1" applyFill="1" applyBorder="1" applyAlignment="1" applyProtection="1">
      <alignment horizontal="center" vertical="center" wrapText="1"/>
    </xf>
    <xf numFmtId="9" fontId="8" fillId="9" borderId="29" xfId="1" applyFont="1" applyFill="1" applyBorder="1" applyAlignment="1" applyProtection="1">
      <alignment horizontal="center" vertical="center" wrapText="1"/>
    </xf>
    <xf numFmtId="0" fontId="1" fillId="19" borderId="4" xfId="0" applyFont="1" applyFill="1" applyBorder="1" applyAlignment="1">
      <alignment horizontal="left" vertical="center" wrapText="1"/>
    </xf>
    <xf numFmtId="0" fontId="11" fillId="20" borderId="5" xfId="0" applyFont="1" applyFill="1" applyBorder="1"/>
    <xf numFmtId="0" fontId="11" fillId="20" borderId="6" xfId="0" applyFont="1" applyFill="1" applyBorder="1"/>
    <xf numFmtId="0" fontId="15" fillId="17" borderId="4" xfId="0" applyFont="1" applyFill="1" applyBorder="1" applyAlignment="1">
      <alignment horizontal="center" vertical="center" wrapText="1"/>
    </xf>
    <xf numFmtId="0" fontId="16" fillId="17" borderId="5" xfId="0" applyFont="1" applyFill="1" applyBorder="1"/>
    <xf numFmtId="0" fontId="16" fillId="17" borderId="6" xfId="0" applyFont="1" applyFill="1" applyBorder="1"/>
    <xf numFmtId="0" fontId="9" fillId="7" borderId="0" xfId="0" applyFont="1" applyFill="1" applyAlignment="1">
      <alignment horizontal="left"/>
    </xf>
    <xf numFmtId="0" fontId="10" fillId="16" borderId="4" xfId="0" applyFont="1" applyFill="1" applyBorder="1" applyAlignment="1">
      <alignment horizontal="center" vertical="center" wrapText="1"/>
    </xf>
    <xf numFmtId="0" fontId="11" fillId="16" borderId="5" xfId="0" applyFont="1" applyFill="1" applyBorder="1"/>
    <xf numFmtId="0" fontId="11" fillId="16" borderId="6" xfId="0" applyFont="1" applyFill="1" applyBorder="1"/>
    <xf numFmtId="0" fontId="15" fillId="3" borderId="7" xfId="0" applyFont="1" applyFill="1" applyBorder="1" applyAlignment="1">
      <alignment horizontal="center" vertical="center" wrapText="1"/>
    </xf>
    <xf numFmtId="0" fontId="16" fillId="16" borderId="10" xfId="0" applyFont="1" applyFill="1" applyBorder="1"/>
    <xf numFmtId="0" fontId="1" fillId="3" borderId="4" xfId="0" applyFont="1" applyFill="1" applyBorder="1" applyAlignment="1">
      <alignment vertical="center" wrapText="1"/>
    </xf>
    <xf numFmtId="0" fontId="11" fillId="0" borderId="6" xfId="0" applyFont="1" applyBorder="1"/>
    <xf numFmtId="0" fontId="1" fillId="12" borderId="4" xfId="0" applyFont="1" applyFill="1" applyBorder="1" applyAlignment="1">
      <alignment horizontal="left" vertical="center" wrapText="1"/>
    </xf>
    <xf numFmtId="0" fontId="11" fillId="17" borderId="6" xfId="0" applyFont="1" applyFill="1" applyBorder="1"/>
    <xf numFmtId="0" fontId="9" fillId="11" borderId="0" xfId="0" applyFont="1" applyFill="1" applyAlignment="1">
      <alignment horizontal="left"/>
    </xf>
    <xf numFmtId="0" fontId="15" fillId="12" borderId="7" xfId="0" applyFont="1" applyFill="1" applyBorder="1" applyAlignment="1">
      <alignment horizontal="center" vertical="center" wrapText="1"/>
    </xf>
    <xf numFmtId="0" fontId="16" fillId="17" borderId="9" xfId="0" applyFont="1" applyFill="1" applyBorder="1"/>
    <xf numFmtId="0" fontId="16" fillId="17" borderId="10" xfId="0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4" fillId="20" borderId="27" xfId="0" applyFont="1" applyFill="1" applyBorder="1" applyAlignment="1">
      <alignment horizontal="left" vertical="center" wrapText="1"/>
    </xf>
    <xf numFmtId="0" fontId="14" fillId="20" borderId="0" xfId="0" applyFont="1" applyFill="1" applyAlignment="1">
      <alignment horizontal="left" vertical="center" wrapText="1"/>
    </xf>
    <xf numFmtId="0" fontId="14" fillId="21" borderId="27" xfId="0" applyFont="1" applyFill="1" applyBorder="1" applyAlignment="1">
      <alignment horizontal="left" vertical="center" wrapText="1"/>
    </xf>
    <xf numFmtId="0" fontId="14" fillId="21" borderId="0" xfId="0" applyFont="1" applyFill="1" applyAlignment="1">
      <alignment horizontal="left" vertical="center" wrapText="1"/>
    </xf>
    <xf numFmtId="0" fontId="1" fillId="11" borderId="0" xfId="0" applyFont="1" applyFill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A86E8"/>
      <color rgb="FF589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7136-AC93-408C-A97F-F62803FDA468}">
  <dimension ref="A1:L158"/>
  <sheetViews>
    <sheetView tabSelected="1" topLeftCell="A129" zoomScale="90" zoomScaleNormal="90" workbookViewId="0">
      <selection activeCell="D153" sqref="D153:E153"/>
    </sheetView>
  </sheetViews>
  <sheetFormatPr defaultRowHeight="12.75" x14ac:dyDescent="0.2"/>
  <cols>
    <col min="1" max="1" width="32.140625" style="13" customWidth="1"/>
    <col min="2" max="2" width="23.42578125" style="13" customWidth="1"/>
    <col min="3" max="3" width="23" style="13" customWidth="1"/>
    <col min="4" max="4" width="20.7109375" style="13" customWidth="1"/>
    <col min="5" max="5" width="23.85546875" style="13" customWidth="1"/>
    <col min="6" max="11" width="20.7109375" style="13" customWidth="1"/>
    <col min="12" max="12" width="23.5703125" style="13" customWidth="1"/>
    <col min="13" max="16384" width="9.140625" style="13"/>
  </cols>
  <sheetData>
    <row r="1" spans="1:12" ht="20.25" customHeight="1" thickBo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</row>
    <row r="2" spans="1:12" ht="15" customHeight="1" thickBot="1" x14ac:dyDescent="0.25"/>
    <row r="3" spans="1:12" ht="15" customHeight="1" x14ac:dyDescent="0.2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2" ht="15" customHeigh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</row>
    <row r="5" spans="1:12" ht="15" customHeight="1" x14ac:dyDescent="0.2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1:12" ht="15" customHeight="1" thickBot="1" x14ac:dyDescent="0.2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</row>
    <row r="7" spans="1:12" ht="24.95" customHeight="1" thickBot="1" x14ac:dyDescent="0.25">
      <c r="A7" s="93" t="s">
        <v>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1:12" ht="25.5" x14ac:dyDescent="0.2">
      <c r="A8" s="37" t="s">
        <v>3</v>
      </c>
      <c r="B8" s="37" t="s">
        <v>20</v>
      </c>
      <c r="C8" s="37" t="s">
        <v>68</v>
      </c>
      <c r="D8" s="37" t="s">
        <v>70</v>
      </c>
      <c r="E8" s="37" t="s">
        <v>71</v>
      </c>
      <c r="F8" s="37" t="s">
        <v>73</v>
      </c>
      <c r="G8" s="37" t="s">
        <v>75</v>
      </c>
      <c r="H8" s="37" t="s">
        <v>78</v>
      </c>
      <c r="I8" s="37" t="s">
        <v>81</v>
      </c>
      <c r="J8" s="37" t="s">
        <v>82</v>
      </c>
      <c r="K8" s="37" t="s">
        <v>83</v>
      </c>
      <c r="L8" s="37" t="s">
        <v>84</v>
      </c>
    </row>
    <row r="9" spans="1:12" ht="39" thickBot="1" x14ac:dyDescent="0.25">
      <c r="A9" s="38"/>
      <c r="B9" s="38"/>
      <c r="C9" s="37" t="s">
        <v>95</v>
      </c>
      <c r="D9" s="38" t="s">
        <v>69</v>
      </c>
      <c r="E9" s="38" t="s">
        <v>72</v>
      </c>
      <c r="F9" s="38" t="s">
        <v>74</v>
      </c>
      <c r="G9" s="38" t="s">
        <v>76</v>
      </c>
      <c r="H9" s="38" t="s">
        <v>77</v>
      </c>
      <c r="I9" s="38" t="s">
        <v>21</v>
      </c>
      <c r="J9" s="38" t="s">
        <v>80</v>
      </c>
      <c r="K9" s="38" t="s">
        <v>79</v>
      </c>
      <c r="L9" s="38" t="s">
        <v>85</v>
      </c>
    </row>
    <row r="10" spans="1:12" ht="15" customHeight="1" thickBot="1" x14ac:dyDescent="0.25">
      <c r="A10" s="14" t="s">
        <v>44</v>
      </c>
      <c r="B10" s="15"/>
      <c r="C10" s="49"/>
      <c r="D10" s="39">
        <f>B10*20%</f>
        <v>0</v>
      </c>
      <c r="E10" s="39">
        <f>B10*8%</f>
        <v>0</v>
      </c>
      <c r="F10" s="39">
        <f>B10*1%</f>
        <v>0</v>
      </c>
      <c r="G10" s="39">
        <f t="shared" ref="G10:G27" si="0">SUM(B10:F10)</f>
        <v>0</v>
      </c>
      <c r="H10" s="39">
        <f t="shared" ref="H10:H15" si="1">G10*33.33%</f>
        <v>0</v>
      </c>
      <c r="I10" s="16"/>
      <c r="J10" s="42">
        <f t="shared" ref="J10:J58" si="2">(B10+C10)*13.34*8%*40%</f>
        <v>0</v>
      </c>
      <c r="K10" s="42">
        <f t="shared" ref="K10:K15" si="3">G10*13+H10+I10+J10</f>
        <v>0</v>
      </c>
      <c r="L10" s="42">
        <f t="shared" ref="L10:L16" si="4">K10+G78</f>
        <v>0</v>
      </c>
    </row>
    <row r="11" spans="1:12" ht="15" customHeight="1" thickBot="1" x14ac:dyDescent="0.25">
      <c r="A11" s="14" t="s">
        <v>108</v>
      </c>
      <c r="B11" s="15"/>
      <c r="C11" s="49"/>
      <c r="D11" s="39">
        <f t="shared" ref="D11:D31" si="5">B11*20%</f>
        <v>0</v>
      </c>
      <c r="E11" s="39">
        <f t="shared" ref="E11:E31" si="6">B11*8%</f>
        <v>0</v>
      </c>
      <c r="F11" s="39">
        <f t="shared" ref="F11:F31" si="7">B11*1%</f>
        <v>0</v>
      </c>
      <c r="G11" s="39">
        <f t="shared" si="0"/>
        <v>0</v>
      </c>
      <c r="H11" s="39">
        <f t="shared" si="1"/>
        <v>0</v>
      </c>
      <c r="I11" s="16"/>
      <c r="J11" s="42">
        <f t="shared" si="2"/>
        <v>0</v>
      </c>
      <c r="K11" s="42">
        <f t="shared" si="3"/>
        <v>0</v>
      </c>
      <c r="L11" s="42">
        <f t="shared" si="4"/>
        <v>0</v>
      </c>
    </row>
    <row r="12" spans="1:12" ht="27" customHeight="1" thickBot="1" x14ac:dyDescent="0.25">
      <c r="A12" s="14" t="s">
        <v>109</v>
      </c>
      <c r="B12" s="15"/>
      <c r="C12" s="49"/>
      <c r="D12" s="39">
        <f t="shared" si="5"/>
        <v>0</v>
      </c>
      <c r="E12" s="39">
        <f t="shared" si="6"/>
        <v>0</v>
      </c>
      <c r="F12" s="39">
        <f t="shared" si="7"/>
        <v>0</v>
      </c>
      <c r="G12" s="39">
        <f t="shared" si="0"/>
        <v>0</v>
      </c>
      <c r="H12" s="39">
        <f t="shared" si="1"/>
        <v>0</v>
      </c>
      <c r="I12" s="16"/>
      <c r="J12" s="42">
        <f t="shared" si="2"/>
        <v>0</v>
      </c>
      <c r="K12" s="42">
        <f t="shared" si="3"/>
        <v>0</v>
      </c>
      <c r="L12" s="42">
        <f t="shared" si="4"/>
        <v>0</v>
      </c>
    </row>
    <row r="13" spans="1:12" ht="27" customHeight="1" thickBot="1" x14ac:dyDescent="0.25">
      <c r="A13" s="14" t="s">
        <v>110</v>
      </c>
      <c r="B13" s="15"/>
      <c r="C13" s="49"/>
      <c r="D13" s="39">
        <f t="shared" si="5"/>
        <v>0</v>
      </c>
      <c r="E13" s="39">
        <f t="shared" si="6"/>
        <v>0</v>
      </c>
      <c r="F13" s="39">
        <f t="shared" si="7"/>
        <v>0</v>
      </c>
      <c r="G13" s="39">
        <f>SUM(B13:F13)</f>
        <v>0</v>
      </c>
      <c r="H13" s="39">
        <f t="shared" si="1"/>
        <v>0</v>
      </c>
      <c r="I13" s="16"/>
      <c r="J13" s="42">
        <f>(B13+C13)*13.34*8%*40%</f>
        <v>0</v>
      </c>
      <c r="K13" s="42">
        <f t="shared" si="3"/>
        <v>0</v>
      </c>
      <c r="L13" s="42">
        <f t="shared" si="4"/>
        <v>0</v>
      </c>
    </row>
    <row r="14" spans="1:12" s="17" customFormat="1" ht="15" customHeight="1" thickBot="1" x14ac:dyDescent="0.25">
      <c r="A14" s="14" t="s">
        <v>50</v>
      </c>
      <c r="B14" s="15"/>
      <c r="C14" s="49"/>
      <c r="D14" s="39">
        <f t="shared" si="5"/>
        <v>0</v>
      </c>
      <c r="E14" s="39">
        <f t="shared" si="6"/>
        <v>0</v>
      </c>
      <c r="F14" s="39">
        <f t="shared" si="7"/>
        <v>0</v>
      </c>
      <c r="G14" s="39">
        <f>SUM(B14:F14)</f>
        <v>0</v>
      </c>
      <c r="H14" s="39">
        <f t="shared" si="1"/>
        <v>0</v>
      </c>
      <c r="I14" s="16"/>
      <c r="J14" s="42">
        <f t="shared" si="2"/>
        <v>0</v>
      </c>
      <c r="K14" s="42">
        <f t="shared" si="3"/>
        <v>0</v>
      </c>
      <c r="L14" s="42">
        <f t="shared" si="4"/>
        <v>0</v>
      </c>
    </row>
    <row r="15" spans="1:12" s="17" customFormat="1" ht="15" customHeight="1" thickBot="1" x14ac:dyDescent="0.25">
      <c r="A15" s="14" t="s">
        <v>49</v>
      </c>
      <c r="B15" s="15"/>
      <c r="C15" s="49"/>
      <c r="D15" s="39">
        <f t="shared" si="5"/>
        <v>0</v>
      </c>
      <c r="E15" s="39">
        <f t="shared" si="6"/>
        <v>0</v>
      </c>
      <c r="F15" s="39">
        <f t="shared" si="7"/>
        <v>0</v>
      </c>
      <c r="G15" s="39">
        <f>SUM(B15:F15)</f>
        <v>0</v>
      </c>
      <c r="H15" s="39">
        <f t="shared" si="1"/>
        <v>0</v>
      </c>
      <c r="I15" s="16"/>
      <c r="J15" s="42">
        <f>(B15+C15)*13.34*8%*40%</f>
        <v>0</v>
      </c>
      <c r="K15" s="42">
        <f t="shared" si="3"/>
        <v>0</v>
      </c>
      <c r="L15" s="42">
        <f t="shared" si="4"/>
        <v>0</v>
      </c>
    </row>
    <row r="16" spans="1:12" s="17" customFormat="1" ht="15" customHeight="1" thickBot="1" x14ac:dyDescent="0.25">
      <c r="A16" s="18" t="s">
        <v>45</v>
      </c>
      <c r="B16" s="15"/>
      <c r="C16" s="49"/>
      <c r="D16" s="39">
        <f t="shared" si="5"/>
        <v>0</v>
      </c>
      <c r="E16" s="39">
        <f t="shared" si="6"/>
        <v>0</v>
      </c>
      <c r="F16" s="39">
        <f t="shared" si="7"/>
        <v>0</v>
      </c>
      <c r="G16" s="39">
        <f t="shared" si="0"/>
        <v>0</v>
      </c>
      <c r="H16" s="39">
        <f t="shared" ref="H16:H35" si="8">G16*33.33%</f>
        <v>0</v>
      </c>
      <c r="I16" s="16"/>
      <c r="J16" s="42">
        <f t="shared" si="2"/>
        <v>0</v>
      </c>
      <c r="K16" s="42">
        <f t="shared" ref="K16:K35" si="9">G16*13+H16+I16+J16</f>
        <v>0</v>
      </c>
      <c r="L16" s="42">
        <f t="shared" si="4"/>
        <v>0</v>
      </c>
    </row>
    <row r="17" spans="1:12" s="17" customFormat="1" ht="15" customHeight="1" thickBot="1" x14ac:dyDescent="0.25">
      <c r="A17" s="18" t="s">
        <v>45</v>
      </c>
      <c r="B17" s="15"/>
      <c r="C17" s="49"/>
      <c r="D17" s="39">
        <f t="shared" si="5"/>
        <v>0</v>
      </c>
      <c r="E17" s="39">
        <f t="shared" si="6"/>
        <v>0</v>
      </c>
      <c r="F17" s="39">
        <f t="shared" si="7"/>
        <v>0</v>
      </c>
      <c r="G17" s="39">
        <f t="shared" si="0"/>
        <v>0</v>
      </c>
      <c r="H17" s="39">
        <f t="shared" si="8"/>
        <v>0</v>
      </c>
      <c r="I17" s="16"/>
      <c r="J17" s="42">
        <f t="shared" si="2"/>
        <v>0</v>
      </c>
      <c r="K17" s="42">
        <f t="shared" si="9"/>
        <v>0</v>
      </c>
      <c r="L17" s="42">
        <f>K17+G84</f>
        <v>0</v>
      </c>
    </row>
    <row r="18" spans="1:12" s="17" customFormat="1" ht="15" customHeight="1" thickBot="1" x14ac:dyDescent="0.25">
      <c r="A18" s="18" t="s">
        <v>45</v>
      </c>
      <c r="B18" s="15"/>
      <c r="C18" s="49"/>
      <c r="D18" s="39">
        <f t="shared" si="5"/>
        <v>0</v>
      </c>
      <c r="E18" s="39">
        <f t="shared" si="6"/>
        <v>0</v>
      </c>
      <c r="F18" s="39">
        <f t="shared" si="7"/>
        <v>0</v>
      </c>
      <c r="G18" s="39">
        <f t="shared" si="0"/>
        <v>0</v>
      </c>
      <c r="H18" s="39">
        <f t="shared" si="8"/>
        <v>0</v>
      </c>
      <c r="I18" s="16"/>
      <c r="J18" s="42">
        <f t="shared" si="2"/>
        <v>0</v>
      </c>
      <c r="K18" s="42">
        <f t="shared" si="9"/>
        <v>0</v>
      </c>
      <c r="L18" s="42">
        <f>K18+G84</f>
        <v>0</v>
      </c>
    </row>
    <row r="19" spans="1:12" s="17" customFormat="1" ht="15" customHeight="1" thickBot="1" x14ac:dyDescent="0.25">
      <c r="A19" s="18" t="s">
        <v>45</v>
      </c>
      <c r="B19" s="15"/>
      <c r="C19" s="49"/>
      <c r="D19" s="39">
        <f t="shared" si="5"/>
        <v>0</v>
      </c>
      <c r="E19" s="39">
        <f t="shared" si="6"/>
        <v>0</v>
      </c>
      <c r="F19" s="39">
        <f t="shared" si="7"/>
        <v>0</v>
      </c>
      <c r="G19" s="39">
        <f t="shared" si="0"/>
        <v>0</v>
      </c>
      <c r="H19" s="39">
        <f t="shared" si="8"/>
        <v>0</v>
      </c>
      <c r="I19" s="16"/>
      <c r="J19" s="42">
        <f t="shared" si="2"/>
        <v>0</v>
      </c>
      <c r="K19" s="42">
        <f t="shared" si="9"/>
        <v>0</v>
      </c>
      <c r="L19" s="42">
        <f>K19+G84</f>
        <v>0</v>
      </c>
    </row>
    <row r="20" spans="1:12" s="17" customFormat="1" ht="15" customHeight="1" thickBot="1" x14ac:dyDescent="0.25">
      <c r="A20" s="18" t="s">
        <v>45</v>
      </c>
      <c r="B20" s="15"/>
      <c r="C20" s="49"/>
      <c r="D20" s="39">
        <f t="shared" si="5"/>
        <v>0</v>
      </c>
      <c r="E20" s="39">
        <f t="shared" si="6"/>
        <v>0</v>
      </c>
      <c r="F20" s="39">
        <f t="shared" si="7"/>
        <v>0</v>
      </c>
      <c r="G20" s="39">
        <f t="shared" si="0"/>
        <v>0</v>
      </c>
      <c r="H20" s="39">
        <f t="shared" si="8"/>
        <v>0</v>
      </c>
      <c r="I20" s="16"/>
      <c r="J20" s="42">
        <f t="shared" si="2"/>
        <v>0</v>
      </c>
      <c r="K20" s="42">
        <f t="shared" si="9"/>
        <v>0</v>
      </c>
      <c r="L20" s="42">
        <f>K20+G84</f>
        <v>0</v>
      </c>
    </row>
    <row r="21" spans="1:12" s="17" customFormat="1" ht="15" customHeight="1" thickBot="1" x14ac:dyDescent="0.25">
      <c r="A21" s="18" t="s">
        <v>45</v>
      </c>
      <c r="B21" s="15"/>
      <c r="C21" s="49"/>
      <c r="D21" s="39">
        <f t="shared" si="5"/>
        <v>0</v>
      </c>
      <c r="E21" s="39">
        <f t="shared" si="6"/>
        <v>0</v>
      </c>
      <c r="F21" s="39">
        <f t="shared" si="7"/>
        <v>0</v>
      </c>
      <c r="G21" s="39">
        <f t="shared" si="0"/>
        <v>0</v>
      </c>
      <c r="H21" s="39">
        <f t="shared" si="8"/>
        <v>0</v>
      </c>
      <c r="I21" s="16"/>
      <c r="J21" s="42">
        <f t="shared" si="2"/>
        <v>0</v>
      </c>
      <c r="K21" s="42">
        <f t="shared" si="9"/>
        <v>0</v>
      </c>
      <c r="L21" s="42">
        <f>K21+G84</f>
        <v>0</v>
      </c>
    </row>
    <row r="22" spans="1:12" s="17" customFormat="1" ht="15" customHeight="1" thickBot="1" x14ac:dyDescent="0.25">
      <c r="A22" s="18" t="s">
        <v>45</v>
      </c>
      <c r="B22" s="15"/>
      <c r="C22" s="49"/>
      <c r="D22" s="39">
        <f t="shared" si="5"/>
        <v>0</v>
      </c>
      <c r="E22" s="39">
        <f t="shared" si="6"/>
        <v>0</v>
      </c>
      <c r="F22" s="39">
        <f t="shared" si="7"/>
        <v>0</v>
      </c>
      <c r="G22" s="39">
        <f t="shared" si="0"/>
        <v>0</v>
      </c>
      <c r="H22" s="39">
        <f t="shared" si="8"/>
        <v>0</v>
      </c>
      <c r="I22" s="16"/>
      <c r="J22" s="42">
        <f t="shared" si="2"/>
        <v>0</v>
      </c>
      <c r="K22" s="42">
        <f t="shared" si="9"/>
        <v>0</v>
      </c>
      <c r="L22" s="42">
        <f>K22+G84</f>
        <v>0</v>
      </c>
    </row>
    <row r="23" spans="1:12" s="17" customFormat="1" ht="15" customHeight="1" thickBot="1" x14ac:dyDescent="0.25">
      <c r="A23" s="18" t="s">
        <v>45</v>
      </c>
      <c r="B23" s="15"/>
      <c r="C23" s="49"/>
      <c r="D23" s="39">
        <f t="shared" si="5"/>
        <v>0</v>
      </c>
      <c r="E23" s="39">
        <f t="shared" si="6"/>
        <v>0</v>
      </c>
      <c r="F23" s="39">
        <f t="shared" si="7"/>
        <v>0</v>
      </c>
      <c r="G23" s="39">
        <f t="shared" si="0"/>
        <v>0</v>
      </c>
      <c r="H23" s="39">
        <f t="shared" si="8"/>
        <v>0</v>
      </c>
      <c r="I23" s="16"/>
      <c r="J23" s="42">
        <f t="shared" si="2"/>
        <v>0</v>
      </c>
      <c r="K23" s="42">
        <f t="shared" si="9"/>
        <v>0</v>
      </c>
      <c r="L23" s="42">
        <f>K23+G84</f>
        <v>0</v>
      </c>
    </row>
    <row r="24" spans="1:12" s="17" customFormat="1" ht="15" customHeight="1" thickBot="1" x14ac:dyDescent="0.25">
      <c r="A24" s="18" t="s">
        <v>45</v>
      </c>
      <c r="B24" s="15"/>
      <c r="C24" s="49"/>
      <c r="D24" s="39">
        <f t="shared" si="5"/>
        <v>0</v>
      </c>
      <c r="E24" s="39">
        <f t="shared" si="6"/>
        <v>0</v>
      </c>
      <c r="F24" s="39">
        <f t="shared" si="7"/>
        <v>0</v>
      </c>
      <c r="G24" s="39">
        <f t="shared" si="0"/>
        <v>0</v>
      </c>
      <c r="H24" s="39">
        <f t="shared" si="8"/>
        <v>0</v>
      </c>
      <c r="I24" s="16"/>
      <c r="J24" s="42">
        <f t="shared" si="2"/>
        <v>0</v>
      </c>
      <c r="K24" s="42">
        <f t="shared" si="9"/>
        <v>0</v>
      </c>
      <c r="L24" s="42">
        <f>K24+G84</f>
        <v>0</v>
      </c>
    </row>
    <row r="25" spans="1:12" s="17" customFormat="1" ht="15" customHeight="1" thickBot="1" x14ac:dyDescent="0.25">
      <c r="A25" s="18" t="s">
        <v>45</v>
      </c>
      <c r="B25" s="15"/>
      <c r="C25" s="49"/>
      <c r="D25" s="39">
        <f t="shared" si="5"/>
        <v>0</v>
      </c>
      <c r="E25" s="39">
        <f t="shared" si="6"/>
        <v>0</v>
      </c>
      <c r="F25" s="39">
        <f t="shared" si="7"/>
        <v>0</v>
      </c>
      <c r="G25" s="39">
        <f t="shared" si="0"/>
        <v>0</v>
      </c>
      <c r="H25" s="39">
        <f t="shared" si="8"/>
        <v>0</v>
      </c>
      <c r="I25" s="16"/>
      <c r="J25" s="42">
        <f t="shared" si="2"/>
        <v>0</v>
      </c>
      <c r="K25" s="42">
        <f t="shared" si="9"/>
        <v>0</v>
      </c>
      <c r="L25" s="42">
        <f>K25+G84</f>
        <v>0</v>
      </c>
    </row>
    <row r="26" spans="1:12" s="17" customFormat="1" ht="15" customHeight="1" thickBot="1" x14ac:dyDescent="0.25">
      <c r="A26" s="18" t="s">
        <v>46</v>
      </c>
      <c r="B26" s="15"/>
      <c r="C26" s="49"/>
      <c r="D26" s="39">
        <f t="shared" si="5"/>
        <v>0</v>
      </c>
      <c r="E26" s="39">
        <f t="shared" si="6"/>
        <v>0</v>
      </c>
      <c r="F26" s="39">
        <f t="shared" si="7"/>
        <v>0</v>
      </c>
      <c r="G26" s="39">
        <f t="shared" si="0"/>
        <v>0</v>
      </c>
      <c r="H26" s="39">
        <f t="shared" si="8"/>
        <v>0</v>
      </c>
      <c r="I26" s="16"/>
      <c r="J26" s="42">
        <f t="shared" si="2"/>
        <v>0</v>
      </c>
      <c r="K26" s="42">
        <f t="shared" si="9"/>
        <v>0</v>
      </c>
      <c r="L26" s="42">
        <f>K26+G85</f>
        <v>0</v>
      </c>
    </row>
    <row r="27" spans="1:12" s="17" customFormat="1" ht="15" customHeight="1" thickBot="1" x14ac:dyDescent="0.25">
      <c r="A27" s="18" t="s">
        <v>46</v>
      </c>
      <c r="B27" s="15"/>
      <c r="C27" s="49"/>
      <c r="D27" s="39">
        <f t="shared" si="5"/>
        <v>0</v>
      </c>
      <c r="E27" s="39">
        <f t="shared" si="6"/>
        <v>0</v>
      </c>
      <c r="F27" s="39">
        <f t="shared" si="7"/>
        <v>0</v>
      </c>
      <c r="G27" s="39">
        <f t="shared" si="0"/>
        <v>0</v>
      </c>
      <c r="H27" s="39">
        <f t="shared" si="8"/>
        <v>0</v>
      </c>
      <c r="I27" s="16"/>
      <c r="J27" s="42">
        <f t="shared" si="2"/>
        <v>0</v>
      </c>
      <c r="K27" s="42">
        <f t="shared" si="9"/>
        <v>0</v>
      </c>
      <c r="L27" s="42">
        <f>K27+G85</f>
        <v>0</v>
      </c>
    </row>
    <row r="28" spans="1:12" s="17" customFormat="1" ht="15" customHeight="1" thickBot="1" x14ac:dyDescent="0.25">
      <c r="A28" s="18" t="s">
        <v>46</v>
      </c>
      <c r="B28" s="15"/>
      <c r="C28" s="49"/>
      <c r="D28" s="39">
        <f t="shared" si="5"/>
        <v>0</v>
      </c>
      <c r="E28" s="39">
        <f t="shared" si="6"/>
        <v>0</v>
      </c>
      <c r="F28" s="39">
        <f t="shared" si="7"/>
        <v>0</v>
      </c>
      <c r="G28" s="39">
        <f t="shared" ref="G28:G58" si="10">SUM(B28:F28)</f>
        <v>0</v>
      </c>
      <c r="H28" s="39">
        <f t="shared" si="8"/>
        <v>0</v>
      </c>
      <c r="I28" s="16"/>
      <c r="J28" s="42">
        <f t="shared" si="2"/>
        <v>0</v>
      </c>
      <c r="K28" s="42">
        <f t="shared" si="9"/>
        <v>0</v>
      </c>
      <c r="L28" s="42">
        <f>K28+G85</f>
        <v>0</v>
      </c>
    </row>
    <row r="29" spans="1:12" s="17" customFormat="1" ht="15" customHeight="1" thickBot="1" x14ac:dyDescent="0.25">
      <c r="A29" s="18" t="s">
        <v>46</v>
      </c>
      <c r="B29" s="15"/>
      <c r="C29" s="49"/>
      <c r="D29" s="39">
        <f t="shared" si="5"/>
        <v>0</v>
      </c>
      <c r="E29" s="39">
        <f t="shared" si="6"/>
        <v>0</v>
      </c>
      <c r="F29" s="39">
        <f t="shared" si="7"/>
        <v>0</v>
      </c>
      <c r="G29" s="39">
        <f t="shared" si="10"/>
        <v>0</v>
      </c>
      <c r="H29" s="39">
        <f t="shared" si="8"/>
        <v>0</v>
      </c>
      <c r="I29" s="16"/>
      <c r="J29" s="42">
        <f t="shared" si="2"/>
        <v>0</v>
      </c>
      <c r="K29" s="42">
        <f t="shared" si="9"/>
        <v>0</v>
      </c>
      <c r="L29" s="42">
        <f>K29+G85</f>
        <v>0</v>
      </c>
    </row>
    <row r="30" spans="1:12" s="17" customFormat="1" ht="15" customHeight="1" thickBot="1" x14ac:dyDescent="0.25">
      <c r="A30" s="18" t="s">
        <v>46</v>
      </c>
      <c r="B30" s="15"/>
      <c r="C30" s="49"/>
      <c r="D30" s="39">
        <f t="shared" si="5"/>
        <v>0</v>
      </c>
      <c r="E30" s="39">
        <f t="shared" si="6"/>
        <v>0</v>
      </c>
      <c r="F30" s="39">
        <f t="shared" si="7"/>
        <v>0</v>
      </c>
      <c r="G30" s="39">
        <f t="shared" si="10"/>
        <v>0</v>
      </c>
      <c r="H30" s="39">
        <f t="shared" si="8"/>
        <v>0</v>
      </c>
      <c r="I30" s="16"/>
      <c r="J30" s="42">
        <f t="shared" si="2"/>
        <v>0</v>
      </c>
      <c r="K30" s="42">
        <f t="shared" si="9"/>
        <v>0</v>
      </c>
      <c r="L30" s="42">
        <f>K30+G85</f>
        <v>0</v>
      </c>
    </row>
    <row r="31" spans="1:12" s="17" customFormat="1" ht="15" customHeight="1" thickBot="1" x14ac:dyDescent="0.25">
      <c r="A31" s="18" t="s">
        <v>46</v>
      </c>
      <c r="B31" s="15"/>
      <c r="C31" s="49"/>
      <c r="D31" s="39">
        <f t="shared" si="5"/>
        <v>0</v>
      </c>
      <c r="E31" s="39">
        <f t="shared" si="6"/>
        <v>0</v>
      </c>
      <c r="F31" s="39">
        <f t="shared" si="7"/>
        <v>0</v>
      </c>
      <c r="G31" s="39">
        <f t="shared" si="10"/>
        <v>0</v>
      </c>
      <c r="H31" s="39">
        <f t="shared" si="8"/>
        <v>0</v>
      </c>
      <c r="I31" s="16"/>
      <c r="J31" s="42">
        <f t="shared" si="2"/>
        <v>0</v>
      </c>
      <c r="K31" s="42">
        <f t="shared" si="9"/>
        <v>0</v>
      </c>
      <c r="L31" s="42">
        <f>K31+G85</f>
        <v>0</v>
      </c>
    </row>
    <row r="32" spans="1:12" s="17" customFormat="1" ht="15" customHeight="1" thickBot="1" x14ac:dyDescent="0.25">
      <c r="A32" s="48" t="s">
        <v>120</v>
      </c>
      <c r="B32" s="15"/>
      <c r="C32" s="15">
        <f>B32*20%</f>
        <v>0</v>
      </c>
      <c r="D32" s="39">
        <f t="shared" ref="D11:D58" si="11">(B32+C32)*20%</f>
        <v>0</v>
      </c>
      <c r="E32" s="39">
        <f t="shared" ref="E11:E58" si="12">(B32+C32)*8%</f>
        <v>0</v>
      </c>
      <c r="F32" s="39">
        <f t="shared" ref="F11:F58" si="13">(B32+C32)*1%</f>
        <v>0</v>
      </c>
      <c r="G32" s="39">
        <f t="shared" si="10"/>
        <v>0</v>
      </c>
      <c r="H32" s="39">
        <f t="shared" si="8"/>
        <v>0</v>
      </c>
      <c r="I32" s="16"/>
      <c r="J32" s="42">
        <f t="shared" si="2"/>
        <v>0</v>
      </c>
      <c r="K32" s="42">
        <f t="shared" si="9"/>
        <v>0</v>
      </c>
      <c r="L32" s="42">
        <f>K32+G86</f>
        <v>0</v>
      </c>
    </row>
    <row r="33" spans="1:12" s="17" customFormat="1" ht="15" customHeight="1" thickBot="1" x14ac:dyDescent="0.25">
      <c r="A33" s="48" t="s">
        <v>120</v>
      </c>
      <c r="B33" s="15"/>
      <c r="C33" s="15">
        <f>B33*20%</f>
        <v>0</v>
      </c>
      <c r="D33" s="39">
        <f t="shared" si="11"/>
        <v>0</v>
      </c>
      <c r="E33" s="39">
        <f t="shared" si="12"/>
        <v>0</v>
      </c>
      <c r="F33" s="39">
        <f t="shared" si="13"/>
        <v>0</v>
      </c>
      <c r="G33" s="39">
        <f t="shared" si="10"/>
        <v>0</v>
      </c>
      <c r="H33" s="39">
        <f t="shared" si="8"/>
        <v>0</v>
      </c>
      <c r="I33" s="16"/>
      <c r="J33" s="42">
        <f t="shared" si="2"/>
        <v>0</v>
      </c>
      <c r="K33" s="42">
        <f t="shared" si="9"/>
        <v>0</v>
      </c>
      <c r="L33" s="42">
        <f>K33+G86</f>
        <v>0</v>
      </c>
    </row>
    <row r="34" spans="1:12" s="17" customFormat="1" ht="15" customHeight="1" thickBot="1" x14ac:dyDescent="0.25">
      <c r="A34" s="48" t="s">
        <v>120</v>
      </c>
      <c r="B34" s="15"/>
      <c r="C34" s="15">
        <f>B34*20%</f>
        <v>0</v>
      </c>
      <c r="D34" s="39">
        <f t="shared" si="11"/>
        <v>0</v>
      </c>
      <c r="E34" s="39">
        <f t="shared" si="12"/>
        <v>0</v>
      </c>
      <c r="F34" s="39">
        <f t="shared" si="13"/>
        <v>0</v>
      </c>
      <c r="G34" s="39">
        <f t="shared" si="10"/>
        <v>0</v>
      </c>
      <c r="H34" s="39">
        <f t="shared" si="8"/>
        <v>0</v>
      </c>
      <c r="I34" s="16"/>
      <c r="J34" s="42">
        <f t="shared" si="2"/>
        <v>0</v>
      </c>
      <c r="K34" s="42">
        <f t="shared" si="9"/>
        <v>0</v>
      </c>
      <c r="L34" s="42">
        <f>K34+G86</f>
        <v>0</v>
      </c>
    </row>
    <row r="35" spans="1:12" s="17" customFormat="1" ht="15" customHeight="1" thickBot="1" x14ac:dyDescent="0.25">
      <c r="A35" s="48" t="s">
        <v>120</v>
      </c>
      <c r="B35" s="15"/>
      <c r="C35" s="15">
        <f>B35*20%</f>
        <v>0</v>
      </c>
      <c r="D35" s="39">
        <f t="shared" si="11"/>
        <v>0</v>
      </c>
      <c r="E35" s="39">
        <f t="shared" si="12"/>
        <v>0</v>
      </c>
      <c r="F35" s="39">
        <f t="shared" si="13"/>
        <v>0</v>
      </c>
      <c r="G35" s="39">
        <f t="shared" si="10"/>
        <v>0</v>
      </c>
      <c r="H35" s="39">
        <f t="shared" si="8"/>
        <v>0</v>
      </c>
      <c r="I35" s="16"/>
      <c r="J35" s="42">
        <f t="shared" si="2"/>
        <v>0</v>
      </c>
      <c r="K35" s="42">
        <f t="shared" si="9"/>
        <v>0</v>
      </c>
      <c r="L35" s="42">
        <f>K35+G86</f>
        <v>0</v>
      </c>
    </row>
    <row r="36" spans="1:12" s="17" customFormat="1" ht="13.5" thickBot="1" x14ac:dyDescent="0.25">
      <c r="A36" s="18" t="s">
        <v>47</v>
      </c>
      <c r="B36" s="15"/>
      <c r="C36" s="49"/>
      <c r="D36" s="39">
        <f>B36*20%</f>
        <v>0</v>
      </c>
      <c r="E36" s="39">
        <f>B36*8%</f>
        <v>0</v>
      </c>
      <c r="F36" s="39">
        <f>B36*1%</f>
        <v>0</v>
      </c>
      <c r="G36" s="39">
        <f t="shared" si="10"/>
        <v>0</v>
      </c>
      <c r="H36" s="39">
        <f>G36*33.33%</f>
        <v>0</v>
      </c>
      <c r="I36" s="16"/>
      <c r="J36" s="42">
        <f t="shared" si="2"/>
        <v>0</v>
      </c>
      <c r="K36" s="42">
        <f>G36*13+H36+I36+J36</f>
        <v>0</v>
      </c>
      <c r="L36" s="42">
        <f>K36+G87</f>
        <v>0</v>
      </c>
    </row>
    <row r="37" spans="1:12" s="17" customFormat="1" ht="15" customHeight="1" thickBot="1" x14ac:dyDescent="0.25">
      <c r="A37" s="18" t="s">
        <v>47</v>
      </c>
      <c r="B37" s="15"/>
      <c r="C37" s="49"/>
      <c r="D37" s="39">
        <f t="shared" ref="D37:D43" si="14">B37*20%</f>
        <v>0</v>
      </c>
      <c r="E37" s="39">
        <f t="shared" ref="E37:E43" si="15">B37*8%</f>
        <v>0</v>
      </c>
      <c r="F37" s="39">
        <f t="shared" ref="F37:F43" si="16">B37*1%</f>
        <v>0</v>
      </c>
      <c r="G37" s="39">
        <f t="shared" si="10"/>
        <v>0</v>
      </c>
      <c r="H37" s="39">
        <f>G37*33.33%</f>
        <v>0</v>
      </c>
      <c r="I37" s="16"/>
      <c r="J37" s="42">
        <f t="shared" si="2"/>
        <v>0</v>
      </c>
      <c r="K37" s="42">
        <f>G37*13+H37+I37+J37</f>
        <v>0</v>
      </c>
      <c r="L37" s="42">
        <f>K37+G87</f>
        <v>0</v>
      </c>
    </row>
    <row r="38" spans="1:12" s="17" customFormat="1" ht="15" customHeight="1" thickBot="1" x14ac:dyDescent="0.25">
      <c r="A38" s="18" t="s">
        <v>54</v>
      </c>
      <c r="B38" s="15"/>
      <c r="C38" s="49"/>
      <c r="D38" s="39">
        <f t="shared" si="14"/>
        <v>0</v>
      </c>
      <c r="E38" s="39">
        <f t="shared" si="15"/>
        <v>0</v>
      </c>
      <c r="F38" s="39">
        <f t="shared" si="16"/>
        <v>0</v>
      </c>
      <c r="G38" s="39">
        <f t="shared" ref="G38:G49" si="17">SUM(B38:F38)</f>
        <v>0</v>
      </c>
      <c r="H38" s="39">
        <f t="shared" ref="H38:H49" si="18">G38*33.33%</f>
        <v>0</v>
      </c>
      <c r="I38" s="16"/>
      <c r="J38" s="42">
        <f t="shared" ref="J38:J49" si="19">(B38+C38)*13.34*8%*40%</f>
        <v>0</v>
      </c>
      <c r="K38" s="42">
        <f t="shared" ref="K38:K49" si="20">G38*13+H38+I38+J38</f>
        <v>0</v>
      </c>
      <c r="L38" s="42">
        <f>K38+G88</f>
        <v>0</v>
      </c>
    </row>
    <row r="39" spans="1:12" s="17" customFormat="1" ht="15" customHeight="1" thickBot="1" x14ac:dyDescent="0.25">
      <c r="A39" s="18" t="s">
        <v>54</v>
      </c>
      <c r="B39" s="15"/>
      <c r="C39" s="49"/>
      <c r="D39" s="39">
        <f t="shared" si="14"/>
        <v>0</v>
      </c>
      <c r="E39" s="39">
        <f t="shared" si="15"/>
        <v>0</v>
      </c>
      <c r="F39" s="39">
        <f t="shared" si="16"/>
        <v>0</v>
      </c>
      <c r="G39" s="39">
        <f t="shared" si="17"/>
        <v>0</v>
      </c>
      <c r="H39" s="39">
        <f t="shared" si="18"/>
        <v>0</v>
      </c>
      <c r="I39" s="16"/>
      <c r="J39" s="42">
        <f t="shared" si="19"/>
        <v>0</v>
      </c>
      <c r="K39" s="42">
        <f t="shared" si="20"/>
        <v>0</v>
      </c>
      <c r="L39" s="42">
        <f>K39+G88</f>
        <v>0</v>
      </c>
    </row>
    <row r="40" spans="1:12" s="17" customFormat="1" ht="15" customHeight="1" thickBot="1" x14ac:dyDescent="0.25">
      <c r="A40" s="18" t="s">
        <v>54</v>
      </c>
      <c r="B40" s="15"/>
      <c r="C40" s="49"/>
      <c r="D40" s="39">
        <f t="shared" si="14"/>
        <v>0</v>
      </c>
      <c r="E40" s="39">
        <f t="shared" si="15"/>
        <v>0</v>
      </c>
      <c r="F40" s="39">
        <f t="shared" si="16"/>
        <v>0</v>
      </c>
      <c r="G40" s="39">
        <f t="shared" ref="G40" si="21">SUM(B40:F40)</f>
        <v>0</v>
      </c>
      <c r="H40" s="39">
        <f t="shared" ref="H40" si="22">G40*33.33%</f>
        <v>0</v>
      </c>
      <c r="I40" s="16"/>
      <c r="J40" s="42">
        <f t="shared" ref="J40" si="23">(B40+C40)*13.34*8%*40%</f>
        <v>0</v>
      </c>
      <c r="K40" s="42">
        <f t="shared" ref="K40" si="24">G40*13+H40+I40+J40</f>
        <v>0</v>
      </c>
      <c r="L40" s="42">
        <f>K40+G88</f>
        <v>0</v>
      </c>
    </row>
    <row r="41" spans="1:12" s="17" customFormat="1" ht="15" customHeight="1" thickBot="1" x14ac:dyDescent="0.25">
      <c r="A41" s="18" t="s">
        <v>54</v>
      </c>
      <c r="B41" s="15"/>
      <c r="C41" s="49"/>
      <c r="D41" s="39">
        <f t="shared" si="14"/>
        <v>0</v>
      </c>
      <c r="E41" s="39">
        <f t="shared" si="15"/>
        <v>0</v>
      </c>
      <c r="F41" s="39">
        <f t="shared" si="16"/>
        <v>0</v>
      </c>
      <c r="G41" s="39">
        <f t="shared" si="17"/>
        <v>0</v>
      </c>
      <c r="H41" s="39">
        <f t="shared" si="18"/>
        <v>0</v>
      </c>
      <c r="I41" s="16"/>
      <c r="J41" s="42">
        <f t="shared" si="19"/>
        <v>0</v>
      </c>
      <c r="K41" s="42">
        <f t="shared" si="20"/>
        <v>0</v>
      </c>
      <c r="L41" s="42">
        <f>K41+G88</f>
        <v>0</v>
      </c>
    </row>
    <row r="42" spans="1:12" s="17" customFormat="1" ht="15" customHeight="1" thickBot="1" x14ac:dyDescent="0.25">
      <c r="A42" s="18" t="s">
        <v>54</v>
      </c>
      <c r="B42" s="15"/>
      <c r="C42" s="49"/>
      <c r="D42" s="39">
        <f t="shared" si="14"/>
        <v>0</v>
      </c>
      <c r="E42" s="39">
        <f t="shared" si="15"/>
        <v>0</v>
      </c>
      <c r="F42" s="39">
        <f t="shared" si="16"/>
        <v>0</v>
      </c>
      <c r="G42" s="39">
        <f t="shared" si="17"/>
        <v>0</v>
      </c>
      <c r="H42" s="39">
        <f t="shared" si="18"/>
        <v>0</v>
      </c>
      <c r="I42" s="16"/>
      <c r="J42" s="42">
        <f t="shared" si="19"/>
        <v>0</v>
      </c>
      <c r="K42" s="42">
        <f t="shared" si="20"/>
        <v>0</v>
      </c>
      <c r="L42" s="42">
        <f>K42+G88</f>
        <v>0</v>
      </c>
    </row>
    <row r="43" spans="1:12" s="17" customFormat="1" ht="15" customHeight="1" thickBot="1" x14ac:dyDescent="0.25">
      <c r="A43" s="18" t="s">
        <v>54</v>
      </c>
      <c r="B43" s="15"/>
      <c r="C43" s="49"/>
      <c r="D43" s="39">
        <f t="shared" si="14"/>
        <v>0</v>
      </c>
      <c r="E43" s="39">
        <f t="shared" si="15"/>
        <v>0</v>
      </c>
      <c r="F43" s="39">
        <f t="shared" si="16"/>
        <v>0</v>
      </c>
      <c r="G43" s="39">
        <f t="shared" si="17"/>
        <v>0</v>
      </c>
      <c r="H43" s="39">
        <f t="shared" si="18"/>
        <v>0</v>
      </c>
      <c r="I43" s="16"/>
      <c r="J43" s="42">
        <f t="shared" si="19"/>
        <v>0</v>
      </c>
      <c r="K43" s="42">
        <f t="shared" si="20"/>
        <v>0</v>
      </c>
      <c r="L43" s="42">
        <f>K43+G88</f>
        <v>0</v>
      </c>
    </row>
    <row r="44" spans="1:12" s="17" customFormat="1" ht="15" customHeight="1" thickBot="1" x14ac:dyDescent="0.25">
      <c r="A44" s="48" t="s">
        <v>121</v>
      </c>
      <c r="B44" s="15"/>
      <c r="C44" s="15">
        <f t="shared" ref="C44:C49" si="25">B44*20%</f>
        <v>0</v>
      </c>
      <c r="D44" s="39">
        <f t="shared" ref="D38:D49" si="26">(B44+C44)*20%</f>
        <v>0</v>
      </c>
      <c r="E44" s="39">
        <f t="shared" ref="E38:E49" si="27">(B44+C44)*8%</f>
        <v>0</v>
      </c>
      <c r="F44" s="39">
        <f t="shared" ref="F38:F49" si="28">(B44+C44)*1%</f>
        <v>0</v>
      </c>
      <c r="G44" s="39">
        <f t="shared" si="17"/>
        <v>0</v>
      </c>
      <c r="H44" s="39">
        <f t="shared" si="18"/>
        <v>0</v>
      </c>
      <c r="I44" s="16"/>
      <c r="J44" s="42">
        <f t="shared" si="19"/>
        <v>0</v>
      </c>
      <c r="K44" s="42">
        <f t="shared" si="20"/>
        <v>0</v>
      </c>
      <c r="L44" s="42">
        <f>K44+G89</f>
        <v>0</v>
      </c>
    </row>
    <row r="45" spans="1:12" s="17" customFormat="1" ht="15" customHeight="1" thickBot="1" x14ac:dyDescent="0.25">
      <c r="A45" s="48" t="s">
        <v>121</v>
      </c>
      <c r="B45" s="15"/>
      <c r="C45" s="15">
        <f t="shared" si="25"/>
        <v>0</v>
      </c>
      <c r="D45" s="39">
        <f t="shared" si="26"/>
        <v>0</v>
      </c>
      <c r="E45" s="39">
        <f t="shared" si="27"/>
        <v>0</v>
      </c>
      <c r="F45" s="39">
        <f t="shared" si="28"/>
        <v>0</v>
      </c>
      <c r="G45" s="39">
        <f t="shared" si="17"/>
        <v>0</v>
      </c>
      <c r="H45" s="39">
        <f t="shared" si="18"/>
        <v>0</v>
      </c>
      <c r="I45" s="16"/>
      <c r="J45" s="42">
        <f t="shared" si="19"/>
        <v>0</v>
      </c>
      <c r="K45" s="42">
        <f t="shared" si="20"/>
        <v>0</v>
      </c>
      <c r="L45" s="42">
        <f>K45+G89</f>
        <v>0</v>
      </c>
    </row>
    <row r="46" spans="1:12" s="17" customFormat="1" ht="15" customHeight="1" thickBot="1" x14ac:dyDescent="0.25">
      <c r="A46" s="48" t="s">
        <v>121</v>
      </c>
      <c r="B46" s="15"/>
      <c r="C46" s="15">
        <f t="shared" si="25"/>
        <v>0</v>
      </c>
      <c r="D46" s="39">
        <f t="shared" si="26"/>
        <v>0</v>
      </c>
      <c r="E46" s="39">
        <f t="shared" si="27"/>
        <v>0</v>
      </c>
      <c r="F46" s="39">
        <f t="shared" si="28"/>
        <v>0</v>
      </c>
      <c r="G46" s="39">
        <f t="shared" si="17"/>
        <v>0</v>
      </c>
      <c r="H46" s="39">
        <f t="shared" si="18"/>
        <v>0</v>
      </c>
      <c r="I46" s="16"/>
      <c r="J46" s="42">
        <f t="shared" si="19"/>
        <v>0</v>
      </c>
      <c r="K46" s="42">
        <f t="shared" si="20"/>
        <v>0</v>
      </c>
      <c r="L46" s="42">
        <f>K46+G89</f>
        <v>0</v>
      </c>
    </row>
    <row r="47" spans="1:12" s="17" customFormat="1" ht="15" customHeight="1" thickBot="1" x14ac:dyDescent="0.25">
      <c r="A47" s="48" t="s">
        <v>121</v>
      </c>
      <c r="B47" s="15"/>
      <c r="C47" s="15">
        <f t="shared" si="25"/>
        <v>0</v>
      </c>
      <c r="D47" s="39">
        <f>(B47+C47)*20%</f>
        <v>0</v>
      </c>
      <c r="E47" s="39">
        <f>(B47+C47)*8%</f>
        <v>0</v>
      </c>
      <c r="F47" s="39">
        <f>(B47+C47)*1%</f>
        <v>0</v>
      </c>
      <c r="G47" s="39">
        <f>SUM(B47:F47)</f>
        <v>0</v>
      </c>
      <c r="H47" s="39">
        <f>G47*33.33%</f>
        <v>0</v>
      </c>
      <c r="I47" s="16"/>
      <c r="J47" s="42">
        <f>(B47+C47)*13.34*8%*40%</f>
        <v>0</v>
      </c>
      <c r="K47" s="42">
        <f>G47*13+H47+I47+J47</f>
        <v>0</v>
      </c>
      <c r="L47" s="42">
        <f>K47+G89</f>
        <v>0</v>
      </c>
    </row>
    <row r="48" spans="1:12" s="17" customFormat="1" ht="15" customHeight="1" thickBot="1" x14ac:dyDescent="0.25">
      <c r="A48" s="48" t="s">
        <v>121</v>
      </c>
      <c r="B48" s="15"/>
      <c r="C48" s="15">
        <f t="shared" si="25"/>
        <v>0</v>
      </c>
      <c r="D48" s="39">
        <f t="shared" si="26"/>
        <v>0</v>
      </c>
      <c r="E48" s="39">
        <f t="shared" si="27"/>
        <v>0</v>
      </c>
      <c r="F48" s="39">
        <f t="shared" si="28"/>
        <v>0</v>
      </c>
      <c r="G48" s="39">
        <f t="shared" si="17"/>
        <v>0</v>
      </c>
      <c r="H48" s="39">
        <f t="shared" si="18"/>
        <v>0</v>
      </c>
      <c r="I48" s="16"/>
      <c r="J48" s="42">
        <f t="shared" si="19"/>
        <v>0</v>
      </c>
      <c r="K48" s="42">
        <f t="shared" si="20"/>
        <v>0</v>
      </c>
      <c r="L48" s="42">
        <f>K48+G89</f>
        <v>0</v>
      </c>
    </row>
    <row r="49" spans="1:12" s="17" customFormat="1" ht="15" customHeight="1" thickBot="1" x14ac:dyDescent="0.25">
      <c r="A49" s="48" t="s">
        <v>121</v>
      </c>
      <c r="B49" s="15"/>
      <c r="C49" s="15">
        <f t="shared" si="25"/>
        <v>0</v>
      </c>
      <c r="D49" s="39">
        <f t="shared" si="26"/>
        <v>0</v>
      </c>
      <c r="E49" s="39">
        <f t="shared" si="27"/>
        <v>0</v>
      </c>
      <c r="F49" s="39">
        <f t="shared" si="28"/>
        <v>0</v>
      </c>
      <c r="G49" s="39">
        <f t="shared" si="17"/>
        <v>0</v>
      </c>
      <c r="H49" s="39">
        <f t="shared" si="18"/>
        <v>0</v>
      </c>
      <c r="I49" s="16"/>
      <c r="J49" s="42">
        <f t="shared" si="19"/>
        <v>0</v>
      </c>
      <c r="K49" s="42">
        <f t="shared" si="20"/>
        <v>0</v>
      </c>
      <c r="L49" s="42">
        <f>K49+G89</f>
        <v>0</v>
      </c>
    </row>
    <row r="50" spans="1:12" s="17" customFormat="1" ht="15" customHeight="1" thickBot="1" x14ac:dyDescent="0.25">
      <c r="A50" s="18" t="s">
        <v>48</v>
      </c>
      <c r="B50" s="15"/>
      <c r="C50" s="49"/>
      <c r="D50" s="39">
        <f>B50*20%</f>
        <v>0</v>
      </c>
      <c r="E50" s="39">
        <f>B50*8%</f>
        <v>0</v>
      </c>
      <c r="F50" s="39">
        <f>B50*1%</f>
        <v>0</v>
      </c>
      <c r="G50" s="39">
        <f t="shared" si="10"/>
        <v>0</v>
      </c>
      <c r="H50" s="39">
        <f t="shared" ref="H50:H58" si="29">G50*33.33%</f>
        <v>0</v>
      </c>
      <c r="I50" s="16"/>
      <c r="J50" s="42">
        <f t="shared" si="2"/>
        <v>0</v>
      </c>
      <c r="K50" s="42">
        <f t="shared" ref="K50:K58" si="30">G50*13+H50+I50+J50</f>
        <v>0</v>
      </c>
      <c r="L50" s="42">
        <f>K50+G90</f>
        <v>0</v>
      </c>
    </row>
    <row r="51" spans="1:12" s="17" customFormat="1" ht="15" customHeight="1" thickBot="1" x14ac:dyDescent="0.25">
      <c r="A51" s="18" t="s">
        <v>48</v>
      </c>
      <c r="B51" s="15"/>
      <c r="C51" s="49"/>
      <c r="D51" s="39">
        <f t="shared" ref="D51:D53" si="31">B51*20%</f>
        <v>0</v>
      </c>
      <c r="E51" s="39">
        <f t="shared" ref="E51:E53" si="32">B51*8%</f>
        <v>0</v>
      </c>
      <c r="F51" s="39">
        <f t="shared" ref="F51:F53" si="33">B51*1%</f>
        <v>0</v>
      </c>
      <c r="G51" s="39">
        <f t="shared" ref="G51" si="34">SUM(B51:F51)</f>
        <v>0</v>
      </c>
      <c r="H51" s="39">
        <f t="shared" ref="H51" si="35">G51*33.33%</f>
        <v>0</v>
      </c>
      <c r="I51" s="16"/>
      <c r="J51" s="42">
        <f t="shared" ref="J51" si="36">(B51+C51)*13.34*8%*40%</f>
        <v>0</v>
      </c>
      <c r="K51" s="42">
        <f t="shared" ref="K51" si="37">G51*13+H51+I51+J51</f>
        <v>0</v>
      </c>
      <c r="L51" s="42">
        <f>K51+G90</f>
        <v>0</v>
      </c>
    </row>
    <row r="52" spans="1:12" ht="15" customHeight="1" thickBot="1" x14ac:dyDescent="0.25">
      <c r="A52" s="18" t="s">
        <v>48</v>
      </c>
      <c r="B52" s="15"/>
      <c r="C52" s="49"/>
      <c r="D52" s="39">
        <f t="shared" si="31"/>
        <v>0</v>
      </c>
      <c r="E52" s="39">
        <f t="shared" si="32"/>
        <v>0</v>
      </c>
      <c r="F52" s="39">
        <f t="shared" si="33"/>
        <v>0</v>
      </c>
      <c r="G52" s="39">
        <f t="shared" si="10"/>
        <v>0</v>
      </c>
      <c r="H52" s="39">
        <f t="shared" si="29"/>
        <v>0</v>
      </c>
      <c r="I52" s="16"/>
      <c r="J52" s="42">
        <f t="shared" si="2"/>
        <v>0</v>
      </c>
      <c r="K52" s="42">
        <f t="shared" si="30"/>
        <v>0</v>
      </c>
      <c r="L52" s="42">
        <f>K52+G90</f>
        <v>0</v>
      </c>
    </row>
    <row r="53" spans="1:12" ht="15" customHeight="1" thickBot="1" x14ac:dyDescent="0.25">
      <c r="A53" s="18" t="s">
        <v>48</v>
      </c>
      <c r="B53" s="15"/>
      <c r="C53" s="49"/>
      <c r="D53" s="39">
        <f t="shared" si="31"/>
        <v>0</v>
      </c>
      <c r="E53" s="39">
        <f t="shared" si="32"/>
        <v>0</v>
      </c>
      <c r="F53" s="39">
        <f t="shared" si="33"/>
        <v>0</v>
      </c>
      <c r="G53" s="39">
        <f t="shared" si="10"/>
        <v>0</v>
      </c>
      <c r="H53" s="39">
        <f t="shared" si="29"/>
        <v>0</v>
      </c>
      <c r="I53" s="16"/>
      <c r="J53" s="42">
        <f t="shared" si="2"/>
        <v>0</v>
      </c>
      <c r="K53" s="42">
        <f t="shared" si="30"/>
        <v>0</v>
      </c>
      <c r="L53" s="42">
        <f>K53+G90</f>
        <v>0</v>
      </c>
    </row>
    <row r="54" spans="1:12" s="17" customFormat="1" ht="15" customHeight="1" thickBot="1" x14ac:dyDescent="0.25">
      <c r="A54" s="48" t="s">
        <v>122</v>
      </c>
      <c r="B54" s="15"/>
      <c r="C54" s="15">
        <f>B54*20%</f>
        <v>0</v>
      </c>
      <c r="D54" s="39">
        <f t="shared" si="11"/>
        <v>0</v>
      </c>
      <c r="E54" s="39">
        <f t="shared" si="12"/>
        <v>0</v>
      </c>
      <c r="F54" s="39">
        <f t="shared" si="13"/>
        <v>0</v>
      </c>
      <c r="G54" s="39">
        <f t="shared" si="10"/>
        <v>0</v>
      </c>
      <c r="H54" s="39">
        <f t="shared" si="29"/>
        <v>0</v>
      </c>
      <c r="I54" s="16"/>
      <c r="J54" s="42">
        <f t="shared" si="2"/>
        <v>0</v>
      </c>
      <c r="K54" s="42">
        <f t="shared" si="30"/>
        <v>0</v>
      </c>
      <c r="L54" s="42">
        <f>K54+G91</f>
        <v>0</v>
      </c>
    </row>
    <row r="55" spans="1:12" s="17" customFormat="1" ht="15" customHeight="1" thickBot="1" x14ac:dyDescent="0.25">
      <c r="A55" s="48" t="s">
        <v>122</v>
      </c>
      <c r="B55" s="15"/>
      <c r="C55" s="15">
        <f>B55*20%</f>
        <v>0</v>
      </c>
      <c r="D55" s="39">
        <f t="shared" ref="D55" si="38">(B55+C55)*20%</f>
        <v>0</v>
      </c>
      <c r="E55" s="39">
        <f t="shared" ref="E55" si="39">(B55+C55)*8%</f>
        <v>0</v>
      </c>
      <c r="F55" s="39">
        <f t="shared" ref="F55" si="40">(B55+C55)*1%</f>
        <v>0</v>
      </c>
      <c r="G55" s="39">
        <f t="shared" ref="G55" si="41">SUM(B55:F55)</f>
        <v>0</v>
      </c>
      <c r="H55" s="39">
        <f t="shared" ref="H55" si="42">G55*33.33%</f>
        <v>0</v>
      </c>
      <c r="I55" s="16"/>
      <c r="J55" s="42">
        <f t="shared" ref="J55" si="43">(B55+C55)*13.34*8%*40%</f>
        <v>0</v>
      </c>
      <c r="K55" s="42">
        <f t="shared" ref="K55" si="44">G55*13+H55+I55+J55</f>
        <v>0</v>
      </c>
      <c r="L55" s="42">
        <f>K55+G91</f>
        <v>0</v>
      </c>
    </row>
    <row r="56" spans="1:12" s="17" customFormat="1" ht="15" customHeight="1" thickBot="1" x14ac:dyDescent="0.25">
      <c r="A56" s="48" t="s">
        <v>122</v>
      </c>
      <c r="B56" s="15"/>
      <c r="C56" s="15">
        <f>B56*20%</f>
        <v>0</v>
      </c>
      <c r="D56" s="39">
        <f t="shared" si="11"/>
        <v>0</v>
      </c>
      <c r="E56" s="39">
        <f t="shared" si="12"/>
        <v>0</v>
      </c>
      <c r="F56" s="39">
        <f t="shared" si="13"/>
        <v>0</v>
      </c>
      <c r="G56" s="39">
        <f t="shared" si="10"/>
        <v>0</v>
      </c>
      <c r="H56" s="39">
        <f t="shared" si="29"/>
        <v>0</v>
      </c>
      <c r="I56" s="16"/>
      <c r="J56" s="42">
        <f t="shared" si="2"/>
        <v>0</v>
      </c>
      <c r="K56" s="42">
        <f t="shared" si="30"/>
        <v>0</v>
      </c>
      <c r="L56" s="42">
        <f>K56+G91</f>
        <v>0</v>
      </c>
    </row>
    <row r="57" spans="1:12" s="17" customFormat="1" ht="15" customHeight="1" thickBot="1" x14ac:dyDescent="0.25">
      <c r="A57" s="48" t="s">
        <v>122</v>
      </c>
      <c r="B57" s="15"/>
      <c r="C57" s="15">
        <f>B57*20%</f>
        <v>0</v>
      </c>
      <c r="D57" s="39">
        <f t="shared" si="11"/>
        <v>0</v>
      </c>
      <c r="E57" s="39">
        <f t="shared" si="12"/>
        <v>0</v>
      </c>
      <c r="F57" s="39">
        <f t="shared" si="13"/>
        <v>0</v>
      </c>
      <c r="G57" s="39">
        <f t="shared" si="10"/>
        <v>0</v>
      </c>
      <c r="H57" s="39">
        <f t="shared" si="29"/>
        <v>0</v>
      </c>
      <c r="I57" s="16"/>
      <c r="J57" s="42">
        <f t="shared" si="2"/>
        <v>0</v>
      </c>
      <c r="K57" s="42">
        <f t="shared" si="30"/>
        <v>0</v>
      </c>
      <c r="L57" s="42">
        <f>K57+G91</f>
        <v>0</v>
      </c>
    </row>
    <row r="58" spans="1:12" s="17" customFormat="1" ht="15" customHeight="1" thickBot="1" x14ac:dyDescent="0.25">
      <c r="A58" s="48" t="s">
        <v>122</v>
      </c>
      <c r="B58" s="15"/>
      <c r="C58" s="15">
        <f>B58*20%</f>
        <v>0</v>
      </c>
      <c r="D58" s="39">
        <f t="shared" si="11"/>
        <v>0</v>
      </c>
      <c r="E58" s="39">
        <f t="shared" si="12"/>
        <v>0</v>
      </c>
      <c r="F58" s="39">
        <f t="shared" si="13"/>
        <v>0</v>
      </c>
      <c r="G58" s="39">
        <f t="shared" si="10"/>
        <v>0</v>
      </c>
      <c r="H58" s="39">
        <f t="shared" si="29"/>
        <v>0</v>
      </c>
      <c r="I58" s="16"/>
      <c r="J58" s="42">
        <f t="shared" si="2"/>
        <v>0</v>
      </c>
      <c r="K58" s="42">
        <f t="shared" si="30"/>
        <v>0</v>
      </c>
      <c r="L58" s="42">
        <f>K58+G91</f>
        <v>0</v>
      </c>
    </row>
    <row r="59" spans="1:12" s="17" customFormat="1" ht="15" customHeight="1" thickBot="1" x14ac:dyDescent="0.25">
      <c r="A59" s="47" t="s">
        <v>111</v>
      </c>
      <c r="B59" s="15"/>
      <c r="C59" s="49"/>
      <c r="D59" s="39">
        <f>B59*20%</f>
        <v>0</v>
      </c>
      <c r="E59" s="39">
        <f>B59*8%</f>
        <v>0</v>
      </c>
      <c r="F59" s="39">
        <f>B59*1%</f>
        <v>0</v>
      </c>
      <c r="G59" s="39">
        <f t="shared" ref="G59:G64" si="45">SUM(B59:F59)</f>
        <v>0</v>
      </c>
      <c r="H59" s="39">
        <f t="shared" ref="H59:H64" si="46">G59*33.33%</f>
        <v>0</v>
      </c>
      <c r="I59" s="16"/>
      <c r="J59" s="42">
        <f t="shared" ref="J59:J64" si="47">(B59+C59)*13.34*8%*40%</f>
        <v>0</v>
      </c>
      <c r="K59" s="42">
        <f t="shared" ref="K59:K64" si="48">G59*13+H59+I59+J59</f>
        <v>0</v>
      </c>
      <c r="L59" s="42">
        <f>K59+G92</f>
        <v>0</v>
      </c>
    </row>
    <row r="60" spans="1:12" s="17" customFormat="1" ht="15" customHeight="1" thickBot="1" x14ac:dyDescent="0.25">
      <c r="A60" s="47" t="s">
        <v>111</v>
      </c>
      <c r="B60" s="15"/>
      <c r="C60" s="49"/>
      <c r="D60" s="39">
        <f t="shared" ref="D60:D66" si="49">B60*20%</f>
        <v>0</v>
      </c>
      <c r="E60" s="39">
        <f t="shared" ref="E60:E66" si="50">B60*8%</f>
        <v>0</v>
      </c>
      <c r="F60" s="39">
        <f t="shared" ref="F60:F66" si="51">B60*1%</f>
        <v>0</v>
      </c>
      <c r="G60" s="39">
        <f t="shared" si="45"/>
        <v>0</v>
      </c>
      <c r="H60" s="39">
        <f t="shared" si="46"/>
        <v>0</v>
      </c>
      <c r="I60" s="16"/>
      <c r="J60" s="42">
        <f t="shared" si="47"/>
        <v>0</v>
      </c>
      <c r="K60" s="42">
        <f t="shared" si="48"/>
        <v>0</v>
      </c>
      <c r="L60" s="42">
        <f>K60+G92</f>
        <v>0</v>
      </c>
    </row>
    <row r="61" spans="1:12" s="17" customFormat="1" ht="15" customHeight="1" thickBot="1" x14ac:dyDescent="0.25">
      <c r="A61" s="47" t="s">
        <v>111</v>
      </c>
      <c r="B61" s="15"/>
      <c r="C61" s="49"/>
      <c r="D61" s="39">
        <f t="shared" si="49"/>
        <v>0</v>
      </c>
      <c r="E61" s="39">
        <f t="shared" si="50"/>
        <v>0</v>
      </c>
      <c r="F61" s="39">
        <f t="shared" si="51"/>
        <v>0</v>
      </c>
      <c r="G61" s="39">
        <f t="shared" si="45"/>
        <v>0</v>
      </c>
      <c r="H61" s="39">
        <f t="shared" si="46"/>
        <v>0</v>
      </c>
      <c r="I61" s="16"/>
      <c r="J61" s="42">
        <f t="shared" si="47"/>
        <v>0</v>
      </c>
      <c r="K61" s="42">
        <f t="shared" si="48"/>
        <v>0</v>
      </c>
      <c r="L61" s="42">
        <f>K61+G92</f>
        <v>0</v>
      </c>
    </row>
    <row r="62" spans="1:12" s="17" customFormat="1" ht="15" customHeight="1" thickBot="1" x14ac:dyDescent="0.25">
      <c r="A62" s="47" t="s">
        <v>48</v>
      </c>
      <c r="B62" s="15"/>
      <c r="C62" s="49"/>
      <c r="D62" s="39">
        <f t="shared" si="49"/>
        <v>0</v>
      </c>
      <c r="E62" s="39">
        <f t="shared" si="50"/>
        <v>0</v>
      </c>
      <c r="F62" s="39">
        <f t="shared" si="51"/>
        <v>0</v>
      </c>
      <c r="G62" s="39">
        <f t="shared" si="45"/>
        <v>0</v>
      </c>
      <c r="H62" s="39">
        <f t="shared" si="46"/>
        <v>0</v>
      </c>
      <c r="I62" s="16"/>
      <c r="J62" s="42">
        <f t="shared" si="47"/>
        <v>0</v>
      </c>
      <c r="K62" s="42">
        <f t="shared" si="48"/>
        <v>0</v>
      </c>
      <c r="L62" s="42">
        <f>K62+G90</f>
        <v>0</v>
      </c>
    </row>
    <row r="63" spans="1:12" s="17" customFormat="1" ht="15" customHeight="1" thickBot="1" x14ac:dyDescent="0.25">
      <c r="A63" s="47" t="s">
        <v>48</v>
      </c>
      <c r="B63" s="15"/>
      <c r="C63" s="49"/>
      <c r="D63" s="39">
        <f t="shared" si="49"/>
        <v>0</v>
      </c>
      <c r="E63" s="39">
        <f t="shared" si="50"/>
        <v>0</v>
      </c>
      <c r="F63" s="39">
        <f t="shared" si="51"/>
        <v>0</v>
      </c>
      <c r="G63" s="39">
        <f t="shared" si="45"/>
        <v>0</v>
      </c>
      <c r="H63" s="39">
        <f t="shared" si="46"/>
        <v>0</v>
      </c>
      <c r="I63" s="16"/>
      <c r="J63" s="42">
        <f t="shared" si="47"/>
        <v>0</v>
      </c>
      <c r="K63" s="42">
        <f t="shared" si="48"/>
        <v>0</v>
      </c>
      <c r="L63" s="42">
        <f>K63+G90</f>
        <v>0</v>
      </c>
    </row>
    <row r="64" spans="1:12" s="17" customFormat="1" ht="15" customHeight="1" thickBot="1" x14ac:dyDescent="0.25">
      <c r="A64" s="47" t="s">
        <v>48</v>
      </c>
      <c r="B64" s="15"/>
      <c r="C64" s="49"/>
      <c r="D64" s="39">
        <f t="shared" si="49"/>
        <v>0</v>
      </c>
      <c r="E64" s="39">
        <f t="shared" si="50"/>
        <v>0</v>
      </c>
      <c r="F64" s="39">
        <f t="shared" si="51"/>
        <v>0</v>
      </c>
      <c r="G64" s="39">
        <f t="shared" si="45"/>
        <v>0</v>
      </c>
      <c r="H64" s="39">
        <f t="shared" si="46"/>
        <v>0</v>
      </c>
      <c r="I64" s="16"/>
      <c r="J64" s="42">
        <f t="shared" si="47"/>
        <v>0</v>
      </c>
      <c r="K64" s="42">
        <f t="shared" si="48"/>
        <v>0</v>
      </c>
      <c r="L64" s="42">
        <f>K64+G90</f>
        <v>0</v>
      </c>
    </row>
    <row r="65" spans="1:12" s="17" customFormat="1" ht="15" customHeight="1" thickBot="1" x14ac:dyDescent="0.25">
      <c r="A65" s="46" t="s">
        <v>111</v>
      </c>
      <c r="B65" s="15"/>
      <c r="C65" s="49"/>
      <c r="D65" s="39">
        <f t="shared" si="49"/>
        <v>0</v>
      </c>
      <c r="E65" s="39">
        <f t="shared" si="50"/>
        <v>0</v>
      </c>
      <c r="F65" s="39">
        <f t="shared" si="51"/>
        <v>0</v>
      </c>
      <c r="G65" s="39">
        <f>SUM(B65:F65)</f>
        <v>0</v>
      </c>
      <c r="H65" s="39">
        <f>G65*33.33%</f>
        <v>0</v>
      </c>
      <c r="I65" s="16"/>
      <c r="J65" s="42">
        <f>(B65+C65)*13.34*8%*40%</f>
        <v>0</v>
      </c>
      <c r="K65" s="42">
        <f>G65*13+H65+I65+J65</f>
        <v>0</v>
      </c>
      <c r="L65" s="42">
        <f>K65+G92</f>
        <v>0</v>
      </c>
    </row>
    <row r="66" spans="1:12" s="17" customFormat="1" ht="15" customHeight="1" thickBot="1" x14ac:dyDescent="0.25">
      <c r="A66" s="46" t="s">
        <v>48</v>
      </c>
      <c r="B66" s="15"/>
      <c r="C66" s="49"/>
      <c r="D66" s="39">
        <f t="shared" si="49"/>
        <v>0</v>
      </c>
      <c r="E66" s="39">
        <f t="shared" si="50"/>
        <v>0</v>
      </c>
      <c r="F66" s="39">
        <f t="shared" si="51"/>
        <v>0</v>
      </c>
      <c r="G66" s="39">
        <f>SUM(B66:F66)</f>
        <v>0</v>
      </c>
      <c r="H66" s="39">
        <f>G66*33.33%</f>
        <v>0</v>
      </c>
      <c r="I66" s="16"/>
      <c r="J66" s="42">
        <f>(B66+C66)*13.34*8%*40%</f>
        <v>0</v>
      </c>
      <c r="K66" s="42">
        <f>G66*13+H66+I66+J66</f>
        <v>0</v>
      </c>
      <c r="L66" s="42">
        <f>K66+G90</f>
        <v>0</v>
      </c>
    </row>
    <row r="67" spans="1:12" ht="15" customHeight="1" thickBot="1" x14ac:dyDescent="0.25">
      <c r="A67" s="96" t="s">
        <v>4</v>
      </c>
      <c r="B67" s="97"/>
      <c r="C67" s="97"/>
      <c r="D67" s="97"/>
      <c r="E67" s="97"/>
      <c r="F67" s="97"/>
      <c r="G67" s="97"/>
      <c r="H67" s="97"/>
      <c r="I67" s="97"/>
      <c r="J67" s="98"/>
      <c r="K67" s="19">
        <f>SUM(K10:K66)</f>
        <v>0</v>
      </c>
      <c r="L67" s="20">
        <f>SUM(L10:L66)</f>
        <v>0</v>
      </c>
    </row>
    <row r="68" spans="1:12" ht="15" customHeight="1" x14ac:dyDescent="0.2">
      <c r="A68" s="21" t="s">
        <v>5</v>
      </c>
    </row>
    <row r="69" spans="1:12" ht="26.25" customHeight="1" x14ac:dyDescent="0.2">
      <c r="A69" s="103" t="s">
        <v>123</v>
      </c>
      <c r="B69" s="103"/>
      <c r="C69" s="103"/>
      <c r="D69" s="103"/>
      <c r="E69" s="103"/>
      <c r="F69" s="103"/>
      <c r="G69" s="103"/>
      <c r="H69" s="103"/>
      <c r="I69" s="103"/>
      <c r="J69" s="103"/>
    </row>
    <row r="70" spans="1:12" ht="26.25" customHeight="1" x14ac:dyDescent="0.2">
      <c r="A70" s="99" t="s">
        <v>112</v>
      </c>
      <c r="B70" s="100"/>
      <c r="K70" s="22"/>
    </row>
    <row r="71" spans="1:12" ht="25.5" customHeight="1" x14ac:dyDescent="0.2">
      <c r="A71" s="101" t="s">
        <v>113</v>
      </c>
      <c r="B71" s="102"/>
      <c r="K71" s="22"/>
    </row>
    <row r="72" spans="1:12" ht="15" customHeight="1" x14ac:dyDescent="0.2">
      <c r="K72" s="22"/>
    </row>
    <row r="73" spans="1:12" ht="15" customHeight="1" x14ac:dyDescent="0.2">
      <c r="A73" s="22" t="s">
        <v>6</v>
      </c>
      <c r="B73" s="22"/>
      <c r="C73" s="22"/>
      <c r="D73" s="22"/>
      <c r="E73" s="22"/>
      <c r="F73" s="22"/>
      <c r="G73" s="22"/>
      <c r="H73" s="22"/>
      <c r="I73" s="22"/>
      <c r="J73" s="22"/>
    </row>
    <row r="74" spans="1:12" ht="15" customHeight="1" x14ac:dyDescent="0.2"/>
    <row r="75" spans="1:12" ht="15" customHeight="1" thickBot="1" x14ac:dyDescent="0.25">
      <c r="A75" s="22" t="s">
        <v>7</v>
      </c>
    </row>
    <row r="76" spans="1:12" ht="25.5" x14ac:dyDescent="0.2">
      <c r="A76" s="43" t="s">
        <v>8</v>
      </c>
      <c r="B76" s="43" t="s">
        <v>86</v>
      </c>
      <c r="C76" s="43" t="s">
        <v>9</v>
      </c>
      <c r="D76" s="43" t="s">
        <v>88</v>
      </c>
      <c r="E76" s="43" t="s">
        <v>89</v>
      </c>
      <c r="F76" s="43" t="s">
        <v>91</v>
      </c>
      <c r="G76" s="43" t="s">
        <v>93</v>
      </c>
    </row>
    <row r="77" spans="1:12" ht="13.5" thickBot="1" x14ac:dyDescent="0.25">
      <c r="A77" s="44"/>
      <c r="B77" s="44" t="s">
        <v>19</v>
      </c>
      <c r="C77" s="44" t="s">
        <v>87</v>
      </c>
      <c r="D77" s="44" t="s">
        <v>10</v>
      </c>
      <c r="E77" s="44" t="s">
        <v>90</v>
      </c>
      <c r="F77" s="44" t="s">
        <v>92</v>
      </c>
      <c r="G77" s="44" t="s">
        <v>94</v>
      </c>
    </row>
    <row r="78" spans="1:12" ht="15" customHeight="1" thickBot="1" x14ac:dyDescent="0.25">
      <c r="A78" s="14" t="s">
        <v>44</v>
      </c>
      <c r="B78" s="23"/>
      <c r="C78" s="39">
        <f t="shared" ref="C78:C84" si="52">G10</f>
        <v>0</v>
      </c>
      <c r="D78" s="24"/>
      <c r="E78" s="39">
        <f>C78*D78</f>
        <v>0</v>
      </c>
      <c r="F78" s="40">
        <f>12-B78</f>
        <v>12</v>
      </c>
      <c r="G78" s="39">
        <f>E78*F78</f>
        <v>0</v>
      </c>
    </row>
    <row r="79" spans="1:12" ht="15" customHeight="1" thickBot="1" x14ac:dyDescent="0.25">
      <c r="A79" s="14" t="s">
        <v>108</v>
      </c>
      <c r="B79" s="23"/>
      <c r="C79" s="39">
        <f t="shared" si="52"/>
        <v>0</v>
      </c>
      <c r="D79" s="24"/>
      <c r="E79" s="39">
        <f t="shared" ref="E79:E92" si="53">C79*D79</f>
        <v>0</v>
      </c>
      <c r="F79" s="40">
        <f t="shared" ref="F79:F92" si="54">12-B79</f>
        <v>12</v>
      </c>
      <c r="G79" s="39">
        <f t="shared" ref="G79:G92" si="55">E79*F79</f>
        <v>0</v>
      </c>
    </row>
    <row r="80" spans="1:12" ht="24.75" thickBot="1" x14ac:dyDescent="0.25">
      <c r="A80" s="18" t="s">
        <v>109</v>
      </c>
      <c r="B80" s="23"/>
      <c r="C80" s="39">
        <f t="shared" si="52"/>
        <v>0</v>
      </c>
      <c r="D80" s="24"/>
      <c r="E80" s="39">
        <f t="shared" si="53"/>
        <v>0</v>
      </c>
      <c r="F80" s="40">
        <f t="shared" si="54"/>
        <v>12</v>
      </c>
      <c r="G80" s="39">
        <f t="shared" si="55"/>
        <v>0</v>
      </c>
    </row>
    <row r="81" spans="1:7" ht="24.75" thickBot="1" x14ac:dyDescent="0.25">
      <c r="A81" s="18" t="s">
        <v>110</v>
      </c>
      <c r="B81" s="23"/>
      <c r="C81" s="39">
        <f t="shared" si="52"/>
        <v>0</v>
      </c>
      <c r="D81" s="24"/>
      <c r="E81" s="39">
        <f t="shared" si="53"/>
        <v>0</v>
      </c>
      <c r="F81" s="40">
        <f t="shared" si="54"/>
        <v>12</v>
      </c>
      <c r="G81" s="39">
        <f t="shared" si="55"/>
        <v>0</v>
      </c>
    </row>
    <row r="82" spans="1:7" ht="13.5" thickBot="1" x14ac:dyDescent="0.25">
      <c r="A82" s="14" t="s">
        <v>50</v>
      </c>
      <c r="B82" s="23"/>
      <c r="C82" s="39">
        <f t="shared" si="52"/>
        <v>0</v>
      </c>
      <c r="D82" s="24"/>
      <c r="E82" s="39">
        <f t="shared" si="53"/>
        <v>0</v>
      </c>
      <c r="F82" s="40">
        <f t="shared" si="54"/>
        <v>12</v>
      </c>
      <c r="G82" s="39">
        <f t="shared" si="55"/>
        <v>0</v>
      </c>
    </row>
    <row r="83" spans="1:7" ht="15" customHeight="1" thickBot="1" x14ac:dyDescent="0.25">
      <c r="A83" s="14" t="s">
        <v>49</v>
      </c>
      <c r="B83" s="23"/>
      <c r="C83" s="39">
        <f t="shared" si="52"/>
        <v>0</v>
      </c>
      <c r="D83" s="24"/>
      <c r="E83" s="39">
        <f t="shared" si="53"/>
        <v>0</v>
      </c>
      <c r="F83" s="40">
        <f t="shared" si="54"/>
        <v>12</v>
      </c>
      <c r="G83" s="39">
        <f t="shared" si="55"/>
        <v>0</v>
      </c>
    </row>
    <row r="84" spans="1:7" ht="15" customHeight="1" thickBot="1" x14ac:dyDescent="0.25">
      <c r="A84" s="18" t="s">
        <v>45</v>
      </c>
      <c r="B84" s="23"/>
      <c r="C84" s="39">
        <f t="shared" si="52"/>
        <v>0</v>
      </c>
      <c r="D84" s="24"/>
      <c r="E84" s="39">
        <f t="shared" si="53"/>
        <v>0</v>
      </c>
      <c r="F84" s="40">
        <f t="shared" si="54"/>
        <v>12</v>
      </c>
      <c r="G84" s="39">
        <f t="shared" si="55"/>
        <v>0</v>
      </c>
    </row>
    <row r="85" spans="1:7" ht="15" customHeight="1" thickBot="1" x14ac:dyDescent="0.25">
      <c r="A85" s="18" t="s">
        <v>46</v>
      </c>
      <c r="B85" s="23"/>
      <c r="C85" s="39">
        <f>G26</f>
        <v>0</v>
      </c>
      <c r="D85" s="24"/>
      <c r="E85" s="39">
        <f t="shared" si="53"/>
        <v>0</v>
      </c>
      <c r="F85" s="40">
        <f t="shared" si="54"/>
        <v>12</v>
      </c>
      <c r="G85" s="39">
        <f t="shared" si="55"/>
        <v>0</v>
      </c>
    </row>
    <row r="86" spans="1:7" ht="15" customHeight="1" thickBot="1" x14ac:dyDescent="0.25">
      <c r="A86" s="48" t="s">
        <v>120</v>
      </c>
      <c r="B86" s="23"/>
      <c r="C86" s="39">
        <f>G32</f>
        <v>0</v>
      </c>
      <c r="D86" s="24"/>
      <c r="E86" s="39">
        <f t="shared" si="53"/>
        <v>0</v>
      </c>
      <c r="F86" s="40">
        <f t="shared" si="54"/>
        <v>12</v>
      </c>
      <c r="G86" s="39">
        <f t="shared" si="55"/>
        <v>0</v>
      </c>
    </row>
    <row r="87" spans="1:7" ht="15" customHeight="1" thickBot="1" x14ac:dyDescent="0.25">
      <c r="A87" s="18" t="s">
        <v>47</v>
      </c>
      <c r="B87" s="23"/>
      <c r="C87" s="39">
        <f>G36</f>
        <v>0</v>
      </c>
      <c r="D87" s="24"/>
      <c r="E87" s="39">
        <f t="shared" si="53"/>
        <v>0</v>
      </c>
      <c r="F87" s="40">
        <f t="shared" si="54"/>
        <v>12</v>
      </c>
      <c r="G87" s="39">
        <f t="shared" si="55"/>
        <v>0</v>
      </c>
    </row>
    <row r="88" spans="1:7" ht="15" customHeight="1" thickBot="1" x14ac:dyDescent="0.25">
      <c r="A88" s="18" t="s">
        <v>54</v>
      </c>
      <c r="B88" s="23"/>
      <c r="C88" s="39">
        <f>G38</f>
        <v>0</v>
      </c>
      <c r="D88" s="24"/>
      <c r="E88" s="39">
        <f t="shared" si="53"/>
        <v>0</v>
      </c>
      <c r="F88" s="40">
        <f t="shared" si="54"/>
        <v>12</v>
      </c>
      <c r="G88" s="39">
        <f t="shared" si="55"/>
        <v>0</v>
      </c>
    </row>
    <row r="89" spans="1:7" ht="15" customHeight="1" thickBot="1" x14ac:dyDescent="0.25">
      <c r="A89" s="48" t="s">
        <v>121</v>
      </c>
      <c r="B89" s="23"/>
      <c r="C89" s="39">
        <f>G44</f>
        <v>0</v>
      </c>
      <c r="D89" s="24"/>
      <c r="E89" s="39">
        <f t="shared" si="53"/>
        <v>0</v>
      </c>
      <c r="F89" s="40">
        <f t="shared" si="54"/>
        <v>12</v>
      </c>
      <c r="G89" s="39">
        <f t="shared" si="55"/>
        <v>0</v>
      </c>
    </row>
    <row r="90" spans="1:7" ht="15" customHeight="1" thickBot="1" x14ac:dyDescent="0.25">
      <c r="A90" s="18" t="s">
        <v>48</v>
      </c>
      <c r="B90" s="23"/>
      <c r="C90" s="39">
        <f>G50</f>
        <v>0</v>
      </c>
      <c r="D90" s="24"/>
      <c r="E90" s="39">
        <f t="shared" si="53"/>
        <v>0</v>
      </c>
      <c r="F90" s="40">
        <f t="shared" si="54"/>
        <v>12</v>
      </c>
      <c r="G90" s="39">
        <f t="shared" si="55"/>
        <v>0</v>
      </c>
    </row>
    <row r="91" spans="1:7" ht="15" customHeight="1" thickBot="1" x14ac:dyDescent="0.25">
      <c r="A91" s="48" t="s">
        <v>122</v>
      </c>
      <c r="B91" s="23"/>
      <c r="C91" s="39">
        <f>G54</f>
        <v>0</v>
      </c>
      <c r="D91" s="24"/>
      <c r="E91" s="39">
        <f t="shared" si="53"/>
        <v>0</v>
      </c>
      <c r="F91" s="40">
        <f t="shared" si="54"/>
        <v>12</v>
      </c>
      <c r="G91" s="39">
        <f t="shared" si="55"/>
        <v>0</v>
      </c>
    </row>
    <row r="92" spans="1:7" ht="15" customHeight="1" thickBot="1" x14ac:dyDescent="0.25">
      <c r="A92" s="18" t="s">
        <v>111</v>
      </c>
      <c r="B92" s="23"/>
      <c r="C92" s="39">
        <f>G59</f>
        <v>0</v>
      </c>
      <c r="D92" s="24"/>
      <c r="E92" s="39">
        <f t="shared" si="53"/>
        <v>0</v>
      </c>
      <c r="F92" s="40">
        <f t="shared" si="54"/>
        <v>12</v>
      </c>
      <c r="G92" s="39">
        <f t="shared" si="55"/>
        <v>0</v>
      </c>
    </row>
    <row r="93" spans="1:7" ht="15" customHeight="1" x14ac:dyDescent="0.2">
      <c r="A93" s="25"/>
      <c r="B93" s="26"/>
      <c r="C93" s="27"/>
      <c r="D93" s="28"/>
      <c r="E93" s="27"/>
      <c r="F93" s="26"/>
      <c r="G93" s="27"/>
    </row>
    <row r="94" spans="1:7" ht="15" customHeight="1" x14ac:dyDescent="0.2"/>
    <row r="95" spans="1:7" ht="15" customHeight="1" thickBot="1" x14ac:dyDescent="0.25">
      <c r="A95" s="22" t="s">
        <v>40</v>
      </c>
    </row>
    <row r="96" spans="1:7" ht="15" customHeight="1" thickBot="1" x14ac:dyDescent="0.25">
      <c r="A96" s="68" t="s">
        <v>104</v>
      </c>
      <c r="B96" s="69"/>
      <c r="C96" s="70"/>
    </row>
    <row r="97" spans="1:3" ht="15" customHeight="1" x14ac:dyDescent="0.2">
      <c r="A97" s="71" t="s">
        <v>107</v>
      </c>
      <c r="B97" s="71" t="s">
        <v>106</v>
      </c>
      <c r="C97" s="71" t="s">
        <v>126</v>
      </c>
    </row>
    <row r="98" spans="1:3" ht="15" customHeight="1" thickBot="1" x14ac:dyDescent="0.25">
      <c r="A98" s="72"/>
      <c r="B98" s="72"/>
      <c r="C98" s="105"/>
    </row>
    <row r="99" spans="1:3" ht="15" customHeight="1" thickBot="1" x14ac:dyDescent="0.25">
      <c r="A99" s="29" t="s">
        <v>55</v>
      </c>
      <c r="B99" s="30"/>
      <c r="C99" s="41">
        <f t="shared" ref="C99:C101" si="56">B99*12</f>
        <v>0</v>
      </c>
    </row>
    <row r="100" spans="1:3" ht="15" customHeight="1" thickBot="1" x14ac:dyDescent="0.25">
      <c r="A100" s="29" t="s">
        <v>56</v>
      </c>
      <c r="B100" s="30"/>
      <c r="C100" s="41">
        <f t="shared" si="56"/>
        <v>0</v>
      </c>
    </row>
    <row r="101" spans="1:3" ht="15" customHeight="1" thickBot="1" x14ac:dyDescent="0.25">
      <c r="A101" s="29" t="s">
        <v>57</v>
      </c>
      <c r="B101" s="30"/>
      <c r="C101" s="41">
        <f t="shared" si="56"/>
        <v>0</v>
      </c>
    </row>
    <row r="102" spans="1:3" ht="15" customHeight="1" thickBot="1" x14ac:dyDescent="0.25">
      <c r="A102" s="73" t="s">
        <v>105</v>
      </c>
      <c r="B102" s="74"/>
      <c r="C102" s="31">
        <f>SUM(C99:C101)</f>
        <v>0</v>
      </c>
    </row>
    <row r="103" spans="1:3" ht="15" customHeight="1" x14ac:dyDescent="0.2"/>
    <row r="104" spans="1:3" ht="15" customHeight="1" thickBot="1" x14ac:dyDescent="0.25">
      <c r="A104" s="22" t="s">
        <v>12</v>
      </c>
    </row>
    <row r="105" spans="1:3" ht="15" customHeight="1" x14ac:dyDescent="0.2">
      <c r="A105" s="78" t="s">
        <v>103</v>
      </c>
      <c r="B105" s="71" t="s">
        <v>124</v>
      </c>
      <c r="C105" s="78" t="s">
        <v>127</v>
      </c>
    </row>
    <row r="106" spans="1:3" ht="15" customHeight="1" thickBot="1" x14ac:dyDescent="0.25">
      <c r="A106" s="104"/>
      <c r="B106" s="72"/>
      <c r="C106" s="104"/>
    </row>
    <row r="107" spans="1:3" ht="15" customHeight="1" thickBot="1" x14ac:dyDescent="0.25">
      <c r="A107" s="32" t="s">
        <v>33</v>
      </c>
      <c r="B107" s="30"/>
      <c r="C107" s="41">
        <f t="shared" ref="C107:C112" si="57">B107*12</f>
        <v>0</v>
      </c>
    </row>
    <row r="108" spans="1:3" ht="15" customHeight="1" thickBot="1" x14ac:dyDescent="0.25">
      <c r="A108" s="32" t="s">
        <v>63</v>
      </c>
      <c r="B108" s="30"/>
      <c r="C108" s="41">
        <f t="shared" si="57"/>
        <v>0</v>
      </c>
    </row>
    <row r="109" spans="1:3" x14ac:dyDescent="0.2">
      <c r="A109" s="32" t="s">
        <v>41</v>
      </c>
      <c r="B109" s="30"/>
      <c r="C109" s="41">
        <f t="shared" si="57"/>
        <v>0</v>
      </c>
    </row>
    <row r="110" spans="1:3" ht="13.5" thickBot="1" x14ac:dyDescent="0.25">
      <c r="A110" s="32" t="s">
        <v>34</v>
      </c>
      <c r="B110" s="30"/>
      <c r="C110" s="41">
        <f t="shared" si="57"/>
        <v>0</v>
      </c>
    </row>
    <row r="111" spans="1:3" ht="13.5" thickBot="1" x14ac:dyDescent="0.25">
      <c r="A111" s="32" t="s">
        <v>59</v>
      </c>
      <c r="B111" s="30"/>
      <c r="C111" s="41">
        <f t="shared" si="57"/>
        <v>0</v>
      </c>
    </row>
    <row r="112" spans="1:3" ht="15" customHeight="1" thickBot="1" x14ac:dyDescent="0.25">
      <c r="A112" s="32" t="s">
        <v>13</v>
      </c>
      <c r="B112" s="30"/>
      <c r="C112" s="41">
        <f t="shared" si="57"/>
        <v>0</v>
      </c>
    </row>
    <row r="113" spans="1:3" ht="15" customHeight="1" thickBot="1" x14ac:dyDescent="0.25">
      <c r="A113" s="73" t="s">
        <v>60</v>
      </c>
      <c r="B113" s="74"/>
      <c r="C113" s="31">
        <f>SUM(C107:C112)</f>
        <v>0</v>
      </c>
    </row>
    <row r="114" spans="1:3" ht="15" customHeight="1" x14ac:dyDescent="0.2">
      <c r="A114" s="33"/>
    </row>
    <row r="115" spans="1:3" ht="15" customHeight="1" x14ac:dyDescent="0.2">
      <c r="A115" s="33"/>
    </row>
    <row r="116" spans="1:3" ht="15" customHeight="1" thickBot="1" x14ac:dyDescent="0.25">
      <c r="A116" s="22" t="s">
        <v>14</v>
      </c>
    </row>
    <row r="117" spans="1:3" ht="15.75" customHeight="1" x14ac:dyDescent="0.2">
      <c r="A117" s="71" t="s">
        <v>102</v>
      </c>
      <c r="B117" s="71" t="s">
        <v>125</v>
      </c>
      <c r="C117" s="71" t="s">
        <v>128</v>
      </c>
    </row>
    <row r="118" spans="1:3" ht="15" customHeight="1" thickBot="1" x14ac:dyDescent="0.25">
      <c r="A118" s="105"/>
      <c r="B118" s="72"/>
      <c r="C118" s="105"/>
    </row>
    <row r="119" spans="1:3" ht="13.5" thickBot="1" x14ac:dyDescent="0.25">
      <c r="A119" s="32" t="s">
        <v>42</v>
      </c>
      <c r="B119" s="30"/>
      <c r="C119" s="41">
        <f t="shared" ref="C119:C124" si="58">B119*12</f>
        <v>0</v>
      </c>
    </row>
    <row r="120" spans="1:3" ht="13.5" thickBot="1" x14ac:dyDescent="0.25">
      <c r="A120" s="32" t="s">
        <v>43</v>
      </c>
      <c r="B120" s="30"/>
      <c r="C120" s="41">
        <f t="shared" si="58"/>
        <v>0</v>
      </c>
    </row>
    <row r="121" spans="1:3" ht="13.5" thickBot="1" x14ac:dyDescent="0.25">
      <c r="A121" s="32" t="s">
        <v>114</v>
      </c>
      <c r="B121" s="30"/>
      <c r="C121" s="41">
        <f t="shared" si="58"/>
        <v>0</v>
      </c>
    </row>
    <row r="122" spans="1:3" ht="26.25" thickBot="1" x14ac:dyDescent="0.25">
      <c r="A122" s="32" t="s">
        <v>64</v>
      </c>
      <c r="B122" s="30"/>
      <c r="C122" s="41">
        <f t="shared" si="58"/>
        <v>0</v>
      </c>
    </row>
    <row r="123" spans="1:3" ht="31.5" customHeight="1" thickBot="1" x14ac:dyDescent="0.25">
      <c r="A123" s="32" t="s">
        <v>65</v>
      </c>
      <c r="B123" s="30"/>
      <c r="C123" s="41">
        <f t="shared" si="58"/>
        <v>0</v>
      </c>
    </row>
    <row r="124" spans="1:3" ht="13.5" thickBot="1" x14ac:dyDescent="0.25">
      <c r="A124" s="32" t="s">
        <v>66</v>
      </c>
      <c r="B124" s="30"/>
      <c r="C124" s="41">
        <f t="shared" si="58"/>
        <v>0</v>
      </c>
    </row>
    <row r="125" spans="1:3" ht="15" customHeight="1" thickBot="1" x14ac:dyDescent="0.25">
      <c r="A125" s="75" t="s">
        <v>101</v>
      </c>
      <c r="B125" s="76"/>
      <c r="C125" s="45"/>
    </row>
    <row r="126" spans="1:3" ht="15" customHeight="1" thickBot="1" x14ac:dyDescent="0.25">
      <c r="A126" s="29" t="s">
        <v>130</v>
      </c>
      <c r="B126" s="16"/>
      <c r="C126" s="41">
        <f>B126*12</f>
        <v>0</v>
      </c>
    </row>
    <row r="127" spans="1:3" ht="15" customHeight="1" thickBot="1" x14ac:dyDescent="0.25">
      <c r="A127" s="32" t="s">
        <v>32</v>
      </c>
      <c r="B127" s="16"/>
      <c r="C127" s="41">
        <f>B127*12</f>
        <v>0</v>
      </c>
    </row>
    <row r="128" spans="1:3" ht="15" customHeight="1" thickBot="1" x14ac:dyDescent="0.25">
      <c r="A128" s="32" t="s">
        <v>11</v>
      </c>
      <c r="B128" s="30"/>
      <c r="C128" s="41">
        <f>B128*12</f>
        <v>0</v>
      </c>
    </row>
    <row r="129" spans="1:11" ht="15" customHeight="1" thickBot="1" x14ac:dyDescent="0.25">
      <c r="A129" s="73" t="s">
        <v>61</v>
      </c>
      <c r="B129" s="74"/>
      <c r="C129" s="31">
        <f>SUM(C119:C124,C126:C128)</f>
        <v>0</v>
      </c>
    </row>
    <row r="130" spans="1:11" ht="15" customHeight="1" x14ac:dyDescent="0.2">
      <c r="A130" s="67" t="s">
        <v>53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</row>
    <row r="131" spans="1:11" ht="15" customHeight="1" x14ac:dyDescent="0.2">
      <c r="A131" s="77" t="s">
        <v>129</v>
      </c>
      <c r="B131" s="77"/>
      <c r="C131" s="77"/>
      <c r="D131" s="34"/>
      <c r="E131" s="34"/>
      <c r="F131" s="34"/>
      <c r="G131" s="34"/>
      <c r="H131" s="34"/>
      <c r="I131" s="34"/>
      <c r="J131" s="34"/>
      <c r="K131" s="34"/>
    </row>
    <row r="132" spans="1:11" ht="15" customHeight="1" x14ac:dyDescent="0.2"/>
    <row r="133" spans="1:11" ht="15" customHeight="1" thickBot="1" x14ac:dyDescent="0.25">
      <c r="A133" s="22" t="s">
        <v>62</v>
      </c>
    </row>
    <row r="134" spans="1:11" ht="15" customHeight="1" x14ac:dyDescent="0.2">
      <c r="A134" s="78" t="s">
        <v>96</v>
      </c>
      <c r="B134" s="78" t="s">
        <v>97</v>
      </c>
      <c r="C134" s="78" t="s">
        <v>100</v>
      </c>
      <c r="D134" s="78" t="s">
        <v>98</v>
      </c>
      <c r="E134" s="78" t="s">
        <v>99</v>
      </c>
    </row>
    <row r="135" spans="1:11" ht="15" customHeight="1" x14ac:dyDescent="0.2">
      <c r="A135" s="79"/>
      <c r="B135" s="79"/>
      <c r="C135" s="79"/>
      <c r="D135" s="79"/>
      <c r="E135" s="79"/>
    </row>
    <row r="136" spans="1:11" ht="15" customHeight="1" x14ac:dyDescent="0.2">
      <c r="A136" s="79"/>
      <c r="B136" s="79"/>
      <c r="C136" s="79"/>
      <c r="D136" s="79"/>
      <c r="E136" s="79"/>
    </row>
    <row r="137" spans="1:11" ht="18.75" customHeight="1" thickBot="1" x14ac:dyDescent="0.25">
      <c r="A137" s="80"/>
      <c r="B137" s="80"/>
      <c r="C137" s="80"/>
      <c r="D137" s="80"/>
      <c r="E137" s="80"/>
    </row>
    <row r="138" spans="1:11" ht="15" customHeight="1" thickBot="1" x14ac:dyDescent="0.25">
      <c r="A138" s="35"/>
      <c r="B138" s="10"/>
      <c r="C138" s="35"/>
      <c r="D138" s="35"/>
      <c r="E138" s="36"/>
    </row>
    <row r="139" spans="1:11" ht="15" customHeight="1" thickBot="1" x14ac:dyDescent="0.25">
      <c r="A139" s="35"/>
      <c r="B139" s="10"/>
      <c r="C139" s="35"/>
      <c r="D139" s="35"/>
      <c r="E139" s="36"/>
    </row>
    <row r="140" spans="1:11" ht="15" customHeight="1" thickBot="1" x14ac:dyDescent="0.25">
      <c r="A140" s="35"/>
      <c r="B140" s="10"/>
      <c r="C140" s="35"/>
      <c r="D140" s="35"/>
      <c r="E140" s="36"/>
    </row>
    <row r="141" spans="1:11" ht="15" customHeight="1" thickBot="1" x14ac:dyDescent="0.25">
      <c r="A141" s="35"/>
      <c r="B141" s="10"/>
      <c r="C141" s="35"/>
      <c r="D141" s="35"/>
      <c r="E141" s="36"/>
    </row>
    <row r="142" spans="1:11" ht="15" customHeight="1" thickBot="1" x14ac:dyDescent="0.25">
      <c r="A142" s="35"/>
      <c r="B142" s="10"/>
      <c r="C142" s="35"/>
      <c r="D142" s="35"/>
      <c r="E142" s="36"/>
    </row>
    <row r="143" spans="1:11" ht="15" customHeight="1" thickBot="1" x14ac:dyDescent="0.25">
      <c r="A143" s="35"/>
      <c r="B143" s="10"/>
      <c r="C143" s="35"/>
      <c r="D143" s="35"/>
      <c r="E143" s="36"/>
    </row>
    <row r="144" spans="1:11" ht="15" customHeight="1" x14ac:dyDescent="0.2"/>
    <row r="145" spans="1:9" s="67" customFormat="1" ht="15" customHeight="1" x14ac:dyDescent="0.2"/>
    <row r="146" spans="1:9" s="34" customFormat="1" ht="15" customHeight="1" x14ac:dyDescent="0.2"/>
    <row r="147" spans="1:9" ht="13.5" thickBot="1" x14ac:dyDescent="0.25">
      <c r="A147" s="22" t="s">
        <v>15</v>
      </c>
    </row>
    <row r="148" spans="1:9" ht="24.95" customHeight="1" thickBot="1" x14ac:dyDescent="0.25">
      <c r="A148" s="64" t="s">
        <v>17</v>
      </c>
      <c r="B148" s="65"/>
      <c r="C148" s="65"/>
      <c r="D148" s="65"/>
      <c r="E148" s="66"/>
      <c r="G148" s="57" t="s">
        <v>35</v>
      </c>
      <c r="H148" s="58"/>
    </row>
    <row r="149" spans="1:9" ht="15.75" customHeight="1" thickBot="1" x14ac:dyDescent="0.25">
      <c r="A149" s="54" t="s">
        <v>67</v>
      </c>
      <c r="B149" s="55"/>
      <c r="C149" s="56"/>
      <c r="D149" s="52">
        <f>L67+C102+C113+C129</f>
        <v>0</v>
      </c>
      <c r="E149" s="53"/>
      <c r="G149" s="59"/>
      <c r="H149" s="60"/>
    </row>
    <row r="150" spans="1:9" ht="15.75" customHeight="1" thickBot="1" x14ac:dyDescent="0.25">
      <c r="A150" s="61" t="s">
        <v>18</v>
      </c>
      <c r="B150" s="62"/>
      <c r="C150" s="63"/>
      <c r="D150" s="52">
        <f>(D149*G149)+D149</f>
        <v>0</v>
      </c>
      <c r="E150" s="53"/>
    </row>
    <row r="151" spans="1:9" ht="13.5" thickBot="1" x14ac:dyDescent="0.25">
      <c r="A151" s="54" t="s">
        <v>52</v>
      </c>
      <c r="B151" s="55"/>
      <c r="C151" s="56"/>
      <c r="D151" s="52">
        <f>(D150*G149)+D150</f>
        <v>0</v>
      </c>
      <c r="E151" s="53"/>
    </row>
    <row r="152" spans="1:9" ht="13.5" thickBot="1" x14ac:dyDescent="0.25">
      <c r="A152" s="54" t="s">
        <v>118</v>
      </c>
      <c r="B152" s="55"/>
      <c r="C152" s="56"/>
      <c r="D152" s="52">
        <f>(D151*G149)+D151</f>
        <v>0</v>
      </c>
      <c r="E152" s="53"/>
    </row>
    <row r="153" spans="1:9" ht="13.5" thickBot="1" x14ac:dyDescent="0.25">
      <c r="A153" s="54" t="s">
        <v>119</v>
      </c>
      <c r="B153" s="55"/>
      <c r="C153" s="56"/>
      <c r="D153" s="52">
        <f>(D152*G149)+D152</f>
        <v>0</v>
      </c>
      <c r="E153" s="53"/>
    </row>
    <row r="154" spans="1:9" ht="13.5" thickBot="1" x14ac:dyDescent="0.25">
      <c r="A154" s="54" t="s">
        <v>115</v>
      </c>
      <c r="B154" s="55"/>
      <c r="C154" s="56"/>
      <c r="D154" s="52">
        <f>D149+D150+D151+D152+D153</f>
        <v>0</v>
      </c>
      <c r="E154" s="53"/>
      <c r="I154" s="33"/>
    </row>
    <row r="155" spans="1:9" x14ac:dyDescent="0.2">
      <c r="A155" s="50" t="s">
        <v>58</v>
      </c>
      <c r="B155" s="51"/>
      <c r="C155" s="51"/>
      <c r="D155" s="51"/>
      <c r="E155" s="51"/>
      <c r="F155" s="51"/>
      <c r="G155" s="51"/>
      <c r="H155" s="51"/>
      <c r="I155" s="33"/>
    </row>
    <row r="156" spans="1:9" x14ac:dyDescent="0.2">
      <c r="A156" s="50" t="s">
        <v>51</v>
      </c>
      <c r="B156" s="51"/>
      <c r="C156" s="51"/>
      <c r="D156" s="51"/>
      <c r="E156" s="51"/>
      <c r="F156" s="51"/>
      <c r="G156" s="51"/>
      <c r="H156" s="51"/>
    </row>
    <row r="157" spans="1:9" x14ac:dyDescent="0.2">
      <c r="A157" s="50" t="s">
        <v>116</v>
      </c>
      <c r="B157" s="51"/>
      <c r="C157" s="51"/>
      <c r="D157" s="51"/>
      <c r="E157" s="51"/>
      <c r="F157" s="51"/>
      <c r="G157" s="51"/>
      <c r="H157" s="51"/>
    </row>
    <row r="158" spans="1:9" x14ac:dyDescent="0.2">
      <c r="A158" s="50" t="s">
        <v>117</v>
      </c>
      <c r="B158" s="51"/>
      <c r="C158" s="51"/>
      <c r="D158" s="51"/>
      <c r="E158" s="51"/>
      <c r="F158" s="51"/>
      <c r="G158" s="51"/>
      <c r="H158" s="51"/>
    </row>
  </sheetData>
  <mergeCells count="48">
    <mergeCell ref="A71:B71"/>
    <mergeCell ref="A69:J69"/>
    <mergeCell ref="A105:A106"/>
    <mergeCell ref="B105:B106"/>
    <mergeCell ref="A117:A118"/>
    <mergeCell ref="B117:B118"/>
    <mergeCell ref="C97:C98"/>
    <mergeCell ref="C105:C106"/>
    <mergeCell ref="C117:C118"/>
    <mergeCell ref="A1:L1"/>
    <mergeCell ref="A3:L6"/>
    <mergeCell ref="A7:L7"/>
    <mergeCell ref="A67:J67"/>
    <mergeCell ref="A70:B70"/>
    <mergeCell ref="A145:XFD145"/>
    <mergeCell ref="A96:C96"/>
    <mergeCell ref="A97:A98"/>
    <mergeCell ref="B97:B98"/>
    <mergeCell ref="A102:B102"/>
    <mergeCell ref="A113:B113"/>
    <mergeCell ref="A125:B125"/>
    <mergeCell ref="A129:B129"/>
    <mergeCell ref="A130:K130"/>
    <mergeCell ref="A131:C131"/>
    <mergeCell ref="B134:B137"/>
    <mergeCell ref="C134:C137"/>
    <mergeCell ref="D134:D137"/>
    <mergeCell ref="E134:E137"/>
    <mergeCell ref="A134:A137"/>
    <mergeCell ref="G148:H148"/>
    <mergeCell ref="G149:H149"/>
    <mergeCell ref="A155:H155"/>
    <mergeCell ref="A150:C150"/>
    <mergeCell ref="D150:E150"/>
    <mergeCell ref="A151:C151"/>
    <mergeCell ref="D151:E151"/>
    <mergeCell ref="A154:C154"/>
    <mergeCell ref="D154:E154"/>
    <mergeCell ref="A149:C149"/>
    <mergeCell ref="D149:E149"/>
    <mergeCell ref="A148:E148"/>
    <mergeCell ref="A157:H157"/>
    <mergeCell ref="A158:H158"/>
    <mergeCell ref="D152:E152"/>
    <mergeCell ref="D153:E153"/>
    <mergeCell ref="A152:C152"/>
    <mergeCell ref="A153:C153"/>
    <mergeCell ref="A156:H15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78:F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FE2C-90FD-4A81-822B-C6F8A1F804E7}">
  <dimension ref="A1:I26"/>
  <sheetViews>
    <sheetView workbookViewId="0">
      <selection activeCell="C38" sqref="C38"/>
    </sheetView>
  </sheetViews>
  <sheetFormatPr defaultRowHeight="15" x14ac:dyDescent="0.25"/>
  <cols>
    <col min="1" max="1" width="37.140625" customWidth="1"/>
    <col min="2" max="13" width="15.7109375" customWidth="1"/>
  </cols>
  <sheetData>
    <row r="1" spans="1:9" ht="30" customHeight="1" x14ac:dyDescent="0.25">
      <c r="A1" s="109" t="s">
        <v>22</v>
      </c>
      <c r="B1" s="109"/>
      <c r="C1" s="109"/>
      <c r="D1" s="109"/>
      <c r="E1" s="109"/>
      <c r="F1" s="109"/>
      <c r="G1" s="109"/>
      <c r="H1" s="109"/>
    </row>
    <row r="2" spans="1:9" ht="30" customHeight="1" x14ac:dyDescent="0.25"/>
    <row r="3" spans="1:9" ht="30" customHeight="1" x14ac:dyDescent="0.25">
      <c r="A3" s="1" t="s">
        <v>16</v>
      </c>
    </row>
    <row r="4" spans="1:9" ht="30" customHeight="1" x14ac:dyDescent="0.25">
      <c r="A4" s="2" t="s">
        <v>39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</row>
    <row r="5" spans="1:9" ht="30" customHeight="1" x14ac:dyDescent="0.25">
      <c r="A5" s="2"/>
      <c r="B5" s="4"/>
      <c r="C5" s="5"/>
      <c r="D5" s="4"/>
      <c r="E5" s="5"/>
      <c r="F5" s="4"/>
      <c r="G5" s="5"/>
      <c r="H5" s="5">
        <f t="shared" ref="H5:H10" si="0">(C5+E5+G5)/3</f>
        <v>0</v>
      </c>
    </row>
    <row r="6" spans="1:9" ht="30" customHeight="1" x14ac:dyDescent="0.25">
      <c r="A6" s="2"/>
      <c r="B6" s="4"/>
      <c r="C6" s="5"/>
      <c r="D6" s="4"/>
      <c r="E6" s="5"/>
      <c r="F6" s="4"/>
      <c r="G6" s="5"/>
      <c r="H6" s="5">
        <f t="shared" si="0"/>
        <v>0</v>
      </c>
    </row>
    <row r="7" spans="1:9" ht="30" customHeight="1" x14ac:dyDescent="0.25">
      <c r="A7" s="2"/>
      <c r="B7" s="4"/>
      <c r="C7" s="5"/>
      <c r="D7" s="4"/>
      <c r="E7" s="5"/>
      <c r="F7" s="4"/>
      <c r="G7" s="5"/>
      <c r="H7" s="5">
        <f t="shared" si="0"/>
        <v>0</v>
      </c>
    </row>
    <row r="8" spans="1:9" ht="30" customHeight="1" x14ac:dyDescent="0.25">
      <c r="A8" s="2"/>
      <c r="B8" s="4"/>
      <c r="C8" s="5"/>
      <c r="D8" s="4"/>
      <c r="E8" s="5"/>
      <c r="F8" s="4"/>
      <c r="G8" s="5"/>
      <c r="H8" s="5">
        <f t="shared" si="0"/>
        <v>0</v>
      </c>
    </row>
    <row r="9" spans="1:9" ht="30" customHeight="1" x14ac:dyDescent="0.25">
      <c r="A9" s="6"/>
      <c r="B9" s="7"/>
      <c r="C9" s="8"/>
      <c r="D9" s="7"/>
      <c r="E9" s="8"/>
      <c r="F9" s="7"/>
      <c r="G9" s="8"/>
      <c r="H9" s="5">
        <f t="shared" si="0"/>
        <v>0</v>
      </c>
    </row>
    <row r="10" spans="1:9" ht="30" customHeight="1" x14ac:dyDescent="0.25">
      <c r="A10" s="2"/>
      <c r="B10" s="4"/>
      <c r="C10" s="5"/>
      <c r="D10" s="4"/>
      <c r="E10" s="5"/>
      <c r="F10" s="4"/>
      <c r="G10" s="5"/>
      <c r="H10" s="5">
        <f t="shared" si="0"/>
        <v>0</v>
      </c>
    </row>
    <row r="11" spans="1:9" ht="30" customHeight="1" x14ac:dyDescent="0.25">
      <c r="A11" s="106" t="s">
        <v>31</v>
      </c>
      <c r="B11" s="107"/>
      <c r="C11" s="107"/>
      <c r="D11" s="107"/>
      <c r="E11" s="107"/>
      <c r="F11" s="107"/>
      <c r="G11" s="107"/>
      <c r="H11" s="108"/>
      <c r="I11" s="9"/>
    </row>
    <row r="12" spans="1:9" ht="30" customHeight="1" x14ac:dyDescent="0.25"/>
    <row r="13" spans="1:9" x14ac:dyDescent="0.25">
      <c r="A13" s="109" t="s">
        <v>36</v>
      </c>
      <c r="B13" s="109"/>
      <c r="C13" s="109"/>
      <c r="D13" s="109"/>
      <c r="E13" s="109"/>
      <c r="F13" s="109"/>
      <c r="G13" s="109"/>
      <c r="H13" s="109"/>
    </row>
    <row r="15" spans="1:9" ht="15.75" thickBot="1" x14ac:dyDescent="0.3">
      <c r="A15" s="1" t="s">
        <v>23</v>
      </c>
    </row>
    <row r="16" spans="1:9" ht="39" thickBot="1" x14ac:dyDescent="0.3">
      <c r="A16" s="12" t="s">
        <v>37</v>
      </c>
      <c r="B16" s="12" t="s">
        <v>38</v>
      </c>
    </row>
    <row r="17" spans="1:2" ht="15.75" thickBot="1" x14ac:dyDescent="0.3">
      <c r="A17" s="10"/>
      <c r="B17" s="11">
        <f t="shared" ref="B17:B26" si="1">A17*12</f>
        <v>0</v>
      </c>
    </row>
    <row r="18" spans="1:2" ht="15.75" thickBot="1" x14ac:dyDescent="0.3">
      <c r="A18" s="10"/>
      <c r="B18" s="11">
        <f t="shared" si="1"/>
        <v>0</v>
      </c>
    </row>
    <row r="19" spans="1:2" ht="15.75" thickBot="1" x14ac:dyDescent="0.3">
      <c r="A19" s="10"/>
      <c r="B19" s="11">
        <f t="shared" si="1"/>
        <v>0</v>
      </c>
    </row>
    <row r="20" spans="1:2" ht="15.75" thickBot="1" x14ac:dyDescent="0.3">
      <c r="A20" s="10"/>
      <c r="B20" s="11">
        <f t="shared" si="1"/>
        <v>0</v>
      </c>
    </row>
    <row r="21" spans="1:2" ht="15.75" thickBot="1" x14ac:dyDescent="0.3">
      <c r="A21" s="10"/>
      <c r="B21" s="11">
        <f t="shared" si="1"/>
        <v>0</v>
      </c>
    </row>
    <row r="22" spans="1:2" ht="15.75" thickBot="1" x14ac:dyDescent="0.3">
      <c r="A22" s="10"/>
      <c r="B22" s="11">
        <f t="shared" si="1"/>
        <v>0</v>
      </c>
    </row>
    <row r="23" spans="1:2" ht="15.75" thickBot="1" x14ac:dyDescent="0.3">
      <c r="A23" s="10"/>
      <c r="B23" s="11">
        <f t="shared" si="1"/>
        <v>0</v>
      </c>
    </row>
    <row r="24" spans="1:2" ht="15.75" thickBot="1" x14ac:dyDescent="0.3">
      <c r="A24" s="10"/>
      <c r="B24" s="11">
        <f t="shared" si="1"/>
        <v>0</v>
      </c>
    </row>
    <row r="25" spans="1:2" ht="15.75" thickBot="1" x14ac:dyDescent="0.3">
      <c r="A25" s="10"/>
      <c r="B25" s="11">
        <f t="shared" si="1"/>
        <v>0</v>
      </c>
    </row>
    <row r="26" spans="1:2" ht="15.75" thickBot="1" x14ac:dyDescent="0.3">
      <c r="A26" s="10"/>
      <c r="B26" s="11">
        <f t="shared" si="1"/>
        <v>0</v>
      </c>
    </row>
  </sheetData>
  <mergeCells count="3">
    <mergeCell ref="A11:H11"/>
    <mergeCell ref="A1:H1"/>
    <mergeCell ref="A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Tabelas 1 a 5</vt:lpstr>
      <vt:lpstr>Tabela 6 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Carvalho Rosaboni</dc:creator>
  <cp:lastModifiedBy>Andre Mezzalira</cp:lastModifiedBy>
  <dcterms:created xsi:type="dcterms:W3CDTF">2023-03-30T20:13:53Z</dcterms:created>
  <dcterms:modified xsi:type="dcterms:W3CDTF">2024-07-17T18:48:04Z</dcterms:modified>
</cp:coreProperties>
</file>