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tabRatio="761" activeTab="3"/>
  </bookViews>
  <sheets>
    <sheet name="Protocolos_trim" sheetId="1" r:id="rId1"/>
    <sheet name="Atendimentos_trim" sheetId="2" r:id="rId2"/>
    <sheet name="Nat_Assunto_Geral_Trim" sheetId="3" r:id="rId3"/>
    <sheet name="Nat_Assunto_Trim_10+" sheetId="4" r:id="rId4"/>
    <sheet name="Sec_Geral_Trim" sheetId="5" r:id="rId5"/>
    <sheet name="Sec_Geral_Trim_10+" sheetId="6" r:id="rId6"/>
    <sheet name="Sub_Geral_Trim" sheetId="7" r:id="rId7"/>
    <sheet name="Sub_Geral_Trim_10+" sheetId="8" r:id="rId8"/>
  </sheets>
  <definedNames/>
  <calcPr fullCalcOnLoad="1"/>
</workbook>
</file>

<file path=xl/sharedStrings.xml><?xml version="1.0" encoding="utf-8"?>
<sst xmlns="http://schemas.openxmlformats.org/spreadsheetml/2006/main" count="386" uniqueCount="305">
  <si>
    <t>Controladoria Geral do Município - Ouvidoria Geral</t>
  </si>
  <si>
    <t>SIGRC* - Sistema Integrado de Gerenciamento e Relacionamento com o Cidadão</t>
  </si>
  <si>
    <t>ATENDIMENTOS</t>
  </si>
  <si>
    <t>TOTAL</t>
  </si>
  <si>
    <t>SIGRC - Sistema Integrado de Gerenciamento e Relacionamento com o Cidadão</t>
  </si>
  <si>
    <t>protocolos</t>
  </si>
  <si>
    <t>Secretaria do Governo Municipal</t>
  </si>
  <si>
    <t>Secretaria Municipal da Fazenda</t>
  </si>
  <si>
    <t>Secretaria Municipal da Pessoa com Deficiência</t>
  </si>
  <si>
    <t>Secretaria Municipal da Saúde</t>
  </si>
  <si>
    <t>Secretaria Municipal de Assistência e Desenvolvimento Social</t>
  </si>
  <si>
    <t>Secretaria Municipal de Cultura</t>
  </si>
  <si>
    <t>Secretaria Municipal de Direitos Humanos e Cidadania</t>
  </si>
  <si>
    <t>Secretaria Municipal de Educação</t>
  </si>
  <si>
    <t>Secretaria Municipal de Esportes e Lazer</t>
  </si>
  <si>
    <t>Secretaria Municipal de Habitação</t>
  </si>
  <si>
    <t>Secretaria Municipal de Inovação e Tecnologia</t>
  </si>
  <si>
    <t>Secretaria Municipal de Justiça</t>
  </si>
  <si>
    <t>Secretaria Municipal de Segurança Urbana</t>
  </si>
  <si>
    <t>NATUREZA - Assunto</t>
  </si>
  <si>
    <t>Árvore</t>
  </si>
  <si>
    <t>Veículos abandonados</t>
  </si>
  <si>
    <t>Drenagem de água de chuva</t>
  </si>
  <si>
    <t>10 MAIS</t>
  </si>
  <si>
    <t>Ponto viciado, entulho e caçamba de entulho</t>
  </si>
  <si>
    <t>Média</t>
  </si>
  <si>
    <t>Poluição sonora - PSIU</t>
  </si>
  <si>
    <t>Trimestres</t>
  </si>
  <si>
    <t>Unidades PMSP</t>
  </si>
  <si>
    <t>Subprefeitura Aricanduva</t>
  </si>
  <si>
    <t>Subprefeitura Butantã</t>
  </si>
  <si>
    <t>Subprefeitura Campo Limpo</t>
  </si>
  <si>
    <t>Subprefeitura Capela do Socorro</t>
  </si>
  <si>
    <t>Subprefeitura Casa Verde</t>
  </si>
  <si>
    <t>Subprefeitura Cidade Ademar</t>
  </si>
  <si>
    <t>Subprefeitura Cidade Tiradentes</t>
  </si>
  <si>
    <t>Subprefeitura Ermelino Matarazzo</t>
  </si>
  <si>
    <t>Subprefeitura Freguesia/Brasilândia</t>
  </si>
  <si>
    <t>Subprefeitura Guaianases</t>
  </si>
  <si>
    <t>Subprefeitura Ipiranga</t>
  </si>
  <si>
    <t>Subprefeitura Itaim Paulista</t>
  </si>
  <si>
    <t>Subprefeitura Itaquera</t>
  </si>
  <si>
    <t>Subprefeitura Jabaquara</t>
  </si>
  <si>
    <t>Subprefeitura Jaçanã/Tremembé</t>
  </si>
  <si>
    <t>Subprefeitura Lapa</t>
  </si>
  <si>
    <t>Subprefeitura M'Boi Mirim</t>
  </si>
  <si>
    <t>Subprefeitura Mooca</t>
  </si>
  <si>
    <t>Subprefeitura Parelheiros</t>
  </si>
  <si>
    <t>Subprefeitura Penha</t>
  </si>
  <si>
    <t>Subprefeitura Perus</t>
  </si>
  <si>
    <t>Subprefeitura Pinheiros</t>
  </si>
  <si>
    <t>Subprefeitura Pirituba/Jaraguá</t>
  </si>
  <si>
    <t>Subprefeitura Santana/Tucuruvi</t>
  </si>
  <si>
    <t>Subprefeitura Santo Amaro</t>
  </si>
  <si>
    <t>Subprefeitura São Mateus</t>
  </si>
  <si>
    <t>Subprefeitura São Miguel Paulista</t>
  </si>
  <si>
    <t>Subprefeitura Sapopemba</t>
  </si>
  <si>
    <t>Subprefeitura Sé</t>
  </si>
  <si>
    <t>Subprefeitura Vila Maria/Vila Guilherme</t>
  </si>
  <si>
    <t>Subprefeitura Vila Mariana</t>
  </si>
  <si>
    <t>Subprefeitura Vila Prudente</t>
  </si>
  <si>
    <t>Procuradoria Geral do Município</t>
  </si>
  <si>
    <t>Órgão externo</t>
  </si>
  <si>
    <t>Total</t>
  </si>
  <si>
    <t>* A partir de abril/18 passou a ser de responsabilidade da Secretaria Municipal das Prefeituras Regionais, o Departamento de Iliminação Pública e o Serviço Funerário.</t>
  </si>
  <si>
    <t>** A partir de abril/18 a Secretaria Municipal de Obras e Serviços passou a se chamar Secretaria Municipal de Infraestrutura Urbana e Obras, com alterações das suas copetências. deixando de ser responsável pelo Departamento de Iluminação Pública e pelo Serviço Funerário, sendo que estas passaram a ser de responsabilidade da Secretaria Municipal das Prefeituras Regionais.</t>
  </si>
  <si>
    <t>***A partir de maio/18 foi individualizada a quantidade de entradas de AMLURB, ILUME, SPUA e Serviço Funerário do total de entradas da Secretaria Municipal das Prefeituras Regionais, assim como de CET e SPTRANS do total da Secretaria Municipal de Mobilidade e Transportes.</t>
  </si>
  <si>
    <t>****Os protocolos classificadas como unidade não especificada, são reclamações recebidas no sistema sem que se tenha o registro da unidade demandada.</t>
  </si>
  <si>
    <t>Bilhete único</t>
  </si>
  <si>
    <t>variação*</t>
  </si>
  <si>
    <t>* variação percentual em relação ao trimestre imediatamente anterior</t>
  </si>
  <si>
    <t>Capinação e roçada de áreas verdes</t>
  </si>
  <si>
    <t>Remoção de grandes objetos</t>
  </si>
  <si>
    <t>xxx</t>
  </si>
  <si>
    <t>Estabelecimentos comerciais, indústrias e serviços</t>
  </si>
  <si>
    <t>Calçadas, guias e postes</t>
  </si>
  <si>
    <t>ASSUNTO (Guia Portal 156)*</t>
  </si>
  <si>
    <t>Fiscalização de obras</t>
  </si>
  <si>
    <t>IPTU - Imposto Predial e Territorial Urbano</t>
  </si>
  <si>
    <t>Terrenos e imóveis</t>
  </si>
  <si>
    <t>Varrição e limpeza urbana</t>
  </si>
  <si>
    <t>Multas de trânsito</t>
  </si>
  <si>
    <t>Grande gerador de resíduos (serviço, comércio, indústria)</t>
  </si>
  <si>
    <t>CCM - Cadastro de Contribuintes Mobiliários</t>
  </si>
  <si>
    <t>Lixeiras públicas</t>
  </si>
  <si>
    <t>Certidões</t>
  </si>
  <si>
    <t>Animais que podem causar doenças e/ou agravos à saúde</t>
  </si>
  <si>
    <t>Central 156</t>
  </si>
  <si>
    <t>Áreas municipais</t>
  </si>
  <si>
    <t>Praças</t>
  </si>
  <si>
    <t>Esgoto e água usada</t>
  </si>
  <si>
    <t>Leve leite</t>
  </si>
  <si>
    <t>Ruas, vilas, vielas e escadarias</t>
  </si>
  <si>
    <t>Feira livre</t>
  </si>
  <si>
    <t>Taxas mobiliárias</t>
  </si>
  <si>
    <t>Portal SP156</t>
  </si>
  <si>
    <t>Poluição do ar</t>
  </si>
  <si>
    <t>Parques</t>
  </si>
  <si>
    <t>Publicidade e poluição visual</t>
  </si>
  <si>
    <t>Programa Bolsa Família</t>
  </si>
  <si>
    <t>Coleta seletiva</t>
  </si>
  <si>
    <t>Centros de Referência, Convivência e Desenvolvimento</t>
  </si>
  <si>
    <t>Coleta de lixo domiciliar</t>
  </si>
  <si>
    <t>Defesa civil</t>
  </si>
  <si>
    <t>Exumação e translado/transferência de corpos</t>
  </si>
  <si>
    <t>COHAB</t>
  </si>
  <si>
    <t>Guias rebaixadas</t>
  </si>
  <si>
    <t>Criança e adolescente</t>
  </si>
  <si>
    <t>Dengue/chikungunya/zika (mosquito aedes aegypti)</t>
  </si>
  <si>
    <t>Conduta de funcionário da CET</t>
  </si>
  <si>
    <t>Cemitérios</t>
  </si>
  <si>
    <t>Vacinação</t>
  </si>
  <si>
    <t>Cadastro Único (CadÚnico)</t>
  </si>
  <si>
    <t>Placas com nome de rua</t>
  </si>
  <si>
    <t xml:space="preserve">Ecoponto </t>
  </si>
  <si>
    <t>Animal agressor e/ou invasor</t>
  </si>
  <si>
    <t>Animal em via pública</t>
  </si>
  <si>
    <t>Hospital veterinário público</t>
  </si>
  <si>
    <t>Centro de Apoio ao Trabalho e Empreendedorismo - CATe</t>
  </si>
  <si>
    <t>Ferro velho</t>
  </si>
  <si>
    <t>Eventos</t>
  </si>
  <si>
    <t>Empreenda fácil</t>
  </si>
  <si>
    <t>Material e uniforme escolar</t>
  </si>
  <si>
    <t>Criação inadequada de animais</t>
  </si>
  <si>
    <t>CPOM - cadastro de prestadores de serviços de outro município</t>
  </si>
  <si>
    <t>CADIN - Cadastro Informativo Municipal</t>
  </si>
  <si>
    <t xml:space="preserve">Alimentação escolar </t>
  </si>
  <si>
    <t>Elevador, escada rolante, esteira rolante, plataforma de elevação</t>
  </si>
  <si>
    <t>Homenagem fúnebre, velório, sepultamento e cremação</t>
  </si>
  <si>
    <t>Acessibilidade em edificações</t>
  </si>
  <si>
    <t>Assistência farmacêutica</t>
  </si>
  <si>
    <t>Transporte Escolar</t>
  </si>
  <si>
    <t>Segurança de edificação</t>
  </si>
  <si>
    <t>Apoio à aprendizagem</t>
  </si>
  <si>
    <t>Programa Renda Mínima</t>
  </si>
  <si>
    <t>Conduta de funcionários</t>
  </si>
  <si>
    <t>Auxílio Aluguel</t>
  </si>
  <si>
    <t>Senha Web</t>
  </si>
  <si>
    <t>Reciclagem</t>
  </si>
  <si>
    <t>Alistamento e Serviço Militar</t>
  </si>
  <si>
    <t>Condições sanitárias inadequadas</t>
  </si>
  <si>
    <t>Locais com lotação superior a 250 pessoas (cinemas, teatros, casas de shows)</t>
  </si>
  <si>
    <t>Assistência a saúde na urgência e emergência (portas)</t>
  </si>
  <si>
    <t>Coleta de resíduos de serviços de saúde</t>
  </si>
  <si>
    <t>Urgências e Emergências</t>
  </si>
  <si>
    <t>Ocupação irregular</t>
  </si>
  <si>
    <t>Licenciamento Ambiental</t>
  </si>
  <si>
    <t>Comida de rua e foodtruck</t>
  </si>
  <si>
    <t>Dívida Ativa</t>
  </si>
  <si>
    <t>Carga e frete</t>
  </si>
  <si>
    <t xml:space="preserve">Mercados e Sacolões </t>
  </si>
  <si>
    <t>Serviços de apoio terapêutico</t>
  </si>
  <si>
    <t>Assistência domiciliar</t>
  </si>
  <si>
    <t>Documentações de edificações</t>
  </si>
  <si>
    <t>WiFi Livre SP</t>
  </si>
  <si>
    <t>Numeração de imóveis</t>
  </si>
  <si>
    <t>Boletim e frequência escolar</t>
  </si>
  <si>
    <t>Microempreendedor Individual - MEI</t>
  </si>
  <si>
    <t>Planetário</t>
  </si>
  <si>
    <t>Programa Renda Cidadã</t>
  </si>
  <si>
    <t>Animais silvestres</t>
  </si>
  <si>
    <t>Cadastro Municipal de Vigilância em Saúde - CMVS</t>
  </si>
  <si>
    <t>Registro de animais - RGA</t>
  </si>
  <si>
    <t>Rios e córregos</t>
  </si>
  <si>
    <t>Unidades PMSP - Subprefeituras</t>
  </si>
  <si>
    <t>Média trimestral</t>
  </si>
  <si>
    <t>Média Trimestral</t>
  </si>
  <si>
    <t xml:space="preserve">Total </t>
  </si>
  <si>
    <t xml:space="preserve"> Média Trimestral </t>
  </si>
  <si>
    <t>Secretaria Municipal do Verde e Meio Ambiente</t>
  </si>
  <si>
    <t>Companhia Metropolitana de Habitação - COHAB</t>
  </si>
  <si>
    <t>Sinalização e Circulação de veículos e Pedestres</t>
  </si>
  <si>
    <t>Acessibilidade</t>
  </si>
  <si>
    <t>Bicicleta</t>
  </si>
  <si>
    <t>Bolsa Primeira Infância</t>
  </si>
  <si>
    <t>Carro híbrido</t>
  </si>
  <si>
    <t>Centros esportivos</t>
  </si>
  <si>
    <t>Certidão Ambiental</t>
  </si>
  <si>
    <t>Cirurgias</t>
  </si>
  <si>
    <t>Consulta de débitos e DUC</t>
  </si>
  <si>
    <t>Consultas médicas</t>
  </si>
  <si>
    <t>Habite-se</t>
  </si>
  <si>
    <t>Matrícula e transferência escolar</t>
  </si>
  <si>
    <t>Multa ambiental</t>
  </si>
  <si>
    <t>Pessoa idosa</t>
  </si>
  <si>
    <t>Solicitação de callback durante atendimento receptivo</t>
  </si>
  <si>
    <r>
      <t>TOTAL</t>
    </r>
    <r>
      <rPr>
        <b/>
        <sz val="11"/>
        <color indexed="8"/>
        <rFont val="Calibri"/>
        <family val="2"/>
      </rPr>
      <t>¹</t>
    </r>
  </si>
  <si>
    <r>
      <rPr>
        <sz val="10"/>
        <color indexed="8"/>
        <rFont val="Calibri"/>
        <family val="2"/>
      </rPr>
      <t>¹</t>
    </r>
    <r>
      <rPr>
        <sz val="10"/>
        <color indexed="8"/>
        <rFont val="Arial"/>
        <family val="2"/>
      </rPr>
      <t>Exceto denúncias</t>
    </r>
  </si>
  <si>
    <t>Seguro desemprego</t>
  </si>
  <si>
    <t>Apoio terapêutico</t>
  </si>
  <si>
    <t>Mediação de conflitos</t>
  </si>
  <si>
    <t>Medicamento de controle especial</t>
  </si>
  <si>
    <t>Multas e contestações</t>
  </si>
  <si>
    <t>Obras no viário</t>
  </si>
  <si>
    <t>Precatórios</t>
  </si>
  <si>
    <t>Reparação de danos</t>
  </si>
  <si>
    <t>SAV - Solução de Atendimento Eletrônico</t>
  </si>
  <si>
    <t>Áreas contaminadas</t>
  </si>
  <si>
    <t>Lei Aldir Blanc - apoio emergencial a cultura</t>
  </si>
  <si>
    <t>RBE - Regularizar situação do RG ou RNE</t>
  </si>
  <si>
    <t>Renda Básica Emergencial</t>
  </si>
  <si>
    <t>Carta</t>
  </si>
  <si>
    <t>Central SP156</t>
  </si>
  <si>
    <t>E-mail</t>
  </si>
  <si>
    <t>Encaminhamento de outros órgãos (Processo SEI, Memorando, Ofício, etc.)</t>
  </si>
  <si>
    <t>Portal</t>
  </si>
  <si>
    <t>Presencial</t>
  </si>
  <si>
    <t>Acessibilidade digital</t>
  </si>
  <si>
    <t>Adoção de animais</t>
  </si>
  <si>
    <t>Água subterrânea/Curso d'água</t>
  </si>
  <si>
    <t>Eutanásia</t>
  </si>
  <si>
    <t>Heliponto</t>
  </si>
  <si>
    <t>Não identificado***</t>
  </si>
  <si>
    <t>Ônibus</t>
  </si>
  <si>
    <t>Organizações da Sociedade Civil</t>
  </si>
  <si>
    <t>Patrimônio histórico e cultural</t>
  </si>
  <si>
    <t>Programa Operação Trabalho - POT</t>
  </si>
  <si>
    <t>Casa Civil</t>
  </si>
  <si>
    <t>Secretaria de Relações Institucionais</t>
  </si>
  <si>
    <t>Secretaria Executiva de Gestão</t>
  </si>
  <si>
    <t>Secretaria Municipal das Subprefeituras</t>
  </si>
  <si>
    <t>Secretaria Municipal de Desenvolvimento Econômico,Trabalho e Turismo</t>
  </si>
  <si>
    <t>Secretaria Municipal de Infraestrutura Urbana e Obras</t>
  </si>
  <si>
    <t>Secretaria Municipal de Urbanismo e Licenciamento*</t>
  </si>
  <si>
    <t>Companhia de Engenharia de Tráfego - CET</t>
  </si>
  <si>
    <t>São Paulo Transportes - SPTRANS</t>
  </si>
  <si>
    <t>Serviço Funerário do Município de São Paulo - SFMSP</t>
  </si>
  <si>
    <t>Não identificado</t>
  </si>
  <si>
    <t>CRAS - Centro de Refência de Assistência Social</t>
  </si>
  <si>
    <t>Elogio</t>
  </si>
  <si>
    <t>Estacionamento</t>
  </si>
  <si>
    <t>Exames, vacinas e castração</t>
  </si>
  <si>
    <t>IPREM</t>
  </si>
  <si>
    <t>Programa Ação Jovem</t>
  </si>
  <si>
    <t>Programa Cidade Solidária</t>
  </si>
  <si>
    <t>Unidade habitacional</t>
  </si>
  <si>
    <t>Unidades escolares</t>
  </si>
  <si>
    <t>Zona Azul</t>
  </si>
  <si>
    <t>Controladoria Geral do Município</t>
  </si>
  <si>
    <t>Secretaria Executiva de Limpeza Urbana**</t>
  </si>
  <si>
    <t>Secretaria Municipal de Mobilidade e Trânsito</t>
  </si>
  <si>
    <t xml:space="preserve">Agência Reguladora de Serviços Públicos do Município de São Paulo** </t>
  </si>
  <si>
    <t>Autoridade Municipal de Limpeza  Urbana - AMLURB**</t>
  </si>
  <si>
    <t>1° trim 2023</t>
  </si>
  <si>
    <t>2° trim 2023</t>
  </si>
  <si>
    <t>3° trim 2023</t>
  </si>
  <si>
    <t>4° trim 2023</t>
  </si>
  <si>
    <t>1º trim 2023</t>
  </si>
  <si>
    <t>2º trim 2023</t>
  </si>
  <si>
    <t>3º trim 2023</t>
  </si>
  <si>
    <t>4º trim 2023</t>
  </si>
  <si>
    <t>Qualidade de atendimento</t>
  </si>
  <si>
    <t>Auxílio Brasil</t>
  </si>
  <si>
    <t>Cartão SUS</t>
  </si>
  <si>
    <t>Pedido de orientação ou informação</t>
  </si>
  <si>
    <t>PRCON Cidade de São Paulo</t>
  </si>
  <si>
    <t>Secretaria Municipal de Turismo</t>
  </si>
  <si>
    <t>Agendamento eletrônico</t>
  </si>
  <si>
    <t>Ambulantes</t>
  </si>
  <si>
    <t>ATENDE - Transporte Pessoas com Deficiência</t>
  </si>
  <si>
    <t>Autos de Infração</t>
  </si>
  <si>
    <t>Bibliotecas municipais</t>
  </si>
  <si>
    <t>Devoluções, restituições e indenizações</t>
  </si>
  <si>
    <t>Documentações e alvarás para obras</t>
  </si>
  <si>
    <t>Documentações de ruas e logradouros</t>
  </si>
  <si>
    <t>Guarda Civil Metropolitana</t>
  </si>
  <si>
    <t>Iluminação pública</t>
  </si>
  <si>
    <t>Imigrante</t>
  </si>
  <si>
    <t>Imunidades, isenções e demais benefícios fiscais</t>
  </si>
  <si>
    <t>ISS - Imposto Sobre Serviços</t>
  </si>
  <si>
    <t>ITBI -  Imposto sobre a Transmissão de Bens Imóveis</t>
  </si>
  <si>
    <t>Moto frete</t>
  </si>
  <si>
    <t>Nota do Milhão</t>
  </si>
  <si>
    <t>Ônibus fretado</t>
  </si>
  <si>
    <t>Pandemia - COVID 19</t>
  </si>
  <si>
    <t>Parcelamento de tributo</t>
  </si>
  <si>
    <t>População ou pessoa em situação de rua</t>
  </si>
  <si>
    <t>Processo Administrativo</t>
  </si>
  <si>
    <t>Programa Bolsa Trabalho</t>
  </si>
  <si>
    <t>Regime Especial de Tributação</t>
  </si>
  <si>
    <t>Regularização de imóveis</t>
  </si>
  <si>
    <t>Saúde bucal</t>
  </si>
  <si>
    <t>Táxi e App</t>
  </si>
  <si>
    <t>Telecentro</t>
  </si>
  <si>
    <t>Acesso à informação</t>
  </si>
  <si>
    <t>Atendimento especializado para defesa de direitos</t>
  </si>
  <si>
    <t>Certidões de trânsito</t>
  </si>
  <si>
    <t>Descomplica SP - Capela do Socorro</t>
  </si>
  <si>
    <t>Descomplica SP - São Mateus</t>
  </si>
  <si>
    <t>Exames em atenção especializada ambulatorial / básica em saúde</t>
  </si>
  <si>
    <t>Faixas exclusivas e corredores de ônibus</t>
  </si>
  <si>
    <t>ISS – Construção Civil</t>
  </si>
  <si>
    <t>Manutenção da sinalização de trânsito</t>
  </si>
  <si>
    <t>Ônibus e Ponto de ônibus</t>
  </si>
  <si>
    <t>Pessoa desaparecida</t>
  </si>
  <si>
    <t>Saúde mental</t>
  </si>
  <si>
    <t>Transtorno do espectro do autismo (TEA)</t>
  </si>
  <si>
    <t>Vigilância Sanitária</t>
  </si>
  <si>
    <t>Vista de Processos - Secretaria Municipal da Fazenda</t>
  </si>
  <si>
    <t>Áreas de pedestre (calçadões)</t>
  </si>
  <si>
    <t>10 +</t>
  </si>
  <si>
    <t>Secretaria de Relações Internacionais</t>
  </si>
  <si>
    <t>Solicitar que acesso ao processo da OGM seja público</t>
  </si>
  <si>
    <t>Buraco e Pavimentação</t>
  </si>
  <si>
    <t>Veículos Abandonados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</si>
</sst>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#,##0.0"/>
    <numFmt numFmtId="166" formatCode="0.0%"/>
    <numFmt numFmtId="167" formatCode="[$-416]dddd\,\ d&quot; de &quot;mmmm&quot; de &quot;yyyy"/>
  </numFmts>
  <fonts count="6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8"/>
      <name val="Arial 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rgb="FF0000FF"/>
      <name val="Calibri"/>
      <family val="2"/>
    </font>
    <font>
      <u val="single"/>
      <sz val="10"/>
      <color rgb="FF0000FF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sz val="12"/>
      <color theme="1"/>
      <name val="Arial "/>
      <family val="0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9"/>
      <color rgb="FF0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>
        <color rgb="FF000000"/>
      </left>
      <right/>
      <top/>
      <bottom style="thin">
        <color rgb="FF000000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rgb="FF000000"/>
      </left>
      <right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</borders>
  <cellStyleXfs count="1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17" fontId="53" fillId="0" borderId="0" xfId="0" applyNumberFormat="1" applyFont="1" applyFill="1" applyAlignment="1">
      <alignment horizontal="center"/>
    </xf>
    <xf numFmtId="0" fontId="54" fillId="0" borderId="0" xfId="0" applyFont="1" applyAlignment="1">
      <alignment/>
    </xf>
    <xf numFmtId="3" fontId="54" fillId="0" borderId="0" xfId="0" applyNumberFormat="1" applyFont="1" applyAlignment="1">
      <alignment horizontal="center"/>
    </xf>
    <xf numFmtId="3" fontId="53" fillId="0" borderId="0" xfId="0" applyNumberFormat="1" applyFont="1" applyFill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Fill="1" applyAlignment="1">
      <alignment/>
    </xf>
    <xf numFmtId="0" fontId="0" fillId="0" borderId="0" xfId="0" applyAlignment="1">
      <alignment horizontal="center"/>
    </xf>
    <xf numFmtId="0" fontId="54" fillId="0" borderId="0" xfId="0" applyFont="1" applyFill="1" applyBorder="1" applyAlignment="1">
      <alignment/>
    </xf>
    <xf numFmtId="0" fontId="54" fillId="0" borderId="0" xfId="0" applyFont="1" applyBorder="1" applyAlignment="1">
      <alignment/>
    </xf>
    <xf numFmtId="3" fontId="0" fillId="0" borderId="0" xfId="0" applyNumberFormat="1" applyAlignment="1">
      <alignment/>
    </xf>
    <xf numFmtId="3" fontId="54" fillId="0" borderId="10" xfId="0" applyNumberFormat="1" applyFont="1" applyBorder="1" applyAlignment="1">
      <alignment horizontal="center"/>
    </xf>
    <xf numFmtId="2" fontId="54" fillId="0" borderId="10" xfId="0" applyNumberFormat="1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5" fillId="33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34" borderId="0" xfId="0" applyFont="1" applyFill="1" applyBorder="1" applyAlignment="1">
      <alignment horizontal="center" vertical="center"/>
    </xf>
    <xf numFmtId="3" fontId="54" fillId="0" borderId="0" xfId="0" applyNumberFormat="1" applyFont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3" fillId="35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53" fillId="0" borderId="0" xfId="138" applyFont="1" applyFill="1" applyAlignment="1">
      <alignment horizontal="left"/>
    </xf>
    <xf numFmtId="0" fontId="53" fillId="0" borderId="0" xfId="138" applyFont="1" applyFill="1" applyAlignment="1">
      <alignment horizontal="center"/>
    </xf>
    <xf numFmtId="0" fontId="5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36" borderId="11" xfId="0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3" fillId="36" borderId="13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3" fillId="37" borderId="11" xfId="0" applyFont="1" applyFill="1" applyBorder="1" applyAlignment="1">
      <alignment/>
    </xf>
    <xf numFmtId="0" fontId="53" fillId="37" borderId="11" xfId="0" applyFont="1" applyFill="1" applyBorder="1" applyAlignment="1">
      <alignment horizontal="center" vertical="center"/>
    </xf>
    <xf numFmtId="3" fontId="53" fillId="37" borderId="11" xfId="0" applyNumberFormat="1" applyFont="1" applyFill="1" applyBorder="1" applyAlignment="1">
      <alignment horizontal="center" vertical="center"/>
    </xf>
    <xf numFmtId="3" fontId="54" fillId="0" borderId="14" xfId="0" applyNumberFormat="1" applyFont="1" applyBorder="1" applyAlignment="1">
      <alignment horizontal="center"/>
    </xf>
    <xf numFmtId="3" fontId="54" fillId="0" borderId="12" xfId="0" applyNumberFormat="1" applyFont="1" applyBorder="1" applyAlignment="1">
      <alignment horizontal="center"/>
    </xf>
    <xf numFmtId="2" fontId="54" fillId="0" borderId="14" xfId="0" applyNumberFormat="1" applyFont="1" applyFill="1" applyBorder="1" applyAlignment="1">
      <alignment horizontal="center"/>
    </xf>
    <xf numFmtId="0" fontId="53" fillId="37" borderId="15" xfId="0" applyFont="1" applyFill="1" applyBorder="1" applyAlignment="1">
      <alignment horizontal="center"/>
    </xf>
    <xf numFmtId="164" fontId="54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" fontId="54" fillId="0" borderId="0" xfId="0" applyNumberFormat="1" applyFont="1" applyAlignment="1">
      <alignment horizontal="center"/>
    </xf>
    <xf numFmtId="1" fontId="53" fillId="36" borderId="11" xfId="0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0" fillId="0" borderId="0" xfId="0" applyNumberFormat="1" applyAlignment="1">
      <alignment/>
    </xf>
    <xf numFmtId="1" fontId="3" fillId="36" borderId="13" xfId="0" applyNumberFormat="1" applyFont="1" applyFill="1" applyBorder="1" applyAlignment="1">
      <alignment horizontal="center"/>
    </xf>
    <xf numFmtId="3" fontId="53" fillId="38" borderId="15" xfId="0" applyNumberFormat="1" applyFont="1" applyFill="1" applyBorder="1" applyAlignment="1">
      <alignment horizontal="center" vertical="center" wrapText="1"/>
    </xf>
    <xf numFmtId="1" fontId="53" fillId="36" borderId="15" xfId="0" applyNumberFormat="1" applyFont="1" applyFill="1" applyBorder="1" applyAlignment="1">
      <alignment horizontal="center"/>
    </xf>
    <xf numFmtId="1" fontId="53" fillId="36" borderId="13" xfId="0" applyNumberFormat="1" applyFont="1" applyFill="1" applyBorder="1" applyAlignment="1">
      <alignment horizontal="center"/>
    </xf>
    <xf numFmtId="1" fontId="54" fillId="0" borderId="20" xfId="0" applyNumberFormat="1" applyFont="1" applyBorder="1" applyAlignment="1">
      <alignment horizontal="center"/>
    </xf>
    <xf numFmtId="1" fontId="54" fillId="0" borderId="16" xfId="0" applyNumberFormat="1" applyFont="1" applyBorder="1" applyAlignment="1">
      <alignment horizontal="center"/>
    </xf>
    <xf numFmtId="1" fontId="54" fillId="0" borderId="21" xfId="0" applyNumberFormat="1" applyFont="1" applyBorder="1" applyAlignment="1">
      <alignment horizontal="center"/>
    </xf>
    <xf numFmtId="0" fontId="0" fillId="0" borderId="0" xfId="0" applyAlignment="1">
      <alignment/>
    </xf>
    <xf numFmtId="17" fontId="3" fillId="35" borderId="15" xfId="0" applyNumberFormat="1" applyFont="1" applyFill="1" applyBorder="1" applyAlignment="1">
      <alignment horizontal="center" vertical="center"/>
    </xf>
    <xf numFmtId="1" fontId="54" fillId="0" borderId="14" xfId="0" applyNumberFormat="1" applyFont="1" applyBorder="1" applyAlignment="1">
      <alignment horizontal="center"/>
    </xf>
    <xf numFmtId="1" fontId="54" fillId="0" borderId="12" xfId="0" applyNumberFormat="1" applyFont="1" applyBorder="1" applyAlignment="1">
      <alignment horizontal="center"/>
    </xf>
    <xf numFmtId="1" fontId="54" fillId="0" borderId="10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3" fontId="56" fillId="0" borderId="14" xfId="0" applyNumberFormat="1" applyFont="1" applyBorder="1" applyAlignment="1">
      <alignment horizontal="center" vertical="center"/>
    </xf>
    <xf numFmtId="3" fontId="56" fillId="0" borderId="12" xfId="0" applyNumberFormat="1" applyFont="1" applyBorder="1" applyAlignment="1">
      <alignment horizontal="center" vertical="center"/>
    </xf>
    <xf numFmtId="3" fontId="56" fillId="0" borderId="10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2" xfId="0" applyFont="1" applyBorder="1" applyAlignment="1">
      <alignment horizontal="center" wrapText="1"/>
    </xf>
    <xf numFmtId="1" fontId="0" fillId="0" borderId="0" xfId="0" applyNumberFormat="1" applyAlignment="1">
      <alignment/>
    </xf>
    <xf numFmtId="3" fontId="53" fillId="38" borderId="15" xfId="0" applyNumberFormat="1" applyFont="1" applyFill="1" applyBorder="1" applyAlignment="1">
      <alignment horizontal="center" vertical="center"/>
    </xf>
    <xf numFmtId="17" fontId="3" fillId="35" borderId="23" xfId="0" applyNumberFormat="1" applyFont="1" applyFill="1" applyBorder="1" applyAlignment="1">
      <alignment horizontal="center" vertical="center"/>
    </xf>
    <xf numFmtId="17" fontId="3" fillId="36" borderId="15" xfId="0" applyNumberFormat="1" applyFont="1" applyFill="1" applyBorder="1" applyAlignment="1">
      <alignment horizontal="center" vertical="center"/>
    </xf>
    <xf numFmtId="1" fontId="31" fillId="0" borderId="24" xfId="117" applyNumberFormat="1" applyFont="1" applyFill="1" applyBorder="1" applyAlignment="1">
      <alignment horizontal="center" vertical="center"/>
    </xf>
    <xf numFmtId="3" fontId="57" fillId="0" borderId="14" xfId="0" applyNumberFormat="1" applyFont="1" applyBorder="1" applyAlignment="1">
      <alignment horizontal="center" vertical="center"/>
    </xf>
    <xf numFmtId="3" fontId="57" fillId="0" borderId="12" xfId="0" applyNumberFormat="1" applyFont="1" applyBorder="1" applyAlignment="1">
      <alignment horizontal="center" vertical="center"/>
    </xf>
    <xf numFmtId="3" fontId="57" fillId="0" borderId="21" xfId="0" applyNumberFormat="1" applyFont="1" applyBorder="1" applyAlignment="1">
      <alignment horizontal="center"/>
    </xf>
    <xf numFmtId="3" fontId="57" fillId="0" borderId="14" xfId="0" applyNumberFormat="1" applyFont="1" applyBorder="1" applyAlignment="1">
      <alignment horizontal="center"/>
    </xf>
    <xf numFmtId="3" fontId="57" fillId="0" borderId="16" xfId="0" applyNumberFormat="1" applyFont="1" applyBorder="1" applyAlignment="1">
      <alignment horizontal="center"/>
    </xf>
    <xf numFmtId="3" fontId="57" fillId="0" borderId="12" xfId="0" applyNumberFormat="1" applyFont="1" applyBorder="1" applyAlignment="1">
      <alignment horizontal="center"/>
    </xf>
    <xf numFmtId="3" fontId="57" fillId="0" borderId="10" xfId="0" applyNumberFormat="1" applyFont="1" applyBorder="1" applyAlignment="1">
      <alignment horizontal="center"/>
    </xf>
    <xf numFmtId="3" fontId="58" fillId="37" borderId="11" xfId="0" applyNumberFormat="1" applyFont="1" applyFill="1" applyBorder="1" applyAlignment="1">
      <alignment horizontal="center" vertical="center"/>
    </xf>
    <xf numFmtId="0" fontId="53" fillId="37" borderId="11" xfId="0" applyFont="1" applyFill="1" applyBorder="1" applyAlignment="1">
      <alignment vertical="center"/>
    </xf>
    <xf numFmtId="0" fontId="53" fillId="37" borderId="15" xfId="0" applyFont="1" applyFill="1" applyBorder="1" applyAlignment="1">
      <alignment horizontal="center" vertical="center"/>
    </xf>
    <xf numFmtId="3" fontId="58" fillId="36" borderId="25" xfId="0" applyNumberFormat="1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53" fillId="38" borderId="15" xfId="0" applyFont="1" applyFill="1" applyBorder="1" applyAlignment="1">
      <alignment horizontal="center" vertical="center"/>
    </xf>
    <xf numFmtId="1" fontId="53" fillId="36" borderId="25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3" fillId="38" borderId="15" xfId="0" applyFont="1" applyFill="1" applyBorder="1" applyAlignment="1">
      <alignment/>
    </xf>
    <xf numFmtId="0" fontId="0" fillId="0" borderId="24" xfId="117" applyFont="1" applyFill="1" applyBorder="1" applyAlignment="1">
      <alignment horizontal="center" vertical="center"/>
    </xf>
    <xf numFmtId="0" fontId="54" fillId="0" borderId="33" xfId="0" applyFont="1" applyBorder="1" applyAlignment="1">
      <alignment horizontal="left"/>
    </xf>
    <xf numFmtId="0" fontId="54" fillId="0" borderId="34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3" fontId="54" fillId="0" borderId="14" xfId="0" applyNumberFormat="1" applyFont="1" applyBorder="1" applyAlignment="1">
      <alignment horizontal="center" vertical="center"/>
    </xf>
    <xf numFmtId="3" fontId="54" fillId="0" borderId="12" xfId="0" applyNumberFormat="1" applyFont="1" applyBorder="1" applyAlignment="1">
      <alignment horizontal="center" vertical="center"/>
    </xf>
    <xf numFmtId="3" fontId="54" fillId="0" borderId="10" xfId="0" applyNumberFormat="1" applyFont="1" applyBorder="1" applyAlignment="1">
      <alignment horizontal="center" vertical="center"/>
    </xf>
    <xf numFmtId="3" fontId="54" fillId="0" borderId="35" xfId="0" applyNumberFormat="1" applyFont="1" applyBorder="1" applyAlignment="1">
      <alignment horizontal="center" vertical="center"/>
    </xf>
    <xf numFmtId="3" fontId="57" fillId="0" borderId="35" xfId="0" applyNumberFormat="1" applyFont="1" applyBorder="1" applyAlignment="1">
      <alignment horizontal="center" vertical="center"/>
    </xf>
    <xf numFmtId="3" fontId="56" fillId="0" borderId="35" xfId="0" applyNumberFormat="1" applyFont="1" applyBorder="1" applyAlignment="1">
      <alignment horizontal="center" vertical="center"/>
    </xf>
    <xf numFmtId="0" fontId="55" fillId="0" borderId="21" xfId="0" applyFont="1" applyBorder="1" applyAlignment="1">
      <alignment horizontal="left"/>
    </xf>
    <xf numFmtId="0" fontId="55" fillId="0" borderId="16" xfId="0" applyFont="1" applyBorder="1" applyAlignment="1">
      <alignment horizontal="left"/>
    </xf>
    <xf numFmtId="0" fontId="55" fillId="0" borderId="20" xfId="0" applyFont="1" applyBorder="1" applyAlignment="1">
      <alignment horizontal="left"/>
    </xf>
    <xf numFmtId="3" fontId="56" fillId="0" borderId="21" xfId="0" applyNumberFormat="1" applyFont="1" applyBorder="1" applyAlignment="1">
      <alignment horizontal="center" vertical="center"/>
    </xf>
    <xf numFmtId="3" fontId="56" fillId="0" borderId="36" xfId="0" applyNumberFormat="1" applyFont="1" applyBorder="1" applyAlignment="1">
      <alignment horizontal="center" vertical="center"/>
    </xf>
    <xf numFmtId="3" fontId="56" fillId="0" borderId="16" xfId="0" applyNumberFormat="1" applyFont="1" applyBorder="1" applyAlignment="1">
      <alignment horizontal="center" vertical="center"/>
    </xf>
    <xf numFmtId="3" fontId="56" fillId="0" borderId="20" xfId="0" applyNumberFormat="1" applyFont="1" applyBorder="1" applyAlignment="1">
      <alignment horizontal="center" vertical="center"/>
    </xf>
    <xf numFmtId="0" fontId="53" fillId="36" borderId="15" xfId="0" applyFont="1" applyFill="1" applyBorder="1" applyAlignment="1">
      <alignment horizontal="center" vertical="center"/>
    </xf>
    <xf numFmtId="3" fontId="57" fillId="0" borderId="20" xfId="0" applyNumberFormat="1" applyFont="1" applyBorder="1" applyAlignment="1">
      <alignment horizontal="center"/>
    </xf>
    <xf numFmtId="0" fontId="54" fillId="0" borderId="37" xfId="0" applyFont="1" applyBorder="1" applyAlignment="1">
      <alignment horizontal="left"/>
    </xf>
    <xf numFmtId="0" fontId="55" fillId="36" borderId="11" xfId="0" applyFont="1" applyFill="1" applyBorder="1" applyAlignment="1">
      <alignment horizontal="center"/>
    </xf>
    <xf numFmtId="1" fontId="55" fillId="36" borderId="11" xfId="0" applyNumberFormat="1" applyFont="1" applyFill="1" applyBorder="1" applyAlignment="1">
      <alignment horizontal="center"/>
    </xf>
    <xf numFmtId="0" fontId="55" fillId="39" borderId="23" xfId="0" applyFont="1" applyFill="1" applyBorder="1" applyAlignment="1">
      <alignment/>
    </xf>
    <xf numFmtId="1" fontId="53" fillId="40" borderId="15" xfId="0" applyNumberFormat="1" applyFont="1" applyFill="1" applyBorder="1" applyAlignment="1">
      <alignment horizontal="center"/>
    </xf>
    <xf numFmtId="1" fontId="52" fillId="36" borderId="11" xfId="117" applyNumberFormat="1" applyFont="1" applyFill="1" applyBorder="1" applyAlignment="1">
      <alignment horizontal="center" vertical="center"/>
    </xf>
    <xf numFmtId="0" fontId="0" fillId="0" borderId="0" xfId="0" applyAlignment="1">
      <alignment horizontal="justify"/>
    </xf>
    <xf numFmtId="0" fontId="54" fillId="0" borderId="34" xfId="0" applyFont="1" applyFill="1" applyBorder="1" applyAlignment="1">
      <alignment horizontal="left"/>
    </xf>
    <xf numFmtId="0" fontId="55" fillId="36" borderId="25" xfId="0" applyFont="1" applyFill="1" applyBorder="1" applyAlignment="1">
      <alignment horizontal="center"/>
    </xf>
    <xf numFmtId="0" fontId="44" fillId="0" borderId="24" xfId="0" applyFont="1" applyFill="1" applyBorder="1" applyAlignment="1">
      <alignment/>
    </xf>
    <xf numFmtId="0" fontId="44" fillId="0" borderId="24" xfId="0" applyFont="1" applyBorder="1" applyAlignment="1">
      <alignment horizontal="left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59" fillId="0" borderId="24" xfId="0" applyFont="1" applyBorder="1" applyAlignment="1">
      <alignment horizontal="left"/>
    </xf>
    <xf numFmtId="17" fontId="3" fillId="36" borderId="11" xfId="0" applyNumberFormat="1" applyFont="1" applyFill="1" applyBorder="1" applyAlignment="1">
      <alignment horizontal="center" vertical="center"/>
    </xf>
    <xf numFmtId="0" fontId="0" fillId="0" borderId="36" xfId="117" applyFont="1" applyFill="1" applyBorder="1" applyAlignment="1">
      <alignment/>
    </xf>
    <xf numFmtId="0" fontId="0" fillId="0" borderId="16" xfId="117" applyFont="1" applyFill="1" applyBorder="1" applyAlignment="1">
      <alignment/>
    </xf>
    <xf numFmtId="0" fontId="0" fillId="0" borderId="16" xfId="0" applyBorder="1" applyAlignment="1">
      <alignment horizontal="left"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55" fillId="0" borderId="24" xfId="0" applyFont="1" applyBorder="1" applyAlignment="1">
      <alignment/>
    </xf>
    <xf numFmtId="0" fontId="55" fillId="0" borderId="24" xfId="0" applyFont="1" applyFill="1" applyBorder="1" applyAlignment="1">
      <alignment/>
    </xf>
    <xf numFmtId="1" fontId="52" fillId="0" borderId="24" xfId="117" applyNumberFormat="1" applyFont="1" applyFill="1" applyBorder="1" applyAlignment="1">
      <alignment horizontal="center" vertical="center"/>
    </xf>
    <xf numFmtId="0" fontId="55" fillId="0" borderId="24" xfId="0" applyFont="1" applyFill="1" applyBorder="1" applyAlignment="1">
      <alignment horizontal="justify" vertical="justify" wrapText="1"/>
    </xf>
    <xf numFmtId="0" fontId="55" fillId="0" borderId="24" xfId="0" applyFont="1" applyFill="1" applyBorder="1" applyAlignment="1">
      <alignment wrapText="1"/>
    </xf>
    <xf numFmtId="0" fontId="55" fillId="0" borderId="24" xfId="0" applyFont="1" applyBorder="1" applyAlignment="1">
      <alignment wrapText="1"/>
    </xf>
    <xf numFmtId="0" fontId="0" fillId="0" borderId="24" xfId="117" applyFont="1" applyBorder="1" applyAlignment="1">
      <alignment horizontal="center" vertical="center"/>
    </xf>
    <xf numFmtId="0" fontId="0" fillId="0" borderId="24" xfId="117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/>
    </xf>
    <xf numFmtId="0" fontId="55" fillId="0" borderId="41" xfId="0" applyFont="1" applyFill="1" applyBorder="1" applyAlignment="1">
      <alignment wrapText="1"/>
    </xf>
    <xf numFmtId="0" fontId="0" fillId="0" borderId="41" xfId="0" applyFont="1" applyFill="1" applyBorder="1" applyAlignment="1">
      <alignment horizontal="center" vertical="center" wrapText="1"/>
    </xf>
    <xf numFmtId="0" fontId="55" fillId="0" borderId="42" xfId="0" applyFont="1" applyBorder="1" applyAlignment="1">
      <alignment/>
    </xf>
    <xf numFmtId="17" fontId="3" fillId="35" borderId="11" xfId="0" applyNumberFormat="1" applyFont="1" applyFill="1" applyBorder="1" applyAlignment="1">
      <alignment horizontal="center" vertical="center"/>
    </xf>
    <xf numFmtId="0" fontId="0" fillId="0" borderId="42" xfId="117" applyFont="1" applyBorder="1" applyAlignment="1">
      <alignment horizontal="center" vertical="center"/>
    </xf>
    <xf numFmtId="0" fontId="8" fillId="0" borderId="43" xfId="117" applyFont="1" applyFill="1" applyBorder="1">
      <alignment/>
    </xf>
    <xf numFmtId="1" fontId="0" fillId="0" borderId="42" xfId="0" applyNumberFormat="1" applyFont="1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0" fontId="8" fillId="0" borderId="43" xfId="0" applyFont="1" applyFill="1" applyBorder="1" applyAlignment="1">
      <alignment horizontal="left"/>
    </xf>
    <xf numFmtId="0" fontId="8" fillId="0" borderId="43" xfId="0" applyFont="1" applyFill="1" applyBorder="1" applyAlignment="1">
      <alignment/>
    </xf>
    <xf numFmtId="0" fontId="0" fillId="0" borderId="44" xfId="117" applyFont="1" applyFill="1" applyBorder="1" applyAlignment="1">
      <alignment horizontal="center" vertical="center"/>
    </xf>
    <xf numFmtId="0" fontId="0" fillId="0" borderId="44" xfId="117" applyFont="1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0" fontId="8" fillId="0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left"/>
    </xf>
    <xf numFmtId="0" fontId="53" fillId="36" borderId="13" xfId="0" applyFont="1" applyFill="1" applyBorder="1" applyAlignment="1">
      <alignment horizontal="center"/>
    </xf>
    <xf numFmtId="1" fontId="55" fillId="36" borderId="13" xfId="0" applyNumberFormat="1" applyFont="1" applyFill="1" applyBorder="1" applyAlignment="1">
      <alignment horizontal="center"/>
    </xf>
    <xf numFmtId="1" fontId="55" fillId="0" borderId="35" xfId="0" applyNumberFormat="1" applyFont="1" applyBorder="1" applyAlignment="1">
      <alignment horizontal="center"/>
    </xf>
    <xf numFmtId="1" fontId="55" fillId="0" borderId="12" xfId="0" applyNumberFormat="1" applyFont="1" applyBorder="1" applyAlignment="1">
      <alignment horizontal="center"/>
    </xf>
    <xf numFmtId="1" fontId="55" fillId="0" borderId="10" xfId="0" applyNumberFormat="1" applyFont="1" applyBorder="1" applyAlignment="1">
      <alignment horizontal="center"/>
    </xf>
    <xf numFmtId="0" fontId="0" fillId="0" borderId="45" xfId="117" applyFont="1" applyFill="1" applyBorder="1" applyAlignment="1">
      <alignment horizontal="center" vertical="center"/>
    </xf>
    <xf numFmtId="0" fontId="0" fillId="0" borderId="46" xfId="117" applyFont="1" applyFill="1" applyBorder="1" applyAlignment="1">
      <alignment horizontal="center" vertical="center"/>
    </xf>
    <xf numFmtId="0" fontId="0" fillId="0" borderId="47" xfId="117" applyFont="1" applyFill="1" applyBorder="1" applyAlignment="1">
      <alignment horizontal="center" vertical="center"/>
    </xf>
    <xf numFmtId="1" fontId="52" fillId="36" borderId="13" xfId="117" applyNumberFormat="1" applyFont="1" applyFill="1" applyBorder="1" applyAlignment="1">
      <alignment horizontal="center" vertical="center"/>
    </xf>
    <xf numFmtId="1" fontId="55" fillId="0" borderId="21" xfId="0" applyNumberFormat="1" applyFont="1" applyBorder="1" applyAlignment="1">
      <alignment horizontal="center"/>
    </xf>
    <xf numFmtId="1" fontId="55" fillId="0" borderId="14" xfId="0" applyNumberFormat="1" applyFont="1" applyBorder="1" applyAlignment="1">
      <alignment horizontal="center"/>
    </xf>
    <xf numFmtId="1" fontId="55" fillId="0" borderId="16" xfId="0" applyNumberFormat="1" applyFont="1" applyBorder="1" applyAlignment="1">
      <alignment horizontal="center"/>
    </xf>
    <xf numFmtId="1" fontId="55" fillId="0" borderId="17" xfId="0" applyNumberFormat="1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0" fillId="0" borderId="48" xfId="117" applyFont="1" applyFill="1" applyBorder="1" applyAlignment="1">
      <alignment horizontal="center" vertical="center"/>
    </xf>
    <xf numFmtId="1" fontId="55" fillId="0" borderId="36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" fontId="55" fillId="0" borderId="49" xfId="0" applyNumberFormat="1" applyFont="1" applyBorder="1" applyAlignment="1">
      <alignment horizontal="center"/>
    </xf>
    <xf numFmtId="1" fontId="54" fillId="0" borderId="11" xfId="0" applyNumberFormat="1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1" fontId="55" fillId="0" borderId="50" xfId="0" applyNumberFormat="1" applyFont="1" applyFill="1" applyBorder="1" applyAlignment="1">
      <alignment horizontal="center"/>
    </xf>
    <xf numFmtId="1" fontId="55" fillId="0" borderId="51" xfId="0" applyNumberFormat="1" applyFont="1" applyFill="1" applyBorder="1" applyAlignment="1">
      <alignment horizontal="center"/>
    </xf>
    <xf numFmtId="9" fontId="54" fillId="0" borderId="12" xfId="141" applyFont="1" applyFill="1" applyBorder="1" applyAlignment="1">
      <alignment horizontal="center"/>
    </xf>
    <xf numFmtId="10" fontId="54" fillId="0" borderId="12" xfId="141" applyNumberFormat="1" applyFont="1" applyFill="1" applyBorder="1" applyAlignment="1">
      <alignment horizontal="center"/>
    </xf>
    <xf numFmtId="1" fontId="0" fillId="0" borderId="24" xfId="117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0" fontId="0" fillId="0" borderId="24" xfId="0" applyFont="1" applyBorder="1" applyAlignment="1">
      <alignment horizontal="left"/>
    </xf>
    <xf numFmtId="0" fontId="0" fillId="0" borderId="24" xfId="117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41" borderId="0" xfId="0" applyFill="1" applyAlignment="1">
      <alignment horizontal="center" vertical="center"/>
    </xf>
    <xf numFmtId="0" fontId="53" fillId="40" borderId="15" xfId="0" applyFont="1" applyFill="1" applyBorder="1" applyAlignment="1">
      <alignment horizontal="center"/>
    </xf>
    <xf numFmtId="0" fontId="54" fillId="0" borderId="52" xfId="0" applyFont="1" applyBorder="1" applyAlignment="1">
      <alignment horizontal="left"/>
    </xf>
    <xf numFmtId="0" fontId="54" fillId="0" borderId="46" xfId="0" applyFont="1" applyBorder="1" applyAlignment="1">
      <alignment horizontal="left"/>
    </xf>
    <xf numFmtId="0" fontId="54" fillId="0" borderId="24" xfId="0" applyFon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55" fillId="39" borderId="24" xfId="0" applyNumberFormat="1" applyFont="1" applyFill="1" applyBorder="1" applyAlignment="1">
      <alignment horizontal="center"/>
    </xf>
    <xf numFmtId="0" fontId="54" fillId="0" borderId="53" xfId="0" applyFont="1" applyBorder="1" applyAlignment="1">
      <alignment horizontal="left"/>
    </xf>
    <xf numFmtId="0" fontId="3" fillId="36" borderId="23" xfId="0" applyFont="1" applyFill="1" applyBorder="1" applyAlignment="1">
      <alignment horizontal="left"/>
    </xf>
    <xf numFmtId="0" fontId="8" fillId="0" borderId="24" xfId="0" applyFont="1" applyBorder="1" applyAlignment="1">
      <alignment/>
    </xf>
    <xf numFmtId="0" fontId="44" fillId="0" borderId="54" xfId="0" applyFont="1" applyFill="1" applyBorder="1" applyAlignment="1">
      <alignment/>
    </xf>
    <xf numFmtId="17" fontId="3" fillId="39" borderId="15" xfId="0" applyNumberFormat="1" applyFont="1" applyFill="1" applyBorder="1" applyAlignment="1">
      <alignment horizontal="center" vertical="center"/>
    </xf>
    <xf numFmtId="17" fontId="3" fillId="39" borderId="23" xfId="0" applyNumberFormat="1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left"/>
    </xf>
    <xf numFmtId="0" fontId="0" fillId="0" borderId="41" xfId="0" applyBorder="1" applyAlignment="1">
      <alignment horizontal="center"/>
    </xf>
    <xf numFmtId="0" fontId="0" fillId="0" borderId="0" xfId="0" applyAlignment="1">
      <alignment wrapText="1"/>
    </xf>
    <xf numFmtId="0" fontId="4" fillId="0" borderId="24" xfId="0" applyFont="1" applyBorder="1" applyAlignment="1">
      <alignment horizontal="left"/>
    </xf>
    <xf numFmtId="0" fontId="54" fillId="0" borderId="24" xfId="0" applyFont="1" applyBorder="1" applyAlignment="1">
      <alignment horizontal="left"/>
    </xf>
    <xf numFmtId="0" fontId="4" fillId="0" borderId="24" xfId="0" applyFont="1" applyFill="1" applyBorder="1" applyAlignment="1">
      <alignment horizontal="center"/>
    </xf>
    <xf numFmtId="17" fontId="3" fillId="36" borderId="23" xfId="0" applyNumberFormat="1" applyFont="1" applyFill="1" applyBorder="1" applyAlignment="1">
      <alignment horizontal="center" vertical="center"/>
    </xf>
    <xf numFmtId="1" fontId="4" fillId="0" borderId="46" xfId="0" applyNumberFormat="1" applyFont="1" applyBorder="1" applyAlignment="1">
      <alignment horizontal="center"/>
    </xf>
    <xf numFmtId="0" fontId="54" fillId="0" borderId="46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24" xfId="141" applyNumberFormat="1" applyFont="1" applyBorder="1" applyAlignment="1">
      <alignment horizontal="center"/>
    </xf>
    <xf numFmtId="0" fontId="2" fillId="0" borderId="0" xfId="0" applyFont="1" applyBorder="1" applyAlignment="1">
      <alignment horizontal="justify" wrapText="1"/>
    </xf>
    <xf numFmtId="0" fontId="0" fillId="0" borderId="0" xfId="0" applyAlignment="1">
      <alignment horizontal="justify"/>
    </xf>
    <xf numFmtId="3" fontId="54" fillId="0" borderId="51" xfId="0" applyNumberFormat="1" applyFont="1" applyBorder="1" applyAlignment="1">
      <alignment horizontal="center"/>
    </xf>
    <xf numFmtId="0" fontId="54" fillId="0" borderId="14" xfId="0" applyFont="1" applyFill="1" applyBorder="1" applyAlignment="1">
      <alignment horizontal="center"/>
    </xf>
    <xf numFmtId="0" fontId="54" fillId="0" borderId="12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/>
    </xf>
  </cellXfs>
  <cellStyles count="14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Excel Built-in Normal 2" xfId="45"/>
    <cellStyle name="Excel Built-in Normal 2 2" xfId="46"/>
    <cellStyle name="Excel Built-in Normal 3" xfId="47"/>
    <cellStyle name="Hyperlink" xfId="48"/>
    <cellStyle name="Followed Hyperlink" xfId="49"/>
    <cellStyle name="Hyperlink 2" xfId="50"/>
    <cellStyle name="Hyperlink 2 10" xfId="51"/>
    <cellStyle name="Hyperlink 2 11" xfId="52"/>
    <cellStyle name="Hyperlink 2 12" xfId="53"/>
    <cellStyle name="Hyperlink 2 13" xfId="54"/>
    <cellStyle name="Hyperlink 2 14" xfId="55"/>
    <cellStyle name="Hyperlink 2 15" xfId="56"/>
    <cellStyle name="Hyperlink 2 16" xfId="57"/>
    <cellStyle name="Hyperlink 2 17" xfId="58"/>
    <cellStyle name="Hyperlink 2 18" xfId="59"/>
    <cellStyle name="Hyperlink 2 19" xfId="60"/>
    <cellStyle name="Hyperlink 2 2" xfId="61"/>
    <cellStyle name="Hyperlink 2 2 2" xfId="62"/>
    <cellStyle name="Hyperlink 2 2 3" xfId="63"/>
    <cellStyle name="Hyperlink 2 2 4" xfId="64"/>
    <cellStyle name="Hyperlink 2 2 5" xfId="65"/>
    <cellStyle name="Hyperlink 2 2 6" xfId="66"/>
    <cellStyle name="Hyperlink 2 2 7" xfId="67"/>
    <cellStyle name="Hyperlink 2 2 8" xfId="68"/>
    <cellStyle name="Hyperlink 2 2 9" xfId="69"/>
    <cellStyle name="Hyperlink 2 20" xfId="70"/>
    <cellStyle name="Hyperlink 2 21" xfId="71"/>
    <cellStyle name="Hyperlink 2 22" xfId="72"/>
    <cellStyle name="Hyperlink 2 23" xfId="73"/>
    <cellStyle name="Hyperlink 2 24" xfId="74"/>
    <cellStyle name="Hyperlink 2 25" xfId="75"/>
    <cellStyle name="Hyperlink 2 26" xfId="76"/>
    <cellStyle name="Hyperlink 2 27" xfId="77"/>
    <cellStyle name="Hyperlink 2 28" xfId="78"/>
    <cellStyle name="Hyperlink 2 29" xfId="79"/>
    <cellStyle name="Hyperlink 2 3" xfId="80"/>
    <cellStyle name="Hyperlink 2 30" xfId="81"/>
    <cellStyle name="Hyperlink 2 31" xfId="82"/>
    <cellStyle name="Hyperlink 2 32" xfId="83"/>
    <cellStyle name="Hyperlink 2 33" xfId="84"/>
    <cellStyle name="Hyperlink 2 34" xfId="85"/>
    <cellStyle name="Hyperlink 2 35" xfId="86"/>
    <cellStyle name="Hyperlink 2 36" xfId="87"/>
    <cellStyle name="Hyperlink 2 37" xfId="88"/>
    <cellStyle name="Hyperlink 2 38" xfId="89"/>
    <cellStyle name="Hyperlink 2 39" xfId="90"/>
    <cellStyle name="Hyperlink 2 4" xfId="91"/>
    <cellStyle name="Hyperlink 2 40" xfId="92"/>
    <cellStyle name="Hyperlink 2 41" xfId="93"/>
    <cellStyle name="Hyperlink 2 42" xfId="94"/>
    <cellStyle name="Hyperlink 2 43" xfId="95"/>
    <cellStyle name="Hyperlink 2 44" xfId="96"/>
    <cellStyle name="Hyperlink 2 45" xfId="97"/>
    <cellStyle name="Hyperlink 2 46" xfId="98"/>
    <cellStyle name="Hyperlink 2 47" xfId="99"/>
    <cellStyle name="Hyperlink 2 48" xfId="100"/>
    <cellStyle name="Hyperlink 2 49" xfId="101"/>
    <cellStyle name="Hyperlink 2 5" xfId="102"/>
    <cellStyle name="Hyperlink 2 50" xfId="103"/>
    <cellStyle name="Hyperlink 2 51" xfId="104"/>
    <cellStyle name="Hyperlink 2 52" xfId="105"/>
    <cellStyle name="Hyperlink 2 53" xfId="106"/>
    <cellStyle name="Hyperlink 2 54" xfId="107"/>
    <cellStyle name="Hyperlink 2 55" xfId="108"/>
    <cellStyle name="Hyperlink 2 6" xfId="109"/>
    <cellStyle name="Hyperlink 2 7" xfId="110"/>
    <cellStyle name="Hyperlink 2 8" xfId="111"/>
    <cellStyle name="Hyperlink 2 9" xfId="112"/>
    <cellStyle name="Incorreto" xfId="113"/>
    <cellStyle name="Currency" xfId="114"/>
    <cellStyle name="Currency [0]" xfId="115"/>
    <cellStyle name="Neutra" xfId="116"/>
    <cellStyle name="Normal 2" xfId="117"/>
    <cellStyle name="Normal 2 10" xfId="118"/>
    <cellStyle name="Normal 2 11" xfId="119"/>
    <cellStyle name="Normal 2 12" xfId="120"/>
    <cellStyle name="Normal 2 13" xfId="121"/>
    <cellStyle name="Normal 2 14" xfId="122"/>
    <cellStyle name="Normal 2 15" xfId="123"/>
    <cellStyle name="Normal 2 16" xfId="124"/>
    <cellStyle name="Normal 2 17" xfId="125"/>
    <cellStyle name="Normal 2 18" xfId="126"/>
    <cellStyle name="Normal 2 19" xfId="127"/>
    <cellStyle name="Normal 2 2" xfId="128"/>
    <cellStyle name="Normal 2 20" xfId="129"/>
    <cellStyle name="Normal 2 3" xfId="130"/>
    <cellStyle name="Normal 2 4" xfId="131"/>
    <cellStyle name="Normal 2 5" xfId="132"/>
    <cellStyle name="Normal 2 6" xfId="133"/>
    <cellStyle name="Normal 2 7" xfId="134"/>
    <cellStyle name="Normal 2 8" xfId="135"/>
    <cellStyle name="Normal 2 9" xfId="136"/>
    <cellStyle name="Normal 3" xfId="137"/>
    <cellStyle name="Normal 4" xfId="138"/>
    <cellStyle name="Normal 6" xfId="139"/>
    <cellStyle name="Nota" xfId="140"/>
    <cellStyle name="Percent" xfId="141"/>
    <cellStyle name="Porcentagem 2" xfId="142"/>
    <cellStyle name="Saída" xfId="143"/>
    <cellStyle name="Comma [0]" xfId="144"/>
    <cellStyle name="Texto de Aviso" xfId="145"/>
    <cellStyle name="Texto Explicativo" xfId="146"/>
    <cellStyle name="Título" xfId="147"/>
    <cellStyle name="Título 1" xfId="148"/>
    <cellStyle name="Título 2" xfId="149"/>
    <cellStyle name="Título 3" xfId="150"/>
    <cellStyle name="Título 4" xfId="151"/>
    <cellStyle name="Total" xfId="152"/>
    <cellStyle name="Comma" xfId="153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B5" sqref="B5:B7"/>
    </sheetView>
  </sheetViews>
  <sheetFormatPr defaultColWidth="9.140625" defaultRowHeight="15"/>
  <cols>
    <col min="1" max="1" width="23.28125" style="0" customWidth="1"/>
    <col min="2" max="2" width="11.8515625" style="0" bestFit="1" customWidth="1"/>
    <col min="3" max="3" width="12.00390625" style="0" bestFit="1" customWidth="1"/>
    <col min="4" max="4" width="9.140625" style="0" customWidth="1"/>
  </cols>
  <sheetData>
    <row r="1" ht="15">
      <c r="A1" s="1" t="s">
        <v>0</v>
      </c>
    </row>
    <row r="2" ht="15">
      <c r="A2" s="1" t="s">
        <v>4</v>
      </c>
    </row>
    <row r="3" ht="15.75" thickBot="1"/>
    <row r="4" spans="1:3" ht="15.75" thickBot="1">
      <c r="A4" s="49" t="s">
        <v>27</v>
      </c>
      <c r="B4" s="49" t="s">
        <v>5</v>
      </c>
      <c r="C4" s="49" t="s">
        <v>69</v>
      </c>
    </row>
    <row r="5" spans="1:3" ht="15">
      <c r="A5" s="237" t="s">
        <v>247</v>
      </c>
      <c r="B5" s="46">
        <v>14824</v>
      </c>
      <c r="C5" s="48" t="s">
        <v>73</v>
      </c>
    </row>
    <row r="6" spans="1:3" ht="15">
      <c r="A6" s="238" t="s">
        <v>244</v>
      </c>
      <c r="B6" s="236">
        <v>15264</v>
      </c>
      <c r="C6" s="201">
        <v>0.0296</v>
      </c>
    </row>
    <row r="7" spans="1:3" ht="15">
      <c r="A7" s="238" t="s">
        <v>245</v>
      </c>
      <c r="B7" s="47">
        <v>14800</v>
      </c>
      <c r="C7" s="200">
        <v>-0.03</v>
      </c>
    </row>
    <row r="8" spans="1:3" ht="15.75" thickBot="1">
      <c r="A8" s="239" t="s">
        <v>246</v>
      </c>
      <c r="B8" s="13"/>
      <c r="C8" s="14"/>
    </row>
    <row r="9" ht="15">
      <c r="A9" s="4" t="s">
        <v>70</v>
      </c>
    </row>
    <row r="11" spans="2:6" ht="15">
      <c r="B11" s="12"/>
      <c r="F11" s="12"/>
    </row>
  </sheetData>
  <sheetProtection/>
  <printOptions/>
  <pageMargins left="0.511811024" right="0.511811024" top="0.7874015750000001" bottom="0.7874015750000001" header="0.3149606200000001" footer="0.3149606200000001"/>
  <pageSetup fitToHeight="0" fitToWidth="0"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C12" sqref="C12:E12"/>
    </sheetView>
  </sheetViews>
  <sheetFormatPr defaultColWidth="9.140625" defaultRowHeight="15"/>
  <cols>
    <col min="1" max="1" width="67.421875" style="0" customWidth="1"/>
    <col min="2" max="3" width="12.57421875" style="18" bestFit="1" customWidth="1"/>
    <col min="4" max="5" width="12.57421875" style="0" bestFit="1" customWidth="1"/>
    <col min="6" max="6" width="10.7109375" style="0" customWidth="1"/>
    <col min="7" max="7" width="10.8515625" style="0" customWidth="1"/>
  </cols>
  <sheetData>
    <row r="1" spans="1:3" ht="15">
      <c r="A1" s="1" t="s">
        <v>0</v>
      </c>
      <c r="B1" s="17"/>
      <c r="C1" s="17"/>
    </row>
    <row r="2" spans="1:3" ht="15">
      <c r="A2" s="1" t="s">
        <v>1</v>
      </c>
      <c r="B2" s="17"/>
      <c r="C2" s="17"/>
    </row>
    <row r="4" ht="15.75" thickBot="1"/>
    <row r="5" spans="1:8" ht="39" customHeight="1" thickBot="1">
      <c r="A5" s="44" t="s">
        <v>2</v>
      </c>
      <c r="B5" s="96" t="s">
        <v>246</v>
      </c>
      <c r="C5" s="96" t="s">
        <v>245</v>
      </c>
      <c r="D5" s="44" t="s">
        <v>244</v>
      </c>
      <c r="E5" s="44" t="s">
        <v>243</v>
      </c>
      <c r="F5" s="128" t="s">
        <v>63</v>
      </c>
      <c r="G5" s="97" t="s">
        <v>25</v>
      </c>
      <c r="H5" s="3"/>
    </row>
    <row r="6" spans="1:8" ht="15" customHeight="1">
      <c r="A6" s="121" t="s">
        <v>201</v>
      </c>
      <c r="B6" s="115"/>
      <c r="C6" s="88">
        <v>42</v>
      </c>
      <c r="D6" s="78">
        <v>40</v>
      </c>
      <c r="E6" s="124">
        <v>26</v>
      </c>
      <c r="F6" s="90">
        <f aca="true" t="shared" si="0" ref="F6:F11">SUM(B6:E6)</f>
        <v>108</v>
      </c>
      <c r="G6" s="91">
        <f aca="true" t="shared" si="1" ref="G6:G11">AVERAGE(B6:E6)</f>
        <v>36</v>
      </c>
      <c r="H6" s="5"/>
    </row>
    <row r="7" spans="1:8" s="70" customFormat="1" ht="15" customHeight="1">
      <c r="A7" s="122" t="s">
        <v>202</v>
      </c>
      <c r="B7" s="118"/>
      <c r="C7" s="119">
        <v>5063</v>
      </c>
      <c r="D7" s="120">
        <v>5831</v>
      </c>
      <c r="E7" s="125">
        <v>5023</v>
      </c>
      <c r="F7" s="92">
        <f t="shared" si="0"/>
        <v>15917</v>
      </c>
      <c r="G7" s="93">
        <f t="shared" si="1"/>
        <v>5305.666666666667</v>
      </c>
      <c r="H7" s="5"/>
    </row>
    <row r="8" spans="1:8" s="70" customFormat="1" ht="15" customHeight="1">
      <c r="A8" s="122" t="s">
        <v>203</v>
      </c>
      <c r="B8" s="118"/>
      <c r="C8" s="119">
        <v>2454</v>
      </c>
      <c r="D8" s="120">
        <v>2549</v>
      </c>
      <c r="E8" s="125">
        <v>2481</v>
      </c>
      <c r="F8" s="92">
        <f t="shared" si="0"/>
        <v>7484</v>
      </c>
      <c r="G8" s="93">
        <f t="shared" si="1"/>
        <v>2494.6666666666665</v>
      </c>
      <c r="H8" s="5"/>
    </row>
    <row r="9" spans="1:8" s="70" customFormat="1" ht="15" customHeight="1">
      <c r="A9" s="122" t="s">
        <v>204</v>
      </c>
      <c r="B9" s="118"/>
      <c r="C9" s="119">
        <v>273</v>
      </c>
      <c r="D9" s="120">
        <v>111</v>
      </c>
      <c r="E9" s="125">
        <v>52</v>
      </c>
      <c r="F9" s="92">
        <f t="shared" si="0"/>
        <v>436</v>
      </c>
      <c r="G9" s="93">
        <f t="shared" si="1"/>
        <v>145.33333333333334</v>
      </c>
      <c r="H9" s="5"/>
    </row>
    <row r="10" spans="1:8" ht="15.75">
      <c r="A10" s="122" t="s">
        <v>205</v>
      </c>
      <c r="B10" s="116"/>
      <c r="C10" s="89">
        <v>6572</v>
      </c>
      <c r="D10" s="79">
        <v>6461</v>
      </c>
      <c r="E10" s="126">
        <v>6888</v>
      </c>
      <c r="F10" s="92">
        <f t="shared" si="0"/>
        <v>19921</v>
      </c>
      <c r="G10" s="93">
        <f t="shared" si="1"/>
        <v>6640.333333333333</v>
      </c>
      <c r="H10" s="5"/>
    </row>
    <row r="11" spans="1:8" ht="16.5" thickBot="1">
      <c r="A11" s="123" t="s">
        <v>206</v>
      </c>
      <c r="B11" s="117"/>
      <c r="C11" s="89">
        <v>396</v>
      </c>
      <c r="D11" s="80">
        <v>272</v>
      </c>
      <c r="E11" s="127">
        <v>354</v>
      </c>
      <c r="F11" s="129">
        <f t="shared" si="0"/>
        <v>1022</v>
      </c>
      <c r="G11" s="94">
        <f t="shared" si="1"/>
        <v>340.6666666666667</v>
      </c>
      <c r="H11" s="5"/>
    </row>
    <row r="12" spans="1:8" ht="16.5" thickBot="1">
      <c r="A12" s="43" t="s">
        <v>3</v>
      </c>
      <c r="B12" s="45"/>
      <c r="C12" s="95">
        <f>SUM(C6:C11)</f>
        <v>14800</v>
      </c>
      <c r="D12" s="95">
        <f>SUM(D6:D11)</f>
        <v>15264</v>
      </c>
      <c r="E12" s="95">
        <f>SUM(E6:E11)</f>
        <v>14824</v>
      </c>
      <c r="F12" s="98">
        <f>SUM(F6:F11)</f>
        <v>44888</v>
      </c>
      <c r="G12" s="98">
        <f>F12/3</f>
        <v>14962.666666666666</v>
      </c>
      <c r="H12" s="6"/>
    </row>
    <row r="14" spans="1:3" ht="15">
      <c r="A14" s="4"/>
      <c r="B14" s="25"/>
      <c r="C14" s="25"/>
    </row>
    <row r="15" spans="1:4" ht="15">
      <c r="A15" s="7"/>
      <c r="B15" s="25"/>
      <c r="C15" s="25"/>
      <c r="D15" s="7"/>
    </row>
    <row r="16" spans="1:3" ht="15">
      <c r="A16" s="4"/>
      <c r="B16" s="25"/>
      <c r="C16" s="25"/>
    </row>
  </sheetData>
  <sheetProtection/>
  <printOptions/>
  <pageMargins left="0.511811024" right="0.511811024" top="0.7874015750000001" bottom="0.7874015750000001" header="0.3149606200000001" footer="0.3149606200000001"/>
  <pageSetup fitToHeight="0" fitToWidth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0"/>
  <sheetViews>
    <sheetView zoomScalePageLayoutView="0" workbookViewId="0" topLeftCell="A176">
      <selection activeCell="C182" sqref="C182"/>
    </sheetView>
  </sheetViews>
  <sheetFormatPr defaultColWidth="9.140625" defaultRowHeight="15"/>
  <cols>
    <col min="1" max="1" width="70.140625" style="0" customWidth="1"/>
    <col min="2" max="5" width="12.421875" style="0" bestFit="1" customWidth="1"/>
    <col min="6" max="6" width="6.140625" style="9" bestFit="1" customWidth="1"/>
    <col min="7" max="7" width="17.57421875" style="54" bestFit="1" customWidth="1"/>
  </cols>
  <sheetData>
    <row r="1" spans="1:5" ht="15">
      <c r="A1" s="2" t="s">
        <v>0</v>
      </c>
      <c r="B1" s="2"/>
      <c r="C1" s="26"/>
      <c r="D1" s="26"/>
      <c r="E1" s="9"/>
    </row>
    <row r="2" spans="1:5" ht="15">
      <c r="A2" s="2" t="s">
        <v>4</v>
      </c>
      <c r="B2" s="2"/>
      <c r="C2" s="26"/>
      <c r="D2" s="26"/>
      <c r="E2" s="9"/>
    </row>
    <row r="3" spans="1:5" ht="15.75" thickBot="1">
      <c r="A3" s="27"/>
      <c r="B3" s="27"/>
      <c r="C3" s="28"/>
      <c r="D3" s="28"/>
      <c r="E3" s="9"/>
    </row>
    <row r="4" spans="1:7" ht="15.75" thickBot="1">
      <c r="A4" s="29" t="s">
        <v>76</v>
      </c>
      <c r="B4" s="165" t="s">
        <v>250</v>
      </c>
      <c r="C4" s="165" t="s">
        <v>249</v>
      </c>
      <c r="D4" s="165" t="s">
        <v>248</v>
      </c>
      <c r="E4" s="145" t="s">
        <v>247</v>
      </c>
      <c r="F4" s="178" t="s">
        <v>63</v>
      </c>
      <c r="G4" s="55" t="s">
        <v>165</v>
      </c>
    </row>
    <row r="5" spans="1:7" ht="15">
      <c r="A5" s="146" t="s">
        <v>172</v>
      </c>
      <c r="B5" s="164"/>
      <c r="C5" s="168">
        <v>3</v>
      </c>
      <c r="D5" s="166">
        <v>3</v>
      </c>
      <c r="E5" s="183">
        <v>1</v>
      </c>
      <c r="F5" s="187">
        <f aca="true" t="shared" si="0" ref="F5:F77">SUM(B5:E5)</f>
        <v>7</v>
      </c>
      <c r="G5" s="188">
        <f>AVERAGE(B5:E5)</f>
        <v>2.3333333333333335</v>
      </c>
    </row>
    <row r="6" spans="1:7" ht="15">
      <c r="A6" s="147" t="s">
        <v>207</v>
      </c>
      <c r="B6" s="151"/>
      <c r="C6" s="169">
        <v>1</v>
      </c>
      <c r="D6" s="157">
        <v>1</v>
      </c>
      <c r="E6" s="184">
        <v>1</v>
      </c>
      <c r="F6" s="189">
        <f t="shared" si="0"/>
        <v>3</v>
      </c>
      <c r="G6" s="181">
        <f aca="true" t="shared" si="1" ref="G6:G75">AVERAGE(B6:E6)</f>
        <v>1</v>
      </c>
    </row>
    <row r="7" spans="1:7" ht="15">
      <c r="A7" s="147" t="s">
        <v>129</v>
      </c>
      <c r="B7" s="151"/>
      <c r="C7" s="111">
        <v>11</v>
      </c>
      <c r="D7" s="157">
        <v>6</v>
      </c>
      <c r="E7" s="184">
        <v>9</v>
      </c>
      <c r="F7" s="189">
        <f t="shared" si="0"/>
        <v>26</v>
      </c>
      <c r="G7" s="181">
        <f t="shared" si="1"/>
        <v>8.666666666666666</v>
      </c>
    </row>
    <row r="8" spans="1:7" s="70" customFormat="1" ht="15">
      <c r="A8" s="167" t="s">
        <v>284</v>
      </c>
      <c r="B8" s="151"/>
      <c r="C8" s="111">
        <v>5</v>
      </c>
      <c r="D8" s="157">
        <v>0</v>
      </c>
      <c r="E8" s="184">
        <v>0</v>
      </c>
      <c r="F8" s="189">
        <f t="shared" si="0"/>
        <v>5</v>
      </c>
      <c r="G8" s="181">
        <f t="shared" si="1"/>
        <v>1.6666666666666667</v>
      </c>
    </row>
    <row r="9" spans="1:7" s="70" customFormat="1" ht="15">
      <c r="A9" s="147" t="s">
        <v>208</v>
      </c>
      <c r="B9" s="151"/>
      <c r="C9" s="111">
        <v>0</v>
      </c>
      <c r="D9" s="157">
        <v>0</v>
      </c>
      <c r="E9" s="184">
        <v>3</v>
      </c>
      <c r="F9" s="189">
        <f t="shared" si="0"/>
        <v>3</v>
      </c>
      <c r="G9" s="181">
        <f t="shared" si="1"/>
        <v>1</v>
      </c>
    </row>
    <row r="10" spans="1:7" ht="15">
      <c r="A10" s="148" t="s">
        <v>257</v>
      </c>
      <c r="B10" s="151"/>
      <c r="C10" s="111">
        <v>28</v>
      </c>
      <c r="D10" s="157">
        <v>12</v>
      </c>
      <c r="E10" s="184">
        <v>15</v>
      </c>
      <c r="F10" s="189">
        <f t="shared" si="0"/>
        <v>55</v>
      </c>
      <c r="G10" s="181">
        <f t="shared" si="1"/>
        <v>18.333333333333332</v>
      </c>
    </row>
    <row r="11" spans="1:7" ht="15">
      <c r="A11" s="147" t="s">
        <v>209</v>
      </c>
      <c r="B11" s="151"/>
      <c r="C11" s="111">
        <v>1</v>
      </c>
      <c r="D11" s="157">
        <v>0</v>
      </c>
      <c r="E11" s="184">
        <v>0</v>
      </c>
      <c r="F11" s="189">
        <f t="shared" si="0"/>
        <v>1</v>
      </c>
      <c r="G11" s="181">
        <f t="shared" si="1"/>
        <v>0.3333333333333333</v>
      </c>
    </row>
    <row r="12" spans="1:7" ht="15">
      <c r="A12" s="147" t="s">
        <v>126</v>
      </c>
      <c r="B12" s="151"/>
      <c r="C12" s="111">
        <v>0</v>
      </c>
      <c r="D12" s="157">
        <v>0</v>
      </c>
      <c r="E12" s="184">
        <v>2</v>
      </c>
      <c r="F12" s="189">
        <f t="shared" si="0"/>
        <v>2</v>
      </c>
      <c r="G12" s="181">
        <f t="shared" si="1"/>
        <v>0.6666666666666666</v>
      </c>
    </row>
    <row r="13" spans="1:7" ht="15">
      <c r="A13" s="147" t="s">
        <v>139</v>
      </c>
      <c r="B13" s="151"/>
      <c r="C13" s="111">
        <v>2</v>
      </c>
      <c r="D13" s="157">
        <v>3</v>
      </c>
      <c r="E13" s="184">
        <v>4</v>
      </c>
      <c r="F13" s="189">
        <f t="shared" si="0"/>
        <v>9</v>
      </c>
      <c r="G13" s="181">
        <f t="shared" si="1"/>
        <v>3</v>
      </c>
    </row>
    <row r="14" spans="1:7" ht="15">
      <c r="A14" s="148" t="s">
        <v>258</v>
      </c>
      <c r="B14" s="151"/>
      <c r="C14" s="111">
        <v>47</v>
      </c>
      <c r="D14" s="157">
        <v>32</v>
      </c>
      <c r="E14" s="184">
        <v>27</v>
      </c>
      <c r="F14" s="189">
        <f t="shared" si="0"/>
        <v>106</v>
      </c>
      <c r="G14" s="181">
        <f t="shared" si="1"/>
        <v>35.333333333333336</v>
      </c>
    </row>
    <row r="15" spans="1:7" s="70" customFormat="1" ht="15">
      <c r="A15" s="149" t="s">
        <v>86</v>
      </c>
      <c r="B15" s="151"/>
      <c r="C15" s="111">
        <v>36</v>
      </c>
      <c r="D15" s="157">
        <v>65</v>
      </c>
      <c r="E15" s="184">
        <v>59</v>
      </c>
      <c r="F15" s="189">
        <f t="shared" si="0"/>
        <v>160</v>
      </c>
      <c r="G15" s="181">
        <f t="shared" si="1"/>
        <v>53.333333333333336</v>
      </c>
    </row>
    <row r="16" spans="1:7" s="70" customFormat="1" ht="15">
      <c r="A16" s="149" t="s">
        <v>160</v>
      </c>
      <c r="B16" s="151"/>
      <c r="C16" s="111">
        <v>0</v>
      </c>
      <c r="D16" s="157">
        <v>0</v>
      </c>
      <c r="E16" s="184">
        <v>0</v>
      </c>
      <c r="F16" s="189">
        <f t="shared" si="0"/>
        <v>0</v>
      </c>
      <c r="G16" s="181">
        <f t="shared" si="1"/>
        <v>0</v>
      </c>
    </row>
    <row r="17" spans="1:7" s="70" customFormat="1" ht="15">
      <c r="A17" s="149" t="s">
        <v>115</v>
      </c>
      <c r="B17" s="151"/>
      <c r="C17" s="111">
        <v>11</v>
      </c>
      <c r="D17" s="157">
        <v>9</v>
      </c>
      <c r="E17" s="184">
        <v>11</v>
      </c>
      <c r="F17" s="189">
        <f t="shared" si="0"/>
        <v>31</v>
      </c>
      <c r="G17" s="181">
        <f t="shared" si="1"/>
        <v>10.333333333333334</v>
      </c>
    </row>
    <row r="18" spans="1:7" ht="15">
      <c r="A18" s="149" t="s">
        <v>116</v>
      </c>
      <c r="B18" s="151"/>
      <c r="C18" s="111">
        <v>9</v>
      </c>
      <c r="D18" s="157">
        <v>10</v>
      </c>
      <c r="E18" s="184">
        <v>9</v>
      </c>
      <c r="F18" s="189">
        <f t="shared" si="0"/>
        <v>28</v>
      </c>
      <c r="G18" s="181">
        <f t="shared" si="1"/>
        <v>9.333333333333334</v>
      </c>
    </row>
    <row r="19" spans="1:7" ht="15">
      <c r="A19" s="149" t="s">
        <v>133</v>
      </c>
      <c r="B19" s="151"/>
      <c r="C19" s="111">
        <v>0</v>
      </c>
      <c r="D19" s="157">
        <v>3</v>
      </c>
      <c r="E19" s="184">
        <v>3</v>
      </c>
      <c r="F19" s="189">
        <f t="shared" si="0"/>
        <v>6</v>
      </c>
      <c r="G19" s="181">
        <f t="shared" si="1"/>
        <v>2</v>
      </c>
    </row>
    <row r="20" spans="1:7" s="70" customFormat="1" ht="15">
      <c r="A20" s="149" t="s">
        <v>189</v>
      </c>
      <c r="B20" s="151"/>
      <c r="C20" s="111">
        <v>0</v>
      </c>
      <c r="D20" s="157">
        <v>0</v>
      </c>
      <c r="E20" s="184">
        <v>0</v>
      </c>
      <c r="F20" s="189">
        <f t="shared" si="0"/>
        <v>0</v>
      </c>
      <c r="G20" s="181">
        <f t="shared" si="1"/>
        <v>0</v>
      </c>
    </row>
    <row r="21" spans="1:7" s="70" customFormat="1" ht="15">
      <c r="A21" s="149" t="s">
        <v>197</v>
      </c>
      <c r="B21" s="151"/>
      <c r="C21" s="111">
        <v>0</v>
      </c>
      <c r="D21" s="157">
        <v>0</v>
      </c>
      <c r="E21" s="184">
        <v>0</v>
      </c>
      <c r="F21" s="189">
        <f t="shared" si="0"/>
        <v>0</v>
      </c>
      <c r="G21" s="181">
        <f t="shared" si="1"/>
        <v>0</v>
      </c>
    </row>
    <row r="22" spans="1:7" s="70" customFormat="1" ht="15">
      <c r="A22" s="171" t="s">
        <v>299</v>
      </c>
      <c r="C22" s="172">
        <v>1</v>
      </c>
      <c r="D22" s="173">
        <v>0</v>
      </c>
      <c r="E22" s="192">
        <v>0</v>
      </c>
      <c r="F22" s="198">
        <f t="shared" si="0"/>
        <v>1</v>
      </c>
      <c r="G22" s="199">
        <f t="shared" si="1"/>
        <v>0.3333333333333333</v>
      </c>
    </row>
    <row r="23" spans="1:7" s="70" customFormat="1" ht="15">
      <c r="A23" s="149" t="s">
        <v>88</v>
      </c>
      <c r="B23" s="151"/>
      <c r="C23" s="111">
        <v>53</v>
      </c>
      <c r="D23" s="157">
        <v>38</v>
      </c>
      <c r="E23" s="184">
        <v>35</v>
      </c>
      <c r="F23" s="189">
        <f>SUM(B23:E23)</f>
        <v>126</v>
      </c>
      <c r="G23" s="181">
        <f>AVERAGE(B23:E23)</f>
        <v>42</v>
      </c>
    </row>
    <row r="24" spans="1:7" s="70" customFormat="1" ht="15">
      <c r="A24" s="149" t="s">
        <v>20</v>
      </c>
      <c r="B24" s="151"/>
      <c r="C24" s="111">
        <v>827</v>
      </c>
      <c r="D24" s="157">
        <v>765</v>
      </c>
      <c r="E24" s="184">
        <v>836</v>
      </c>
      <c r="F24" s="189">
        <f t="shared" si="0"/>
        <v>2428</v>
      </c>
      <c r="G24" s="181">
        <f t="shared" si="1"/>
        <v>809.3333333333334</v>
      </c>
    </row>
    <row r="25" spans="1:7" s="70" customFormat="1" ht="15">
      <c r="A25" s="149" t="s">
        <v>142</v>
      </c>
      <c r="B25" s="151"/>
      <c r="C25" s="111">
        <v>3</v>
      </c>
      <c r="D25" s="157">
        <v>1</v>
      </c>
      <c r="E25" s="184">
        <v>0</v>
      </c>
      <c r="F25" s="189">
        <f t="shared" si="0"/>
        <v>4</v>
      </c>
      <c r="G25" s="181">
        <f t="shared" si="1"/>
        <v>1.3333333333333333</v>
      </c>
    </row>
    <row r="26" spans="1:7" ht="15">
      <c r="A26" s="149" t="s">
        <v>152</v>
      </c>
      <c r="B26" s="151"/>
      <c r="C26" s="111">
        <v>0</v>
      </c>
      <c r="D26" s="157">
        <v>0</v>
      </c>
      <c r="E26" s="184">
        <v>1</v>
      </c>
      <c r="F26" s="189">
        <f t="shared" si="0"/>
        <v>1</v>
      </c>
      <c r="G26" s="181">
        <f t="shared" si="1"/>
        <v>0.3333333333333333</v>
      </c>
    </row>
    <row r="27" spans="1:7" ht="15">
      <c r="A27" s="149" t="s">
        <v>130</v>
      </c>
      <c r="B27" s="151"/>
      <c r="C27" s="111">
        <v>27</v>
      </c>
      <c r="D27" s="157">
        <v>25</v>
      </c>
      <c r="E27" s="184">
        <v>12</v>
      </c>
      <c r="F27" s="189">
        <f t="shared" si="0"/>
        <v>64</v>
      </c>
      <c r="G27" s="181">
        <f t="shared" si="1"/>
        <v>21.333333333333332</v>
      </c>
    </row>
    <row r="28" spans="1:7" s="70" customFormat="1" ht="15">
      <c r="A28" s="148" t="s">
        <v>259</v>
      </c>
      <c r="B28" s="151"/>
      <c r="C28" s="111">
        <v>71</v>
      </c>
      <c r="D28" s="157">
        <v>64</v>
      </c>
      <c r="E28" s="184">
        <v>59</v>
      </c>
      <c r="F28" s="189">
        <f t="shared" si="0"/>
        <v>194</v>
      </c>
      <c r="G28" s="181">
        <f t="shared" si="1"/>
        <v>64.66666666666667</v>
      </c>
    </row>
    <row r="29" spans="1:7" s="70" customFormat="1" ht="15">
      <c r="A29" s="170" t="s">
        <v>285</v>
      </c>
      <c r="B29" s="151"/>
      <c r="C29" s="111">
        <v>1</v>
      </c>
      <c r="D29" s="157">
        <v>0</v>
      </c>
      <c r="E29" s="184">
        <v>0</v>
      </c>
      <c r="F29" s="189">
        <f t="shared" si="0"/>
        <v>1</v>
      </c>
      <c r="G29" s="181">
        <f t="shared" si="1"/>
        <v>0.3333333333333333</v>
      </c>
    </row>
    <row r="30" spans="1:7" ht="15">
      <c r="A30" s="148" t="s">
        <v>260</v>
      </c>
      <c r="B30" s="151"/>
      <c r="C30" s="111">
        <v>5</v>
      </c>
      <c r="D30" s="157">
        <v>19</v>
      </c>
      <c r="E30" s="184">
        <v>9</v>
      </c>
      <c r="F30" s="189">
        <f t="shared" si="0"/>
        <v>33</v>
      </c>
      <c r="G30" s="181">
        <f t="shared" si="1"/>
        <v>11</v>
      </c>
    </row>
    <row r="31" spans="1:7" ht="15">
      <c r="A31" s="149" t="s">
        <v>136</v>
      </c>
      <c r="B31" s="151"/>
      <c r="C31" s="111">
        <v>2</v>
      </c>
      <c r="D31" s="157">
        <v>3</v>
      </c>
      <c r="E31" s="184">
        <v>5</v>
      </c>
      <c r="F31" s="189">
        <f t="shared" si="0"/>
        <v>10</v>
      </c>
      <c r="G31" s="181">
        <f t="shared" si="1"/>
        <v>3.3333333333333335</v>
      </c>
    </row>
    <row r="32" spans="1:7" s="70" customFormat="1" ht="15">
      <c r="A32" s="149" t="s">
        <v>252</v>
      </c>
      <c r="B32" s="151"/>
      <c r="C32" s="111">
        <v>0</v>
      </c>
      <c r="D32" s="157">
        <v>0</v>
      </c>
      <c r="E32" s="184">
        <v>7</v>
      </c>
      <c r="F32" s="189">
        <f t="shared" si="0"/>
        <v>7</v>
      </c>
      <c r="G32" s="181">
        <f t="shared" si="1"/>
        <v>2.3333333333333335</v>
      </c>
    </row>
    <row r="33" spans="1:7" ht="15">
      <c r="A33" s="148" t="s">
        <v>261</v>
      </c>
      <c r="B33" s="151"/>
      <c r="C33" s="111">
        <v>5</v>
      </c>
      <c r="D33" s="157">
        <v>8</v>
      </c>
      <c r="E33" s="184">
        <v>7</v>
      </c>
      <c r="F33" s="189">
        <f t="shared" si="0"/>
        <v>20</v>
      </c>
      <c r="G33" s="181">
        <f t="shared" si="1"/>
        <v>6.666666666666667</v>
      </c>
    </row>
    <row r="34" spans="1:7" ht="15">
      <c r="A34" s="149" t="s">
        <v>173</v>
      </c>
      <c r="B34" s="151"/>
      <c r="C34" s="111">
        <v>6</v>
      </c>
      <c r="D34" s="157">
        <v>9</v>
      </c>
      <c r="E34" s="184">
        <v>3</v>
      </c>
      <c r="F34" s="189">
        <f t="shared" si="0"/>
        <v>18</v>
      </c>
      <c r="G34" s="181">
        <f t="shared" si="1"/>
        <v>6</v>
      </c>
    </row>
    <row r="35" spans="1:7" ht="15">
      <c r="A35" s="149" t="s">
        <v>68</v>
      </c>
      <c r="B35" s="151"/>
      <c r="C35" s="111">
        <v>176</v>
      </c>
      <c r="D35" s="157">
        <v>171</v>
      </c>
      <c r="E35" s="184">
        <v>221</v>
      </c>
      <c r="F35" s="189">
        <f t="shared" si="0"/>
        <v>568</v>
      </c>
      <c r="G35" s="181">
        <f t="shared" si="1"/>
        <v>189.33333333333334</v>
      </c>
    </row>
    <row r="36" spans="1:7" ht="15">
      <c r="A36" s="149" t="s">
        <v>156</v>
      </c>
      <c r="B36" s="151"/>
      <c r="C36" s="111">
        <v>1</v>
      </c>
      <c r="D36" s="157">
        <v>0</v>
      </c>
      <c r="E36" s="184">
        <v>0</v>
      </c>
      <c r="F36" s="189">
        <f t="shared" si="0"/>
        <v>1</v>
      </c>
      <c r="G36" s="181">
        <f t="shared" si="1"/>
        <v>0.3333333333333333</v>
      </c>
    </row>
    <row r="37" spans="1:7" ht="15">
      <c r="A37" s="149" t="s">
        <v>174</v>
      </c>
      <c r="B37" s="151"/>
      <c r="C37" s="111">
        <v>0</v>
      </c>
      <c r="D37" s="157">
        <v>0</v>
      </c>
      <c r="E37" s="184">
        <v>0</v>
      </c>
      <c r="F37" s="189">
        <f t="shared" si="0"/>
        <v>0</v>
      </c>
      <c r="G37" s="181">
        <f t="shared" si="1"/>
        <v>0</v>
      </c>
    </row>
    <row r="38" spans="1:7" s="70" customFormat="1" ht="15">
      <c r="A38" s="171" t="s">
        <v>303</v>
      </c>
      <c r="B38" s="151"/>
      <c r="C38" s="111">
        <v>1410</v>
      </c>
      <c r="D38" s="157">
        <v>1368</v>
      </c>
      <c r="E38" s="184">
        <v>866</v>
      </c>
      <c r="F38" s="189">
        <f>SUM(B38:E38)</f>
        <v>3644</v>
      </c>
      <c r="G38" s="181">
        <f>AVERAGE(B38:E38)</f>
        <v>1214.6666666666667</v>
      </c>
    </row>
    <row r="39" spans="1:7" ht="15">
      <c r="A39" s="149" t="s">
        <v>161</v>
      </c>
      <c r="B39" s="151"/>
      <c r="C39" s="111">
        <v>0</v>
      </c>
      <c r="D39" s="157">
        <v>0</v>
      </c>
      <c r="E39" s="184">
        <v>0</v>
      </c>
      <c r="F39" s="189">
        <f t="shared" si="0"/>
        <v>0</v>
      </c>
      <c r="G39" s="181">
        <f t="shared" si="1"/>
        <v>0</v>
      </c>
    </row>
    <row r="40" spans="1:7" ht="15">
      <c r="A40" s="149" t="s">
        <v>112</v>
      </c>
      <c r="B40" s="151"/>
      <c r="C40" s="111">
        <v>1305</v>
      </c>
      <c r="D40" s="157">
        <v>2509</v>
      </c>
      <c r="E40" s="184">
        <v>1829</v>
      </c>
      <c r="F40" s="189">
        <f t="shared" si="0"/>
        <v>5643</v>
      </c>
      <c r="G40" s="181">
        <f t="shared" si="1"/>
        <v>1881</v>
      </c>
    </row>
    <row r="41" spans="1:7" ht="15">
      <c r="A41" s="149" t="s">
        <v>125</v>
      </c>
      <c r="B41" s="151"/>
      <c r="C41" s="111">
        <v>27</v>
      </c>
      <c r="D41" s="157">
        <v>38</v>
      </c>
      <c r="E41" s="184">
        <v>13</v>
      </c>
      <c r="F41" s="189">
        <f t="shared" si="0"/>
        <v>78</v>
      </c>
      <c r="G41" s="181">
        <f t="shared" si="1"/>
        <v>26</v>
      </c>
    </row>
    <row r="42" spans="1:7" ht="15">
      <c r="A42" s="149" t="s">
        <v>75</v>
      </c>
      <c r="B42" s="151"/>
      <c r="C42" s="111">
        <v>446</v>
      </c>
      <c r="D42" s="157">
        <v>405</v>
      </c>
      <c r="E42" s="184">
        <v>387</v>
      </c>
      <c r="F42" s="189">
        <f t="shared" si="0"/>
        <v>1238</v>
      </c>
      <c r="G42" s="181">
        <f t="shared" si="1"/>
        <v>412.6666666666667</v>
      </c>
    </row>
    <row r="43" spans="1:7" ht="15">
      <c r="A43" s="149" t="s">
        <v>71</v>
      </c>
      <c r="B43" s="151"/>
      <c r="C43" s="111">
        <v>64</v>
      </c>
      <c r="D43" s="157">
        <v>324</v>
      </c>
      <c r="E43" s="184">
        <v>359</v>
      </c>
      <c r="F43" s="189">
        <f t="shared" si="0"/>
        <v>747</v>
      </c>
      <c r="G43" s="181">
        <f t="shared" si="1"/>
        <v>249</v>
      </c>
    </row>
    <row r="44" spans="1:7" ht="15">
      <c r="A44" s="149" t="s">
        <v>149</v>
      </c>
      <c r="B44" s="151"/>
      <c r="C44" s="111">
        <v>1</v>
      </c>
      <c r="D44" s="157">
        <v>6</v>
      </c>
      <c r="E44" s="184">
        <v>1</v>
      </c>
      <c r="F44" s="189">
        <f t="shared" si="0"/>
        <v>8</v>
      </c>
      <c r="G44" s="181">
        <f t="shared" si="1"/>
        <v>2.6666666666666665</v>
      </c>
    </row>
    <row r="45" spans="1:7" ht="15">
      <c r="A45" s="149" t="s">
        <v>175</v>
      </c>
      <c r="B45" s="151"/>
      <c r="C45" s="111">
        <v>3</v>
      </c>
      <c r="D45" s="157">
        <v>19</v>
      </c>
      <c r="E45" s="184">
        <v>12</v>
      </c>
      <c r="F45" s="189">
        <f t="shared" si="0"/>
        <v>34</v>
      </c>
      <c r="G45" s="181">
        <f t="shared" si="1"/>
        <v>11.333333333333334</v>
      </c>
    </row>
    <row r="46" spans="1:7" ht="15">
      <c r="A46" s="148" t="s">
        <v>253</v>
      </c>
      <c r="B46" s="151"/>
      <c r="C46" s="111">
        <v>7</v>
      </c>
      <c r="D46" s="157">
        <v>0</v>
      </c>
      <c r="E46" s="184">
        <v>2</v>
      </c>
      <c r="F46" s="189">
        <f t="shared" si="0"/>
        <v>9</v>
      </c>
      <c r="G46" s="181">
        <f t="shared" si="1"/>
        <v>3</v>
      </c>
    </row>
    <row r="47" spans="1:7" s="70" customFormat="1" ht="15">
      <c r="A47" s="149" t="s">
        <v>83</v>
      </c>
      <c r="B47" s="151"/>
      <c r="C47" s="111">
        <v>54</v>
      </c>
      <c r="D47" s="157">
        <v>43</v>
      </c>
      <c r="E47" s="184">
        <v>57</v>
      </c>
      <c r="F47" s="189">
        <f t="shared" si="0"/>
        <v>154</v>
      </c>
      <c r="G47" s="181">
        <f t="shared" si="1"/>
        <v>51.333333333333336</v>
      </c>
    </row>
    <row r="48" spans="1:7" ht="15">
      <c r="A48" s="149" t="s">
        <v>110</v>
      </c>
      <c r="B48" s="151"/>
      <c r="C48" s="111">
        <v>6</v>
      </c>
      <c r="D48" s="157">
        <v>6</v>
      </c>
      <c r="E48" s="184">
        <v>7</v>
      </c>
      <c r="F48" s="189">
        <f t="shared" si="0"/>
        <v>19</v>
      </c>
      <c r="G48" s="181">
        <f t="shared" si="1"/>
        <v>6.333333333333333</v>
      </c>
    </row>
    <row r="49" spans="1:7" ht="15">
      <c r="A49" s="149" t="s">
        <v>87</v>
      </c>
      <c r="B49" s="151"/>
      <c r="C49" s="111">
        <v>9</v>
      </c>
      <c r="D49" s="157">
        <v>10</v>
      </c>
      <c r="E49" s="184">
        <v>14</v>
      </c>
      <c r="F49" s="189">
        <f t="shared" si="0"/>
        <v>33</v>
      </c>
      <c r="G49" s="181">
        <f t="shared" si="1"/>
        <v>11</v>
      </c>
    </row>
    <row r="50" spans="1:7" ht="15">
      <c r="A50" s="149" t="s">
        <v>118</v>
      </c>
      <c r="B50" s="151"/>
      <c r="C50" s="111">
        <v>13</v>
      </c>
      <c r="D50" s="157">
        <v>11</v>
      </c>
      <c r="E50" s="184">
        <v>13</v>
      </c>
      <c r="F50" s="189">
        <f t="shared" si="0"/>
        <v>37</v>
      </c>
      <c r="G50" s="181">
        <f t="shared" si="1"/>
        <v>12.333333333333334</v>
      </c>
    </row>
    <row r="51" spans="1:7" ht="15">
      <c r="A51" s="149" t="s">
        <v>101</v>
      </c>
      <c r="B51" s="151"/>
      <c r="C51" s="111">
        <v>151</v>
      </c>
      <c r="D51" s="157">
        <v>70</v>
      </c>
      <c r="E51" s="184">
        <v>60</v>
      </c>
      <c r="F51" s="189">
        <f t="shared" si="0"/>
        <v>281</v>
      </c>
      <c r="G51" s="181">
        <f t="shared" si="1"/>
        <v>93.66666666666667</v>
      </c>
    </row>
    <row r="52" spans="1:7" ht="15">
      <c r="A52" s="149" t="s">
        <v>176</v>
      </c>
      <c r="B52" s="151"/>
      <c r="C52" s="111">
        <v>56</v>
      </c>
      <c r="D52" s="157">
        <v>26</v>
      </c>
      <c r="E52" s="184">
        <v>60</v>
      </c>
      <c r="F52" s="189">
        <f t="shared" si="0"/>
        <v>142</v>
      </c>
      <c r="G52" s="181">
        <f t="shared" si="1"/>
        <v>47.333333333333336</v>
      </c>
    </row>
    <row r="53" spans="1:7" ht="15">
      <c r="A53" s="149" t="s">
        <v>177</v>
      </c>
      <c r="B53" s="151"/>
      <c r="C53" s="111">
        <v>0</v>
      </c>
      <c r="D53" s="157">
        <v>0</v>
      </c>
      <c r="E53" s="184">
        <v>0</v>
      </c>
      <c r="F53" s="189">
        <f t="shared" si="0"/>
        <v>0</v>
      </c>
      <c r="G53" s="181">
        <f t="shared" si="1"/>
        <v>0</v>
      </c>
    </row>
    <row r="54" spans="1:7" ht="15">
      <c r="A54" s="149" t="s">
        <v>85</v>
      </c>
      <c r="B54" s="151"/>
      <c r="C54" s="111">
        <v>24</v>
      </c>
      <c r="D54" s="157">
        <v>26</v>
      </c>
      <c r="E54" s="184">
        <v>21</v>
      </c>
      <c r="F54" s="189">
        <f t="shared" si="0"/>
        <v>71</v>
      </c>
      <c r="G54" s="181">
        <f t="shared" si="1"/>
        <v>23.666666666666668</v>
      </c>
    </row>
    <row r="55" spans="1:7" s="70" customFormat="1" ht="15">
      <c r="A55" s="171" t="s">
        <v>286</v>
      </c>
      <c r="B55" s="151"/>
      <c r="C55" s="111">
        <v>4</v>
      </c>
      <c r="D55" s="157">
        <v>0</v>
      </c>
      <c r="E55" s="184">
        <v>0</v>
      </c>
      <c r="F55" s="189">
        <f t="shared" si="0"/>
        <v>4</v>
      </c>
      <c r="G55" s="181">
        <f t="shared" si="1"/>
        <v>1.3333333333333333</v>
      </c>
    </row>
    <row r="56" spans="1:7" ht="15">
      <c r="A56" s="149" t="s">
        <v>178</v>
      </c>
      <c r="B56" s="151"/>
      <c r="C56" s="111">
        <v>8</v>
      </c>
      <c r="D56" s="157">
        <v>3</v>
      </c>
      <c r="E56" s="184">
        <v>4</v>
      </c>
      <c r="F56" s="189">
        <f t="shared" si="0"/>
        <v>15</v>
      </c>
      <c r="G56" s="181">
        <f t="shared" si="1"/>
        <v>5</v>
      </c>
    </row>
    <row r="57" spans="1:7" ht="15">
      <c r="A57" s="149" t="s">
        <v>105</v>
      </c>
      <c r="B57" s="151"/>
      <c r="C57" s="111">
        <v>37</v>
      </c>
      <c r="D57" s="157">
        <v>32</v>
      </c>
      <c r="E57" s="184">
        <v>40</v>
      </c>
      <c r="F57" s="189">
        <f t="shared" si="0"/>
        <v>109</v>
      </c>
      <c r="G57" s="181">
        <f t="shared" si="1"/>
        <v>36.333333333333336</v>
      </c>
    </row>
    <row r="58" spans="1:7" ht="15">
      <c r="A58" s="149" t="s">
        <v>102</v>
      </c>
      <c r="B58" s="151"/>
      <c r="C58" s="111">
        <v>42</v>
      </c>
      <c r="D58" s="157">
        <v>40</v>
      </c>
      <c r="E58" s="184">
        <v>35</v>
      </c>
      <c r="F58" s="189">
        <f t="shared" si="0"/>
        <v>117</v>
      </c>
      <c r="G58" s="181">
        <f t="shared" si="1"/>
        <v>39</v>
      </c>
    </row>
    <row r="59" spans="1:7" ht="15">
      <c r="A59" s="149" t="s">
        <v>143</v>
      </c>
      <c r="B59" s="151"/>
      <c r="C59" s="111">
        <v>5</v>
      </c>
      <c r="D59" s="157">
        <v>5</v>
      </c>
      <c r="E59" s="184">
        <v>4</v>
      </c>
      <c r="F59" s="189">
        <f t="shared" si="0"/>
        <v>14</v>
      </c>
      <c r="G59" s="181">
        <f t="shared" si="1"/>
        <v>4.666666666666667</v>
      </c>
    </row>
    <row r="60" spans="1:7" ht="15">
      <c r="A60" s="149" t="s">
        <v>100</v>
      </c>
      <c r="B60" s="151"/>
      <c r="C60" s="111">
        <v>21</v>
      </c>
      <c r="D60" s="157">
        <v>7</v>
      </c>
      <c r="E60" s="184">
        <v>3</v>
      </c>
      <c r="F60" s="189">
        <f t="shared" si="0"/>
        <v>31</v>
      </c>
      <c r="G60" s="181">
        <f t="shared" si="1"/>
        <v>10.333333333333334</v>
      </c>
    </row>
    <row r="61" spans="1:7" ht="15">
      <c r="A61" s="149" t="s">
        <v>147</v>
      </c>
      <c r="B61" s="151"/>
      <c r="C61" s="111">
        <v>0</v>
      </c>
      <c r="D61" s="157">
        <v>0</v>
      </c>
      <c r="E61" s="184">
        <v>0</v>
      </c>
      <c r="F61" s="189">
        <f t="shared" si="0"/>
        <v>0</v>
      </c>
      <c r="G61" s="181">
        <f t="shared" si="1"/>
        <v>0</v>
      </c>
    </row>
    <row r="62" spans="1:7" ht="15">
      <c r="A62" s="149" t="s">
        <v>140</v>
      </c>
      <c r="B62" s="151"/>
      <c r="C62" s="111">
        <v>13</v>
      </c>
      <c r="D62" s="157">
        <v>12</v>
      </c>
      <c r="E62" s="184">
        <v>4</v>
      </c>
      <c r="F62" s="189">
        <f t="shared" si="0"/>
        <v>29</v>
      </c>
      <c r="G62" s="181">
        <f t="shared" si="1"/>
        <v>9.666666666666666</v>
      </c>
    </row>
    <row r="63" spans="1:7" ht="15">
      <c r="A63" s="149" t="s">
        <v>109</v>
      </c>
      <c r="B63" s="151"/>
      <c r="C63" s="111">
        <v>0</v>
      </c>
      <c r="D63" s="157">
        <v>0</v>
      </c>
      <c r="E63" s="184">
        <v>0</v>
      </c>
      <c r="F63" s="189">
        <f t="shared" si="0"/>
        <v>0</v>
      </c>
      <c r="G63" s="181">
        <f t="shared" si="1"/>
        <v>0</v>
      </c>
    </row>
    <row r="64" spans="1:7" ht="15">
      <c r="A64" s="149" t="s">
        <v>135</v>
      </c>
      <c r="B64" s="151"/>
      <c r="C64" s="111">
        <v>74</v>
      </c>
      <c r="D64" s="157">
        <v>33</v>
      </c>
      <c r="E64" s="184">
        <v>18</v>
      </c>
      <c r="F64" s="189">
        <f t="shared" si="0"/>
        <v>125</v>
      </c>
      <c r="G64" s="181">
        <f t="shared" si="1"/>
        <v>41.666666666666664</v>
      </c>
    </row>
    <row r="65" spans="1:7" ht="15">
      <c r="A65" s="149" t="s">
        <v>179</v>
      </c>
      <c r="B65" s="151"/>
      <c r="C65" s="111">
        <v>6</v>
      </c>
      <c r="D65" s="157">
        <v>3</v>
      </c>
      <c r="E65" s="184">
        <v>7</v>
      </c>
      <c r="F65" s="189">
        <f t="shared" si="0"/>
        <v>16</v>
      </c>
      <c r="G65" s="181">
        <f t="shared" si="1"/>
        <v>5.333333333333333</v>
      </c>
    </row>
    <row r="66" spans="1:7" ht="15">
      <c r="A66" s="149" t="s">
        <v>180</v>
      </c>
      <c r="B66" s="151"/>
      <c r="C66" s="111">
        <v>107</v>
      </c>
      <c r="D66" s="157">
        <v>80</v>
      </c>
      <c r="E66" s="184">
        <v>113</v>
      </c>
      <c r="F66" s="189">
        <f t="shared" si="0"/>
        <v>300</v>
      </c>
      <c r="G66" s="181">
        <f t="shared" si="1"/>
        <v>100</v>
      </c>
    </row>
    <row r="67" spans="1:7" ht="15">
      <c r="A67" s="149" t="s">
        <v>124</v>
      </c>
      <c r="B67" s="151"/>
      <c r="C67" s="111">
        <v>7</v>
      </c>
      <c r="D67" s="157">
        <v>4</v>
      </c>
      <c r="E67" s="184">
        <v>5</v>
      </c>
      <c r="F67" s="189">
        <f t="shared" si="0"/>
        <v>16</v>
      </c>
      <c r="G67" s="181">
        <f t="shared" si="1"/>
        <v>5.333333333333333</v>
      </c>
    </row>
    <row r="68" spans="1:7" ht="15">
      <c r="A68" s="149" t="s">
        <v>228</v>
      </c>
      <c r="B68" s="151"/>
      <c r="C68" s="111">
        <v>0</v>
      </c>
      <c r="D68" s="157">
        <v>0</v>
      </c>
      <c r="E68" s="184">
        <v>0</v>
      </c>
      <c r="F68" s="189">
        <f t="shared" si="0"/>
        <v>0</v>
      </c>
      <c r="G68" s="181">
        <f t="shared" si="1"/>
        <v>0</v>
      </c>
    </row>
    <row r="69" spans="1:7" ht="15">
      <c r="A69" s="149" t="s">
        <v>123</v>
      </c>
      <c r="B69" s="151"/>
      <c r="C69" s="111">
        <v>17</v>
      </c>
      <c r="D69" s="157">
        <v>19</v>
      </c>
      <c r="E69" s="184">
        <v>21</v>
      </c>
      <c r="F69" s="189">
        <f t="shared" si="0"/>
        <v>57</v>
      </c>
      <c r="G69" s="181">
        <f t="shared" si="1"/>
        <v>19</v>
      </c>
    </row>
    <row r="70" spans="1:7" ht="15">
      <c r="A70" s="149" t="s">
        <v>107</v>
      </c>
      <c r="B70" s="151"/>
      <c r="C70" s="111">
        <v>18</v>
      </c>
      <c r="D70" s="157">
        <v>12</v>
      </c>
      <c r="E70" s="184">
        <v>4</v>
      </c>
      <c r="F70" s="189">
        <f t="shared" si="0"/>
        <v>34</v>
      </c>
      <c r="G70" s="181">
        <f t="shared" si="1"/>
        <v>11.333333333333334</v>
      </c>
    </row>
    <row r="71" spans="1:7" s="70" customFormat="1" ht="15">
      <c r="A71" s="149" t="s">
        <v>103</v>
      </c>
      <c r="B71" s="151"/>
      <c r="C71" s="111">
        <v>36</v>
      </c>
      <c r="D71" s="157">
        <v>32</v>
      </c>
      <c r="E71" s="184">
        <v>86</v>
      </c>
      <c r="F71" s="189">
        <f>SUM(B71:E71)</f>
        <v>154</v>
      </c>
      <c r="G71" s="181">
        <f>AVERAGE(B71:E71)</f>
        <v>51.333333333333336</v>
      </c>
    </row>
    <row r="72" spans="1:7" s="70" customFormat="1" ht="15">
      <c r="A72" s="174" t="s">
        <v>108</v>
      </c>
      <c r="B72" s="151"/>
      <c r="C72" s="111">
        <v>8</v>
      </c>
      <c r="D72" s="157">
        <v>16</v>
      </c>
      <c r="E72" s="184">
        <v>19</v>
      </c>
      <c r="F72" s="189">
        <f>SUM(B72:E72)</f>
        <v>43</v>
      </c>
      <c r="G72" s="181">
        <f>AVERAGE(B72:E72)</f>
        <v>14.333333333333334</v>
      </c>
    </row>
    <row r="73" spans="1:7" ht="15">
      <c r="A73" s="175" t="s">
        <v>287</v>
      </c>
      <c r="B73" s="176"/>
      <c r="C73" s="111">
        <v>1</v>
      </c>
      <c r="D73" s="158">
        <v>0</v>
      </c>
      <c r="E73" s="184">
        <v>0</v>
      </c>
      <c r="F73" s="191">
        <f>SUM(B73:E73)</f>
        <v>1</v>
      </c>
      <c r="G73" s="73">
        <f>AVERAGE(B73:E73)</f>
        <v>0.3333333333333333</v>
      </c>
    </row>
    <row r="74" spans="1:7" ht="15">
      <c r="A74" s="175" t="s">
        <v>288</v>
      </c>
      <c r="B74" s="176"/>
      <c r="C74" s="111">
        <v>1</v>
      </c>
      <c r="D74" s="158">
        <v>0</v>
      </c>
      <c r="E74" s="184">
        <v>0</v>
      </c>
      <c r="F74" s="191">
        <f>SUM(B74:E74)</f>
        <v>1</v>
      </c>
      <c r="G74" s="73">
        <f>AVERAGE(B74:E74)</f>
        <v>0.3333333333333333</v>
      </c>
    </row>
    <row r="75" spans="1:7" ht="15">
      <c r="A75" s="177" t="s">
        <v>262</v>
      </c>
      <c r="B75" s="151"/>
      <c r="C75" s="111">
        <v>90</v>
      </c>
      <c r="D75" s="157">
        <v>67</v>
      </c>
      <c r="E75" s="184">
        <v>97</v>
      </c>
      <c r="F75" s="189">
        <f t="shared" si="0"/>
        <v>254</v>
      </c>
      <c r="G75" s="181">
        <f t="shared" si="1"/>
        <v>84.66666666666667</v>
      </c>
    </row>
    <row r="76" spans="1:7" ht="15">
      <c r="A76" s="174" t="s">
        <v>148</v>
      </c>
      <c r="B76" s="151"/>
      <c r="C76" s="111">
        <v>58</v>
      </c>
      <c r="D76" s="157">
        <v>34</v>
      </c>
      <c r="E76" s="184">
        <v>49</v>
      </c>
      <c r="F76" s="189">
        <f t="shared" si="0"/>
        <v>141</v>
      </c>
      <c r="G76" s="181">
        <f aca="true" t="shared" si="2" ref="G76:G144">AVERAGE(B76:E76)</f>
        <v>47</v>
      </c>
    </row>
    <row r="77" spans="1:7" ht="15">
      <c r="A77" s="149" t="s">
        <v>153</v>
      </c>
      <c r="B77" s="151"/>
      <c r="C77" s="111">
        <v>10</v>
      </c>
      <c r="D77" s="157">
        <v>5</v>
      </c>
      <c r="E77" s="184">
        <v>10</v>
      </c>
      <c r="F77" s="189">
        <f t="shared" si="0"/>
        <v>25</v>
      </c>
      <c r="G77" s="181">
        <f t="shared" si="2"/>
        <v>8.333333333333334</v>
      </c>
    </row>
    <row r="78" spans="1:7" ht="15">
      <c r="A78" s="148" t="s">
        <v>263</v>
      </c>
      <c r="B78" s="151"/>
      <c r="C78" s="111">
        <v>8</v>
      </c>
      <c r="D78" s="157">
        <v>10</v>
      </c>
      <c r="E78" s="184">
        <v>6</v>
      </c>
      <c r="F78" s="189">
        <f aca="true" t="shared" si="3" ref="F78:F147">SUM(B78:E78)</f>
        <v>24</v>
      </c>
      <c r="G78" s="181">
        <f t="shared" si="2"/>
        <v>8</v>
      </c>
    </row>
    <row r="79" spans="1:7" ht="15">
      <c r="A79" s="148" t="s">
        <v>264</v>
      </c>
      <c r="B79" s="151"/>
      <c r="C79" s="111">
        <v>23</v>
      </c>
      <c r="D79" s="157">
        <v>9</v>
      </c>
      <c r="E79" s="184">
        <v>36</v>
      </c>
      <c r="F79" s="189">
        <f t="shared" si="3"/>
        <v>68</v>
      </c>
      <c r="G79" s="181">
        <f t="shared" si="2"/>
        <v>22.666666666666668</v>
      </c>
    </row>
    <row r="80" spans="1:7" ht="15">
      <c r="A80" s="149" t="s">
        <v>22</v>
      </c>
      <c r="B80" s="151"/>
      <c r="C80" s="111">
        <v>176</v>
      </c>
      <c r="D80" s="157">
        <v>311</v>
      </c>
      <c r="E80" s="184">
        <v>429</v>
      </c>
      <c r="F80" s="189">
        <f t="shared" si="3"/>
        <v>916</v>
      </c>
      <c r="G80" s="181">
        <f t="shared" si="2"/>
        <v>305.3333333333333</v>
      </c>
    </row>
    <row r="81" spans="1:7" ht="15">
      <c r="A81" s="149" t="s">
        <v>114</v>
      </c>
      <c r="B81" s="151"/>
      <c r="C81" s="111">
        <v>6</v>
      </c>
      <c r="D81" s="157">
        <v>6</v>
      </c>
      <c r="E81" s="184">
        <v>2</v>
      </c>
      <c r="F81" s="189">
        <f t="shared" si="3"/>
        <v>14</v>
      </c>
      <c r="G81" s="181">
        <f t="shared" si="2"/>
        <v>4.666666666666667</v>
      </c>
    </row>
    <row r="82" spans="1:7" ht="15">
      <c r="A82" s="149" t="s">
        <v>127</v>
      </c>
      <c r="B82" s="151"/>
      <c r="C82" s="111">
        <v>0</v>
      </c>
      <c r="D82" s="157">
        <v>0</v>
      </c>
      <c r="E82" s="184">
        <v>0</v>
      </c>
      <c r="F82" s="189">
        <f t="shared" si="3"/>
        <v>0</v>
      </c>
      <c r="G82" s="181">
        <f t="shared" si="2"/>
        <v>0</v>
      </c>
    </row>
    <row r="83" spans="1:7" ht="15">
      <c r="A83" s="149" t="s">
        <v>229</v>
      </c>
      <c r="B83" s="151"/>
      <c r="C83" s="111">
        <v>264</v>
      </c>
      <c r="D83" s="157">
        <v>176</v>
      </c>
      <c r="E83" s="184">
        <v>198</v>
      </c>
      <c r="F83" s="189">
        <f t="shared" si="3"/>
        <v>638</v>
      </c>
      <c r="G83" s="181">
        <f t="shared" si="2"/>
        <v>212.66666666666666</v>
      </c>
    </row>
    <row r="84" spans="1:7" ht="15">
      <c r="A84" s="149" t="s">
        <v>121</v>
      </c>
      <c r="B84" s="151"/>
      <c r="C84" s="111">
        <v>2</v>
      </c>
      <c r="D84" s="157">
        <v>1</v>
      </c>
      <c r="E84" s="184">
        <v>3</v>
      </c>
      <c r="F84" s="189">
        <f t="shared" si="3"/>
        <v>6</v>
      </c>
      <c r="G84" s="181">
        <f t="shared" si="2"/>
        <v>2</v>
      </c>
    </row>
    <row r="85" spans="1:7" ht="15">
      <c r="A85" s="149" t="s">
        <v>90</v>
      </c>
      <c r="B85" s="151"/>
      <c r="C85" s="111">
        <v>16</v>
      </c>
      <c r="D85" s="157">
        <v>14</v>
      </c>
      <c r="E85" s="184">
        <v>5</v>
      </c>
      <c r="F85" s="189">
        <f t="shared" si="3"/>
        <v>35</v>
      </c>
      <c r="G85" s="181">
        <f t="shared" si="2"/>
        <v>11.666666666666666</v>
      </c>
    </row>
    <row r="86" spans="1:7" ht="15">
      <c r="A86" s="149" t="s">
        <v>74</v>
      </c>
      <c r="B86" s="151"/>
      <c r="C86" s="111">
        <v>575</v>
      </c>
      <c r="D86" s="157">
        <v>503</v>
      </c>
      <c r="E86" s="184">
        <v>370</v>
      </c>
      <c r="F86" s="189">
        <f t="shared" si="3"/>
        <v>1448</v>
      </c>
      <c r="G86" s="181">
        <f t="shared" si="2"/>
        <v>482.6666666666667</v>
      </c>
    </row>
    <row r="87" spans="1:7" ht="15">
      <c r="A87" s="149" t="s">
        <v>230</v>
      </c>
      <c r="B87" s="151"/>
      <c r="C87" s="111">
        <v>182</v>
      </c>
      <c r="D87" s="157">
        <v>162</v>
      </c>
      <c r="E87" s="184">
        <v>199</v>
      </c>
      <c r="F87" s="189">
        <f t="shared" si="3"/>
        <v>543</v>
      </c>
      <c r="G87" s="181">
        <f t="shared" si="2"/>
        <v>181</v>
      </c>
    </row>
    <row r="88" spans="1:7" s="70" customFormat="1" ht="15">
      <c r="A88" s="149" t="s">
        <v>210</v>
      </c>
      <c r="B88" s="151"/>
      <c r="C88" s="111">
        <v>0</v>
      </c>
      <c r="D88" s="157">
        <v>0</v>
      </c>
      <c r="E88" s="184">
        <v>0</v>
      </c>
      <c r="F88" s="189">
        <f t="shared" si="3"/>
        <v>0</v>
      </c>
      <c r="G88" s="181">
        <f t="shared" si="2"/>
        <v>0</v>
      </c>
    </row>
    <row r="89" spans="1:7" ht="15">
      <c r="A89" s="149" t="s">
        <v>120</v>
      </c>
      <c r="B89" s="151"/>
      <c r="C89" s="111">
        <v>20</v>
      </c>
      <c r="D89" s="157">
        <v>7</v>
      </c>
      <c r="E89" s="184">
        <v>13</v>
      </c>
      <c r="F89" s="189">
        <f t="shared" si="3"/>
        <v>40</v>
      </c>
      <c r="G89" s="181">
        <f t="shared" si="2"/>
        <v>13.333333333333334</v>
      </c>
    </row>
    <row r="90" spans="1:7" ht="15">
      <c r="A90" s="149" t="s">
        <v>289</v>
      </c>
      <c r="B90" s="151"/>
      <c r="C90" s="111">
        <v>23</v>
      </c>
      <c r="D90" s="157">
        <v>24</v>
      </c>
      <c r="E90" s="184">
        <v>15</v>
      </c>
      <c r="F90" s="189">
        <f t="shared" si="3"/>
        <v>62</v>
      </c>
      <c r="G90" s="181">
        <f t="shared" si="2"/>
        <v>20.666666666666668</v>
      </c>
    </row>
    <row r="91" spans="1:7" ht="15">
      <c r="A91" s="149" t="s">
        <v>231</v>
      </c>
      <c r="B91" s="151"/>
      <c r="C91" s="111">
        <v>23</v>
      </c>
      <c r="D91" s="157">
        <v>41</v>
      </c>
      <c r="E91" s="184">
        <v>32</v>
      </c>
      <c r="F91" s="189">
        <f t="shared" si="3"/>
        <v>96</v>
      </c>
      <c r="G91" s="181">
        <f t="shared" si="2"/>
        <v>32</v>
      </c>
    </row>
    <row r="92" spans="1:7" ht="15">
      <c r="A92" s="149" t="s">
        <v>104</v>
      </c>
      <c r="B92" s="151"/>
      <c r="C92" s="111">
        <v>1</v>
      </c>
      <c r="D92" s="157">
        <v>2</v>
      </c>
      <c r="E92" s="184">
        <v>2</v>
      </c>
      <c r="F92" s="189">
        <f t="shared" si="3"/>
        <v>5</v>
      </c>
      <c r="G92" s="181">
        <f t="shared" si="2"/>
        <v>1.6666666666666667</v>
      </c>
    </row>
    <row r="93" spans="1:7" s="70" customFormat="1" ht="15">
      <c r="A93" s="149" t="s">
        <v>290</v>
      </c>
      <c r="B93" s="151"/>
      <c r="C93" s="111">
        <v>1</v>
      </c>
      <c r="D93" s="157">
        <v>0</v>
      </c>
      <c r="E93" s="184">
        <v>0</v>
      </c>
      <c r="F93" s="189">
        <f t="shared" si="3"/>
        <v>1</v>
      </c>
      <c r="G93" s="181">
        <f t="shared" si="2"/>
        <v>0.3333333333333333</v>
      </c>
    </row>
    <row r="94" spans="1:7" ht="15">
      <c r="A94" s="149" t="s">
        <v>93</v>
      </c>
      <c r="B94" s="151"/>
      <c r="C94" s="111">
        <v>51</v>
      </c>
      <c r="D94" s="157">
        <v>45</v>
      </c>
      <c r="E94" s="184">
        <v>33</v>
      </c>
      <c r="F94" s="189">
        <f t="shared" si="3"/>
        <v>129</v>
      </c>
      <c r="G94" s="181">
        <f t="shared" si="2"/>
        <v>43</v>
      </c>
    </row>
    <row r="95" spans="1:7" ht="15">
      <c r="A95" s="149" t="s">
        <v>119</v>
      </c>
      <c r="B95" s="151"/>
      <c r="C95" s="111">
        <v>0</v>
      </c>
      <c r="D95" s="157">
        <v>0</v>
      </c>
      <c r="E95" s="184">
        <v>0</v>
      </c>
      <c r="F95" s="189">
        <f t="shared" si="3"/>
        <v>0</v>
      </c>
      <c r="G95" s="181">
        <f t="shared" si="2"/>
        <v>0</v>
      </c>
    </row>
    <row r="96" spans="1:7" ht="15">
      <c r="A96" s="149" t="s">
        <v>77</v>
      </c>
      <c r="B96" s="151"/>
      <c r="C96" s="111">
        <v>337</v>
      </c>
      <c r="D96" s="157">
        <v>302</v>
      </c>
      <c r="E96" s="184">
        <v>311</v>
      </c>
      <c r="F96" s="189">
        <f t="shared" si="3"/>
        <v>950</v>
      </c>
      <c r="G96" s="181">
        <f t="shared" si="2"/>
        <v>316.6666666666667</v>
      </c>
    </row>
    <row r="97" spans="1:7" ht="15">
      <c r="A97" s="149" t="s">
        <v>82</v>
      </c>
      <c r="B97" s="151"/>
      <c r="C97" s="111">
        <v>7</v>
      </c>
      <c r="D97" s="157">
        <v>6</v>
      </c>
      <c r="E97" s="184">
        <v>6</v>
      </c>
      <c r="F97" s="189">
        <f t="shared" si="3"/>
        <v>19</v>
      </c>
      <c r="G97" s="181">
        <f t="shared" si="2"/>
        <v>6.333333333333333</v>
      </c>
    </row>
    <row r="98" spans="1:7" ht="15">
      <c r="A98" s="148" t="s">
        <v>265</v>
      </c>
      <c r="B98" s="151"/>
      <c r="C98" s="111">
        <v>81</v>
      </c>
      <c r="D98" s="157">
        <v>77</v>
      </c>
      <c r="E98" s="184">
        <v>56</v>
      </c>
      <c r="F98" s="189">
        <f t="shared" si="3"/>
        <v>214</v>
      </c>
      <c r="G98" s="181">
        <f t="shared" si="2"/>
        <v>71.33333333333333</v>
      </c>
    </row>
    <row r="99" spans="1:7" ht="15">
      <c r="A99" s="149" t="s">
        <v>106</v>
      </c>
      <c r="B99" s="151"/>
      <c r="C99" s="111">
        <v>15</v>
      </c>
      <c r="D99" s="157">
        <v>12</v>
      </c>
      <c r="E99" s="184">
        <v>12</v>
      </c>
      <c r="F99" s="189">
        <f t="shared" si="3"/>
        <v>39</v>
      </c>
      <c r="G99" s="181">
        <f t="shared" si="2"/>
        <v>13</v>
      </c>
    </row>
    <row r="100" spans="1:7" ht="15">
      <c r="A100" s="149" t="s">
        <v>181</v>
      </c>
      <c r="B100" s="151"/>
      <c r="C100" s="111">
        <v>0</v>
      </c>
      <c r="D100" s="157">
        <v>0</v>
      </c>
      <c r="E100" s="184">
        <v>1</v>
      </c>
      <c r="F100" s="189">
        <f t="shared" si="3"/>
        <v>1</v>
      </c>
      <c r="G100" s="181">
        <f t="shared" si="2"/>
        <v>0.3333333333333333</v>
      </c>
    </row>
    <row r="101" spans="1:7" ht="15">
      <c r="A101" s="149" t="s">
        <v>211</v>
      </c>
      <c r="B101" s="151"/>
      <c r="C101" s="111">
        <v>0</v>
      </c>
      <c r="D101" s="157">
        <v>0</v>
      </c>
      <c r="E101" s="184">
        <v>0</v>
      </c>
      <c r="F101" s="189">
        <f t="shared" si="3"/>
        <v>0</v>
      </c>
      <c r="G101" s="181">
        <f t="shared" si="2"/>
        <v>0</v>
      </c>
    </row>
    <row r="102" spans="1:7" ht="15">
      <c r="A102" s="149" t="s">
        <v>128</v>
      </c>
      <c r="B102" s="151"/>
      <c r="C102" s="111">
        <v>2</v>
      </c>
      <c r="D102" s="157">
        <v>5</v>
      </c>
      <c r="E102" s="184">
        <v>3</v>
      </c>
      <c r="F102" s="189">
        <f t="shared" si="3"/>
        <v>10</v>
      </c>
      <c r="G102" s="181">
        <f t="shared" si="2"/>
        <v>3.3333333333333335</v>
      </c>
    </row>
    <row r="103" spans="1:7" ht="15">
      <c r="A103" s="149" t="s">
        <v>117</v>
      </c>
      <c r="B103" s="151"/>
      <c r="C103" s="111">
        <v>13</v>
      </c>
      <c r="D103" s="157">
        <v>0</v>
      </c>
      <c r="E103" s="184">
        <v>2</v>
      </c>
      <c r="F103" s="189">
        <f t="shared" si="3"/>
        <v>15</v>
      </c>
      <c r="G103" s="181">
        <f t="shared" si="2"/>
        <v>5</v>
      </c>
    </row>
    <row r="104" spans="1:7" ht="15">
      <c r="A104" s="148" t="s">
        <v>266</v>
      </c>
      <c r="B104" s="151"/>
      <c r="C104" s="111">
        <v>181</v>
      </c>
      <c r="D104" s="157">
        <v>167</v>
      </c>
      <c r="E104" s="184">
        <v>271</v>
      </c>
      <c r="F104" s="189">
        <f t="shared" si="3"/>
        <v>619</v>
      </c>
      <c r="G104" s="181">
        <f t="shared" si="2"/>
        <v>206.33333333333334</v>
      </c>
    </row>
    <row r="105" spans="1:7" ht="15">
      <c r="A105" s="148" t="s">
        <v>267</v>
      </c>
      <c r="B105" s="151"/>
      <c r="C105" s="111">
        <v>0</v>
      </c>
      <c r="D105" s="157">
        <v>0</v>
      </c>
      <c r="E105" s="184">
        <v>0</v>
      </c>
      <c r="F105" s="189">
        <f t="shared" si="3"/>
        <v>0</v>
      </c>
      <c r="G105" s="181">
        <f t="shared" si="2"/>
        <v>0</v>
      </c>
    </row>
    <row r="106" spans="1:7" ht="15">
      <c r="A106" s="148" t="s">
        <v>268</v>
      </c>
      <c r="B106" s="151"/>
      <c r="C106" s="111">
        <v>3</v>
      </c>
      <c r="D106" s="157">
        <v>1</v>
      </c>
      <c r="E106" s="184">
        <v>2</v>
      </c>
      <c r="F106" s="189">
        <f t="shared" si="3"/>
        <v>6</v>
      </c>
      <c r="G106" s="181">
        <f t="shared" si="2"/>
        <v>2</v>
      </c>
    </row>
    <row r="107" spans="1:7" ht="15">
      <c r="A107" s="149" t="s">
        <v>232</v>
      </c>
      <c r="B107" s="151"/>
      <c r="C107" s="111">
        <v>2</v>
      </c>
      <c r="D107" s="157">
        <v>0</v>
      </c>
      <c r="E107" s="184">
        <v>0</v>
      </c>
      <c r="F107" s="189">
        <f t="shared" si="3"/>
        <v>2</v>
      </c>
      <c r="G107" s="181">
        <f t="shared" si="2"/>
        <v>0.6666666666666666</v>
      </c>
    </row>
    <row r="108" spans="1:7" ht="15">
      <c r="A108" s="149" t="s">
        <v>78</v>
      </c>
      <c r="B108" s="151"/>
      <c r="C108" s="111">
        <v>215</v>
      </c>
      <c r="D108" s="157">
        <v>210</v>
      </c>
      <c r="E108" s="184">
        <v>302</v>
      </c>
      <c r="F108" s="189">
        <f t="shared" si="3"/>
        <v>727</v>
      </c>
      <c r="G108" s="181">
        <f t="shared" si="2"/>
        <v>242.33333333333334</v>
      </c>
    </row>
    <row r="109" spans="1:7" s="70" customFormat="1" ht="15">
      <c r="A109" s="149" t="s">
        <v>291</v>
      </c>
      <c r="B109" s="151"/>
      <c r="C109" s="111">
        <v>1</v>
      </c>
      <c r="D109" s="157">
        <v>0</v>
      </c>
      <c r="E109" s="184">
        <v>0</v>
      </c>
      <c r="F109" s="189">
        <f t="shared" si="3"/>
        <v>1</v>
      </c>
      <c r="G109" s="181">
        <f t="shared" si="2"/>
        <v>0.3333333333333333</v>
      </c>
    </row>
    <row r="110" spans="1:7" ht="15">
      <c r="A110" s="148" t="s">
        <v>269</v>
      </c>
      <c r="B110" s="151"/>
      <c r="C110" s="111">
        <v>24</v>
      </c>
      <c r="D110" s="157">
        <v>21</v>
      </c>
      <c r="E110" s="184">
        <v>28</v>
      </c>
      <c r="F110" s="189">
        <f t="shared" si="3"/>
        <v>73</v>
      </c>
      <c r="G110" s="181">
        <f t="shared" si="2"/>
        <v>24.333333333333332</v>
      </c>
    </row>
    <row r="111" spans="1:7" ht="15">
      <c r="A111" s="148" t="s">
        <v>270</v>
      </c>
      <c r="B111" s="151"/>
      <c r="C111" s="111">
        <v>24</v>
      </c>
      <c r="D111" s="157">
        <v>11</v>
      </c>
      <c r="E111" s="184">
        <v>37</v>
      </c>
      <c r="F111" s="189">
        <f t="shared" si="3"/>
        <v>72</v>
      </c>
      <c r="G111" s="181">
        <f t="shared" si="2"/>
        <v>24</v>
      </c>
    </row>
    <row r="112" spans="1:7" ht="15">
      <c r="A112" s="149" t="s">
        <v>198</v>
      </c>
      <c r="B112" s="151"/>
      <c r="C112" s="111">
        <v>0</v>
      </c>
      <c r="D112" s="157">
        <v>0</v>
      </c>
      <c r="E112" s="184">
        <v>0</v>
      </c>
      <c r="F112" s="189">
        <f t="shared" si="3"/>
        <v>0</v>
      </c>
      <c r="G112" s="181">
        <f t="shared" si="2"/>
        <v>0</v>
      </c>
    </row>
    <row r="113" spans="1:7" ht="15">
      <c r="A113" s="149" t="s">
        <v>91</v>
      </c>
      <c r="B113" s="151"/>
      <c r="C113" s="111">
        <v>186</v>
      </c>
      <c r="D113" s="157">
        <v>118</v>
      </c>
      <c r="E113" s="184">
        <v>74</v>
      </c>
      <c r="F113" s="189">
        <f t="shared" si="3"/>
        <v>378</v>
      </c>
      <c r="G113" s="181">
        <f t="shared" si="2"/>
        <v>126</v>
      </c>
    </row>
    <row r="114" spans="1:7" ht="15">
      <c r="A114" s="149" t="s">
        <v>146</v>
      </c>
      <c r="B114" s="151"/>
      <c r="C114" s="111">
        <v>0</v>
      </c>
      <c r="D114" s="157">
        <v>0</v>
      </c>
      <c r="E114" s="184">
        <v>1</v>
      </c>
      <c r="F114" s="189">
        <f t="shared" si="3"/>
        <v>1</v>
      </c>
      <c r="G114" s="181">
        <f t="shared" si="2"/>
        <v>0.3333333333333333</v>
      </c>
    </row>
    <row r="115" spans="1:7" ht="15">
      <c r="A115" s="149" t="s">
        <v>84</v>
      </c>
      <c r="B115" s="151"/>
      <c r="C115" s="111">
        <v>62</v>
      </c>
      <c r="D115" s="157">
        <v>64</v>
      </c>
      <c r="E115" s="184">
        <v>66</v>
      </c>
      <c r="F115" s="189">
        <f t="shared" si="3"/>
        <v>192</v>
      </c>
      <c r="G115" s="181">
        <f t="shared" si="2"/>
        <v>64</v>
      </c>
    </row>
    <row r="116" spans="1:7" ht="15">
      <c r="A116" s="149" t="s">
        <v>141</v>
      </c>
      <c r="B116" s="151"/>
      <c r="C116" s="111">
        <v>0</v>
      </c>
      <c r="D116" s="157">
        <v>0</v>
      </c>
      <c r="E116" s="184">
        <v>0</v>
      </c>
      <c r="F116" s="189">
        <f t="shared" si="3"/>
        <v>0</v>
      </c>
      <c r="G116" s="181">
        <f t="shared" si="2"/>
        <v>0</v>
      </c>
    </row>
    <row r="117" spans="1:7" s="70" customFormat="1" ht="15">
      <c r="A117" s="149" t="s">
        <v>292</v>
      </c>
      <c r="B117" s="151"/>
      <c r="C117" s="111">
        <v>1</v>
      </c>
      <c r="D117" s="157">
        <v>0</v>
      </c>
      <c r="E117" s="184">
        <v>0</v>
      </c>
      <c r="F117" s="189">
        <f t="shared" si="3"/>
        <v>1</v>
      </c>
      <c r="G117" s="181">
        <f t="shared" si="2"/>
        <v>0.3333333333333333</v>
      </c>
    </row>
    <row r="118" spans="1:7" ht="15">
      <c r="A118" s="149" t="s">
        <v>122</v>
      </c>
      <c r="B118" s="151"/>
      <c r="C118" s="111">
        <v>5</v>
      </c>
      <c r="D118" s="157">
        <v>6</v>
      </c>
      <c r="E118" s="184">
        <v>22</v>
      </c>
      <c r="F118" s="189">
        <f t="shared" si="3"/>
        <v>33</v>
      </c>
      <c r="G118" s="181">
        <f t="shared" si="2"/>
        <v>11</v>
      </c>
    </row>
    <row r="119" spans="1:7" ht="15">
      <c r="A119" s="149" t="s">
        <v>182</v>
      </c>
      <c r="B119" s="151"/>
      <c r="C119" s="111">
        <v>70</v>
      </c>
      <c r="D119" s="157">
        <v>59</v>
      </c>
      <c r="E119" s="184">
        <v>238</v>
      </c>
      <c r="F119" s="189">
        <f t="shared" si="3"/>
        <v>367</v>
      </c>
      <c r="G119" s="181">
        <f t="shared" si="2"/>
        <v>122.33333333333333</v>
      </c>
    </row>
    <row r="120" spans="1:7" s="70" customFormat="1" ht="15">
      <c r="A120" s="149" t="s">
        <v>190</v>
      </c>
      <c r="B120" s="151"/>
      <c r="C120" s="111">
        <v>0</v>
      </c>
      <c r="D120" s="157">
        <v>1</v>
      </c>
      <c r="E120" s="184">
        <v>4</v>
      </c>
      <c r="F120" s="189">
        <f t="shared" si="3"/>
        <v>5</v>
      </c>
      <c r="G120" s="181">
        <f t="shared" si="2"/>
        <v>1.6666666666666667</v>
      </c>
    </row>
    <row r="121" spans="1:7" ht="15">
      <c r="A121" s="149" t="s">
        <v>191</v>
      </c>
      <c r="B121" s="151"/>
      <c r="C121" s="111">
        <v>4</v>
      </c>
      <c r="D121" s="157">
        <v>11</v>
      </c>
      <c r="E121" s="184">
        <v>9</v>
      </c>
      <c r="F121" s="189">
        <f t="shared" si="3"/>
        <v>24</v>
      </c>
      <c r="G121" s="181">
        <f t="shared" si="2"/>
        <v>8</v>
      </c>
    </row>
    <row r="122" spans="1:7" ht="15">
      <c r="A122" s="149" t="s">
        <v>150</v>
      </c>
      <c r="B122" s="151"/>
      <c r="C122" s="111">
        <v>0</v>
      </c>
      <c r="D122" s="157">
        <v>0</v>
      </c>
      <c r="E122" s="184">
        <v>0</v>
      </c>
      <c r="F122" s="189">
        <f t="shared" si="3"/>
        <v>0</v>
      </c>
      <c r="G122" s="181">
        <f t="shared" si="2"/>
        <v>0</v>
      </c>
    </row>
    <row r="123" spans="1:7" ht="15">
      <c r="A123" s="149" t="s">
        <v>157</v>
      </c>
      <c r="B123" s="151"/>
      <c r="C123" s="111">
        <v>4</v>
      </c>
      <c r="D123" s="157">
        <v>5</v>
      </c>
      <c r="E123" s="184">
        <v>4</v>
      </c>
      <c r="F123" s="189">
        <f t="shared" si="3"/>
        <v>13</v>
      </c>
      <c r="G123" s="181">
        <f t="shared" si="2"/>
        <v>4.333333333333333</v>
      </c>
    </row>
    <row r="124" spans="1:7" ht="15">
      <c r="A124" s="148" t="s">
        <v>271</v>
      </c>
      <c r="B124" s="151"/>
      <c r="C124" s="111">
        <v>1</v>
      </c>
      <c r="D124" s="157">
        <v>0</v>
      </c>
      <c r="E124" s="184">
        <v>1</v>
      </c>
      <c r="F124" s="189">
        <f t="shared" si="3"/>
        <v>2</v>
      </c>
      <c r="G124" s="181">
        <f t="shared" si="2"/>
        <v>0.6666666666666666</v>
      </c>
    </row>
    <row r="125" spans="1:7" s="70" customFormat="1" ht="15">
      <c r="A125" s="149" t="s">
        <v>183</v>
      </c>
      <c r="B125" s="151"/>
      <c r="C125" s="111">
        <v>0</v>
      </c>
      <c r="D125" s="157">
        <v>0</v>
      </c>
      <c r="E125" s="184">
        <v>1</v>
      </c>
      <c r="F125" s="189">
        <f t="shared" si="3"/>
        <v>1</v>
      </c>
      <c r="G125" s="181">
        <f t="shared" si="2"/>
        <v>0.3333333333333333</v>
      </c>
    </row>
    <row r="126" spans="1:7" ht="15">
      <c r="A126" s="149" t="s">
        <v>81</v>
      </c>
      <c r="B126" s="151"/>
      <c r="C126" s="111">
        <v>262</v>
      </c>
      <c r="D126" s="157">
        <v>252</v>
      </c>
      <c r="E126" s="184">
        <v>407</v>
      </c>
      <c r="F126" s="189">
        <f t="shared" si="3"/>
        <v>921</v>
      </c>
      <c r="G126" s="181">
        <f t="shared" si="2"/>
        <v>307</v>
      </c>
    </row>
    <row r="127" spans="1:7" ht="15">
      <c r="A127" s="149" t="s">
        <v>192</v>
      </c>
      <c r="B127" s="151"/>
      <c r="C127" s="111">
        <v>16</v>
      </c>
      <c r="D127" s="157">
        <v>9</v>
      </c>
      <c r="E127" s="184">
        <v>2</v>
      </c>
      <c r="F127" s="189">
        <f t="shared" si="3"/>
        <v>27</v>
      </c>
      <c r="G127" s="181">
        <f t="shared" si="2"/>
        <v>9</v>
      </c>
    </row>
    <row r="128" spans="1:7" ht="15">
      <c r="A128" s="149" t="s">
        <v>212</v>
      </c>
      <c r="B128" s="151"/>
      <c r="C128" s="111">
        <v>457</v>
      </c>
      <c r="D128" s="157">
        <v>638</v>
      </c>
      <c r="E128" s="184">
        <v>705</v>
      </c>
      <c r="F128" s="189">
        <f t="shared" si="3"/>
        <v>1800</v>
      </c>
      <c r="G128" s="181">
        <f t="shared" si="2"/>
        <v>600</v>
      </c>
    </row>
    <row r="129" spans="1:7" ht="15">
      <c r="A129" s="148" t="s">
        <v>272</v>
      </c>
      <c r="B129" s="151"/>
      <c r="C129" s="111">
        <v>30</v>
      </c>
      <c r="D129" s="157">
        <v>23</v>
      </c>
      <c r="E129" s="184">
        <v>38</v>
      </c>
      <c r="F129" s="189">
        <f t="shared" si="3"/>
        <v>91</v>
      </c>
      <c r="G129" s="181">
        <f t="shared" si="2"/>
        <v>30.333333333333332</v>
      </c>
    </row>
    <row r="130" spans="1:7" ht="15">
      <c r="A130" s="149" t="s">
        <v>155</v>
      </c>
      <c r="B130" s="151"/>
      <c r="C130" s="111">
        <v>0</v>
      </c>
      <c r="D130" s="157">
        <v>0</v>
      </c>
      <c r="E130" s="184">
        <v>3</v>
      </c>
      <c r="F130" s="189">
        <f t="shared" si="3"/>
        <v>3</v>
      </c>
      <c r="G130" s="181">
        <f t="shared" si="2"/>
        <v>1</v>
      </c>
    </row>
    <row r="131" spans="1:7" ht="15">
      <c r="A131" s="149" t="s">
        <v>193</v>
      </c>
      <c r="B131" s="151"/>
      <c r="C131" s="111">
        <v>0</v>
      </c>
      <c r="D131" s="157">
        <v>0</v>
      </c>
      <c r="E131" s="184">
        <v>0</v>
      </c>
      <c r="F131" s="189">
        <f t="shared" si="3"/>
        <v>0</v>
      </c>
      <c r="G131" s="181">
        <f t="shared" si="2"/>
        <v>0</v>
      </c>
    </row>
    <row r="132" spans="1:7" ht="15">
      <c r="A132" s="149" t="s">
        <v>145</v>
      </c>
      <c r="B132" s="151"/>
      <c r="C132" s="111">
        <v>4</v>
      </c>
      <c r="D132" s="157">
        <v>17</v>
      </c>
      <c r="E132" s="184">
        <v>3</v>
      </c>
      <c r="F132" s="189">
        <f t="shared" si="3"/>
        <v>24</v>
      </c>
      <c r="G132" s="181">
        <f t="shared" si="2"/>
        <v>8</v>
      </c>
    </row>
    <row r="133" spans="1:7" ht="15">
      <c r="A133" s="149" t="s">
        <v>213</v>
      </c>
      <c r="B133" s="151"/>
      <c r="C133" s="111">
        <v>355</v>
      </c>
      <c r="D133" s="157">
        <v>411</v>
      </c>
      <c r="E133" s="184">
        <v>324</v>
      </c>
      <c r="F133" s="189">
        <f t="shared" si="3"/>
        <v>1090</v>
      </c>
      <c r="G133" s="181">
        <f t="shared" si="2"/>
        <v>363.3333333333333</v>
      </c>
    </row>
    <row r="134" spans="1:7" s="70" customFormat="1" ht="15">
      <c r="A134" s="171" t="s">
        <v>293</v>
      </c>
      <c r="B134" s="151"/>
      <c r="C134" s="111">
        <v>49</v>
      </c>
      <c r="D134" s="157">
        <v>53</v>
      </c>
      <c r="E134" s="184">
        <v>45</v>
      </c>
      <c r="F134" s="189">
        <f t="shared" si="3"/>
        <v>147</v>
      </c>
      <c r="G134" s="181">
        <f t="shared" si="2"/>
        <v>49</v>
      </c>
    </row>
    <row r="135" spans="1:7" s="70" customFormat="1" ht="15">
      <c r="A135" s="149" t="s">
        <v>273</v>
      </c>
      <c r="B135" s="151"/>
      <c r="C135" s="111">
        <v>0</v>
      </c>
      <c r="D135" s="157">
        <v>0</v>
      </c>
      <c r="E135" s="184">
        <v>1</v>
      </c>
      <c r="F135" s="189">
        <f>SUM(B135:E135)</f>
        <v>1</v>
      </c>
      <c r="G135" s="181">
        <f>AVERAGE(B135:E135)</f>
        <v>0.3333333333333333</v>
      </c>
    </row>
    <row r="136" spans="1:7" s="70" customFormat="1" ht="15">
      <c r="A136" s="149" t="s">
        <v>214</v>
      </c>
      <c r="B136" s="151"/>
      <c r="C136" s="111">
        <v>10</v>
      </c>
      <c r="D136" s="157">
        <v>15</v>
      </c>
      <c r="E136" s="184">
        <v>7</v>
      </c>
      <c r="F136" s="189">
        <f t="shared" si="3"/>
        <v>32</v>
      </c>
      <c r="G136" s="181">
        <f t="shared" si="2"/>
        <v>10.666666666666666</v>
      </c>
    </row>
    <row r="137" spans="1:7" ht="15">
      <c r="A137" s="148" t="s">
        <v>62</v>
      </c>
      <c r="B137" s="151"/>
      <c r="C137" s="111">
        <v>365</v>
      </c>
      <c r="D137" s="157">
        <v>264</v>
      </c>
      <c r="E137" s="184">
        <v>253</v>
      </c>
      <c r="F137" s="189">
        <f t="shared" si="3"/>
        <v>882</v>
      </c>
      <c r="G137" s="181">
        <f t="shared" si="2"/>
        <v>294</v>
      </c>
    </row>
    <row r="138" spans="1:7" ht="15">
      <c r="A138" s="148" t="s">
        <v>274</v>
      </c>
      <c r="B138" s="151"/>
      <c r="C138" s="111">
        <v>0</v>
      </c>
      <c r="D138" s="157">
        <v>0</v>
      </c>
      <c r="E138" s="184">
        <v>0</v>
      </c>
      <c r="F138" s="189">
        <f t="shared" si="3"/>
        <v>0</v>
      </c>
      <c r="G138" s="181">
        <f t="shared" si="2"/>
        <v>0</v>
      </c>
    </row>
    <row r="139" spans="1:7" ht="15">
      <c r="A139" s="149" t="s">
        <v>275</v>
      </c>
      <c r="B139" s="151"/>
      <c r="C139" s="111">
        <v>10</v>
      </c>
      <c r="D139" s="157">
        <v>14</v>
      </c>
      <c r="E139" s="184">
        <v>13</v>
      </c>
      <c r="F139" s="189">
        <f t="shared" si="3"/>
        <v>37</v>
      </c>
      <c r="G139" s="181">
        <f t="shared" si="2"/>
        <v>12.333333333333334</v>
      </c>
    </row>
    <row r="140" spans="1:7" ht="15">
      <c r="A140" s="149" t="s">
        <v>97</v>
      </c>
      <c r="B140" s="151"/>
      <c r="C140" s="111">
        <v>182</v>
      </c>
      <c r="D140" s="157">
        <v>42</v>
      </c>
      <c r="E140" s="184">
        <v>29</v>
      </c>
      <c r="F140" s="189">
        <f t="shared" si="3"/>
        <v>253</v>
      </c>
      <c r="G140" s="181">
        <f t="shared" si="2"/>
        <v>84.33333333333333</v>
      </c>
    </row>
    <row r="141" spans="1:7" ht="15">
      <c r="A141" s="149" t="s">
        <v>215</v>
      </c>
      <c r="B141" s="151"/>
      <c r="C141" s="111">
        <v>0</v>
      </c>
      <c r="D141" s="157">
        <v>0</v>
      </c>
      <c r="E141" s="184">
        <v>1</v>
      </c>
      <c r="F141" s="189">
        <f t="shared" si="3"/>
        <v>1</v>
      </c>
      <c r="G141" s="181">
        <f t="shared" si="2"/>
        <v>0.3333333333333333</v>
      </c>
    </row>
    <row r="142" spans="1:7" s="70" customFormat="1" ht="15">
      <c r="A142" s="148" t="s">
        <v>254</v>
      </c>
      <c r="B142" s="151"/>
      <c r="C142" s="111">
        <v>7</v>
      </c>
      <c r="D142" s="157">
        <v>11</v>
      </c>
      <c r="E142" s="184">
        <v>11</v>
      </c>
      <c r="F142" s="189">
        <f t="shared" si="3"/>
        <v>29</v>
      </c>
      <c r="G142" s="181">
        <f t="shared" si="2"/>
        <v>9.666666666666666</v>
      </c>
    </row>
    <row r="143" spans="1:7" s="70" customFormat="1" ht="15">
      <c r="A143" s="170" t="s">
        <v>294</v>
      </c>
      <c r="B143" s="151"/>
      <c r="C143" s="111">
        <v>1</v>
      </c>
      <c r="D143" s="157">
        <v>0</v>
      </c>
      <c r="E143" s="184">
        <v>0</v>
      </c>
      <c r="F143" s="189">
        <f t="shared" si="3"/>
        <v>1</v>
      </c>
      <c r="G143" s="181">
        <f t="shared" si="2"/>
        <v>0.3333333333333333</v>
      </c>
    </row>
    <row r="144" spans="1:7" s="70" customFormat="1" ht="15">
      <c r="A144" s="149" t="s">
        <v>184</v>
      </c>
      <c r="B144" s="151"/>
      <c r="C144" s="111">
        <v>20</v>
      </c>
      <c r="D144" s="157">
        <v>3</v>
      </c>
      <c r="E144" s="184">
        <v>1</v>
      </c>
      <c r="F144" s="189">
        <f t="shared" si="3"/>
        <v>24</v>
      </c>
      <c r="G144" s="181">
        <f t="shared" si="2"/>
        <v>8</v>
      </c>
    </row>
    <row r="145" spans="1:7" ht="15">
      <c r="A145" s="149" t="s">
        <v>113</v>
      </c>
      <c r="B145" s="151"/>
      <c r="C145" s="111">
        <v>1</v>
      </c>
      <c r="D145" s="157">
        <v>0</v>
      </c>
      <c r="E145" s="184">
        <v>0</v>
      </c>
      <c r="F145" s="189">
        <f t="shared" si="3"/>
        <v>1</v>
      </c>
      <c r="G145" s="181">
        <f aca="true" t="shared" si="4" ref="G145:G180">AVERAGE(B145:E145)</f>
        <v>0.3333333333333333</v>
      </c>
    </row>
    <row r="146" spans="1:7" ht="15">
      <c r="A146" s="149" t="s">
        <v>158</v>
      </c>
      <c r="B146" s="151"/>
      <c r="C146" s="111">
        <v>0</v>
      </c>
      <c r="D146" s="157">
        <v>0</v>
      </c>
      <c r="E146" s="184">
        <v>0</v>
      </c>
      <c r="F146" s="189">
        <f t="shared" si="3"/>
        <v>0</v>
      </c>
      <c r="G146" s="181">
        <f t="shared" si="4"/>
        <v>0</v>
      </c>
    </row>
    <row r="147" spans="1:7" ht="15">
      <c r="A147" s="149" t="s">
        <v>96</v>
      </c>
      <c r="B147" s="151"/>
      <c r="C147" s="111">
        <v>65</v>
      </c>
      <c r="D147" s="157">
        <v>105</v>
      </c>
      <c r="E147" s="184">
        <v>63</v>
      </c>
      <c r="F147" s="189">
        <f t="shared" si="3"/>
        <v>233</v>
      </c>
      <c r="G147" s="181">
        <f t="shared" si="4"/>
        <v>77.66666666666667</v>
      </c>
    </row>
    <row r="148" spans="1:7" s="70" customFormat="1" ht="15">
      <c r="A148" s="149" t="s">
        <v>26</v>
      </c>
      <c r="B148" s="151"/>
      <c r="C148" s="111">
        <v>611</v>
      </c>
      <c r="D148" s="157">
        <v>527</v>
      </c>
      <c r="E148" s="184">
        <v>647</v>
      </c>
      <c r="F148" s="189">
        <f aca="true" t="shared" si="5" ref="F148:F180">SUM(B148:E148)</f>
        <v>1785</v>
      </c>
      <c r="G148" s="181">
        <f t="shared" si="4"/>
        <v>595</v>
      </c>
    </row>
    <row r="149" spans="1:7" ht="15">
      <c r="A149" s="149" t="s">
        <v>24</v>
      </c>
      <c r="B149" s="151"/>
      <c r="C149" s="111">
        <v>168</v>
      </c>
      <c r="D149" s="157">
        <v>210</v>
      </c>
      <c r="E149" s="184">
        <v>233</v>
      </c>
      <c r="F149" s="189">
        <f t="shared" si="5"/>
        <v>611</v>
      </c>
      <c r="G149" s="181">
        <f t="shared" si="4"/>
        <v>203.66666666666666</v>
      </c>
    </row>
    <row r="150" spans="1:7" ht="15">
      <c r="A150" s="148" t="s">
        <v>276</v>
      </c>
      <c r="B150" s="151"/>
      <c r="C150" s="111">
        <v>124</v>
      </c>
      <c r="D150" s="157">
        <v>56</v>
      </c>
      <c r="E150" s="184">
        <v>64</v>
      </c>
      <c r="F150" s="189">
        <f t="shared" si="5"/>
        <v>244</v>
      </c>
      <c r="G150" s="181">
        <f t="shared" si="4"/>
        <v>81.33333333333333</v>
      </c>
    </row>
    <row r="151" spans="1:7" ht="15">
      <c r="A151" s="149" t="s">
        <v>95</v>
      </c>
      <c r="B151" s="151"/>
      <c r="C151" s="111">
        <v>30</v>
      </c>
      <c r="D151" s="157">
        <v>43</v>
      </c>
      <c r="E151" s="184">
        <v>33</v>
      </c>
      <c r="F151" s="189">
        <f t="shared" si="5"/>
        <v>106</v>
      </c>
      <c r="G151" s="181">
        <f t="shared" si="4"/>
        <v>35.333333333333336</v>
      </c>
    </row>
    <row r="152" spans="1:7" ht="15">
      <c r="A152" s="149" t="s">
        <v>89</v>
      </c>
      <c r="B152" s="151"/>
      <c r="C152" s="111">
        <v>72</v>
      </c>
      <c r="D152" s="157">
        <v>58</v>
      </c>
      <c r="E152" s="184">
        <v>53</v>
      </c>
      <c r="F152" s="189">
        <f t="shared" si="5"/>
        <v>183</v>
      </c>
      <c r="G152" s="181">
        <f t="shared" si="4"/>
        <v>61</v>
      </c>
    </row>
    <row r="153" spans="1:7" ht="15">
      <c r="A153" s="149" t="s">
        <v>194</v>
      </c>
      <c r="B153" s="151"/>
      <c r="C153" s="111">
        <v>1</v>
      </c>
      <c r="D153" s="157">
        <v>4</v>
      </c>
      <c r="E153" s="184">
        <v>10</v>
      </c>
      <c r="F153" s="189">
        <f t="shared" si="5"/>
        <v>15</v>
      </c>
      <c r="G153" s="181">
        <f t="shared" si="4"/>
        <v>5</v>
      </c>
    </row>
    <row r="154" spans="1:7" ht="15">
      <c r="A154" s="148" t="s">
        <v>277</v>
      </c>
      <c r="B154" s="151"/>
      <c r="C154" s="111">
        <v>392</v>
      </c>
      <c r="D154" s="157">
        <v>360</v>
      </c>
      <c r="E154" s="184">
        <v>322</v>
      </c>
      <c r="F154" s="189">
        <f t="shared" si="5"/>
        <v>1074</v>
      </c>
      <c r="G154" s="181">
        <f t="shared" si="4"/>
        <v>358</v>
      </c>
    </row>
    <row r="155" spans="1:7" ht="15">
      <c r="A155" s="149" t="s">
        <v>255</v>
      </c>
      <c r="B155" s="151"/>
      <c r="C155" s="111">
        <v>0</v>
      </c>
      <c r="D155" s="157">
        <v>0</v>
      </c>
      <c r="E155" s="184">
        <v>1</v>
      </c>
      <c r="F155" s="189">
        <f t="shared" si="5"/>
        <v>1</v>
      </c>
      <c r="G155" s="181">
        <f t="shared" si="4"/>
        <v>0.3333333333333333</v>
      </c>
    </row>
    <row r="156" spans="1:7" ht="15">
      <c r="A156" s="149" t="s">
        <v>233</v>
      </c>
      <c r="B156" s="151"/>
      <c r="C156" s="111">
        <v>0</v>
      </c>
      <c r="D156" s="157">
        <v>0</v>
      </c>
      <c r="E156" s="184">
        <v>0</v>
      </c>
      <c r="F156" s="189">
        <f t="shared" si="5"/>
        <v>0</v>
      </c>
      <c r="G156" s="181">
        <f t="shared" si="4"/>
        <v>0</v>
      </c>
    </row>
    <row r="157" spans="1:7" ht="15">
      <c r="A157" s="148" t="s">
        <v>99</v>
      </c>
      <c r="B157" s="151"/>
      <c r="C157" s="111">
        <v>45</v>
      </c>
      <c r="D157" s="157">
        <v>6</v>
      </c>
      <c r="E157" s="184">
        <v>1</v>
      </c>
      <c r="F157" s="189">
        <f t="shared" si="5"/>
        <v>52</v>
      </c>
      <c r="G157" s="181">
        <f t="shared" si="4"/>
        <v>17.333333333333332</v>
      </c>
    </row>
    <row r="158" spans="1:7" s="70" customFormat="1" ht="15">
      <c r="A158" s="148" t="s">
        <v>278</v>
      </c>
      <c r="B158" s="151"/>
      <c r="C158" s="111">
        <v>2</v>
      </c>
      <c r="D158" s="157">
        <v>5</v>
      </c>
      <c r="E158" s="184">
        <v>2</v>
      </c>
      <c r="F158" s="189">
        <f t="shared" si="5"/>
        <v>9</v>
      </c>
      <c r="G158" s="181">
        <f t="shared" si="4"/>
        <v>3</v>
      </c>
    </row>
    <row r="159" spans="1:7" s="70" customFormat="1" ht="15">
      <c r="A159" s="148" t="s">
        <v>234</v>
      </c>
      <c r="B159" s="151"/>
      <c r="C159" s="111">
        <v>3</v>
      </c>
      <c r="D159" s="157">
        <v>5</v>
      </c>
      <c r="E159" s="184">
        <v>0</v>
      </c>
      <c r="F159" s="189">
        <f t="shared" si="5"/>
        <v>8</v>
      </c>
      <c r="G159" s="181">
        <f t="shared" si="4"/>
        <v>2.6666666666666665</v>
      </c>
    </row>
    <row r="160" spans="1:7" ht="15">
      <c r="A160" s="149" t="s">
        <v>216</v>
      </c>
      <c r="B160" s="151"/>
      <c r="C160" s="111">
        <v>11</v>
      </c>
      <c r="D160" s="157">
        <v>2</v>
      </c>
      <c r="E160" s="184">
        <v>8</v>
      </c>
      <c r="F160" s="189">
        <f t="shared" si="5"/>
        <v>21</v>
      </c>
      <c r="G160" s="181">
        <f t="shared" si="4"/>
        <v>7</v>
      </c>
    </row>
    <row r="161" spans="1:7" ht="15">
      <c r="A161" s="149" t="s">
        <v>159</v>
      </c>
      <c r="B161" s="151"/>
      <c r="C161" s="111">
        <v>0</v>
      </c>
      <c r="D161" s="157">
        <v>0</v>
      </c>
      <c r="E161" s="184">
        <v>0</v>
      </c>
      <c r="F161" s="189">
        <f t="shared" si="5"/>
        <v>0</v>
      </c>
      <c r="G161" s="181">
        <f t="shared" si="4"/>
        <v>0</v>
      </c>
    </row>
    <row r="162" spans="1:7" ht="15">
      <c r="A162" s="149" t="s">
        <v>134</v>
      </c>
      <c r="B162" s="151"/>
      <c r="C162" s="111">
        <v>1</v>
      </c>
      <c r="D162" s="157">
        <v>0</v>
      </c>
      <c r="E162" s="184">
        <v>1</v>
      </c>
      <c r="F162" s="189">
        <f t="shared" si="5"/>
        <v>2</v>
      </c>
      <c r="G162" s="181">
        <f t="shared" si="4"/>
        <v>0.6666666666666666</v>
      </c>
    </row>
    <row r="163" spans="1:7" ht="15">
      <c r="A163" s="149" t="s">
        <v>98</v>
      </c>
      <c r="B163" s="151"/>
      <c r="C163" s="111">
        <v>28</v>
      </c>
      <c r="D163" s="157">
        <v>9</v>
      </c>
      <c r="E163" s="184">
        <v>10</v>
      </c>
      <c r="F163" s="189">
        <f t="shared" si="5"/>
        <v>47</v>
      </c>
      <c r="G163" s="181">
        <f t="shared" si="4"/>
        <v>15.666666666666666</v>
      </c>
    </row>
    <row r="164" spans="1:7" ht="15">
      <c r="A164" s="148" t="s">
        <v>251</v>
      </c>
      <c r="B164" s="151"/>
      <c r="C164" s="111">
        <v>981</v>
      </c>
      <c r="D164" s="157">
        <v>906</v>
      </c>
      <c r="E164" s="184">
        <v>1009</v>
      </c>
      <c r="F164" s="189">
        <f t="shared" si="5"/>
        <v>2896</v>
      </c>
      <c r="G164" s="181">
        <f t="shared" si="4"/>
        <v>965.3333333333334</v>
      </c>
    </row>
    <row r="165" spans="1:7" ht="15">
      <c r="A165" s="149" t="s">
        <v>199</v>
      </c>
      <c r="B165" s="151"/>
      <c r="C165" s="111">
        <v>0</v>
      </c>
      <c r="D165" s="157">
        <v>0</v>
      </c>
      <c r="E165" s="184">
        <v>1</v>
      </c>
      <c r="F165" s="189">
        <f t="shared" si="5"/>
        <v>1</v>
      </c>
      <c r="G165" s="181">
        <f t="shared" si="4"/>
        <v>0.3333333333333333</v>
      </c>
    </row>
    <row r="166" spans="1:7" ht="15">
      <c r="A166" s="149" t="s">
        <v>138</v>
      </c>
      <c r="B166" s="151"/>
      <c r="C166" s="111">
        <v>0</v>
      </c>
      <c r="D166" s="157">
        <v>1</v>
      </c>
      <c r="E166" s="184">
        <v>0</v>
      </c>
      <c r="F166" s="189">
        <f t="shared" si="5"/>
        <v>1</v>
      </c>
      <c r="G166" s="181">
        <f t="shared" si="4"/>
        <v>0.3333333333333333</v>
      </c>
    </row>
    <row r="167" spans="1:7" ht="15">
      <c r="A167" s="148" t="s">
        <v>279</v>
      </c>
      <c r="B167" s="151"/>
      <c r="C167" s="111">
        <v>2</v>
      </c>
      <c r="D167" s="157">
        <v>5</v>
      </c>
      <c r="E167" s="184">
        <v>13</v>
      </c>
      <c r="F167" s="189">
        <f t="shared" si="5"/>
        <v>20</v>
      </c>
      <c r="G167" s="181">
        <f t="shared" si="4"/>
        <v>6.666666666666667</v>
      </c>
    </row>
    <row r="168" spans="1:7" ht="15">
      <c r="A168" s="149" t="s">
        <v>162</v>
      </c>
      <c r="B168" s="151"/>
      <c r="C168" s="111">
        <v>12</v>
      </c>
      <c r="D168" s="157">
        <v>12</v>
      </c>
      <c r="E168" s="184">
        <v>12</v>
      </c>
      <c r="F168" s="189">
        <f t="shared" si="5"/>
        <v>36</v>
      </c>
      <c r="G168" s="181">
        <f t="shared" si="4"/>
        <v>12</v>
      </c>
    </row>
    <row r="169" spans="1:7" ht="15">
      <c r="A169" s="148" t="s">
        <v>280</v>
      </c>
      <c r="B169" s="151"/>
      <c r="C169" s="111">
        <v>0</v>
      </c>
      <c r="D169" s="157">
        <v>1</v>
      </c>
      <c r="E169" s="184">
        <v>0</v>
      </c>
      <c r="F169" s="189">
        <f t="shared" si="5"/>
        <v>1</v>
      </c>
      <c r="G169" s="181">
        <f t="shared" si="4"/>
        <v>0.3333333333333333</v>
      </c>
    </row>
    <row r="170" spans="1:7" ht="15">
      <c r="A170" s="149" t="s">
        <v>72</v>
      </c>
      <c r="B170" s="151"/>
      <c r="C170" s="111">
        <v>25</v>
      </c>
      <c r="D170" s="157">
        <v>17</v>
      </c>
      <c r="E170" s="184">
        <v>28</v>
      </c>
      <c r="F170" s="189">
        <f>SUM(B170:E170)</f>
        <v>70</v>
      </c>
      <c r="G170" s="181">
        <f>AVERAGE(B170:E170)</f>
        <v>23.333333333333332</v>
      </c>
    </row>
    <row r="171" spans="1:7" ht="15">
      <c r="A171" s="149" t="s">
        <v>200</v>
      </c>
      <c r="B171" s="151"/>
      <c r="C171" s="111">
        <v>0</v>
      </c>
      <c r="D171" s="157">
        <v>0</v>
      </c>
      <c r="E171" s="184">
        <v>3</v>
      </c>
      <c r="F171" s="189">
        <f t="shared" si="5"/>
        <v>3</v>
      </c>
      <c r="G171" s="181">
        <f t="shared" si="4"/>
        <v>1</v>
      </c>
    </row>
    <row r="172" spans="1:7" ht="15">
      <c r="A172" s="149" t="s">
        <v>195</v>
      </c>
      <c r="B172" s="151"/>
      <c r="C172" s="111">
        <v>0</v>
      </c>
      <c r="D172" s="157">
        <v>0</v>
      </c>
      <c r="E172" s="184">
        <v>0</v>
      </c>
      <c r="F172" s="189">
        <f t="shared" si="5"/>
        <v>0</v>
      </c>
      <c r="G172" s="181">
        <f t="shared" si="4"/>
        <v>0</v>
      </c>
    </row>
    <row r="173" spans="1:7" ht="15">
      <c r="A173" s="149" t="s">
        <v>163</v>
      </c>
      <c r="B173" s="151"/>
      <c r="C173" s="111">
        <v>108</v>
      </c>
      <c r="D173" s="157">
        <v>52</v>
      </c>
      <c r="E173" s="184">
        <v>54</v>
      </c>
      <c r="F173" s="189">
        <f t="shared" si="5"/>
        <v>214</v>
      </c>
      <c r="G173" s="181">
        <f t="shared" si="4"/>
        <v>71.33333333333333</v>
      </c>
    </row>
    <row r="174" spans="1:7" ht="15">
      <c r="A174" s="149" t="s">
        <v>92</v>
      </c>
      <c r="B174" s="151"/>
      <c r="C174" s="111">
        <v>58</v>
      </c>
      <c r="D174" s="157">
        <v>38</v>
      </c>
      <c r="E174" s="184">
        <v>17</v>
      </c>
      <c r="F174" s="189">
        <f t="shared" si="5"/>
        <v>113</v>
      </c>
      <c r="G174" s="181">
        <f t="shared" si="4"/>
        <v>37.666666666666664</v>
      </c>
    </row>
    <row r="175" spans="1:7" s="70" customFormat="1" ht="15.75" thickBot="1">
      <c r="A175" s="148" t="s">
        <v>281</v>
      </c>
      <c r="B175" s="151"/>
      <c r="C175" s="111">
        <v>7</v>
      </c>
      <c r="D175" s="157">
        <v>6</v>
      </c>
      <c r="E175" s="184">
        <v>6</v>
      </c>
      <c r="F175" s="190">
        <f>SUM(B175:E175)</f>
        <v>19</v>
      </c>
      <c r="G175" s="195">
        <f>AVERAGE(B175:E175)</f>
        <v>6.333333333333333</v>
      </c>
    </row>
    <row r="176" spans="1:7" ht="15.75" thickBot="1">
      <c r="A176" s="170" t="s">
        <v>295</v>
      </c>
      <c r="C176" s="172">
        <v>8</v>
      </c>
      <c r="D176" s="173">
        <v>0</v>
      </c>
      <c r="E176" s="192">
        <v>0</v>
      </c>
      <c r="F176" s="194">
        <f>SUM(B176:E176)</f>
        <v>8</v>
      </c>
      <c r="G176" s="196">
        <f>AVERAGE(B176:E176)</f>
        <v>2.6666666666666665</v>
      </c>
    </row>
    <row r="177" spans="1:7" ht="15">
      <c r="A177" s="149" t="s">
        <v>196</v>
      </c>
      <c r="B177" s="151"/>
      <c r="C177" s="111">
        <v>1</v>
      </c>
      <c r="D177" s="157">
        <v>4</v>
      </c>
      <c r="E177" s="184">
        <v>3</v>
      </c>
      <c r="F177" s="193">
        <f t="shared" si="5"/>
        <v>8</v>
      </c>
      <c r="G177" s="180">
        <f t="shared" si="4"/>
        <v>2.6666666666666665</v>
      </c>
    </row>
    <row r="178" spans="1:7" ht="15">
      <c r="A178" s="149" t="s">
        <v>188</v>
      </c>
      <c r="B178" s="151"/>
      <c r="C178" s="111">
        <v>0</v>
      </c>
      <c r="D178" s="157">
        <v>0</v>
      </c>
      <c r="E178" s="184">
        <v>0</v>
      </c>
      <c r="F178" s="189">
        <f t="shared" si="5"/>
        <v>0</v>
      </c>
      <c r="G178" s="181">
        <f t="shared" si="4"/>
        <v>0</v>
      </c>
    </row>
    <row r="179" spans="1:7" s="70" customFormat="1" ht="15">
      <c r="A179" s="149" t="s">
        <v>132</v>
      </c>
      <c r="B179" s="151"/>
      <c r="C179" s="111">
        <v>12</v>
      </c>
      <c r="D179" s="157">
        <v>9</v>
      </c>
      <c r="E179" s="184">
        <v>11</v>
      </c>
      <c r="F179" s="189">
        <f t="shared" si="5"/>
        <v>32</v>
      </c>
      <c r="G179" s="181">
        <f t="shared" si="4"/>
        <v>10.666666666666666</v>
      </c>
    </row>
    <row r="180" spans="1:7" ht="15">
      <c r="A180" s="149" t="s">
        <v>137</v>
      </c>
      <c r="B180" s="151"/>
      <c r="C180" s="111">
        <v>19</v>
      </c>
      <c r="D180" s="157">
        <v>24</v>
      </c>
      <c r="E180" s="184">
        <v>40</v>
      </c>
      <c r="F180" s="189">
        <f t="shared" si="5"/>
        <v>83</v>
      </c>
      <c r="G180" s="181">
        <f t="shared" si="4"/>
        <v>27.666666666666668</v>
      </c>
    </row>
    <row r="181" spans="1:7" s="70" customFormat="1" ht="15">
      <c r="A181" s="149" t="s">
        <v>151</v>
      </c>
      <c r="B181" s="151"/>
      <c r="C181" s="111">
        <v>0</v>
      </c>
      <c r="D181" s="157">
        <v>0</v>
      </c>
      <c r="E181" s="184">
        <v>1</v>
      </c>
      <c r="F181" s="189">
        <f aca="true" t="shared" si="6" ref="F181:F198">SUM(B181:E181)</f>
        <v>1</v>
      </c>
      <c r="G181" s="181">
        <f aca="true" t="shared" si="7" ref="G181:G198">AVERAGE(B181:E181)</f>
        <v>0.3333333333333333</v>
      </c>
    </row>
    <row r="182" spans="1:7" s="70" customFormat="1" ht="15">
      <c r="A182" s="149" t="s">
        <v>171</v>
      </c>
      <c r="B182" s="151"/>
      <c r="C182" s="111">
        <v>452</v>
      </c>
      <c r="D182" s="157">
        <v>423</v>
      </c>
      <c r="E182" s="184">
        <v>442</v>
      </c>
      <c r="F182" s="189">
        <f t="shared" si="6"/>
        <v>1317</v>
      </c>
      <c r="G182" s="181">
        <f t="shared" si="7"/>
        <v>439</v>
      </c>
    </row>
    <row r="183" spans="1:7" s="70" customFormat="1" ht="15">
      <c r="A183" s="149" t="s">
        <v>185</v>
      </c>
      <c r="B183" s="151"/>
      <c r="C183" s="111">
        <v>1</v>
      </c>
      <c r="D183" s="157">
        <v>2</v>
      </c>
      <c r="E183" s="184">
        <v>3</v>
      </c>
      <c r="F183" s="189">
        <f t="shared" si="6"/>
        <v>6</v>
      </c>
      <c r="G183" s="181">
        <f t="shared" si="7"/>
        <v>2</v>
      </c>
    </row>
    <row r="184" spans="1:7" s="70" customFormat="1" ht="15">
      <c r="A184" s="149" t="s">
        <v>302</v>
      </c>
      <c r="B184" s="151"/>
      <c r="C184" s="111">
        <v>67</v>
      </c>
      <c r="D184" s="157">
        <v>57</v>
      </c>
      <c r="E184" s="184">
        <v>83</v>
      </c>
      <c r="F184" s="189">
        <f t="shared" si="6"/>
        <v>207</v>
      </c>
      <c r="G184" s="181">
        <f t="shared" si="7"/>
        <v>69</v>
      </c>
    </row>
    <row r="185" spans="1:7" s="70" customFormat="1" ht="15">
      <c r="A185" s="149" t="s">
        <v>94</v>
      </c>
      <c r="B185" s="151"/>
      <c r="C185" s="111">
        <v>18</v>
      </c>
      <c r="D185" s="157">
        <v>16</v>
      </c>
      <c r="E185" s="184">
        <v>15</v>
      </c>
      <c r="F185" s="189">
        <f t="shared" si="6"/>
        <v>49</v>
      </c>
      <c r="G185" s="181">
        <f t="shared" si="7"/>
        <v>16.333333333333332</v>
      </c>
    </row>
    <row r="186" spans="1:7" s="70" customFormat="1" ht="15">
      <c r="A186" s="148" t="s">
        <v>282</v>
      </c>
      <c r="B186" s="151"/>
      <c r="C186" s="111">
        <v>50</v>
      </c>
      <c r="D186" s="157">
        <v>60</v>
      </c>
      <c r="E186" s="184">
        <v>38</v>
      </c>
      <c r="F186" s="189">
        <f t="shared" si="6"/>
        <v>148</v>
      </c>
      <c r="G186" s="181">
        <f t="shared" si="7"/>
        <v>49.333333333333336</v>
      </c>
    </row>
    <row r="187" spans="1:7" s="70" customFormat="1" ht="15">
      <c r="A187" s="148" t="s">
        <v>283</v>
      </c>
      <c r="B187" s="151"/>
      <c r="C187" s="111">
        <v>2</v>
      </c>
      <c r="D187" s="157">
        <v>0</v>
      </c>
      <c r="E187" s="184">
        <v>0</v>
      </c>
      <c r="F187" s="189">
        <f t="shared" si="6"/>
        <v>2</v>
      </c>
      <c r="G187" s="181">
        <f t="shared" si="7"/>
        <v>0.6666666666666666</v>
      </c>
    </row>
    <row r="188" spans="1:7" s="70" customFormat="1" ht="15">
      <c r="A188" s="149" t="s">
        <v>79</v>
      </c>
      <c r="B188" s="151"/>
      <c r="C188" s="111">
        <v>133</v>
      </c>
      <c r="D188" s="157">
        <v>153</v>
      </c>
      <c r="E188" s="184">
        <v>138</v>
      </c>
      <c r="F188" s="189">
        <f t="shared" si="6"/>
        <v>424</v>
      </c>
      <c r="G188" s="181">
        <f t="shared" si="7"/>
        <v>141.33333333333334</v>
      </c>
    </row>
    <row r="189" spans="1:7" s="70" customFormat="1" ht="15">
      <c r="A189" s="149" t="s">
        <v>131</v>
      </c>
      <c r="B189" s="151"/>
      <c r="C189" s="111">
        <v>68</v>
      </c>
      <c r="D189" s="157">
        <v>83</v>
      </c>
      <c r="E189" s="184">
        <v>227</v>
      </c>
      <c r="F189" s="189">
        <f t="shared" si="6"/>
        <v>378</v>
      </c>
      <c r="G189" s="181">
        <f t="shared" si="7"/>
        <v>126</v>
      </c>
    </row>
    <row r="190" spans="1:7" s="70" customFormat="1" ht="15">
      <c r="A190" s="149" t="s">
        <v>296</v>
      </c>
      <c r="B190" s="151"/>
      <c r="C190" s="111">
        <v>4</v>
      </c>
      <c r="D190" s="157">
        <v>0</v>
      </c>
      <c r="E190" s="184">
        <v>0</v>
      </c>
      <c r="F190" s="189">
        <f t="shared" si="6"/>
        <v>4</v>
      </c>
      <c r="G190" s="181">
        <f t="shared" si="7"/>
        <v>1.3333333333333333</v>
      </c>
    </row>
    <row r="191" spans="1:7" s="70" customFormat="1" ht="15">
      <c r="A191" s="149" t="s">
        <v>235</v>
      </c>
      <c r="B191" s="152"/>
      <c r="C191" s="197">
        <v>2</v>
      </c>
      <c r="D191" s="197">
        <v>11</v>
      </c>
      <c r="E191" s="184">
        <v>3</v>
      </c>
      <c r="F191" s="189">
        <f t="shared" si="6"/>
        <v>16</v>
      </c>
      <c r="G191" s="181">
        <f t="shared" si="7"/>
        <v>5.333333333333333</v>
      </c>
    </row>
    <row r="192" spans="1:7" s="70" customFormat="1" ht="15">
      <c r="A192" s="149" t="s">
        <v>236</v>
      </c>
      <c r="B192" s="153"/>
      <c r="C192" s="87">
        <v>202</v>
      </c>
      <c r="D192" s="87">
        <v>218</v>
      </c>
      <c r="E192" s="184">
        <v>164</v>
      </c>
      <c r="F192" s="189">
        <f t="shared" si="6"/>
        <v>584</v>
      </c>
      <c r="G192" s="181">
        <f t="shared" si="7"/>
        <v>194.66666666666666</v>
      </c>
    </row>
    <row r="193" spans="1:7" s="70" customFormat="1" ht="15">
      <c r="A193" s="149" t="s">
        <v>144</v>
      </c>
      <c r="B193" s="154"/>
      <c r="C193" s="159">
        <v>0</v>
      </c>
      <c r="D193" s="159">
        <v>3</v>
      </c>
      <c r="E193" s="184">
        <v>2</v>
      </c>
      <c r="F193" s="189">
        <f t="shared" si="6"/>
        <v>5</v>
      </c>
      <c r="G193" s="181">
        <f t="shared" si="7"/>
        <v>1.6666666666666667</v>
      </c>
    </row>
    <row r="194" spans="1:7" s="70" customFormat="1" ht="15">
      <c r="A194" s="149" t="s">
        <v>111</v>
      </c>
      <c r="B194" s="155"/>
      <c r="C194" s="159">
        <v>2</v>
      </c>
      <c r="D194" s="159">
        <v>23</v>
      </c>
      <c r="E194" s="184">
        <v>9</v>
      </c>
      <c r="F194" s="189">
        <f t="shared" si="6"/>
        <v>34</v>
      </c>
      <c r="G194" s="181">
        <f t="shared" si="7"/>
        <v>11.333333333333334</v>
      </c>
    </row>
    <row r="195" spans="1:7" s="70" customFormat="1" ht="15">
      <c r="A195" s="149" t="s">
        <v>80</v>
      </c>
      <c r="B195" s="156"/>
      <c r="C195" s="160">
        <v>159</v>
      </c>
      <c r="D195" s="160">
        <v>142</v>
      </c>
      <c r="E195" s="184">
        <v>103</v>
      </c>
      <c r="F195" s="189">
        <f t="shared" si="6"/>
        <v>404</v>
      </c>
      <c r="G195" s="181">
        <f t="shared" si="7"/>
        <v>134.66666666666666</v>
      </c>
    </row>
    <row r="196" spans="1:7" s="70" customFormat="1" ht="15">
      <c r="A196" s="149" t="s">
        <v>21</v>
      </c>
      <c r="B196" s="156"/>
      <c r="C196" s="160">
        <v>400</v>
      </c>
      <c r="D196" s="160">
        <v>400</v>
      </c>
      <c r="E196" s="184">
        <v>337</v>
      </c>
      <c r="F196" s="189">
        <f t="shared" si="6"/>
        <v>1137</v>
      </c>
      <c r="G196" s="181">
        <f t="shared" si="7"/>
        <v>379</v>
      </c>
    </row>
    <row r="197" spans="1:7" s="70" customFormat="1" ht="15">
      <c r="A197" s="149" t="s">
        <v>297</v>
      </c>
      <c r="B197" s="156"/>
      <c r="C197" s="160">
        <v>1</v>
      </c>
      <c r="D197" s="160">
        <v>0</v>
      </c>
      <c r="E197" s="184">
        <v>0</v>
      </c>
      <c r="F197" s="189">
        <f t="shared" si="6"/>
        <v>1</v>
      </c>
      <c r="G197" s="181">
        <f t="shared" si="7"/>
        <v>0.3333333333333333</v>
      </c>
    </row>
    <row r="198" spans="1:7" s="70" customFormat="1" ht="15">
      <c r="A198" s="171" t="s">
        <v>298</v>
      </c>
      <c r="B198" s="156"/>
      <c r="C198" s="160">
        <v>1</v>
      </c>
      <c r="D198" s="160">
        <v>0</v>
      </c>
      <c r="E198" s="184">
        <v>0</v>
      </c>
      <c r="F198" s="189">
        <f t="shared" si="6"/>
        <v>1</v>
      </c>
      <c r="G198" s="181">
        <f t="shared" si="7"/>
        <v>0.3333333333333333</v>
      </c>
    </row>
    <row r="199" spans="1:7" s="70" customFormat="1" ht="15.75" thickBot="1">
      <c r="A199" s="150" t="s">
        <v>154</v>
      </c>
      <c r="B199" s="162"/>
      <c r="C199" s="163">
        <v>0</v>
      </c>
      <c r="D199" s="163">
        <v>1</v>
      </c>
      <c r="E199" s="185">
        <v>0</v>
      </c>
      <c r="F199" s="190">
        <f>SUM(B199:E199)</f>
        <v>1</v>
      </c>
      <c r="G199" s="182">
        <f>AVERAGE(B199:E199)</f>
        <v>0.3333333333333333</v>
      </c>
    </row>
    <row r="200" spans="1:7" s="70" customFormat="1" ht="15.75" thickBot="1">
      <c r="A200" s="149" t="s">
        <v>237</v>
      </c>
      <c r="B200" s="156"/>
      <c r="C200" s="160">
        <v>25</v>
      </c>
      <c r="D200" s="160">
        <v>17</v>
      </c>
      <c r="E200" s="184">
        <v>13</v>
      </c>
      <c r="F200" s="189">
        <f>SUM(B200:E200)</f>
        <v>55</v>
      </c>
      <c r="G200" s="181">
        <f>AVERAGE(B200:E200)</f>
        <v>18.333333333333332</v>
      </c>
    </row>
    <row r="201" spans="1:7" s="70" customFormat="1" ht="15.75" thickBot="1">
      <c r="A201" s="161" t="s">
        <v>63</v>
      </c>
      <c r="B201" s="135">
        <f>SUM(B5:B189)</f>
        <v>0</v>
      </c>
      <c r="C201" s="135">
        <v>14222</v>
      </c>
      <c r="D201" s="135">
        <v>14725</v>
      </c>
      <c r="E201" s="186">
        <v>14419</v>
      </c>
      <c r="F201" s="179">
        <v>43366</v>
      </c>
      <c r="G201" s="132">
        <f>F201/3</f>
        <v>14455.333333333334</v>
      </c>
    </row>
    <row r="203" s="70" customFormat="1" ht="15"/>
    <row r="204" ht="15">
      <c r="A204" s="224"/>
    </row>
    <row r="205" spans="1:2" ht="15">
      <c r="A205" s="234" t="s">
        <v>187</v>
      </c>
      <c r="B205" s="235"/>
    </row>
    <row r="211" s="27" customFormat="1" ht="15"/>
    <row r="212" s="27" customFormat="1" ht="15"/>
    <row r="213" s="27" customFormat="1" ht="15"/>
    <row r="214" s="27" customFormat="1" ht="15"/>
    <row r="217" s="70" customFormat="1" ht="15"/>
    <row r="220" spans="3:5" ht="64.5" customHeight="1">
      <c r="C220" s="18"/>
      <c r="D220" s="18"/>
      <c r="E220" s="9"/>
    </row>
  </sheetData>
  <sheetProtection/>
  <mergeCells count="1">
    <mergeCell ref="A205:B20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A13" sqref="A13"/>
    </sheetView>
  </sheetViews>
  <sheetFormatPr defaultColWidth="9.140625" defaultRowHeight="15"/>
  <cols>
    <col min="1" max="1" width="44.00390625" style="0" customWidth="1"/>
    <col min="2" max="2" width="12.421875" style="0" bestFit="1" customWidth="1"/>
    <col min="3" max="4" width="12.421875" style="18" bestFit="1" customWidth="1"/>
    <col min="5" max="5" width="12.421875" style="0" bestFit="1" customWidth="1"/>
    <col min="6" max="6" width="6.140625" style="0" bestFit="1" customWidth="1"/>
    <col min="7" max="7" width="18.28125" style="0" bestFit="1" customWidth="1"/>
    <col min="8" max="8" width="13.28125" style="0" bestFit="1" customWidth="1"/>
  </cols>
  <sheetData>
    <row r="1" spans="1:7" ht="15">
      <c r="A1" s="1" t="s">
        <v>0</v>
      </c>
      <c r="B1" s="1"/>
      <c r="C1" s="17"/>
      <c r="E1" s="70"/>
      <c r="F1" s="70"/>
      <c r="G1" s="70"/>
    </row>
    <row r="2" spans="1:7" ht="15">
      <c r="A2" s="1" t="s">
        <v>4</v>
      </c>
      <c r="B2" s="1"/>
      <c r="C2" s="17"/>
      <c r="E2" s="70"/>
      <c r="F2" s="70"/>
      <c r="G2" s="70"/>
    </row>
    <row r="3" spans="1:7" ht="15.75" thickBot="1">
      <c r="A3" s="70"/>
      <c r="B3" s="70"/>
      <c r="E3" s="70"/>
      <c r="F3" s="70"/>
      <c r="G3" s="70"/>
    </row>
    <row r="4" spans="1:7" ht="15">
      <c r="A4" s="110" t="s">
        <v>19</v>
      </c>
      <c r="B4" s="71" t="s">
        <v>250</v>
      </c>
      <c r="C4" s="85" t="s">
        <v>249</v>
      </c>
      <c r="D4" s="71" t="s">
        <v>248</v>
      </c>
      <c r="E4" s="86" t="s">
        <v>247</v>
      </c>
      <c r="F4" s="84" t="s">
        <v>63</v>
      </c>
      <c r="G4" s="84" t="s">
        <v>166</v>
      </c>
    </row>
    <row r="5" spans="1:7" ht="15">
      <c r="A5" s="218" t="s">
        <v>303</v>
      </c>
      <c r="B5" s="176"/>
      <c r="C5" s="111">
        <v>1410</v>
      </c>
      <c r="D5" s="157">
        <v>1368</v>
      </c>
      <c r="E5" s="202">
        <v>866</v>
      </c>
      <c r="F5" s="203">
        <f aca="true" t="shared" si="0" ref="F5:F14">SUM(B5:E5)</f>
        <v>3644</v>
      </c>
      <c r="G5" s="204">
        <f aca="true" t="shared" si="1" ref="G5:G10">AVERAGE(B5:E5)</f>
        <v>1214.6666666666667</v>
      </c>
    </row>
    <row r="6" spans="1:7" ht="15">
      <c r="A6" s="219" t="s">
        <v>112</v>
      </c>
      <c r="B6" s="176"/>
      <c r="C6" s="111">
        <v>1305</v>
      </c>
      <c r="D6" s="157">
        <v>2509</v>
      </c>
      <c r="E6" s="202">
        <v>1829</v>
      </c>
      <c r="F6" s="203">
        <f t="shared" si="0"/>
        <v>5643</v>
      </c>
      <c r="G6" s="204">
        <f t="shared" si="1"/>
        <v>1881</v>
      </c>
    </row>
    <row r="7" spans="1:7" ht="15">
      <c r="A7" s="140" t="s">
        <v>251</v>
      </c>
      <c r="B7" s="176"/>
      <c r="C7" s="111">
        <v>981</v>
      </c>
      <c r="D7" s="157">
        <v>906</v>
      </c>
      <c r="E7" s="202">
        <v>1009</v>
      </c>
      <c r="F7" s="203">
        <f t="shared" si="0"/>
        <v>2896</v>
      </c>
      <c r="G7" s="204">
        <f t="shared" si="1"/>
        <v>965.3333333333334</v>
      </c>
    </row>
    <row r="8" spans="1:7" ht="15">
      <c r="A8" s="139" t="s">
        <v>20</v>
      </c>
      <c r="B8" s="176"/>
      <c r="C8" s="111">
        <v>827</v>
      </c>
      <c r="D8" s="157">
        <v>765</v>
      </c>
      <c r="E8" s="202">
        <v>836</v>
      </c>
      <c r="F8" s="203">
        <f t="shared" si="0"/>
        <v>2428</v>
      </c>
      <c r="G8" s="204">
        <f t="shared" si="1"/>
        <v>809.3333333333334</v>
      </c>
    </row>
    <row r="9" spans="1:7" ht="15">
      <c r="A9" s="139" t="s">
        <v>26</v>
      </c>
      <c r="B9" s="176"/>
      <c r="C9" s="111">
        <v>611</v>
      </c>
      <c r="D9" s="157">
        <v>527</v>
      </c>
      <c r="E9" s="202">
        <v>647</v>
      </c>
      <c r="F9" s="203">
        <f t="shared" si="0"/>
        <v>1785</v>
      </c>
      <c r="G9" s="204">
        <f t="shared" si="1"/>
        <v>595</v>
      </c>
    </row>
    <row r="10" spans="1:7" ht="15">
      <c r="A10" s="139" t="s">
        <v>74</v>
      </c>
      <c r="B10" s="176"/>
      <c r="C10" s="111">
        <v>575</v>
      </c>
      <c r="D10" s="157">
        <v>503</v>
      </c>
      <c r="E10" s="202">
        <v>370</v>
      </c>
      <c r="F10" s="203">
        <f t="shared" si="0"/>
        <v>1448</v>
      </c>
      <c r="G10" s="204">
        <f t="shared" si="1"/>
        <v>482.6666666666667</v>
      </c>
    </row>
    <row r="11" spans="1:7" ht="15">
      <c r="A11" s="205" t="s">
        <v>171</v>
      </c>
      <c r="B11" s="206"/>
      <c r="C11" s="207">
        <v>452</v>
      </c>
      <c r="D11" s="208">
        <v>423</v>
      </c>
      <c r="E11" s="99">
        <v>442</v>
      </c>
      <c r="F11" s="99">
        <f t="shared" si="0"/>
        <v>1317</v>
      </c>
      <c r="G11" s="99">
        <v>432</v>
      </c>
    </row>
    <row r="12" spans="1:7" ht="15">
      <c r="A12" s="139" t="s">
        <v>75</v>
      </c>
      <c r="B12" s="176"/>
      <c r="C12" s="111">
        <v>446</v>
      </c>
      <c r="D12" s="157">
        <v>405</v>
      </c>
      <c r="E12" s="202">
        <v>387</v>
      </c>
      <c r="F12" s="203">
        <f t="shared" si="0"/>
        <v>1238</v>
      </c>
      <c r="G12" s="204">
        <f>AVERAGE(B12:E12)</f>
        <v>412.6666666666667</v>
      </c>
    </row>
    <row r="13" spans="1:7" ht="15">
      <c r="A13" s="139" t="s">
        <v>304</v>
      </c>
      <c r="B13" s="176"/>
      <c r="C13" s="111">
        <v>400</v>
      </c>
      <c r="D13" s="157">
        <v>400</v>
      </c>
      <c r="E13" s="202">
        <v>337</v>
      </c>
      <c r="F13" s="203">
        <f t="shared" si="0"/>
        <v>1137</v>
      </c>
      <c r="G13" s="204">
        <f>AVERAGE(B13:E13)</f>
        <v>379</v>
      </c>
    </row>
    <row r="14" spans="1:7" ht="15">
      <c r="A14" s="139" t="s">
        <v>277</v>
      </c>
      <c r="B14" s="176"/>
      <c r="C14" s="87">
        <v>392</v>
      </c>
      <c r="D14" s="157">
        <v>360</v>
      </c>
      <c r="E14" s="87">
        <v>322</v>
      </c>
      <c r="F14" s="203">
        <f t="shared" si="0"/>
        <v>1074</v>
      </c>
      <c r="G14" s="204">
        <f>AVERAGE(B14:E14)</f>
        <v>358</v>
      </c>
    </row>
    <row r="15" spans="1:7" ht="15">
      <c r="A15" s="10"/>
      <c r="B15" s="10"/>
      <c r="C15" s="21"/>
      <c r="D15" s="23"/>
      <c r="E15" s="70"/>
      <c r="F15" s="70"/>
      <c r="G15" s="70"/>
    </row>
    <row r="16" spans="2:7" ht="15">
      <c r="B16" s="8"/>
      <c r="C16" s="24"/>
      <c r="D16" s="209" t="s">
        <v>300</v>
      </c>
      <c r="E16" s="70"/>
      <c r="F16" s="70"/>
      <c r="G16" s="70"/>
    </row>
    <row r="17" spans="1:4" ht="15">
      <c r="A17" s="10"/>
      <c r="B17" s="10"/>
      <c r="C17" s="21"/>
      <c r="D17" s="23"/>
    </row>
    <row r="18" spans="1:3" ht="15">
      <c r="A18" s="224"/>
      <c r="B18" s="8"/>
      <c r="C18" s="24"/>
    </row>
    <row r="19" spans="1:3" ht="15">
      <c r="A19" s="8"/>
      <c r="B19" s="8"/>
      <c r="C19" s="24"/>
    </row>
    <row r="20" spans="1:3" ht="15">
      <c r="A20" s="8"/>
      <c r="B20" s="8"/>
      <c r="C20" s="24"/>
    </row>
    <row r="21" spans="1:3" ht="15">
      <c r="A21" s="8"/>
      <c r="B21" s="8"/>
      <c r="C21" s="24"/>
    </row>
  </sheetData>
  <sheetProtection/>
  <printOptions/>
  <pageMargins left="0.511811024" right="0.511811024" top="0.7874015750000001" bottom="0.7874015750000001" header="0.3149606200000001" footer="0.3149606200000001"/>
  <pageSetup fitToHeight="0" fitToWidth="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72.57421875" style="0" customWidth="1"/>
    <col min="2" max="2" width="12.00390625" style="9" bestFit="1" customWidth="1"/>
    <col min="3" max="3" width="16.8515625" style="9" customWidth="1"/>
    <col min="4" max="4" width="12.00390625" style="9" customWidth="1"/>
    <col min="5" max="5" width="14.140625" style="42" customWidth="1"/>
    <col min="6" max="6" width="9.7109375" style="50" bestFit="1" customWidth="1"/>
    <col min="7" max="7" width="19.28125" style="62" customWidth="1"/>
  </cols>
  <sheetData>
    <row r="1" spans="1:7" ht="15">
      <c r="A1" s="1" t="s">
        <v>0</v>
      </c>
      <c r="B1" s="15"/>
      <c r="C1" s="15"/>
      <c r="D1" s="15"/>
      <c r="G1" s="83"/>
    </row>
    <row r="2" spans="1:7" ht="15">
      <c r="A2" s="1" t="s">
        <v>4</v>
      </c>
      <c r="B2" s="15"/>
      <c r="C2" s="15"/>
      <c r="D2" s="15"/>
      <c r="G2" s="83"/>
    </row>
    <row r="3" spans="1:7" ht="15.75" thickBot="1">
      <c r="A3" s="70"/>
      <c r="G3" s="83"/>
    </row>
    <row r="4" spans="1:7" ht="15.75" thickBot="1">
      <c r="A4" s="133" t="s">
        <v>28</v>
      </c>
      <c r="B4" s="220" t="s">
        <v>250</v>
      </c>
      <c r="C4" s="221" t="s">
        <v>249</v>
      </c>
      <c r="D4" s="220" t="s">
        <v>248</v>
      </c>
      <c r="E4" s="220" t="s">
        <v>247</v>
      </c>
      <c r="F4" s="210" t="s">
        <v>63</v>
      </c>
      <c r="G4" s="134" t="s">
        <v>165</v>
      </c>
    </row>
    <row r="5" spans="1:7" ht="15" customHeight="1">
      <c r="A5" s="112" t="s">
        <v>241</v>
      </c>
      <c r="B5" s="99"/>
      <c r="C5" s="99">
        <v>239</v>
      </c>
      <c r="D5" s="99">
        <v>195</v>
      </c>
      <c r="E5" s="99">
        <v>307</v>
      </c>
      <c r="F5" s="208">
        <f aca="true" t="shared" si="0" ref="F5:F15">SUM(B5:E5)</f>
        <v>741</v>
      </c>
      <c r="G5" s="169">
        <f aca="true" t="shared" si="1" ref="G5:G40">AVERAGE(B5:E5)</f>
        <v>247</v>
      </c>
    </row>
    <row r="6" spans="1:7" ht="15">
      <c r="A6" s="130" t="s">
        <v>242</v>
      </c>
      <c r="B6" s="99"/>
      <c r="C6" s="99">
        <v>0</v>
      </c>
      <c r="D6" s="99">
        <v>0</v>
      </c>
      <c r="E6" s="99">
        <v>0</v>
      </c>
      <c r="F6" s="208">
        <f t="shared" si="0"/>
        <v>0</v>
      </c>
      <c r="G6" s="169">
        <f t="shared" si="1"/>
        <v>0</v>
      </c>
    </row>
    <row r="7" spans="1:7" ht="15" customHeight="1">
      <c r="A7" s="113" t="s">
        <v>217</v>
      </c>
      <c r="B7" s="99"/>
      <c r="C7" s="99">
        <v>0</v>
      </c>
      <c r="D7" s="99">
        <v>0</v>
      </c>
      <c r="E7" s="99">
        <v>0</v>
      </c>
      <c r="F7" s="208">
        <f t="shared" si="0"/>
        <v>0</v>
      </c>
      <c r="G7" s="169">
        <f t="shared" si="1"/>
        <v>0</v>
      </c>
    </row>
    <row r="8" spans="1:7" ht="15" customHeight="1">
      <c r="A8" s="113" t="s">
        <v>224</v>
      </c>
      <c r="B8" s="99"/>
      <c r="C8" s="99">
        <v>856</v>
      </c>
      <c r="D8" s="99">
        <v>782</v>
      </c>
      <c r="E8" s="99">
        <v>956</v>
      </c>
      <c r="F8" s="208">
        <f t="shared" si="0"/>
        <v>2594</v>
      </c>
      <c r="G8" s="169">
        <f t="shared" si="1"/>
        <v>864.6666666666666</v>
      </c>
    </row>
    <row r="9" spans="1:7" ht="15" customHeight="1">
      <c r="A9" s="113" t="s">
        <v>170</v>
      </c>
      <c r="B9" s="99"/>
      <c r="C9" s="99">
        <v>30</v>
      </c>
      <c r="D9" s="99">
        <v>14</v>
      </c>
      <c r="E9" s="99">
        <v>24</v>
      </c>
      <c r="F9" s="208">
        <f t="shared" si="0"/>
        <v>68</v>
      </c>
      <c r="G9" s="169">
        <f t="shared" si="1"/>
        <v>22.666666666666668</v>
      </c>
    </row>
    <row r="10" spans="1:7" ht="15" customHeight="1">
      <c r="A10" s="113" t="s">
        <v>238</v>
      </c>
      <c r="B10" s="99"/>
      <c r="C10" s="99">
        <v>101</v>
      </c>
      <c r="D10" s="99">
        <v>83</v>
      </c>
      <c r="E10" s="99">
        <v>102</v>
      </c>
      <c r="F10" s="208">
        <f t="shared" si="0"/>
        <v>286</v>
      </c>
      <c r="G10" s="169">
        <f t="shared" si="1"/>
        <v>95.33333333333333</v>
      </c>
    </row>
    <row r="11" spans="1:7" ht="15" customHeight="1">
      <c r="A11" s="113" t="s">
        <v>227</v>
      </c>
      <c r="B11" s="99"/>
      <c r="C11" s="99">
        <v>0</v>
      </c>
      <c r="D11" s="99">
        <v>8</v>
      </c>
      <c r="E11" s="99">
        <v>11</v>
      </c>
      <c r="F11" s="208">
        <f t="shared" si="0"/>
        <v>19</v>
      </c>
      <c r="G11" s="169">
        <f t="shared" si="1"/>
        <v>6.333333333333333</v>
      </c>
    </row>
    <row r="12" spans="1:7" ht="15" customHeight="1">
      <c r="A12" s="113" t="s">
        <v>62</v>
      </c>
      <c r="B12" s="99"/>
      <c r="C12" s="99">
        <v>391</v>
      </c>
      <c r="D12" s="99">
        <v>265</v>
      </c>
      <c r="E12" s="99">
        <v>245</v>
      </c>
      <c r="F12" s="208">
        <f t="shared" si="0"/>
        <v>901</v>
      </c>
      <c r="G12" s="169">
        <f t="shared" si="1"/>
        <v>300.3333333333333</v>
      </c>
    </row>
    <row r="13" spans="1:7" ht="15" customHeight="1">
      <c r="A13" s="113" t="s">
        <v>61</v>
      </c>
      <c r="B13" s="99"/>
      <c r="C13" s="99">
        <v>114</v>
      </c>
      <c r="D13" s="99">
        <v>64</v>
      </c>
      <c r="E13" s="99">
        <v>111</v>
      </c>
      <c r="F13" s="208">
        <f t="shared" si="0"/>
        <v>289</v>
      </c>
      <c r="G13" s="169">
        <f t="shared" si="1"/>
        <v>96.33333333333333</v>
      </c>
    </row>
    <row r="14" spans="1:7" ht="15">
      <c r="A14" s="113" t="s">
        <v>225</v>
      </c>
      <c r="B14" s="99"/>
      <c r="C14" s="99">
        <v>689</v>
      </c>
      <c r="D14" s="99">
        <v>733</v>
      </c>
      <c r="E14" s="99">
        <v>677</v>
      </c>
      <c r="F14" s="208">
        <f t="shared" si="0"/>
        <v>2099</v>
      </c>
      <c r="G14" s="169">
        <f t="shared" si="1"/>
        <v>699.6666666666666</v>
      </c>
    </row>
    <row r="15" spans="1:7" ht="15" customHeight="1">
      <c r="A15" s="211" t="s">
        <v>218</v>
      </c>
      <c r="B15" s="99"/>
      <c r="C15" s="99">
        <v>0</v>
      </c>
      <c r="D15" s="99">
        <v>0</v>
      </c>
      <c r="E15" s="99">
        <v>0</v>
      </c>
      <c r="F15" s="208">
        <f t="shared" si="0"/>
        <v>0</v>
      </c>
      <c r="G15" s="169">
        <f t="shared" si="1"/>
        <v>0</v>
      </c>
    </row>
    <row r="16" spans="1:7" ht="15" customHeight="1">
      <c r="A16" s="212" t="s">
        <v>301</v>
      </c>
      <c r="B16" s="99"/>
      <c r="C16" s="99">
        <v>0</v>
      </c>
      <c r="D16" s="99">
        <v>1</v>
      </c>
      <c r="E16" s="213">
        <v>0</v>
      </c>
      <c r="F16" s="233">
        <v>1</v>
      </c>
      <c r="G16" s="214">
        <f t="shared" si="1"/>
        <v>0.3333333333333333</v>
      </c>
    </row>
    <row r="17" spans="1:7" ht="15" customHeight="1">
      <c r="A17" s="130" t="s">
        <v>6</v>
      </c>
      <c r="B17" s="99"/>
      <c r="C17" s="99">
        <v>13</v>
      </c>
      <c r="D17" s="99">
        <v>16</v>
      </c>
      <c r="E17" s="99">
        <v>10</v>
      </c>
      <c r="F17" s="208">
        <f aca="true" t="shared" si="2" ref="F17:F40">SUM(B17:E17)</f>
        <v>39</v>
      </c>
      <c r="G17" s="169">
        <f t="shared" si="1"/>
        <v>13</v>
      </c>
    </row>
    <row r="18" spans="1:7" ht="15" customHeight="1">
      <c r="A18" s="113" t="s">
        <v>219</v>
      </c>
      <c r="B18" s="99"/>
      <c r="C18" s="99">
        <v>45</v>
      </c>
      <c r="D18" s="99">
        <v>50</v>
      </c>
      <c r="E18" s="99">
        <v>42</v>
      </c>
      <c r="F18" s="208">
        <f t="shared" si="2"/>
        <v>137</v>
      </c>
      <c r="G18" s="169">
        <f t="shared" si="1"/>
        <v>45.666666666666664</v>
      </c>
    </row>
    <row r="19" spans="1:7" ht="15" customHeight="1">
      <c r="A19" s="113" t="s">
        <v>239</v>
      </c>
      <c r="B19" s="99"/>
      <c r="C19" s="99">
        <v>596</v>
      </c>
      <c r="D19" s="99">
        <v>788</v>
      </c>
      <c r="E19" s="99">
        <v>851</v>
      </c>
      <c r="F19" s="208">
        <f t="shared" si="2"/>
        <v>2235</v>
      </c>
      <c r="G19" s="169">
        <f t="shared" si="1"/>
        <v>745</v>
      </c>
    </row>
    <row r="20" spans="1:7" ht="15" customHeight="1">
      <c r="A20" s="113" t="s">
        <v>7</v>
      </c>
      <c r="B20" s="99"/>
      <c r="C20" s="99">
        <v>781</v>
      </c>
      <c r="D20" s="99">
        <v>742</v>
      </c>
      <c r="E20" s="99">
        <v>926</v>
      </c>
      <c r="F20" s="208">
        <f t="shared" si="2"/>
        <v>2449</v>
      </c>
      <c r="G20" s="169">
        <f t="shared" si="1"/>
        <v>816.3333333333334</v>
      </c>
    </row>
    <row r="21" spans="1:7" ht="15">
      <c r="A21" s="113" t="s">
        <v>8</v>
      </c>
      <c r="B21" s="99"/>
      <c r="C21" s="99">
        <v>8</v>
      </c>
      <c r="D21" s="99">
        <v>13</v>
      </c>
      <c r="E21" s="99">
        <v>5</v>
      </c>
      <c r="F21" s="208">
        <f t="shared" si="2"/>
        <v>26</v>
      </c>
      <c r="G21" s="169">
        <f t="shared" si="1"/>
        <v>8.666666666666666</v>
      </c>
    </row>
    <row r="22" spans="1:7" ht="15" customHeight="1">
      <c r="A22" s="113" t="s">
        <v>9</v>
      </c>
      <c r="B22" s="99"/>
      <c r="C22" s="99">
        <v>1081</v>
      </c>
      <c r="D22" s="99">
        <v>1102</v>
      </c>
      <c r="E22" s="99">
        <v>1034</v>
      </c>
      <c r="F22" s="208">
        <f t="shared" si="2"/>
        <v>3217</v>
      </c>
      <c r="G22" s="169">
        <f t="shared" si="1"/>
        <v>1072.3333333333333</v>
      </c>
    </row>
    <row r="23" spans="1:7" ht="15" customHeight="1">
      <c r="A23" s="113" t="s">
        <v>220</v>
      </c>
      <c r="B23" s="99"/>
      <c r="C23" s="99">
        <v>2056</v>
      </c>
      <c r="D23" s="99">
        <v>2013</v>
      </c>
      <c r="E23" s="99">
        <v>1654</v>
      </c>
      <c r="F23" s="208">
        <f t="shared" si="2"/>
        <v>5723</v>
      </c>
      <c r="G23" s="169">
        <f t="shared" si="1"/>
        <v>1907.6666666666667</v>
      </c>
    </row>
    <row r="24" spans="1:7" ht="15" customHeight="1">
      <c r="A24" s="113" t="s">
        <v>10</v>
      </c>
      <c r="B24" s="99"/>
      <c r="C24" s="99">
        <v>1724</v>
      </c>
      <c r="D24" s="99">
        <v>2696</v>
      </c>
      <c r="E24" s="99">
        <v>1977</v>
      </c>
      <c r="F24" s="208">
        <f t="shared" si="2"/>
        <v>6397</v>
      </c>
      <c r="G24" s="169">
        <f t="shared" si="1"/>
        <v>2132.3333333333335</v>
      </c>
    </row>
    <row r="25" spans="1:7" ht="15" customHeight="1">
      <c r="A25" s="113" t="s">
        <v>11</v>
      </c>
      <c r="B25" s="99"/>
      <c r="C25" s="99">
        <v>29</v>
      </c>
      <c r="D25" s="99">
        <v>27</v>
      </c>
      <c r="E25" s="99">
        <v>30</v>
      </c>
      <c r="F25" s="208">
        <f t="shared" si="2"/>
        <v>86</v>
      </c>
      <c r="G25" s="169">
        <f t="shared" si="1"/>
        <v>28.666666666666668</v>
      </c>
    </row>
    <row r="26" spans="1:7" ht="15" customHeight="1">
      <c r="A26" s="113" t="s">
        <v>221</v>
      </c>
      <c r="B26" s="99"/>
      <c r="C26" s="99">
        <v>46</v>
      </c>
      <c r="D26" s="99">
        <v>35</v>
      </c>
      <c r="E26" s="99">
        <v>46</v>
      </c>
      <c r="F26" s="208">
        <f t="shared" si="2"/>
        <v>127</v>
      </c>
      <c r="G26" s="169">
        <f t="shared" si="1"/>
        <v>42.333333333333336</v>
      </c>
    </row>
    <row r="27" spans="1:7" ht="15" customHeight="1">
      <c r="A27" s="113" t="s">
        <v>12</v>
      </c>
      <c r="B27" s="99"/>
      <c r="C27" s="99">
        <v>118</v>
      </c>
      <c r="D27" s="99">
        <v>92</v>
      </c>
      <c r="E27" s="99">
        <v>28</v>
      </c>
      <c r="F27" s="208">
        <f t="shared" si="2"/>
        <v>238</v>
      </c>
      <c r="G27" s="169">
        <f t="shared" si="1"/>
        <v>79.33333333333333</v>
      </c>
    </row>
    <row r="28" spans="1:7" ht="15" customHeight="1">
      <c r="A28" s="113" t="s">
        <v>13</v>
      </c>
      <c r="B28" s="99"/>
      <c r="C28" s="99">
        <v>566</v>
      </c>
      <c r="D28" s="99">
        <v>550</v>
      </c>
      <c r="E28" s="99">
        <v>834</v>
      </c>
      <c r="F28" s="208">
        <f t="shared" si="2"/>
        <v>1950</v>
      </c>
      <c r="G28" s="169">
        <f t="shared" si="1"/>
        <v>650</v>
      </c>
    </row>
    <row r="29" spans="1:7" ht="15" customHeight="1">
      <c r="A29" s="113" t="s">
        <v>14</v>
      </c>
      <c r="B29" s="99"/>
      <c r="C29" s="99">
        <v>73</v>
      </c>
      <c r="D29" s="99">
        <v>35</v>
      </c>
      <c r="E29" s="99">
        <v>68</v>
      </c>
      <c r="F29" s="208">
        <f t="shared" si="2"/>
        <v>176</v>
      </c>
      <c r="G29" s="169">
        <f t="shared" si="1"/>
        <v>58.666666666666664</v>
      </c>
    </row>
    <row r="30" spans="1:7" ht="15" customHeight="1">
      <c r="A30" s="113" t="s">
        <v>15</v>
      </c>
      <c r="B30" s="99"/>
      <c r="C30" s="99">
        <v>15</v>
      </c>
      <c r="D30" s="99">
        <v>39</v>
      </c>
      <c r="E30" s="99">
        <v>29</v>
      </c>
      <c r="F30" s="208">
        <f t="shared" si="2"/>
        <v>83</v>
      </c>
      <c r="G30" s="169">
        <f t="shared" si="1"/>
        <v>27.666666666666668</v>
      </c>
    </row>
    <row r="31" spans="1:7" ht="15" customHeight="1">
      <c r="A31" s="113" t="s">
        <v>222</v>
      </c>
      <c r="B31" s="99"/>
      <c r="C31" s="99">
        <v>82</v>
      </c>
      <c r="D31" s="99">
        <v>122</v>
      </c>
      <c r="E31" s="99">
        <v>168</v>
      </c>
      <c r="F31" s="208">
        <f t="shared" si="2"/>
        <v>372</v>
      </c>
      <c r="G31" s="169">
        <f t="shared" si="1"/>
        <v>124</v>
      </c>
    </row>
    <row r="32" spans="1:7" ht="15" customHeight="1">
      <c r="A32" s="113" t="s">
        <v>16</v>
      </c>
      <c r="B32" s="99"/>
      <c r="C32" s="99">
        <v>68</v>
      </c>
      <c r="D32" s="99">
        <v>95</v>
      </c>
      <c r="E32" s="99">
        <v>135</v>
      </c>
      <c r="F32" s="208">
        <f t="shared" si="2"/>
        <v>298</v>
      </c>
      <c r="G32" s="169">
        <f t="shared" si="1"/>
        <v>99.33333333333333</v>
      </c>
    </row>
    <row r="33" spans="1:7" ht="15">
      <c r="A33" s="113" t="s">
        <v>17</v>
      </c>
      <c r="B33" s="99"/>
      <c r="C33" s="99">
        <v>0</v>
      </c>
      <c r="D33" s="99">
        <v>0</v>
      </c>
      <c r="E33" s="99">
        <v>1</v>
      </c>
      <c r="F33" s="208">
        <f t="shared" si="2"/>
        <v>1</v>
      </c>
      <c r="G33" s="169">
        <f t="shared" si="1"/>
        <v>0.3333333333333333</v>
      </c>
    </row>
    <row r="34" spans="1:7" ht="15">
      <c r="A34" s="113" t="s">
        <v>240</v>
      </c>
      <c r="B34" s="99"/>
      <c r="C34" s="99">
        <v>174</v>
      </c>
      <c r="D34" s="99">
        <v>171</v>
      </c>
      <c r="E34" s="99">
        <v>155</v>
      </c>
      <c r="F34" s="208">
        <f t="shared" si="2"/>
        <v>500</v>
      </c>
      <c r="G34" s="169">
        <f t="shared" si="1"/>
        <v>166.66666666666666</v>
      </c>
    </row>
    <row r="35" spans="1:7" s="70" customFormat="1" ht="15">
      <c r="A35" s="113" t="s">
        <v>18</v>
      </c>
      <c r="B35" s="99"/>
      <c r="C35" s="99">
        <v>107</v>
      </c>
      <c r="D35" s="99">
        <v>94</v>
      </c>
      <c r="E35" s="99">
        <v>124</v>
      </c>
      <c r="F35" s="208">
        <f t="shared" si="2"/>
        <v>325</v>
      </c>
      <c r="G35" s="169">
        <f t="shared" si="1"/>
        <v>108.33333333333333</v>
      </c>
    </row>
    <row r="36" spans="1:7" ht="15">
      <c r="A36" s="212" t="s">
        <v>256</v>
      </c>
      <c r="B36" s="99"/>
      <c r="C36" s="99">
        <v>4</v>
      </c>
      <c r="D36" s="99">
        <v>0</v>
      </c>
      <c r="E36" s="99">
        <v>13</v>
      </c>
      <c r="F36" s="208">
        <f t="shared" si="2"/>
        <v>17</v>
      </c>
      <c r="G36" s="169">
        <f t="shared" si="1"/>
        <v>5.666666666666667</v>
      </c>
    </row>
    <row r="37" spans="1:7" ht="15">
      <c r="A37" s="113" t="s">
        <v>223</v>
      </c>
      <c r="B37" s="99"/>
      <c r="C37" s="99">
        <v>116</v>
      </c>
      <c r="D37" s="99">
        <v>66</v>
      </c>
      <c r="E37" s="99">
        <v>93</v>
      </c>
      <c r="F37" s="208">
        <f t="shared" si="2"/>
        <v>275</v>
      </c>
      <c r="G37" s="169">
        <f t="shared" si="1"/>
        <v>91.66666666666667</v>
      </c>
    </row>
    <row r="38" spans="1:7" ht="15">
      <c r="A38" s="137" t="s">
        <v>169</v>
      </c>
      <c r="B38" s="99"/>
      <c r="C38" s="99">
        <v>310</v>
      </c>
      <c r="D38" s="99">
        <v>215</v>
      </c>
      <c r="E38" s="99">
        <v>138</v>
      </c>
      <c r="F38" s="208">
        <f t="shared" si="2"/>
        <v>663</v>
      </c>
      <c r="G38" s="169">
        <f t="shared" si="1"/>
        <v>221</v>
      </c>
    </row>
    <row r="39" spans="1:7" ht="15.75" thickBot="1">
      <c r="A39" s="113" t="s">
        <v>226</v>
      </c>
      <c r="B39" s="223"/>
      <c r="C39" s="223">
        <v>87</v>
      </c>
      <c r="D39" s="223">
        <v>96</v>
      </c>
      <c r="E39" s="223">
        <v>68</v>
      </c>
      <c r="F39" s="208">
        <f t="shared" si="2"/>
        <v>251</v>
      </c>
      <c r="G39" s="169">
        <f t="shared" si="1"/>
        <v>83.66666666666667</v>
      </c>
    </row>
    <row r="40" spans="1:7" ht="15.75" thickBot="1">
      <c r="A40" s="222" t="s">
        <v>186</v>
      </c>
      <c r="B40" s="131"/>
      <c r="C40" s="131">
        <v>10519</v>
      </c>
      <c r="D40" s="131">
        <v>11202</v>
      </c>
      <c r="E40" s="131">
        <f>SUM(E5:E39)</f>
        <v>10862</v>
      </c>
      <c r="F40" s="138">
        <f t="shared" si="2"/>
        <v>32583</v>
      </c>
      <c r="G40" s="215">
        <f t="shared" si="1"/>
        <v>10861</v>
      </c>
    </row>
    <row r="41" spans="1:5" ht="15">
      <c r="A41" s="234" t="s">
        <v>187</v>
      </c>
      <c r="B41" s="235"/>
      <c r="C41" s="136"/>
      <c r="D41" s="136"/>
      <c r="E41" s="51"/>
    </row>
  </sheetData>
  <sheetProtection/>
  <mergeCells count="1">
    <mergeCell ref="A41:B41"/>
  </mergeCells>
  <printOptions/>
  <pageMargins left="0.511811024" right="0.511811024" top="0.7874015750000001" bottom="0.7874015750000001" header="0.3149606200000001" footer="0.3149606200000001"/>
  <pageSetup fitToHeight="0" fitToWidth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54.28125" style="0" customWidth="1"/>
    <col min="2" max="5" width="12.421875" style="0" bestFit="1" customWidth="1"/>
    <col min="6" max="6" width="6.7109375" style="0" bestFit="1" customWidth="1"/>
    <col min="7" max="7" width="18.28125" style="0" bestFit="1" customWidth="1"/>
  </cols>
  <sheetData>
    <row r="1" spans="1:8" ht="15">
      <c r="A1" s="1" t="s">
        <v>0</v>
      </c>
      <c r="B1" s="17"/>
      <c r="C1" s="18"/>
      <c r="D1" s="70"/>
      <c r="E1" s="70"/>
      <c r="F1" s="70"/>
      <c r="G1" s="70"/>
      <c r="H1" s="70"/>
    </row>
    <row r="2" spans="1:8" ht="15">
      <c r="A2" s="1" t="s">
        <v>4</v>
      </c>
      <c r="B2" s="17"/>
      <c r="C2" s="18"/>
      <c r="D2" s="70"/>
      <c r="E2" s="70"/>
      <c r="F2" s="70"/>
      <c r="G2" s="70"/>
      <c r="H2" s="70"/>
    </row>
    <row r="3" spans="1:8" ht="15.75" thickBot="1">
      <c r="A3" s="70"/>
      <c r="B3" s="18"/>
      <c r="C3" s="18"/>
      <c r="D3" s="70"/>
      <c r="E3" s="70"/>
      <c r="F3" s="70"/>
      <c r="G3" s="70"/>
      <c r="H3" s="70"/>
    </row>
    <row r="4" spans="1:8" ht="15.75" thickBot="1">
      <c r="A4" s="105" t="s">
        <v>28</v>
      </c>
      <c r="B4" s="71" t="s">
        <v>250</v>
      </c>
      <c r="C4" s="85" t="s">
        <v>249</v>
      </c>
      <c r="D4" s="71" t="s">
        <v>248</v>
      </c>
      <c r="E4" s="86" t="s">
        <v>247</v>
      </c>
      <c r="F4" s="84" t="s">
        <v>167</v>
      </c>
      <c r="G4" s="64" t="s">
        <v>166</v>
      </c>
      <c r="H4" s="70"/>
    </row>
    <row r="5" spans="1:8" ht="15">
      <c r="A5" s="144" t="s">
        <v>220</v>
      </c>
      <c r="B5" s="141"/>
      <c r="C5" s="100">
        <v>2056</v>
      </c>
      <c r="D5" s="100">
        <v>2013</v>
      </c>
      <c r="E5" s="101">
        <v>1654</v>
      </c>
      <c r="F5" s="107">
        <f aca="true" t="shared" si="0" ref="F5:F14">SUM(B5:E5)</f>
        <v>5723</v>
      </c>
      <c r="G5" s="76">
        <f aca="true" t="shared" si="1" ref="G5:G14">AVERAGE(B5:E5)</f>
        <v>1907.6666666666667</v>
      </c>
      <c r="H5" s="70"/>
    </row>
    <row r="6" spans="1:8" ht="15">
      <c r="A6" s="144" t="s">
        <v>10</v>
      </c>
      <c r="B6" s="142"/>
      <c r="C6" s="99">
        <v>1724</v>
      </c>
      <c r="D6" s="99">
        <v>2696</v>
      </c>
      <c r="E6" s="102">
        <v>1977</v>
      </c>
      <c r="F6" s="108">
        <f t="shared" si="0"/>
        <v>6397</v>
      </c>
      <c r="G6" s="75">
        <f t="shared" si="1"/>
        <v>2132.3333333333335</v>
      </c>
      <c r="H6" s="70"/>
    </row>
    <row r="7" spans="1:8" ht="15">
      <c r="A7" s="144" t="s">
        <v>9</v>
      </c>
      <c r="B7" s="142"/>
      <c r="C7" s="99">
        <v>1081</v>
      </c>
      <c r="D7" s="99">
        <v>1102</v>
      </c>
      <c r="E7" s="102">
        <v>1034</v>
      </c>
      <c r="F7" s="108">
        <f t="shared" si="0"/>
        <v>3217</v>
      </c>
      <c r="G7" s="75">
        <f t="shared" si="1"/>
        <v>1072.3333333333333</v>
      </c>
      <c r="H7" s="70"/>
    </row>
    <row r="8" spans="1:8" ht="15">
      <c r="A8" s="144" t="s">
        <v>224</v>
      </c>
      <c r="B8" s="142"/>
      <c r="C8" s="99">
        <v>856</v>
      </c>
      <c r="D8" s="99">
        <v>782</v>
      </c>
      <c r="E8" s="102">
        <v>956</v>
      </c>
      <c r="F8" s="108">
        <f t="shared" si="0"/>
        <v>2594</v>
      </c>
      <c r="G8" s="75">
        <f t="shared" si="1"/>
        <v>864.6666666666666</v>
      </c>
      <c r="H8" s="70"/>
    </row>
    <row r="9" spans="1:8" ht="15">
      <c r="A9" s="144" t="s">
        <v>7</v>
      </c>
      <c r="B9" s="142"/>
      <c r="C9" s="99">
        <v>781</v>
      </c>
      <c r="D9" s="99">
        <v>742</v>
      </c>
      <c r="E9" s="102">
        <v>926</v>
      </c>
      <c r="F9" s="108">
        <f t="shared" si="0"/>
        <v>2449</v>
      </c>
      <c r="G9" s="75">
        <f t="shared" si="1"/>
        <v>816.3333333333334</v>
      </c>
      <c r="H9" s="70"/>
    </row>
    <row r="10" spans="1:8" ht="15">
      <c r="A10" s="144" t="s">
        <v>225</v>
      </c>
      <c r="B10" s="142"/>
      <c r="C10" s="99">
        <v>689</v>
      </c>
      <c r="D10" s="99">
        <v>733</v>
      </c>
      <c r="E10" s="102">
        <v>677</v>
      </c>
      <c r="F10" s="108">
        <f t="shared" si="0"/>
        <v>2099</v>
      </c>
      <c r="G10" s="75">
        <f t="shared" si="1"/>
        <v>699.6666666666666</v>
      </c>
      <c r="H10" s="70"/>
    </row>
    <row r="11" spans="1:8" ht="15">
      <c r="A11" s="144" t="s">
        <v>239</v>
      </c>
      <c r="B11" s="142"/>
      <c r="C11" s="99">
        <v>596</v>
      </c>
      <c r="D11" s="99">
        <v>788</v>
      </c>
      <c r="E11" s="102">
        <v>851</v>
      </c>
      <c r="F11" s="108">
        <f t="shared" si="0"/>
        <v>2235</v>
      </c>
      <c r="G11" s="75">
        <f t="shared" si="1"/>
        <v>745</v>
      </c>
      <c r="H11" s="70"/>
    </row>
    <row r="12" spans="1:8" ht="15">
      <c r="A12" s="144" t="s">
        <v>13</v>
      </c>
      <c r="B12" s="142"/>
      <c r="C12" s="99">
        <v>566</v>
      </c>
      <c r="D12" s="99">
        <v>550</v>
      </c>
      <c r="E12" s="102">
        <v>834</v>
      </c>
      <c r="F12" s="108">
        <f t="shared" si="0"/>
        <v>1950</v>
      </c>
      <c r="G12" s="75">
        <f t="shared" si="1"/>
        <v>650</v>
      </c>
      <c r="H12" s="70"/>
    </row>
    <row r="13" spans="1:8" ht="15">
      <c r="A13" s="144" t="s">
        <v>62</v>
      </c>
      <c r="B13" s="142"/>
      <c r="C13" s="99">
        <v>391</v>
      </c>
      <c r="D13" s="99">
        <v>265</v>
      </c>
      <c r="E13" s="102">
        <v>245</v>
      </c>
      <c r="F13" s="108">
        <f t="shared" si="0"/>
        <v>901</v>
      </c>
      <c r="G13" s="75">
        <f t="shared" si="1"/>
        <v>300.3333333333333</v>
      </c>
      <c r="H13" s="70"/>
    </row>
    <row r="14" spans="1:8" ht="15.75" thickBot="1">
      <c r="A14" s="216" t="s">
        <v>169</v>
      </c>
      <c r="B14" s="143"/>
      <c r="C14" s="103">
        <v>310</v>
      </c>
      <c r="D14" s="103">
        <v>215</v>
      </c>
      <c r="E14" s="104">
        <v>138</v>
      </c>
      <c r="F14" s="109">
        <f t="shared" si="0"/>
        <v>663</v>
      </c>
      <c r="G14" s="77">
        <f t="shared" si="1"/>
        <v>221</v>
      </c>
      <c r="H14" s="70"/>
    </row>
    <row r="15" spans="1:8" ht="15">
      <c r="A15" s="11"/>
      <c r="B15" s="19"/>
      <c r="C15" s="20"/>
      <c r="D15" s="70"/>
      <c r="E15" s="70"/>
      <c r="F15" s="70"/>
      <c r="G15" s="70"/>
      <c r="H15" s="70"/>
    </row>
    <row r="16" spans="1:8" ht="15">
      <c r="A16" s="10"/>
      <c r="B16" s="21"/>
      <c r="C16" s="22" t="s">
        <v>23</v>
      </c>
      <c r="D16" s="70"/>
      <c r="E16" s="70"/>
      <c r="F16" s="70"/>
      <c r="G16" s="70"/>
      <c r="H16" s="70"/>
    </row>
    <row r="17" spans="1:3" ht="15">
      <c r="A17" s="8"/>
      <c r="B17" s="24"/>
      <c r="C17" s="18"/>
    </row>
    <row r="18" spans="1:3" ht="39">
      <c r="A18" s="30" t="s">
        <v>64</v>
      </c>
      <c r="B18" s="24"/>
      <c r="C18" s="18"/>
    </row>
    <row r="19" ht="15">
      <c r="A19" s="31"/>
    </row>
    <row r="20" ht="90">
      <c r="A20" s="30" t="s">
        <v>65</v>
      </c>
    </row>
    <row r="21" ht="15">
      <c r="A21" s="30"/>
    </row>
    <row r="22" ht="64.5">
      <c r="A22" s="30" t="s">
        <v>66</v>
      </c>
    </row>
    <row r="23" ht="15">
      <c r="A23" s="31"/>
    </row>
    <row r="24" ht="39">
      <c r="A24" s="32" t="s">
        <v>67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F37" sqref="F37"/>
    </sheetView>
  </sheetViews>
  <sheetFormatPr defaultColWidth="9.140625" defaultRowHeight="15"/>
  <cols>
    <col min="1" max="1" width="36.8515625" style="0" customWidth="1"/>
    <col min="2" max="4" width="12.421875" style="0" bestFit="1" customWidth="1"/>
    <col min="5" max="5" width="12.421875" style="54" bestFit="1" customWidth="1"/>
    <col min="6" max="6" width="6.7109375" style="50" bestFit="1" customWidth="1"/>
    <col min="7" max="7" width="18.28125" style="83" customWidth="1"/>
  </cols>
  <sheetData>
    <row r="1" spans="1:4" ht="15">
      <c r="A1" s="33" t="s">
        <v>0</v>
      </c>
      <c r="B1" s="34"/>
      <c r="C1" s="9"/>
      <c r="D1" s="9"/>
    </row>
    <row r="2" spans="1:4" ht="15">
      <c r="A2" s="35" t="s">
        <v>4</v>
      </c>
      <c r="B2" s="15"/>
      <c r="C2" s="9"/>
      <c r="D2" s="9"/>
    </row>
    <row r="3" spans="1:4" ht="15">
      <c r="A3" s="36"/>
      <c r="B3" s="9"/>
      <c r="C3" s="9"/>
      <c r="D3" s="9"/>
    </row>
    <row r="4" spans="1:4" ht="15.75" thickBot="1">
      <c r="A4" s="36"/>
      <c r="B4" s="9"/>
      <c r="C4" s="9"/>
      <c r="D4" s="16"/>
    </row>
    <row r="5" spans="1:7" ht="15.75" thickBot="1">
      <c r="A5" s="37" t="s">
        <v>28</v>
      </c>
      <c r="B5" s="71" t="s">
        <v>250</v>
      </c>
      <c r="C5" s="85" t="s">
        <v>249</v>
      </c>
      <c r="D5" s="71" t="s">
        <v>248</v>
      </c>
      <c r="E5" s="86" t="s">
        <v>247</v>
      </c>
      <c r="F5" s="55" t="s">
        <v>63</v>
      </c>
      <c r="G5" s="65" t="s">
        <v>166</v>
      </c>
    </row>
    <row r="6" spans="1:7" ht="15">
      <c r="A6" s="58" t="s">
        <v>29</v>
      </c>
      <c r="B6" s="56"/>
      <c r="C6" s="60">
        <v>81</v>
      </c>
      <c r="D6" s="81">
        <v>75</v>
      </c>
      <c r="E6" s="52">
        <v>88</v>
      </c>
      <c r="F6" s="69">
        <f aca="true" t="shared" si="0" ref="F6:F37">SUM(B6:E6)</f>
        <v>244</v>
      </c>
      <c r="G6" s="72">
        <f>AVERAGE(B6:E6)</f>
        <v>81.33333333333333</v>
      </c>
    </row>
    <row r="7" spans="1:7" ht="15">
      <c r="A7" s="38" t="s">
        <v>30</v>
      </c>
      <c r="B7" s="56"/>
      <c r="C7" s="41">
        <v>171</v>
      </c>
      <c r="D7" s="81">
        <v>186</v>
      </c>
      <c r="E7" s="52">
        <v>175</v>
      </c>
      <c r="F7" s="68">
        <f t="shared" si="0"/>
        <v>532</v>
      </c>
      <c r="G7" s="73">
        <f aca="true" t="shared" si="1" ref="G7:G37">AVERAGE(B7:E7)</f>
        <v>177.33333333333334</v>
      </c>
    </row>
    <row r="8" spans="1:7" ht="15">
      <c r="A8" s="38" t="s">
        <v>31</v>
      </c>
      <c r="B8" s="56"/>
      <c r="C8" s="41">
        <v>174</v>
      </c>
      <c r="D8" s="82">
        <v>128</v>
      </c>
      <c r="E8" s="52">
        <v>146</v>
      </c>
      <c r="F8" s="68">
        <f t="shared" si="0"/>
        <v>448</v>
      </c>
      <c r="G8" s="73">
        <f t="shared" si="1"/>
        <v>149.33333333333334</v>
      </c>
    </row>
    <row r="9" spans="1:7" ht="15">
      <c r="A9" s="38" t="s">
        <v>32</v>
      </c>
      <c r="B9" s="56"/>
      <c r="C9" s="41">
        <v>116</v>
      </c>
      <c r="D9" s="82">
        <v>106</v>
      </c>
      <c r="E9" s="52">
        <v>111</v>
      </c>
      <c r="F9" s="68">
        <f t="shared" si="0"/>
        <v>333</v>
      </c>
      <c r="G9" s="73">
        <f t="shared" si="1"/>
        <v>111</v>
      </c>
    </row>
    <row r="10" spans="1:7" ht="15">
      <c r="A10" s="39" t="s">
        <v>33</v>
      </c>
      <c r="B10" s="56"/>
      <c r="C10" s="41">
        <v>95</v>
      </c>
      <c r="D10" s="82">
        <v>106</v>
      </c>
      <c r="E10" s="52">
        <v>108</v>
      </c>
      <c r="F10" s="68">
        <f t="shared" si="0"/>
        <v>309</v>
      </c>
      <c r="G10" s="73">
        <f t="shared" si="1"/>
        <v>103</v>
      </c>
    </row>
    <row r="11" spans="1:7" ht="15">
      <c r="A11" s="38" t="s">
        <v>34</v>
      </c>
      <c r="B11" s="56"/>
      <c r="C11" s="41">
        <v>98</v>
      </c>
      <c r="D11" s="81">
        <v>129</v>
      </c>
      <c r="E11" s="52">
        <v>121</v>
      </c>
      <c r="F11" s="68">
        <f t="shared" si="0"/>
        <v>348</v>
      </c>
      <c r="G11" s="73">
        <f t="shared" si="1"/>
        <v>116</v>
      </c>
    </row>
    <row r="12" spans="1:7" ht="15">
      <c r="A12" s="38" t="s">
        <v>35</v>
      </c>
      <c r="B12" s="56"/>
      <c r="C12" s="41">
        <v>12</v>
      </c>
      <c r="D12" s="81">
        <v>33</v>
      </c>
      <c r="E12" s="52">
        <v>19</v>
      </c>
      <c r="F12" s="68">
        <f t="shared" si="0"/>
        <v>64</v>
      </c>
      <c r="G12" s="73">
        <f t="shared" si="1"/>
        <v>21.333333333333332</v>
      </c>
    </row>
    <row r="13" spans="1:7" ht="15">
      <c r="A13" s="38" t="s">
        <v>36</v>
      </c>
      <c r="B13" s="56"/>
      <c r="C13" s="41">
        <v>46</v>
      </c>
      <c r="D13" s="81">
        <v>38</v>
      </c>
      <c r="E13" s="52">
        <v>39</v>
      </c>
      <c r="F13" s="68">
        <f t="shared" si="0"/>
        <v>123</v>
      </c>
      <c r="G13" s="73">
        <f t="shared" si="1"/>
        <v>41</v>
      </c>
    </row>
    <row r="14" spans="1:7" ht="15">
      <c r="A14" s="38" t="s">
        <v>37</v>
      </c>
      <c r="B14" s="56"/>
      <c r="C14" s="41">
        <v>90</v>
      </c>
      <c r="D14" s="81">
        <v>61</v>
      </c>
      <c r="E14" s="52">
        <v>69</v>
      </c>
      <c r="F14" s="68">
        <f t="shared" si="0"/>
        <v>220</v>
      </c>
      <c r="G14" s="73">
        <f t="shared" si="1"/>
        <v>73.33333333333333</v>
      </c>
    </row>
    <row r="15" spans="1:7" ht="15">
      <c r="A15" s="38" t="s">
        <v>38</v>
      </c>
      <c r="B15" s="56"/>
      <c r="C15" s="41">
        <v>31</v>
      </c>
      <c r="D15" s="81">
        <v>34</v>
      </c>
      <c r="E15" s="52">
        <v>33</v>
      </c>
      <c r="F15" s="68">
        <f t="shared" si="0"/>
        <v>98</v>
      </c>
      <c r="G15" s="73">
        <f t="shared" si="1"/>
        <v>32.666666666666664</v>
      </c>
    </row>
    <row r="16" spans="1:7" ht="15">
      <c r="A16" s="38" t="s">
        <v>39</v>
      </c>
      <c r="B16" s="56"/>
      <c r="C16" s="41">
        <v>128</v>
      </c>
      <c r="D16" s="81">
        <v>143</v>
      </c>
      <c r="E16" s="52">
        <v>149</v>
      </c>
      <c r="F16" s="68">
        <f t="shared" si="0"/>
        <v>420</v>
      </c>
      <c r="G16" s="73">
        <f t="shared" si="1"/>
        <v>140</v>
      </c>
    </row>
    <row r="17" spans="1:7" ht="15">
      <c r="A17" s="38" t="s">
        <v>40</v>
      </c>
      <c r="B17" s="56"/>
      <c r="C17" s="41">
        <v>153</v>
      </c>
      <c r="D17" s="81">
        <v>70</v>
      </c>
      <c r="E17" s="52">
        <v>90</v>
      </c>
      <c r="F17" s="68">
        <f t="shared" si="0"/>
        <v>313</v>
      </c>
      <c r="G17" s="73">
        <f t="shared" si="1"/>
        <v>104.33333333333333</v>
      </c>
    </row>
    <row r="18" spans="1:7" ht="15">
      <c r="A18" s="38" t="s">
        <v>41</v>
      </c>
      <c r="B18" s="56"/>
      <c r="C18" s="41">
        <v>119</v>
      </c>
      <c r="D18" s="81">
        <v>123</v>
      </c>
      <c r="E18" s="52">
        <v>151</v>
      </c>
      <c r="F18" s="68">
        <f t="shared" si="0"/>
        <v>393</v>
      </c>
      <c r="G18" s="73">
        <f t="shared" si="1"/>
        <v>131</v>
      </c>
    </row>
    <row r="19" spans="1:7" ht="15">
      <c r="A19" s="38" t="s">
        <v>42</v>
      </c>
      <c r="B19" s="56"/>
      <c r="C19" s="41">
        <v>68</v>
      </c>
      <c r="D19" s="81">
        <v>69</v>
      </c>
      <c r="E19" s="52">
        <v>66</v>
      </c>
      <c r="F19" s="68">
        <f t="shared" si="0"/>
        <v>203</v>
      </c>
      <c r="G19" s="73">
        <f t="shared" si="1"/>
        <v>67.66666666666667</v>
      </c>
    </row>
    <row r="20" spans="1:7" ht="15">
      <c r="A20" s="38" t="s">
        <v>43</v>
      </c>
      <c r="B20" s="56"/>
      <c r="C20" s="41">
        <v>118</v>
      </c>
      <c r="D20" s="81">
        <v>71</v>
      </c>
      <c r="E20" s="52">
        <v>65</v>
      </c>
      <c r="F20" s="68">
        <f t="shared" si="0"/>
        <v>254</v>
      </c>
      <c r="G20" s="73">
        <f t="shared" si="1"/>
        <v>84.66666666666667</v>
      </c>
    </row>
    <row r="21" spans="1:7" ht="15">
      <c r="A21" s="38" t="s">
        <v>44</v>
      </c>
      <c r="B21" s="56"/>
      <c r="C21" s="41">
        <v>315</v>
      </c>
      <c r="D21" s="81">
        <v>298</v>
      </c>
      <c r="E21" s="52">
        <v>281</v>
      </c>
      <c r="F21" s="68">
        <f t="shared" si="0"/>
        <v>894</v>
      </c>
      <c r="G21" s="73">
        <f t="shared" si="1"/>
        <v>298</v>
      </c>
    </row>
    <row r="22" spans="1:7" ht="15">
      <c r="A22" s="38" t="s">
        <v>45</v>
      </c>
      <c r="B22" s="56"/>
      <c r="C22" s="41">
        <v>78</v>
      </c>
      <c r="D22" s="81">
        <v>72</v>
      </c>
      <c r="E22" s="52">
        <v>78</v>
      </c>
      <c r="F22" s="68">
        <f t="shared" si="0"/>
        <v>228</v>
      </c>
      <c r="G22" s="73">
        <f t="shared" si="1"/>
        <v>76</v>
      </c>
    </row>
    <row r="23" spans="1:7" ht="15">
      <c r="A23" s="38" t="s">
        <v>46</v>
      </c>
      <c r="B23" s="56"/>
      <c r="C23" s="41">
        <v>183</v>
      </c>
      <c r="D23" s="81">
        <v>180</v>
      </c>
      <c r="E23" s="52">
        <v>183</v>
      </c>
      <c r="F23" s="68">
        <f t="shared" si="0"/>
        <v>546</v>
      </c>
      <c r="G23" s="73">
        <f t="shared" si="1"/>
        <v>182</v>
      </c>
    </row>
    <row r="24" spans="1:7" ht="15">
      <c r="A24" s="38" t="s">
        <v>47</v>
      </c>
      <c r="B24" s="56"/>
      <c r="C24" s="41">
        <v>33</v>
      </c>
      <c r="D24" s="81">
        <v>43</v>
      </c>
      <c r="E24" s="52">
        <v>28</v>
      </c>
      <c r="F24" s="68">
        <f t="shared" si="0"/>
        <v>104</v>
      </c>
      <c r="G24" s="73">
        <f t="shared" si="1"/>
        <v>34.666666666666664</v>
      </c>
    </row>
    <row r="25" spans="1:7" ht="15">
      <c r="A25" s="38" t="s">
        <v>48</v>
      </c>
      <c r="B25" s="56"/>
      <c r="C25" s="41">
        <v>198</v>
      </c>
      <c r="D25" s="81">
        <v>172</v>
      </c>
      <c r="E25" s="52">
        <v>193</v>
      </c>
      <c r="F25" s="68">
        <f t="shared" si="0"/>
        <v>563</v>
      </c>
      <c r="G25" s="73">
        <f t="shared" si="1"/>
        <v>187.66666666666666</v>
      </c>
    </row>
    <row r="26" spans="1:7" ht="15">
      <c r="A26" s="38" t="s">
        <v>49</v>
      </c>
      <c r="B26" s="56"/>
      <c r="C26" s="41">
        <v>26</v>
      </c>
      <c r="D26" s="81">
        <v>26</v>
      </c>
      <c r="E26" s="52">
        <v>29</v>
      </c>
      <c r="F26" s="68">
        <f t="shared" si="0"/>
        <v>81</v>
      </c>
      <c r="G26" s="73">
        <f t="shared" si="1"/>
        <v>27</v>
      </c>
    </row>
    <row r="27" spans="1:7" ht="15">
      <c r="A27" s="38" t="s">
        <v>50</v>
      </c>
      <c r="B27" s="56"/>
      <c r="C27" s="41">
        <v>152</v>
      </c>
      <c r="D27" s="81">
        <v>137</v>
      </c>
      <c r="E27" s="52">
        <v>141</v>
      </c>
      <c r="F27" s="68">
        <f t="shared" si="0"/>
        <v>430</v>
      </c>
      <c r="G27" s="73">
        <f t="shared" si="1"/>
        <v>143.33333333333334</v>
      </c>
    </row>
    <row r="28" spans="1:7" ht="15">
      <c r="A28" s="38" t="s">
        <v>51</v>
      </c>
      <c r="B28" s="56"/>
      <c r="C28" s="41">
        <v>134</v>
      </c>
      <c r="D28" s="81">
        <v>118</v>
      </c>
      <c r="E28" s="52">
        <v>144</v>
      </c>
      <c r="F28" s="68">
        <f t="shared" si="0"/>
        <v>396</v>
      </c>
      <c r="G28" s="73">
        <f t="shared" si="1"/>
        <v>132</v>
      </c>
    </row>
    <row r="29" spans="1:7" ht="15">
      <c r="A29" s="38" t="s">
        <v>52</v>
      </c>
      <c r="B29" s="56"/>
      <c r="C29" s="41">
        <v>172</v>
      </c>
      <c r="D29" s="81">
        <v>142</v>
      </c>
      <c r="E29" s="52">
        <v>133</v>
      </c>
      <c r="F29" s="68">
        <f t="shared" si="0"/>
        <v>447</v>
      </c>
      <c r="G29" s="73">
        <f t="shared" si="1"/>
        <v>149</v>
      </c>
    </row>
    <row r="30" spans="1:7" ht="15">
      <c r="A30" s="38" t="s">
        <v>53</v>
      </c>
      <c r="B30" s="56"/>
      <c r="C30" s="41">
        <v>198</v>
      </c>
      <c r="D30" s="81">
        <v>186</v>
      </c>
      <c r="E30" s="52">
        <v>163</v>
      </c>
      <c r="F30" s="68">
        <f t="shared" si="0"/>
        <v>547</v>
      </c>
      <c r="G30" s="73">
        <f t="shared" si="1"/>
        <v>182.33333333333334</v>
      </c>
    </row>
    <row r="31" spans="1:7" ht="15">
      <c r="A31" s="38" t="s">
        <v>54</v>
      </c>
      <c r="B31" s="56"/>
      <c r="C31" s="41">
        <v>67</v>
      </c>
      <c r="D31" s="81">
        <v>77</v>
      </c>
      <c r="E31" s="52">
        <v>93</v>
      </c>
      <c r="F31" s="68">
        <f t="shared" si="0"/>
        <v>237</v>
      </c>
      <c r="G31" s="73">
        <f t="shared" si="1"/>
        <v>79</v>
      </c>
    </row>
    <row r="32" spans="1:7" ht="15">
      <c r="A32" s="38" t="s">
        <v>55</v>
      </c>
      <c r="B32" s="56"/>
      <c r="C32" s="41">
        <v>50</v>
      </c>
      <c r="D32" s="81">
        <v>58</v>
      </c>
      <c r="E32" s="52">
        <v>47</v>
      </c>
      <c r="F32" s="68">
        <f t="shared" si="0"/>
        <v>155</v>
      </c>
      <c r="G32" s="73">
        <f t="shared" si="1"/>
        <v>51.666666666666664</v>
      </c>
    </row>
    <row r="33" spans="1:7" ht="15">
      <c r="A33" s="38" t="s">
        <v>56</v>
      </c>
      <c r="B33" s="56"/>
      <c r="C33" s="41">
        <v>48</v>
      </c>
      <c r="D33" s="81">
        <v>65</v>
      </c>
      <c r="E33" s="52">
        <v>56</v>
      </c>
      <c r="F33" s="68">
        <f t="shared" si="0"/>
        <v>169</v>
      </c>
      <c r="G33" s="73">
        <f t="shared" si="1"/>
        <v>56.333333333333336</v>
      </c>
    </row>
    <row r="34" spans="1:7" ht="15">
      <c r="A34" s="38" t="s">
        <v>57</v>
      </c>
      <c r="B34" s="56"/>
      <c r="C34" s="41">
        <v>199</v>
      </c>
      <c r="D34" s="81">
        <v>226</v>
      </c>
      <c r="E34" s="52">
        <v>196</v>
      </c>
      <c r="F34" s="68">
        <f t="shared" si="0"/>
        <v>621</v>
      </c>
      <c r="G34" s="73">
        <f t="shared" si="1"/>
        <v>207</v>
      </c>
    </row>
    <row r="35" spans="1:7" ht="15">
      <c r="A35" s="38" t="s">
        <v>58</v>
      </c>
      <c r="B35" s="56"/>
      <c r="C35" s="41">
        <v>128</v>
      </c>
      <c r="D35" s="81">
        <v>88</v>
      </c>
      <c r="E35" s="52">
        <v>97</v>
      </c>
      <c r="F35" s="68">
        <f t="shared" si="0"/>
        <v>313</v>
      </c>
      <c r="G35" s="73">
        <f t="shared" si="1"/>
        <v>104.33333333333333</v>
      </c>
    </row>
    <row r="36" spans="1:7" ht="15">
      <c r="A36" s="38" t="s">
        <v>59</v>
      </c>
      <c r="B36" s="56"/>
      <c r="C36" s="41">
        <v>162</v>
      </c>
      <c r="D36" s="81">
        <v>159</v>
      </c>
      <c r="E36" s="52">
        <v>172</v>
      </c>
      <c r="F36" s="68">
        <f t="shared" si="0"/>
        <v>493</v>
      </c>
      <c r="G36" s="73">
        <f t="shared" si="1"/>
        <v>164.33333333333334</v>
      </c>
    </row>
    <row r="37" spans="1:7" ht="15.75" thickBot="1">
      <c r="A37" s="59" t="s">
        <v>60</v>
      </c>
      <c r="B37" s="57"/>
      <c r="C37" s="61">
        <v>60</v>
      </c>
      <c r="D37" s="81">
        <v>104</v>
      </c>
      <c r="E37" s="53">
        <v>93</v>
      </c>
      <c r="F37" s="67">
        <f t="shared" si="0"/>
        <v>257</v>
      </c>
      <c r="G37" s="74">
        <f t="shared" si="1"/>
        <v>85.66666666666667</v>
      </c>
    </row>
    <row r="38" spans="1:7" ht="15.75" thickBot="1">
      <c r="A38" s="37" t="s">
        <v>63</v>
      </c>
      <c r="B38" s="40">
        <f>SUM(B6:B37)</f>
        <v>0</v>
      </c>
      <c r="C38" s="40">
        <f>SUM(C6:C37)</f>
        <v>3703</v>
      </c>
      <c r="D38" s="40">
        <f>SUM(D6:D37)</f>
        <v>3523</v>
      </c>
      <c r="E38" s="63">
        <f>SUM(E6:E37)</f>
        <v>3557</v>
      </c>
      <c r="F38" s="66">
        <v>10783</v>
      </c>
      <c r="G38" s="106">
        <f>E38/3</f>
        <v>1185.6666666666667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37.8515625" style="0" customWidth="1"/>
    <col min="2" max="5" width="12.421875" style="0" bestFit="1" customWidth="1"/>
    <col min="6" max="6" width="6.140625" style="0" bestFit="1" customWidth="1"/>
    <col min="7" max="7" width="21.140625" style="0" customWidth="1"/>
  </cols>
  <sheetData>
    <row r="1" spans="1:7" ht="15">
      <c r="A1" s="1" t="s">
        <v>0</v>
      </c>
      <c r="B1" s="17"/>
      <c r="C1" s="18"/>
      <c r="D1" s="70"/>
      <c r="E1" s="70"/>
      <c r="F1" s="70"/>
      <c r="G1" s="70"/>
    </row>
    <row r="2" spans="1:7" ht="15">
      <c r="A2" s="1" t="s">
        <v>4</v>
      </c>
      <c r="B2" s="17"/>
      <c r="C2" s="18"/>
      <c r="D2" s="70"/>
      <c r="E2" s="70"/>
      <c r="F2" s="70"/>
      <c r="G2" s="70"/>
    </row>
    <row r="3" spans="1:7" ht="15.75" thickBot="1">
      <c r="A3" s="70"/>
      <c r="B3" s="18"/>
      <c r="C3" s="18"/>
      <c r="D3" s="70"/>
      <c r="E3" s="70"/>
      <c r="F3" s="70"/>
      <c r="G3" s="70"/>
    </row>
    <row r="4" spans="1:7" ht="15">
      <c r="A4" s="217" t="s">
        <v>164</v>
      </c>
      <c r="B4" s="71" t="s">
        <v>250</v>
      </c>
      <c r="C4" s="85" t="s">
        <v>249</v>
      </c>
      <c r="D4" s="71" t="s">
        <v>248</v>
      </c>
      <c r="E4" s="228" t="s">
        <v>247</v>
      </c>
      <c r="F4" s="84" t="s">
        <v>63</v>
      </c>
      <c r="G4" s="84" t="s">
        <v>168</v>
      </c>
    </row>
    <row r="5" spans="1:7" ht="15">
      <c r="A5" s="225" t="s">
        <v>44</v>
      </c>
      <c r="B5" s="114"/>
      <c r="C5" s="114">
        <v>315</v>
      </c>
      <c r="D5" s="213">
        <v>298</v>
      </c>
      <c r="E5" s="229">
        <v>281</v>
      </c>
      <c r="F5" s="73">
        <v>894</v>
      </c>
      <c r="G5" s="73">
        <v>298</v>
      </c>
    </row>
    <row r="6" spans="1:7" ht="15">
      <c r="A6" s="225" t="s">
        <v>57</v>
      </c>
      <c r="B6" s="114"/>
      <c r="C6" s="114">
        <v>199</v>
      </c>
      <c r="D6" s="213">
        <v>226</v>
      </c>
      <c r="E6" s="229">
        <v>196</v>
      </c>
      <c r="F6" s="73">
        <v>621</v>
      </c>
      <c r="G6" s="73">
        <v>207</v>
      </c>
    </row>
    <row r="7" spans="1:7" ht="15">
      <c r="A7" s="225" t="s">
        <v>48</v>
      </c>
      <c r="B7" s="114"/>
      <c r="C7" s="114">
        <v>198</v>
      </c>
      <c r="D7" s="213">
        <v>172</v>
      </c>
      <c r="E7" s="229">
        <v>193</v>
      </c>
      <c r="F7" s="73">
        <v>563</v>
      </c>
      <c r="G7" s="73">
        <v>188</v>
      </c>
    </row>
    <row r="8" spans="1:7" ht="15">
      <c r="A8" s="225" t="s">
        <v>53</v>
      </c>
      <c r="B8" s="114"/>
      <c r="C8" s="114">
        <v>198</v>
      </c>
      <c r="D8" s="213">
        <v>186</v>
      </c>
      <c r="E8" s="229">
        <v>163</v>
      </c>
      <c r="F8" s="73">
        <v>547</v>
      </c>
      <c r="G8" s="73">
        <v>182</v>
      </c>
    </row>
    <row r="9" spans="1:7" ht="15">
      <c r="A9" s="225" t="s">
        <v>46</v>
      </c>
      <c r="B9" s="114"/>
      <c r="C9" s="114">
        <v>183</v>
      </c>
      <c r="D9" s="213">
        <v>180</v>
      </c>
      <c r="E9" s="229">
        <v>183</v>
      </c>
      <c r="F9" s="73">
        <v>546</v>
      </c>
      <c r="G9" s="73">
        <v>182</v>
      </c>
    </row>
    <row r="10" spans="1:7" ht="15">
      <c r="A10" s="226" t="s">
        <v>31</v>
      </c>
      <c r="B10" s="114"/>
      <c r="C10" s="114">
        <v>174</v>
      </c>
      <c r="D10" s="213">
        <v>128</v>
      </c>
      <c r="E10" s="229">
        <v>146</v>
      </c>
      <c r="F10" s="73">
        <v>448</v>
      </c>
      <c r="G10" s="73">
        <v>149</v>
      </c>
    </row>
    <row r="11" spans="1:7" ht="15">
      <c r="A11" s="226" t="s">
        <v>52</v>
      </c>
      <c r="B11" s="176"/>
      <c r="C11" s="227">
        <v>172</v>
      </c>
      <c r="D11" s="213">
        <v>142</v>
      </c>
      <c r="E11" s="230">
        <v>133</v>
      </c>
      <c r="F11" s="231">
        <v>447</v>
      </c>
      <c r="G11" s="73">
        <v>149</v>
      </c>
    </row>
    <row r="12" spans="1:7" ht="15">
      <c r="A12" s="225" t="s">
        <v>30</v>
      </c>
      <c r="B12" s="114"/>
      <c r="C12" s="114">
        <v>171</v>
      </c>
      <c r="D12" s="213">
        <v>186</v>
      </c>
      <c r="E12" s="229">
        <v>175</v>
      </c>
      <c r="F12" s="73">
        <v>532</v>
      </c>
      <c r="G12" s="73">
        <v>177</v>
      </c>
    </row>
    <row r="13" spans="1:7" ht="15">
      <c r="A13" s="225" t="s">
        <v>59</v>
      </c>
      <c r="B13" s="114"/>
      <c r="C13" s="114">
        <v>162</v>
      </c>
      <c r="D13" s="213">
        <v>159</v>
      </c>
      <c r="E13" s="229">
        <v>172</v>
      </c>
      <c r="F13" s="73">
        <v>493</v>
      </c>
      <c r="G13" s="73">
        <v>164</v>
      </c>
    </row>
    <row r="14" spans="1:7" ht="15.75" thickBot="1">
      <c r="A14" s="226" t="s">
        <v>40</v>
      </c>
      <c r="B14" s="176"/>
      <c r="C14" s="227">
        <v>153</v>
      </c>
      <c r="D14" s="213">
        <v>70</v>
      </c>
      <c r="E14" s="230">
        <v>90</v>
      </c>
      <c r="F14" s="232">
        <v>313</v>
      </c>
      <c r="G14" s="73">
        <v>104</v>
      </c>
    </row>
    <row r="15" spans="1:7" ht="15">
      <c r="A15" s="70"/>
      <c r="B15" s="70"/>
      <c r="C15" s="70"/>
      <c r="D15" s="70"/>
      <c r="E15" s="83"/>
      <c r="F15" s="70"/>
      <c r="G15" s="70"/>
    </row>
    <row r="16" spans="1:7" ht="15">
      <c r="A16" s="70"/>
      <c r="B16" s="70"/>
      <c r="C16" s="22" t="s">
        <v>23</v>
      </c>
      <c r="D16" s="70"/>
      <c r="E16" s="70"/>
      <c r="F16" s="70"/>
      <c r="G16" s="70"/>
    </row>
  </sheetData>
  <sheetProtection/>
  <printOptions/>
  <pageMargins left="0.511811024" right="0.511811024" top="0.787401575" bottom="0.787401575" header="0.31496062" footer="0.3149606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d779825</dc:creator>
  <cp:keywords/>
  <dc:description/>
  <cp:lastModifiedBy>Sheila de Fatima Batista Malta</cp:lastModifiedBy>
  <cp:lastPrinted>2019-07-05T15:57:07Z</cp:lastPrinted>
  <dcterms:created xsi:type="dcterms:W3CDTF">2015-01-14T17:57:51Z</dcterms:created>
  <dcterms:modified xsi:type="dcterms:W3CDTF">2023-11-08T19:12:54Z</dcterms:modified>
  <cp:category/>
  <cp:version/>
  <cp:contentType/>
  <cp:contentStatus/>
</cp:coreProperties>
</file>