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838568\Desktop\PROCESSAMENTO DE DEMANDAS\Relatórios\TRIMESTRAL\2022\"/>
    </mc:Choice>
  </mc:AlternateContent>
  <bookViews>
    <workbookView xWindow="0" yWindow="0" windowWidth="28800" windowHeight="12000"/>
  </bookViews>
  <sheets>
    <sheet name="Atendimentos_trim" sheetId="1" r:id="rId1"/>
    <sheet name="Protocolos_trim" sheetId="2" r:id="rId2"/>
    <sheet name="Nat_Assunto_Geral_Trim" sheetId="3" r:id="rId3"/>
    <sheet name="Nat_Assunto_Trim_10+" sheetId="4" r:id="rId4"/>
    <sheet name="Sec_Geral_Trim" sheetId="5" r:id="rId5"/>
    <sheet name="Sec_Geral_Trim_10+" sheetId="6" r:id="rId6"/>
    <sheet name="Sub_Geral_Trim" sheetId="7" r:id="rId7"/>
    <sheet name="Sub_Geral_Trim_10+" sheetId="8" r:id="rId8"/>
  </sheets>
  <calcPr calcId="162913"/>
</workbook>
</file>

<file path=xl/calcChain.xml><?xml version="1.0" encoding="utf-8"?>
<calcChain xmlns="http://schemas.openxmlformats.org/spreadsheetml/2006/main">
  <c r="G14" i="8" l="1"/>
  <c r="F14" i="8"/>
  <c r="G13" i="8"/>
  <c r="F13" i="8"/>
  <c r="G12" i="8"/>
  <c r="F12" i="8"/>
  <c r="G11" i="8"/>
  <c r="F11" i="8"/>
  <c r="G10" i="8"/>
  <c r="F10" i="8"/>
  <c r="G9" i="8"/>
  <c r="F9" i="8"/>
  <c r="G8" i="8"/>
  <c r="F8" i="8"/>
  <c r="G7" i="8"/>
  <c r="F7" i="8"/>
  <c r="G6" i="8"/>
  <c r="F6" i="8"/>
  <c r="G5" i="8"/>
  <c r="F5" i="8"/>
  <c r="E38" i="7"/>
  <c r="D38" i="7"/>
  <c r="C38" i="7"/>
  <c r="G38" i="7" s="1"/>
  <c r="B38" i="7"/>
  <c r="G37" i="7"/>
  <c r="F37" i="7"/>
  <c r="G36" i="7"/>
  <c r="F36" i="7"/>
  <c r="G35" i="7"/>
  <c r="F35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3" i="7"/>
  <c r="F23" i="7"/>
  <c r="G22" i="7"/>
  <c r="F22" i="7"/>
  <c r="G21" i="7"/>
  <c r="F21" i="7"/>
  <c r="G20" i="7"/>
  <c r="F20" i="7"/>
  <c r="G19" i="7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2" i="7"/>
  <c r="F12" i="7"/>
  <c r="G11" i="7"/>
  <c r="F11" i="7"/>
  <c r="G10" i="7"/>
  <c r="F10" i="7"/>
  <c r="G9" i="7"/>
  <c r="F9" i="7"/>
  <c r="G8" i="7"/>
  <c r="F8" i="7"/>
  <c r="G7" i="7"/>
  <c r="F7" i="7"/>
  <c r="G6" i="7"/>
  <c r="F6" i="7"/>
  <c r="G14" i="6"/>
  <c r="F14" i="6"/>
  <c r="G13" i="6"/>
  <c r="F13" i="6"/>
  <c r="G12" i="6"/>
  <c r="F12" i="6"/>
  <c r="G11" i="6"/>
  <c r="F11" i="6"/>
  <c r="G10" i="6"/>
  <c r="F10" i="6"/>
  <c r="G9" i="6"/>
  <c r="F9" i="6"/>
  <c r="G8" i="6"/>
  <c r="F8" i="6"/>
  <c r="G7" i="6"/>
  <c r="F7" i="6"/>
  <c r="G6" i="6"/>
  <c r="F6" i="6"/>
  <c r="G5" i="6"/>
  <c r="F5" i="6"/>
  <c r="E41" i="5"/>
  <c r="F41" i="5" s="1"/>
  <c r="D41" i="5"/>
  <c r="C41" i="5"/>
  <c r="G41" i="5" s="1"/>
  <c r="B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J186" i="3"/>
  <c r="H186" i="3"/>
  <c r="G186" i="3"/>
  <c r="F186" i="3"/>
  <c r="E185" i="3"/>
  <c r="I185" i="3" s="1"/>
  <c r="E184" i="3"/>
  <c r="J184" i="3" s="1"/>
  <c r="E183" i="3"/>
  <c r="J183" i="3" s="1"/>
  <c r="J182" i="3"/>
  <c r="I182" i="3"/>
  <c r="E182" i="3"/>
  <c r="E181" i="3"/>
  <c r="J181" i="3" s="1"/>
  <c r="E180" i="3"/>
  <c r="J180" i="3" s="1"/>
  <c r="J179" i="3"/>
  <c r="E179" i="3"/>
  <c r="I179" i="3" s="1"/>
  <c r="E178" i="3"/>
  <c r="J178" i="3" s="1"/>
  <c r="E177" i="3"/>
  <c r="I177" i="3" s="1"/>
  <c r="J176" i="3"/>
  <c r="E176" i="3"/>
  <c r="I176" i="3" s="1"/>
  <c r="E175" i="3"/>
  <c r="J175" i="3" s="1"/>
  <c r="J174" i="3"/>
  <c r="I174" i="3"/>
  <c r="E174" i="3"/>
  <c r="E173" i="3"/>
  <c r="J173" i="3" s="1"/>
  <c r="E172" i="3"/>
  <c r="J172" i="3" s="1"/>
  <c r="J171" i="3"/>
  <c r="I171" i="3"/>
  <c r="E171" i="3"/>
  <c r="E170" i="3"/>
  <c r="J170" i="3" s="1"/>
  <c r="E169" i="3"/>
  <c r="I169" i="3" s="1"/>
  <c r="J168" i="3"/>
  <c r="E168" i="3"/>
  <c r="I168" i="3" s="1"/>
  <c r="E167" i="3"/>
  <c r="J167" i="3" s="1"/>
  <c r="J166" i="3"/>
  <c r="I166" i="3"/>
  <c r="E166" i="3"/>
  <c r="J165" i="3"/>
  <c r="I165" i="3"/>
  <c r="E165" i="3"/>
  <c r="E164" i="3"/>
  <c r="J164" i="3" s="1"/>
  <c r="J163" i="3"/>
  <c r="I163" i="3"/>
  <c r="E163" i="3"/>
  <c r="E162" i="3"/>
  <c r="J162" i="3" s="1"/>
  <c r="E161" i="3"/>
  <c r="I161" i="3" s="1"/>
  <c r="J160" i="3"/>
  <c r="I160" i="3"/>
  <c r="E160" i="3"/>
  <c r="E159" i="3"/>
  <c r="J159" i="3" s="1"/>
  <c r="J158" i="3"/>
  <c r="I158" i="3"/>
  <c r="E158" i="3"/>
  <c r="J157" i="3"/>
  <c r="I157" i="3"/>
  <c r="E157" i="3"/>
  <c r="E156" i="3"/>
  <c r="J156" i="3" s="1"/>
  <c r="J155" i="3"/>
  <c r="I155" i="3"/>
  <c r="E155" i="3"/>
  <c r="E154" i="3"/>
  <c r="J154" i="3" s="1"/>
  <c r="E153" i="3"/>
  <c r="J153" i="3" s="1"/>
  <c r="J152" i="3"/>
  <c r="I152" i="3"/>
  <c r="E152" i="3"/>
  <c r="I151" i="3"/>
  <c r="E151" i="3"/>
  <c r="J151" i="3" s="1"/>
  <c r="J150" i="3"/>
  <c r="I150" i="3"/>
  <c r="E150" i="3"/>
  <c r="J149" i="3"/>
  <c r="I149" i="3"/>
  <c r="E149" i="3"/>
  <c r="E148" i="3"/>
  <c r="J148" i="3" s="1"/>
  <c r="J147" i="3"/>
  <c r="I147" i="3"/>
  <c r="E147" i="3"/>
  <c r="E146" i="3"/>
  <c r="J146" i="3" s="1"/>
  <c r="E145" i="3"/>
  <c r="I145" i="3" s="1"/>
  <c r="J144" i="3"/>
  <c r="I144" i="3"/>
  <c r="E144" i="3"/>
  <c r="E143" i="3"/>
  <c r="J143" i="3" s="1"/>
  <c r="J142" i="3"/>
  <c r="I142" i="3"/>
  <c r="E142" i="3"/>
  <c r="J141" i="3"/>
  <c r="I141" i="3"/>
  <c r="E141" i="3"/>
  <c r="E140" i="3"/>
  <c r="J140" i="3" s="1"/>
  <c r="J139" i="3"/>
  <c r="I139" i="3"/>
  <c r="E139" i="3"/>
  <c r="E138" i="3"/>
  <c r="J138" i="3" s="1"/>
  <c r="E137" i="3"/>
  <c r="I137" i="3" s="1"/>
  <c r="J136" i="3"/>
  <c r="I136" i="3"/>
  <c r="E136" i="3"/>
  <c r="E135" i="3"/>
  <c r="J135" i="3" s="1"/>
  <c r="J134" i="3"/>
  <c r="I134" i="3"/>
  <c r="E134" i="3"/>
  <c r="J133" i="3"/>
  <c r="I133" i="3"/>
  <c r="E133" i="3"/>
  <c r="E132" i="3"/>
  <c r="J132" i="3" s="1"/>
  <c r="J131" i="3"/>
  <c r="E131" i="3"/>
  <c r="I131" i="3" s="1"/>
  <c r="E130" i="3"/>
  <c r="J130" i="3" s="1"/>
  <c r="E129" i="3"/>
  <c r="I129" i="3" s="1"/>
  <c r="J128" i="3"/>
  <c r="I128" i="3"/>
  <c r="E128" i="3"/>
  <c r="E127" i="3"/>
  <c r="J127" i="3" s="1"/>
  <c r="J126" i="3"/>
  <c r="I126" i="3"/>
  <c r="E126" i="3"/>
  <c r="J125" i="3"/>
  <c r="I125" i="3"/>
  <c r="E125" i="3"/>
  <c r="E124" i="3"/>
  <c r="J124" i="3" s="1"/>
  <c r="J123" i="3"/>
  <c r="E123" i="3"/>
  <c r="I123" i="3" s="1"/>
  <c r="E122" i="3"/>
  <c r="J122" i="3" s="1"/>
  <c r="E121" i="3"/>
  <c r="I121" i="3" s="1"/>
  <c r="J120" i="3"/>
  <c r="I120" i="3"/>
  <c r="E120" i="3"/>
  <c r="E119" i="3"/>
  <c r="J119" i="3" s="1"/>
  <c r="J118" i="3"/>
  <c r="I118" i="3"/>
  <c r="E118" i="3"/>
  <c r="J117" i="3"/>
  <c r="I117" i="3"/>
  <c r="E117" i="3"/>
  <c r="E116" i="3"/>
  <c r="J116" i="3" s="1"/>
  <c r="J115" i="3"/>
  <c r="I115" i="3"/>
  <c r="E115" i="3"/>
  <c r="E114" i="3"/>
  <c r="J114" i="3" s="1"/>
  <c r="E113" i="3"/>
  <c r="I113" i="3" s="1"/>
  <c r="J112" i="3"/>
  <c r="I112" i="3"/>
  <c r="E112" i="3"/>
  <c r="E111" i="3"/>
  <c r="J111" i="3" s="1"/>
  <c r="J110" i="3"/>
  <c r="I110" i="3"/>
  <c r="E110" i="3"/>
  <c r="J109" i="3"/>
  <c r="I109" i="3"/>
  <c r="E109" i="3"/>
  <c r="E108" i="3"/>
  <c r="J108" i="3" s="1"/>
  <c r="J107" i="3"/>
  <c r="I107" i="3"/>
  <c r="E107" i="3"/>
  <c r="E106" i="3"/>
  <c r="J106" i="3" s="1"/>
  <c r="E105" i="3"/>
  <c r="I105" i="3" s="1"/>
  <c r="J104" i="3"/>
  <c r="I104" i="3"/>
  <c r="E104" i="3"/>
  <c r="E103" i="3"/>
  <c r="J103" i="3" s="1"/>
  <c r="J102" i="3"/>
  <c r="I102" i="3"/>
  <c r="E102" i="3"/>
  <c r="J101" i="3"/>
  <c r="I101" i="3"/>
  <c r="E101" i="3"/>
  <c r="E100" i="3"/>
  <c r="J100" i="3" s="1"/>
  <c r="J99" i="3"/>
  <c r="E99" i="3"/>
  <c r="I99" i="3" s="1"/>
  <c r="E98" i="3"/>
  <c r="J98" i="3" s="1"/>
  <c r="E97" i="3"/>
  <c r="I97" i="3" s="1"/>
  <c r="J96" i="3"/>
  <c r="I96" i="3"/>
  <c r="E96" i="3"/>
  <c r="E95" i="3"/>
  <c r="J95" i="3" s="1"/>
  <c r="J94" i="3"/>
  <c r="I94" i="3"/>
  <c r="E94" i="3"/>
  <c r="J93" i="3"/>
  <c r="I93" i="3"/>
  <c r="E93" i="3"/>
  <c r="E92" i="3"/>
  <c r="J92" i="3" s="1"/>
  <c r="J91" i="3"/>
  <c r="I91" i="3"/>
  <c r="E91" i="3"/>
  <c r="E90" i="3"/>
  <c r="J90" i="3" s="1"/>
  <c r="E89" i="3"/>
  <c r="J89" i="3" s="1"/>
  <c r="J88" i="3"/>
  <c r="I88" i="3"/>
  <c r="E88" i="3"/>
  <c r="E87" i="3"/>
  <c r="J87" i="3" s="1"/>
  <c r="J86" i="3"/>
  <c r="I86" i="3"/>
  <c r="E86" i="3"/>
  <c r="J85" i="3"/>
  <c r="I85" i="3"/>
  <c r="E85" i="3"/>
  <c r="E84" i="3"/>
  <c r="J84" i="3" s="1"/>
  <c r="J83" i="3"/>
  <c r="I83" i="3"/>
  <c r="E83" i="3"/>
  <c r="E82" i="3"/>
  <c r="J82" i="3" s="1"/>
  <c r="E81" i="3"/>
  <c r="I81" i="3" s="1"/>
  <c r="J80" i="3"/>
  <c r="I80" i="3"/>
  <c r="E80" i="3"/>
  <c r="E79" i="3"/>
  <c r="J79" i="3" s="1"/>
  <c r="J78" i="3"/>
  <c r="I78" i="3"/>
  <c r="E78" i="3"/>
  <c r="J77" i="3"/>
  <c r="I77" i="3"/>
  <c r="E77" i="3"/>
  <c r="E76" i="3"/>
  <c r="J76" i="3" s="1"/>
  <c r="J75" i="3"/>
  <c r="I75" i="3"/>
  <c r="E75" i="3"/>
  <c r="E74" i="3"/>
  <c r="J74" i="3" s="1"/>
  <c r="E73" i="3"/>
  <c r="J73" i="3" s="1"/>
  <c r="J72" i="3"/>
  <c r="I72" i="3"/>
  <c r="E72" i="3"/>
  <c r="E71" i="3"/>
  <c r="J71" i="3" s="1"/>
  <c r="J70" i="3"/>
  <c r="I70" i="3"/>
  <c r="E70" i="3"/>
  <c r="J69" i="3"/>
  <c r="I69" i="3"/>
  <c r="E69" i="3"/>
  <c r="E68" i="3"/>
  <c r="J68" i="3" s="1"/>
  <c r="J67" i="3"/>
  <c r="I67" i="3"/>
  <c r="E67" i="3"/>
  <c r="E66" i="3"/>
  <c r="J66" i="3" s="1"/>
  <c r="E65" i="3"/>
  <c r="I65" i="3" s="1"/>
  <c r="J64" i="3"/>
  <c r="I64" i="3"/>
  <c r="E64" i="3"/>
  <c r="E63" i="3"/>
  <c r="J63" i="3" s="1"/>
  <c r="J62" i="3"/>
  <c r="I62" i="3"/>
  <c r="E62" i="3"/>
  <c r="J61" i="3"/>
  <c r="I61" i="3"/>
  <c r="E61" i="3"/>
  <c r="E60" i="3"/>
  <c r="J60" i="3" s="1"/>
  <c r="J59" i="3"/>
  <c r="I59" i="3"/>
  <c r="E59" i="3"/>
  <c r="E58" i="3"/>
  <c r="J58" i="3" s="1"/>
  <c r="E57" i="3"/>
  <c r="I57" i="3" s="1"/>
  <c r="J56" i="3"/>
  <c r="I56" i="3"/>
  <c r="E56" i="3"/>
  <c r="E55" i="3"/>
  <c r="J55" i="3" s="1"/>
  <c r="J54" i="3"/>
  <c r="I54" i="3"/>
  <c r="E54" i="3"/>
  <c r="J53" i="3"/>
  <c r="I53" i="3"/>
  <c r="E53" i="3"/>
  <c r="E52" i="3"/>
  <c r="J52" i="3" s="1"/>
  <c r="J51" i="3"/>
  <c r="I51" i="3"/>
  <c r="E51" i="3"/>
  <c r="E50" i="3"/>
  <c r="J50" i="3" s="1"/>
  <c r="E49" i="3"/>
  <c r="I49" i="3" s="1"/>
  <c r="J48" i="3"/>
  <c r="I48" i="3"/>
  <c r="E48" i="3"/>
  <c r="E47" i="3"/>
  <c r="J47" i="3" s="1"/>
  <c r="J46" i="3"/>
  <c r="I46" i="3"/>
  <c r="E46" i="3"/>
  <c r="J45" i="3"/>
  <c r="I45" i="3"/>
  <c r="E45" i="3"/>
  <c r="E44" i="3"/>
  <c r="J44" i="3" s="1"/>
  <c r="J43" i="3"/>
  <c r="I43" i="3"/>
  <c r="E43" i="3"/>
  <c r="E42" i="3"/>
  <c r="J42" i="3" s="1"/>
  <c r="E41" i="3"/>
  <c r="I41" i="3" s="1"/>
  <c r="J40" i="3"/>
  <c r="I40" i="3"/>
  <c r="E40" i="3"/>
  <c r="E39" i="3"/>
  <c r="J39" i="3" s="1"/>
  <c r="J38" i="3"/>
  <c r="I38" i="3"/>
  <c r="E38" i="3"/>
  <c r="J37" i="3"/>
  <c r="I37" i="3"/>
  <c r="E37" i="3"/>
  <c r="E36" i="3"/>
  <c r="J36" i="3" s="1"/>
  <c r="J35" i="3"/>
  <c r="I35" i="3"/>
  <c r="E35" i="3"/>
  <c r="E34" i="3"/>
  <c r="J34" i="3" s="1"/>
  <c r="E33" i="3"/>
  <c r="I33" i="3" s="1"/>
  <c r="J32" i="3"/>
  <c r="I32" i="3"/>
  <c r="E32" i="3"/>
  <c r="E31" i="3"/>
  <c r="J31" i="3" s="1"/>
  <c r="J30" i="3"/>
  <c r="I30" i="3"/>
  <c r="E30" i="3"/>
  <c r="J29" i="3"/>
  <c r="I29" i="3"/>
  <c r="E29" i="3"/>
  <c r="E28" i="3"/>
  <c r="J28" i="3" s="1"/>
  <c r="J27" i="3"/>
  <c r="I27" i="3"/>
  <c r="E27" i="3"/>
  <c r="E26" i="3"/>
  <c r="J26" i="3" s="1"/>
  <c r="E25" i="3"/>
  <c r="I25" i="3" s="1"/>
  <c r="J24" i="3"/>
  <c r="I24" i="3"/>
  <c r="E24" i="3"/>
  <c r="E23" i="3"/>
  <c r="J23" i="3" s="1"/>
  <c r="J22" i="3"/>
  <c r="I22" i="3"/>
  <c r="E22" i="3"/>
  <c r="J21" i="3"/>
  <c r="E21" i="3"/>
  <c r="I21" i="3" s="1"/>
  <c r="E20" i="3"/>
  <c r="J20" i="3" s="1"/>
  <c r="J19" i="3"/>
  <c r="I19" i="3"/>
  <c r="E19" i="3"/>
  <c r="E18" i="3"/>
  <c r="J18" i="3" s="1"/>
  <c r="E17" i="3"/>
  <c r="I17" i="3" s="1"/>
  <c r="J16" i="3"/>
  <c r="I16" i="3"/>
  <c r="E16" i="3"/>
  <c r="E15" i="3"/>
  <c r="J15" i="3" s="1"/>
  <c r="J14" i="3"/>
  <c r="I14" i="3"/>
  <c r="E14" i="3"/>
  <c r="J13" i="3"/>
  <c r="E13" i="3"/>
  <c r="I13" i="3" s="1"/>
  <c r="E12" i="3"/>
  <c r="J12" i="3" s="1"/>
  <c r="J11" i="3"/>
  <c r="I11" i="3"/>
  <c r="E11" i="3"/>
  <c r="E10" i="3"/>
  <c r="J10" i="3" s="1"/>
  <c r="E9" i="3"/>
  <c r="I9" i="3" s="1"/>
  <c r="J8" i="3"/>
  <c r="I8" i="3"/>
  <c r="E8" i="3"/>
  <c r="E7" i="3"/>
  <c r="J7" i="3" s="1"/>
  <c r="J6" i="3"/>
  <c r="I6" i="3"/>
  <c r="E6" i="3"/>
  <c r="J5" i="3"/>
  <c r="I5" i="3"/>
  <c r="E5" i="3"/>
  <c r="E186" i="3" s="1"/>
  <c r="C8" i="2"/>
  <c r="C7" i="2"/>
  <c r="C6" i="2"/>
  <c r="G12" i="1"/>
  <c r="E12" i="1"/>
  <c r="D12" i="1"/>
  <c r="C12" i="1"/>
  <c r="B12" i="1"/>
  <c r="G11" i="1"/>
  <c r="F11" i="1"/>
  <c r="G10" i="1"/>
  <c r="F10" i="1"/>
  <c r="G9" i="1"/>
  <c r="F9" i="1"/>
  <c r="G8" i="1"/>
  <c r="F8" i="1"/>
  <c r="G7" i="1"/>
  <c r="F7" i="1"/>
  <c r="G6" i="1"/>
  <c r="F6" i="1"/>
  <c r="F12" i="1" s="1"/>
  <c r="I73" i="3" l="1"/>
  <c r="I89" i="3"/>
  <c r="I153" i="3"/>
  <c r="J9" i="3"/>
  <c r="I12" i="3"/>
  <c r="J17" i="3"/>
  <c r="I20" i="3"/>
  <c r="J25" i="3"/>
  <c r="I28" i="3"/>
  <c r="J33" i="3"/>
  <c r="I36" i="3"/>
  <c r="J41" i="3"/>
  <c r="I44" i="3"/>
  <c r="J49" i="3"/>
  <c r="I52" i="3"/>
  <c r="J57" i="3"/>
  <c r="I60" i="3"/>
  <c r="J65" i="3"/>
  <c r="I68" i="3"/>
  <c r="I76" i="3"/>
  <c r="J81" i="3"/>
  <c r="I84" i="3"/>
  <c r="I92" i="3"/>
  <c r="J97" i="3"/>
  <c r="I100" i="3"/>
  <c r="J105" i="3"/>
  <c r="I108" i="3"/>
  <c r="J113" i="3"/>
  <c r="I116" i="3"/>
  <c r="J121" i="3"/>
  <c r="I124" i="3"/>
  <c r="J129" i="3"/>
  <c r="I132" i="3"/>
  <c r="J137" i="3"/>
  <c r="I140" i="3"/>
  <c r="J145" i="3"/>
  <c r="I148" i="3"/>
  <c r="I156" i="3"/>
  <c r="J161" i="3"/>
  <c r="I164" i="3"/>
  <c r="J169" i="3"/>
  <c r="I172" i="3"/>
  <c r="J177" i="3"/>
  <c r="I180" i="3"/>
  <c r="J185" i="3"/>
  <c r="I7" i="3"/>
  <c r="I186" i="3" s="1"/>
  <c r="I15" i="3"/>
  <c r="I23" i="3"/>
  <c r="I31" i="3"/>
  <c r="I39" i="3"/>
  <c r="I47" i="3"/>
  <c r="I55" i="3"/>
  <c r="I63" i="3"/>
  <c r="I71" i="3"/>
  <c r="I79" i="3"/>
  <c r="I87" i="3"/>
  <c r="I95" i="3"/>
  <c r="I103" i="3"/>
  <c r="I111" i="3"/>
  <c r="I119" i="3"/>
  <c r="I127" i="3"/>
  <c r="I135" i="3"/>
  <c r="I143" i="3"/>
  <c r="I159" i="3"/>
  <c r="I167" i="3"/>
  <c r="I175" i="3"/>
  <c r="I183" i="3"/>
  <c r="I10" i="3"/>
  <c r="I18" i="3"/>
  <c r="I26" i="3"/>
  <c r="I34" i="3"/>
  <c r="I42" i="3"/>
  <c r="I50" i="3"/>
  <c r="I58" i="3"/>
  <c r="I66" i="3"/>
  <c r="I74" i="3"/>
  <c r="I82" i="3"/>
  <c r="I90" i="3"/>
  <c r="I98" i="3"/>
  <c r="I106" i="3"/>
  <c r="I114" i="3"/>
  <c r="I122" i="3"/>
  <c r="I130" i="3"/>
  <c r="I138" i="3"/>
  <c r="I146" i="3"/>
  <c r="I154" i="3"/>
  <c r="I162" i="3"/>
  <c r="I170" i="3"/>
  <c r="I178" i="3"/>
  <c r="I173" i="3"/>
  <c r="I181" i="3"/>
  <c r="I184" i="3"/>
</calcChain>
</file>

<file path=xl/sharedStrings.xml><?xml version="1.0" encoding="utf-8"?>
<sst xmlns="http://schemas.openxmlformats.org/spreadsheetml/2006/main" count="372" uniqueCount="301">
  <si>
    <t>Controladoria Geral do Município - Ouvidoria Geral</t>
  </si>
  <si>
    <t>SIGRC* - Sistema Integrado de Gerenciamento e Relacionamento com o Cidadão</t>
  </si>
  <si>
    <t>ATENDIMENTOS</t>
  </si>
  <si>
    <t>4° trim 2022</t>
  </si>
  <si>
    <t>3° trim 2022</t>
  </si>
  <si>
    <t>2° trim 2022</t>
  </si>
  <si>
    <t>1° trim 2022</t>
  </si>
  <si>
    <t>Total</t>
  </si>
  <si>
    <t>Média</t>
  </si>
  <si>
    <t>Carta</t>
  </si>
  <si>
    <t>Central SP156</t>
  </si>
  <si>
    <t>E-mail</t>
  </si>
  <si>
    <t>Encaminhamento de outros órgãos (Processo SEI, Memorando, Ofício, etc.)</t>
  </si>
  <si>
    <t>Portal</t>
  </si>
  <si>
    <t>Presencial</t>
  </si>
  <si>
    <t>TOTAL</t>
  </si>
  <si>
    <t>SIGRC - Sistema Integrado de Gerenciamento e Relacionamento com o Cidadão</t>
  </si>
  <si>
    <t>Trimestres</t>
  </si>
  <si>
    <t>protocolos</t>
  </si>
  <si>
    <t>variação*</t>
  </si>
  <si>
    <t>1º trim 2022</t>
  </si>
  <si>
    <t>xxx</t>
  </si>
  <si>
    <t>* variação percentual em relação ao trimestre imediatamente anterior</t>
  </si>
  <si>
    <t>ASSUNTO (Guia Portal 156)*</t>
  </si>
  <si>
    <t>4º trim 2022</t>
  </si>
  <si>
    <t>3º trim 2022</t>
  </si>
  <si>
    <t>2º trim 2022</t>
  </si>
  <si>
    <t>Média trimestral</t>
  </si>
  <si>
    <t>Acessibilidade</t>
  </si>
  <si>
    <t>Acessibilidade digital</t>
  </si>
  <si>
    <t>Acessibilidade em edificações</t>
  </si>
  <si>
    <t>Adoção de animais</t>
  </si>
  <si>
    <t>Agendamento eletrônico</t>
  </si>
  <si>
    <t>Água subterrânea/Curso d'água</t>
  </si>
  <si>
    <t xml:space="preserve">Alimentação escolar </t>
  </si>
  <si>
    <t>Alistamento e Serviço Militar</t>
  </si>
  <si>
    <t>Ambulantes</t>
  </si>
  <si>
    <t>Animais que podem causar doenças e/ou agravos à saúde</t>
  </si>
  <si>
    <t>Animais silvestres</t>
  </si>
  <si>
    <t>Animal agressor e/ou invasor</t>
  </si>
  <si>
    <t>Animal em via pública</t>
  </si>
  <si>
    <t>Apoio à aprendizagem</t>
  </si>
  <si>
    <t>Apoio terapêutico</t>
  </si>
  <si>
    <t>Áreas contaminadas</t>
  </si>
  <si>
    <t>Áreas municipais</t>
  </si>
  <si>
    <t>Árvore</t>
  </si>
  <si>
    <t>Assistência a saúde na urgência e emergência (portas)</t>
  </si>
  <si>
    <t>Assistência domiciliar</t>
  </si>
  <si>
    <t>Assistência farmacêutica</t>
  </si>
  <si>
    <t>ATENDE - Transporte Pessoas com Deficiência</t>
  </si>
  <si>
    <t>Autos de Infração</t>
  </si>
  <si>
    <t>Auxílio Aluguel</t>
  </si>
  <si>
    <t>Auxílio Brasil</t>
  </si>
  <si>
    <t>Bibliotecas municipais</t>
  </si>
  <si>
    <t>Bicicleta</t>
  </si>
  <si>
    <t>Bilhete único</t>
  </si>
  <si>
    <t>Boletim e frequência escolar</t>
  </si>
  <si>
    <t>Bolsa Primeira Infância</t>
  </si>
  <si>
    <t>Buraco e pavimentação</t>
  </si>
  <si>
    <t>Cadastro Municipal de Vigilância em Saúde - CMVS</t>
  </si>
  <si>
    <t>Cadastro Único (CadÚnico)</t>
  </si>
  <si>
    <t>CADIN - Cadastro Informativo Municipal</t>
  </si>
  <si>
    <t>Calçadas, guias e postes</t>
  </si>
  <si>
    <t>Capinação e roçada de áreas verdes</t>
  </si>
  <si>
    <t>Carga e frete</t>
  </si>
  <si>
    <t>Carro híbrido</t>
  </si>
  <si>
    <t>Cartão SUS</t>
  </si>
  <si>
    <t>CCM - Cadastro de Contribuintes Mobiliários</t>
  </si>
  <si>
    <t>Cemitérios</t>
  </si>
  <si>
    <t>Central 156</t>
  </si>
  <si>
    <t>Centro de Apoio ao Trabalho e Empreendedorismo - CATe</t>
  </si>
  <si>
    <t>Centros de Referência, Convivência e Desenvolvimento</t>
  </si>
  <si>
    <t>Centros esportivos</t>
  </si>
  <si>
    <t>Certidão Ambiental</t>
  </si>
  <si>
    <t>Certidões</t>
  </si>
  <si>
    <t>Cirurgias</t>
  </si>
  <si>
    <t>COHAB</t>
  </si>
  <si>
    <t>Coleta de lixo domiciliar</t>
  </si>
  <si>
    <t>Coleta de resíduos de serviços de saúde</t>
  </si>
  <si>
    <t>Coleta seletiva</t>
  </si>
  <si>
    <t>Comida de rua e foodtruck</t>
  </si>
  <si>
    <t>Condições sanitárias inadequadas</t>
  </si>
  <si>
    <t>Conduta de funcionário da CET</t>
  </si>
  <si>
    <t>Conduta de funcionários</t>
  </si>
  <si>
    <t>Consulta de débitos e DUC</t>
  </si>
  <si>
    <t>Consultas médicas</t>
  </si>
  <si>
    <t>CPOM - cadastro de prestadores de serviços de outro município</t>
  </si>
  <si>
    <t>CRAS - Centro de Refência de Assistência Social</t>
  </si>
  <si>
    <t>Criação inadequada de animais</t>
  </si>
  <si>
    <t>Criança e adolescente</t>
  </si>
  <si>
    <t>Defesa civil</t>
  </si>
  <si>
    <t>Dengue/chikungunya/zika (mosquito aedes aegypti)</t>
  </si>
  <si>
    <t>Devoluções, restituições e indenizações</t>
  </si>
  <si>
    <t>Dívida Ativa</t>
  </si>
  <si>
    <t>Documentações de edificações</t>
  </si>
  <si>
    <t>Documentações e alvarás para obras</t>
  </si>
  <si>
    <t>Documentações de ruas e logradouros</t>
  </si>
  <si>
    <t>Drenagem de água de chuva</t>
  </si>
  <si>
    <t xml:space="preserve">Ecoponto </t>
  </si>
  <si>
    <t>Elevador, escada rolante, esteira rolante, plataforma de elevação</t>
  </si>
  <si>
    <t>Elogio</t>
  </si>
  <si>
    <t>Empreenda fácil</t>
  </si>
  <si>
    <t>Esgoto e água usada</t>
  </si>
  <si>
    <t>Estabelecimentos comerciais, indústrias e serviços</t>
  </si>
  <si>
    <t>Estacionamento</t>
  </si>
  <si>
    <t>Eutanásia</t>
  </si>
  <si>
    <t>Eventos</t>
  </si>
  <si>
    <t>Exames médicos</t>
  </si>
  <si>
    <t>Exames, vacinas e castração</t>
  </si>
  <si>
    <t>Exumação e translado/transferência de corpos</t>
  </si>
  <si>
    <t>Feira livre</t>
  </si>
  <si>
    <t>Ferro velho</t>
  </si>
  <si>
    <t>Fiscalização de obras</t>
  </si>
  <si>
    <t>Grande gerador de resíduos (serviço, comércio, indústria)</t>
  </si>
  <si>
    <t>Guarda Civil Metropolitana</t>
  </si>
  <si>
    <t>Guias rebaixadas</t>
  </si>
  <si>
    <t>Habite-se</t>
  </si>
  <si>
    <t>Heliponto</t>
  </si>
  <si>
    <t>Homenagem fúnebre, velório, sepultamento e cremação</t>
  </si>
  <si>
    <t>Hospital veterinário público</t>
  </si>
  <si>
    <t>Iluminação pública</t>
  </si>
  <si>
    <t>Imigrante</t>
  </si>
  <si>
    <t>Imunidades, isenções e demais benefícios fiscais</t>
  </si>
  <si>
    <t>IPREM</t>
  </si>
  <si>
    <t>IPTU - Imposto Predial e Territorial Urbano</t>
  </si>
  <si>
    <t>ISS - Imposto Sobre Serviços</t>
  </si>
  <si>
    <t>ITBI -  Imposto sobre a Transmissão de Bens Imóveis</t>
  </si>
  <si>
    <t>Lei Aldir Blanc - apoio emergencial a cultura</t>
  </si>
  <si>
    <t>Leve leite</t>
  </si>
  <si>
    <t>Licenciamento Ambiental</t>
  </si>
  <si>
    <t>Lixeiras públicas</t>
  </si>
  <si>
    <t>Locais com lotação superior a 250 pessoas (cinemas, teatros, casas de shows)</t>
  </si>
  <si>
    <t>Material e uniforme escolar</t>
  </si>
  <si>
    <t>Matrícula e transferência escolar</t>
  </si>
  <si>
    <t>Mediação de conflitos</t>
  </si>
  <si>
    <t>Medicamento de controle especial</t>
  </si>
  <si>
    <t xml:space="preserve">Mercados e Sacolões </t>
  </si>
  <si>
    <t>Microempreendedor Individual - MEI</t>
  </si>
  <si>
    <t>Moto frete</t>
  </si>
  <si>
    <t>Multa ambiental</t>
  </si>
  <si>
    <t>Multas de trânsito</t>
  </si>
  <si>
    <t>Multas e contestações</t>
  </si>
  <si>
    <t>Não identificado***</t>
  </si>
  <si>
    <t>Nota do Milhão</t>
  </si>
  <si>
    <t>Numeração de imóveis</t>
  </si>
  <si>
    <t>Obras no viário</t>
  </si>
  <si>
    <t>Ocupação irregular</t>
  </si>
  <si>
    <t>Ônibus</t>
  </si>
  <si>
    <t>Organizações da Sociedade Civil</t>
  </si>
  <si>
    <t>Ônibus fretado</t>
  </si>
  <si>
    <t>Órgão externo</t>
  </si>
  <si>
    <t>Pandemia - COVID 19</t>
  </si>
  <si>
    <t>Parcelamento de tributo</t>
  </si>
  <si>
    <t>Parques</t>
  </si>
  <si>
    <t>Patrimônio histórico e cultural</t>
  </si>
  <si>
    <t>Pedido de orientação ou informação</t>
  </si>
  <si>
    <t>Pessoa idosa</t>
  </si>
  <si>
    <t>Placas com nome de rua</t>
  </si>
  <si>
    <t>Planetário</t>
  </si>
  <si>
    <t>Poluição do ar</t>
  </si>
  <si>
    <t>Poluição sonora - PSIU</t>
  </si>
  <si>
    <t>Ponto de ônibus</t>
  </si>
  <si>
    <t>Ponto viciado, entulho e caçamba de entulho</t>
  </si>
  <si>
    <t>População ou pessoa em situação de rua</t>
  </si>
  <si>
    <t>Portal SP156</t>
  </si>
  <si>
    <t>Praças</t>
  </si>
  <si>
    <t>Precatórios</t>
  </si>
  <si>
    <t>Processo Administrativo</t>
  </si>
  <si>
    <t>PRCON Cidade de São Paulo</t>
  </si>
  <si>
    <t>Programa Ação Jovem</t>
  </si>
  <si>
    <t>Programa Bolsa Família</t>
  </si>
  <si>
    <t>Programa Bolsa Trabalho</t>
  </si>
  <si>
    <t>Programa Cidade Solidária</t>
  </si>
  <si>
    <t>Programa Operação Trabalho - POT</t>
  </si>
  <si>
    <t>Programa Renda Cidadã</t>
  </si>
  <si>
    <t>Programa Renda Mínima</t>
  </si>
  <si>
    <t>Publicidade e poluição visual</t>
  </si>
  <si>
    <t>Qualidade de atendimento</t>
  </si>
  <si>
    <t>RBE - Regularizar situação do RG ou RNE</t>
  </si>
  <si>
    <t>Reciclagem</t>
  </si>
  <si>
    <t>Regime Especial de Tributação</t>
  </si>
  <si>
    <t>Registro de animais - RGA</t>
  </si>
  <si>
    <t>Regularização de imóveis</t>
  </si>
  <si>
    <t>Remoção de grandes objetos</t>
  </si>
  <si>
    <t>Renda Básica Emergencial</t>
  </si>
  <si>
    <t>Reparação de danos</t>
  </si>
  <si>
    <t>Rios e córregos</t>
  </si>
  <si>
    <t>Ruas, vilas, vielas e escadarias</t>
  </si>
  <si>
    <t>Saúde bucal</t>
  </si>
  <si>
    <t>SAV - Solução de Atendimento Eletrônico</t>
  </si>
  <si>
    <t>Seguro desemprego</t>
  </si>
  <si>
    <t>Segurança de edificação</t>
  </si>
  <si>
    <t>Senha Web</t>
  </si>
  <si>
    <t>Serviços de apoio terapêutico</t>
  </si>
  <si>
    <t>Sinalização e Circulação de veículos e Pedestres</t>
  </si>
  <si>
    <t>Solicitação de callback durante atendimento receptivo</t>
  </si>
  <si>
    <t>Taxas mobiliárias</t>
  </si>
  <si>
    <t>Táxi e App</t>
  </si>
  <si>
    <t>Telecentro</t>
  </si>
  <si>
    <t>Terrenos e imóveis</t>
  </si>
  <si>
    <t>Transporte Escolar</t>
  </si>
  <si>
    <t>Unidade habitacional</t>
  </si>
  <si>
    <t>Unidades escolares</t>
  </si>
  <si>
    <t>Urgências e Emergências</t>
  </si>
  <si>
    <t>Vacinação</t>
  </si>
  <si>
    <t>Varrição e limpeza urbana</t>
  </si>
  <si>
    <t>Veículos abandonados</t>
  </si>
  <si>
    <t>Zona Azul</t>
  </si>
  <si>
    <t>WiFi Livre SP</t>
  </si>
  <si>
    <r>
      <rPr>
        <sz val="10"/>
        <color rgb="FF000000"/>
        <rFont val="Calibri"/>
        <family val="2"/>
      </rPr>
      <t>¹</t>
    </r>
    <r>
      <rPr>
        <sz val="10"/>
        <color rgb="FF000000"/>
        <rFont val="Arial"/>
        <family val="2"/>
      </rPr>
      <t>Exceto denúncias</t>
    </r>
  </si>
  <si>
    <t>NATUREZA - Assunto</t>
  </si>
  <si>
    <t>Média Trimestral</t>
  </si>
  <si>
    <t>10 MAIS</t>
  </si>
  <si>
    <t>Unidades PMSP</t>
  </si>
  <si>
    <t>4°trim 2022</t>
  </si>
  <si>
    <t>3°trim 2022</t>
  </si>
  <si>
    <t>Secretaria do Governo Municipal</t>
  </si>
  <si>
    <t>Casa Civil</t>
  </si>
  <si>
    <t>Procuradoria Geral do Município</t>
  </si>
  <si>
    <t>Controladoria Geral do Município</t>
  </si>
  <si>
    <t>Secretaria de Relações Institucionais</t>
  </si>
  <si>
    <t>Secretaria Executiva de Gestão</t>
  </si>
  <si>
    <t>Secretaria Executiva de Limpeza Urbana**</t>
  </si>
  <si>
    <t>Secretaria Municipal da Fazenda</t>
  </si>
  <si>
    <t>Secretaria Municipal da Pessoa com Deficiência</t>
  </si>
  <si>
    <t>Secretaria Municipal da Saúde</t>
  </si>
  <si>
    <t>Secretaria Municipal das Subprefeituras</t>
  </si>
  <si>
    <t>Secretaria Municipal de Assistência e Desenvolvimento Social</t>
  </si>
  <si>
    <t>Secretaria Municipal de Cultura</t>
  </si>
  <si>
    <t>Secretaria Municipal de Desenvolvimento Econômico e Trabalho</t>
  </si>
  <si>
    <t>Secretaria Municipal de Direitos Humanos e Cidadania</t>
  </si>
  <si>
    <t>Secretaria Municipal de Educação</t>
  </si>
  <si>
    <t>Secretaria Municipal de Esportes e Lazer</t>
  </si>
  <si>
    <t>Secretaria Municipal de Gestão</t>
  </si>
  <si>
    <t>Secretaria Municipal de Habitação</t>
  </si>
  <si>
    <t>Secretaria Municipal de Infraestrutura Urbana e Obras</t>
  </si>
  <si>
    <t>Secretaria Municipal de Inovação e Tecnologia</t>
  </si>
  <si>
    <t>Secretaria Municipal de Justiça</t>
  </si>
  <si>
    <t>Secretaria Municipal de Mobilidade e Trânsito</t>
  </si>
  <si>
    <t>Secretaria Municipal de Segurança Urbana</t>
  </si>
  <si>
    <t>Secretaria Municipal de Turismo</t>
  </si>
  <si>
    <t>Secretaria Municipal de Urbanismo e Licenciamento*</t>
  </si>
  <si>
    <t>Secretaria Municipal do Verde e Meio Ambiente</t>
  </si>
  <si>
    <t xml:space="preserve">Agência Reguladora de Serviços Públicos do Município de São Paulo** </t>
  </si>
  <si>
    <t>Autoridade Municipal de Limpeza  Urbana - AMLURB**</t>
  </si>
  <si>
    <t>Companhia de Engenharia de Tráfego - CET</t>
  </si>
  <si>
    <t>Companhia Metropolitana de Habitação - COHAB</t>
  </si>
  <si>
    <t>São Paulo Obras - SPObras</t>
  </si>
  <si>
    <t>São Paulo Transportes - SPTRANS</t>
  </si>
  <si>
    <t>Serviço Funerário do Município de São Paulo - SFMSP</t>
  </si>
  <si>
    <t>Não identificado</t>
  </si>
  <si>
    <r>
      <t>TOTAL</t>
    </r>
    <r>
      <rPr>
        <b/>
        <sz val="11"/>
        <color rgb="FF000000"/>
        <rFont val="Calibri"/>
        <family val="2"/>
      </rPr>
      <t>¹</t>
    </r>
  </si>
  <si>
    <t xml:space="preserve">Total </t>
  </si>
  <si>
    <t>* A partir de abril/18 passou a ser de responsabilidade da Secretaria Municipal das Prefeituras Regionais, o Departamento de Iliminação Pública e o Serviço Funerário.</t>
  </si>
  <si>
    <t>** A partir de abril/18 a Secretaria Municipal de Obras e Serviços passou a se chamar Secretaria Municipal de Infraestrutura Urbana e Obras, com alterações das suas copetências. deixando de ser responsável pelo Departamento de Iluminação Pública e pelo Serviço Funerário, sendo que estas passaram a ser de responsabilidade da Secretaria Municipal das Prefeituras Regionais.</t>
  </si>
  <si>
    <t>***A partir de maio/18 foi individualizada a quantidade de entradas de AMLURB, ILUME, SPUA e Serviço Funerário do total de entradas da Secretaria Municipal das Prefeituras Regionais, assim como de CET e SPTRANS do total da Secretaria Municipal de Mobilidade e Transportes.</t>
  </si>
  <si>
    <t>****Os protocolos classificadas como unidade não especificada, são reclamações recebidas no sistema sem que se tenha o registro da unidade demandada.</t>
  </si>
  <si>
    <t>Subprefeitura Aricanduva</t>
  </si>
  <si>
    <t>Subprefeitura Butantã</t>
  </si>
  <si>
    <t>Subprefeitura Campo Limpo</t>
  </si>
  <si>
    <t>Subprefeitura Capela do Socorro</t>
  </si>
  <si>
    <t>Subprefeitura Casa Verde</t>
  </si>
  <si>
    <t>Subprefeitura Cidade Ademar</t>
  </si>
  <si>
    <t>Subprefeitura Cidade Tiradentes</t>
  </si>
  <si>
    <t>Subprefeitura Ermelino Matarazzo</t>
  </si>
  <si>
    <t>Subprefeitura Freguesia/Brasilândia</t>
  </si>
  <si>
    <t>Subprefeitura Guaianases</t>
  </si>
  <si>
    <t>Subprefeitura Ipiranga</t>
  </si>
  <si>
    <t>Subprefeitura Itaim Paulista</t>
  </si>
  <si>
    <t>Subprefeitura Itaquera</t>
  </si>
  <si>
    <t>Subprefeitura Jabaquara</t>
  </si>
  <si>
    <t>Subprefeitura Jaçanã/Tremembé</t>
  </si>
  <si>
    <t>Subprefeitura Lapa</t>
  </si>
  <si>
    <t>Subprefeitura M'Boi Mirim</t>
  </si>
  <si>
    <t>Subprefeitura Mooca</t>
  </si>
  <si>
    <t>Subprefeitura Parelheiros</t>
  </si>
  <si>
    <t>Subprefeitura Penha</t>
  </si>
  <si>
    <t>Subprefeitura Perus</t>
  </si>
  <si>
    <t>Subprefeitura Pinheiros</t>
  </si>
  <si>
    <t>Subprefeitura Pirituba/Jaraguá</t>
  </si>
  <si>
    <t>Subprefeitura Santana/Tucuruvi</t>
  </si>
  <si>
    <t>Subprefeitura Santo Amaro</t>
  </si>
  <si>
    <t>Subprefeitura São Mateus</t>
  </si>
  <si>
    <t>Subprefeitura São Miguel Paulista</t>
  </si>
  <si>
    <t>Subprefeitura Sapopemba</t>
  </si>
  <si>
    <t>Subprefeitura Sé</t>
  </si>
  <si>
    <t>Subprefeitura Vila Maria/Vila Guilherme</t>
  </si>
  <si>
    <t>Subprefeitura Vila Mariana</t>
  </si>
  <si>
    <t>Subprefeitura Vila Prudente</t>
  </si>
  <si>
    <t>Unidades PMSP - Subprefeituras</t>
  </si>
  <si>
    <t xml:space="preserve"> Média Trimestral </t>
  </si>
  <si>
    <t>Lapa</t>
  </si>
  <si>
    <t>Sé</t>
  </si>
  <si>
    <t>Penha</t>
  </si>
  <si>
    <t>Santo Amaro</t>
  </si>
  <si>
    <t>Itaquera</t>
  </si>
  <si>
    <t>Pinheiros</t>
  </si>
  <si>
    <t>Itaim Paulista</t>
  </si>
  <si>
    <t>Vila Mariana</t>
  </si>
  <si>
    <t>Campo Limpo</t>
  </si>
  <si>
    <t>Pirituba/Jaraguá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</si>
</sst>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Arial "/>
    </font>
    <font>
      <b/>
      <sz val="12"/>
      <color rgb="FF000000"/>
      <name val="Arial"/>
      <family val="2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C5D9F1"/>
        <bgColor rgb="FFC5D9F1"/>
      </patternFill>
    </fill>
    <fill>
      <patternFill patternType="solid">
        <fgColor rgb="FF000000"/>
        <bgColor rgb="FF000000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93">
    <xf numFmtId="0" fontId="0" fillId="0" borderId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9" fontId="1" fillId="0" borderId="0" applyFont="0" applyFill="0" applyBorder="0" applyAlignment="0" applyProtection="0"/>
  </cellStyleXfs>
  <cellXfs count="20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17" fontId="5" fillId="0" borderId="0" xfId="0" applyNumberFormat="1" applyFont="1" applyFill="1" applyAlignment="1">
      <alignment horizontal="center"/>
    </xf>
    <xf numFmtId="0" fontId="6" fillId="0" borderId="3" xfId="0" applyFont="1" applyBorder="1" applyAlignment="1">
      <alignment horizontal="left"/>
    </xf>
    <xf numFmtId="3" fontId="7" fillId="0" borderId="4" xfId="0" applyNumberFormat="1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6" fillId="0" borderId="5" xfId="0" applyFont="1" applyBorder="1" applyAlignment="1">
      <alignment horizontal="left"/>
    </xf>
    <xf numFmtId="3" fontId="7" fillId="0" borderId="6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/>
    </xf>
    <xf numFmtId="3" fontId="7" fillId="0" borderId="10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5" fillId="2" borderId="1" xfId="0" applyFont="1" applyFill="1" applyBorder="1"/>
    <xf numFmtId="3" fontId="5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1" xfId="0" applyNumberFormat="1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0" fontId="5" fillId="2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3" fontId="0" fillId="0" borderId="0" xfId="0" applyNumberFormat="1"/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" fontId="7" fillId="0" borderId="0" xfId="0" applyNumberFormat="1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7" fontId="5" fillId="3" borderId="2" xfId="0" applyNumberFormat="1" applyFont="1" applyFill="1" applyBorder="1" applyAlignment="1">
      <alignment horizontal="center" vertical="center"/>
    </xf>
    <xf numFmtId="17" fontId="5" fillId="3" borderId="12" xfId="0" applyNumberFormat="1" applyFont="1" applyFill="1" applyBorder="1" applyAlignment="1">
      <alignment horizontal="center" vertical="center"/>
    </xf>
    <xf numFmtId="17" fontId="5" fillId="2" borderId="1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0" fontId="0" fillId="0" borderId="6" xfId="68" applyFont="1" applyFill="1" applyBorder="1" applyAlignment="1"/>
    <xf numFmtId="0" fontId="0" fillId="0" borderId="14" xfId="68" applyFont="1" applyFill="1" applyBorder="1" applyAlignment="1">
      <alignment horizontal="center" vertical="center"/>
    </xf>
    <xf numFmtId="0" fontId="0" fillId="0" borderId="15" xfId="0" applyBorder="1"/>
    <xf numFmtId="1" fontId="0" fillId="0" borderId="15" xfId="68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16" xfId="68" applyFont="1" applyFill="1" applyBorder="1" applyAlignment="1">
      <alignment horizontal="center" vertical="center"/>
    </xf>
    <xf numFmtId="0" fontId="0" fillId="0" borderId="6" xfId="68" applyFont="1" applyFill="1" applyBorder="1" applyAlignment="1">
      <alignment horizontal="center" vertical="center"/>
    </xf>
    <xf numFmtId="1" fontId="0" fillId="0" borderId="16" xfId="0" applyNumberFormat="1" applyBorder="1" applyAlignment="1">
      <alignment horizontal="center"/>
    </xf>
    <xf numFmtId="0" fontId="0" fillId="0" borderId="8" xfId="68" applyFont="1" applyFill="1" applyBorder="1" applyAlignment="1"/>
    <xf numFmtId="0" fontId="0" fillId="0" borderId="17" xfId="68" applyFont="1" applyFill="1" applyBorder="1" applyAlignment="1">
      <alignment horizontal="center" vertical="center"/>
    </xf>
    <xf numFmtId="0" fontId="0" fillId="0" borderId="18" xfId="0" applyBorder="1"/>
    <xf numFmtId="1" fontId="0" fillId="0" borderId="18" xfId="68" applyNumberFormat="1" applyFont="1" applyFill="1" applyBorder="1" applyAlignment="1">
      <alignment horizontal="center" vertical="center"/>
    </xf>
    <xf numFmtId="1" fontId="0" fillId="0" borderId="8" xfId="0" applyNumberFormat="1" applyBorder="1" applyAlignment="1">
      <alignment horizontal="center"/>
    </xf>
    <xf numFmtId="0" fontId="0" fillId="0" borderId="19" xfId="68" applyFont="1" applyFill="1" applyBorder="1" applyAlignment="1">
      <alignment horizontal="center" vertical="center"/>
    </xf>
    <xf numFmtId="0" fontId="0" fillId="0" borderId="8" xfId="68" applyFont="1" applyFill="1" applyBorder="1" applyAlignment="1">
      <alignment horizontal="center" vertical="center"/>
    </xf>
    <xf numFmtId="1" fontId="0" fillId="0" borderId="19" xfId="0" applyNumberForma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7" xfId="0" applyFill="1" applyBorder="1" applyAlignment="1">
      <alignment horizontal="center" vertical="center"/>
    </xf>
    <xf numFmtId="1" fontId="0" fillId="0" borderId="18" xfId="0" applyNumberFormat="1" applyFill="1" applyBorder="1" applyAlignment="1">
      <alignment horizontal="center" vertical="center"/>
    </xf>
    <xf numFmtId="0" fontId="0" fillId="0" borderId="8" xfId="0" applyBorder="1"/>
    <xf numFmtId="1" fontId="0" fillId="0" borderId="8" xfId="68" applyNumberFormat="1" applyFont="1" applyFill="1" applyBorder="1" applyAlignment="1">
      <alignment horizontal="center" vertical="center"/>
    </xf>
    <xf numFmtId="0" fontId="4" fillId="0" borderId="18" xfId="0" applyFont="1" applyBorder="1"/>
    <xf numFmtId="1" fontId="0" fillId="0" borderId="20" xfId="68" applyNumberFormat="1" applyFont="1" applyFill="1" applyBorder="1" applyAlignment="1">
      <alignment horizontal="center" vertical="center"/>
    </xf>
    <xf numFmtId="0" fontId="0" fillId="0" borderId="8" xfId="0" applyFill="1" applyBorder="1"/>
    <xf numFmtId="1" fontId="6" fillId="0" borderId="8" xfId="68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0" xfId="68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right"/>
    </xf>
    <xf numFmtId="0" fontId="0" fillId="0" borderId="22" xfId="0" applyFill="1" applyBorder="1" applyAlignment="1">
      <alignment horizontal="center" vertical="center"/>
    </xf>
    <xf numFmtId="0" fontId="0" fillId="0" borderId="23" xfId="0" applyBorder="1"/>
    <xf numFmtId="1" fontId="0" fillId="0" borderId="23" xfId="0" applyNumberFormat="1" applyFill="1" applyBorder="1" applyAlignment="1">
      <alignment horizontal="center" vertical="center"/>
    </xf>
    <xf numFmtId="1" fontId="6" fillId="2" borderId="1" xfId="68" applyNumberFormat="1" applyFont="1" applyFill="1" applyBorder="1" applyAlignment="1">
      <alignment horizontal="center" vertical="center"/>
    </xf>
    <xf numFmtId="1" fontId="6" fillId="2" borderId="24" xfId="68" applyNumberFormat="1" applyFont="1" applyFill="1" applyBorder="1" applyAlignment="1">
      <alignment horizontal="center" vertical="center"/>
    </xf>
    <xf numFmtId="1" fontId="6" fillId="2" borderId="25" xfId="68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/>
    </xf>
    <xf numFmtId="1" fontId="6" fillId="2" borderId="26" xfId="0" applyNumberFormat="1" applyFont="1" applyFill="1" applyBorder="1" applyAlignment="1">
      <alignment horizontal="center"/>
    </xf>
    <xf numFmtId="0" fontId="4" fillId="0" borderId="0" xfId="0" applyFont="1" applyAlignment="1">
      <alignment horizontal="justify" wrapText="1"/>
    </xf>
    <xf numFmtId="0" fontId="5" fillId="4" borderId="2" xfId="0" applyFont="1" applyFill="1" applyBorder="1"/>
    <xf numFmtId="3" fontId="5" fillId="4" borderId="2" xfId="0" applyNumberFormat="1" applyFont="1" applyFill="1" applyBorder="1" applyAlignment="1">
      <alignment horizontal="center" vertical="center"/>
    </xf>
    <xf numFmtId="3" fontId="5" fillId="4" borderId="13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0" fillId="0" borderId="4" xfId="0" applyBorder="1"/>
    <xf numFmtId="3" fontId="0" fillId="0" borderId="27" xfId="0" applyNumberFormat="1" applyBorder="1"/>
    <xf numFmtId="0" fontId="0" fillId="0" borderId="28" xfId="68" applyFont="1" applyFill="1" applyBorder="1" applyAlignment="1">
      <alignment horizontal="center" vertical="center"/>
    </xf>
    <xf numFmtId="1" fontId="0" fillId="0" borderId="29" xfId="68" applyNumberFormat="1" applyFont="1" applyFill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6" xfId="0" applyBorder="1"/>
    <xf numFmtId="0" fontId="0" fillId="0" borderId="30" xfId="0" applyBorder="1"/>
    <xf numFmtId="0" fontId="0" fillId="0" borderId="18" xfId="68" applyFont="1" applyFill="1" applyBorder="1" applyAlignment="1">
      <alignment horizontal="center" vertical="center"/>
    </xf>
    <xf numFmtId="1" fontId="0" fillId="0" borderId="31" xfId="68" applyNumberFormat="1" applyFont="1" applyFill="1" applyBorder="1" applyAlignment="1">
      <alignment horizontal="center" vertical="center"/>
    </xf>
    <xf numFmtId="0" fontId="11" fillId="0" borderId="8" xfId="0" applyFont="1" applyBorder="1"/>
    <xf numFmtId="0" fontId="0" fillId="0" borderId="32" xfId="0" applyBorder="1"/>
    <xf numFmtId="0" fontId="0" fillId="0" borderId="33" xfId="68" applyFont="1" applyFill="1" applyBorder="1" applyAlignment="1">
      <alignment horizontal="center" vertical="center"/>
    </xf>
    <xf numFmtId="1" fontId="0" fillId="0" borderId="34" xfId="68" applyNumberFormat="1" applyFont="1" applyFill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1" fontId="0" fillId="0" borderId="0" xfId="0" applyNumberFormat="1"/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6" fillId="4" borderId="12" xfId="0" applyFont="1" applyFill="1" applyBorder="1"/>
    <xf numFmtId="0" fontId="5" fillId="4" borderId="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" fontId="5" fillId="4" borderId="2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7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0" fillId="7" borderId="19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5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4" borderId="2" xfId="0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0" fillId="0" borderId="35" xfId="0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4" fillId="0" borderId="0" xfId="0" applyFont="1" applyFill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5" fillId="0" borderId="0" xfId="89" applyFont="1" applyFill="1" applyAlignment="1">
      <alignment horizontal="left"/>
    </xf>
    <xf numFmtId="0" fontId="5" fillId="0" borderId="0" xfId="89" applyFont="1" applyFill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left"/>
    </xf>
    <xf numFmtId="17" fontId="5" fillId="2" borderId="24" xfId="0" applyNumberFormat="1" applyFont="1" applyFill="1" applyBorder="1" applyAlignment="1">
      <alignment horizontal="center" vertical="center"/>
    </xf>
    <xf numFmtId="17" fontId="5" fillId="2" borderId="1" xfId="0" applyNumberFormat="1" applyFont="1" applyFill="1" applyBorder="1" applyAlignment="1">
      <alignment horizontal="center"/>
    </xf>
    <xf numFmtId="17" fontId="5" fillId="2" borderId="2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19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36" xfId="0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0" fontId="0" fillId="0" borderId="36" xfId="0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3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" fontId="7" fillId="0" borderId="38" xfId="0" applyNumberFormat="1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1" fontId="7" fillId="0" borderId="10" xfId="0" applyNumberFormat="1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1" fontId="5" fillId="2" borderId="21" xfId="0" applyNumberFormat="1" applyFont="1" applyFill="1" applyBorder="1" applyAlignment="1">
      <alignment horizontal="center"/>
    </xf>
    <xf numFmtId="1" fontId="5" fillId="2" borderId="1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0" fillId="0" borderId="39" xfId="0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" fontId="7" fillId="0" borderId="1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0" borderId="40" xfId="0" applyBorder="1" applyAlignment="1">
      <alignment horizontal="center"/>
    </xf>
    <xf numFmtId="1" fontId="7" fillId="0" borderId="35" xfId="0" applyNumberFormat="1" applyFont="1" applyBorder="1" applyAlignment="1">
      <alignment horizontal="center"/>
    </xf>
  </cellXfs>
  <cellStyles count="93">
    <cellStyle name="Excel Built-in Normal" xfId="1"/>
    <cellStyle name="Excel Built-in Normal 2" xfId="2"/>
    <cellStyle name="Excel Built-in Normal 2 2" xfId="3"/>
    <cellStyle name="Excel Built-in Normal 3" xfId="4"/>
    <cellStyle name="Hyperlink 2" xfId="5"/>
    <cellStyle name="Hyperlink 2 10" xfId="6"/>
    <cellStyle name="Hyperlink 2 11" xfId="7"/>
    <cellStyle name="Hyperlink 2 12" xfId="8"/>
    <cellStyle name="Hyperlink 2 13" xfId="9"/>
    <cellStyle name="Hyperlink 2 14" xfId="10"/>
    <cellStyle name="Hyperlink 2 15" xfId="11"/>
    <cellStyle name="Hyperlink 2 16" xfId="12"/>
    <cellStyle name="Hyperlink 2 17" xfId="13"/>
    <cellStyle name="Hyperlink 2 18" xfId="14"/>
    <cellStyle name="Hyperlink 2 19" xfId="15"/>
    <cellStyle name="Hyperlink 2 2" xfId="16"/>
    <cellStyle name="Hyperlink 2 2 2" xfId="17"/>
    <cellStyle name="Hyperlink 2 2 3" xfId="18"/>
    <cellStyle name="Hyperlink 2 2 4" xfId="19"/>
    <cellStyle name="Hyperlink 2 2 5" xfId="20"/>
    <cellStyle name="Hyperlink 2 2 6" xfId="21"/>
    <cellStyle name="Hyperlink 2 2 7" xfId="22"/>
    <cellStyle name="Hyperlink 2 2 8" xfId="23"/>
    <cellStyle name="Hyperlink 2 2 9" xfId="24"/>
    <cellStyle name="Hyperlink 2 20" xfId="25"/>
    <cellStyle name="Hyperlink 2 21" xfId="26"/>
    <cellStyle name="Hyperlink 2 22" xfId="27"/>
    <cellStyle name="Hyperlink 2 23" xfId="28"/>
    <cellStyle name="Hyperlink 2 24" xfId="29"/>
    <cellStyle name="Hyperlink 2 25" xfId="30"/>
    <cellStyle name="Hyperlink 2 26" xfId="31"/>
    <cellStyle name="Hyperlink 2 27" xfId="32"/>
    <cellStyle name="Hyperlink 2 28" xfId="33"/>
    <cellStyle name="Hyperlink 2 29" xfId="34"/>
    <cellStyle name="Hyperlink 2 3" xfId="35"/>
    <cellStyle name="Hyperlink 2 30" xfId="36"/>
    <cellStyle name="Hyperlink 2 31" xfId="37"/>
    <cellStyle name="Hyperlink 2 32" xfId="38"/>
    <cellStyle name="Hyperlink 2 33" xfId="39"/>
    <cellStyle name="Hyperlink 2 34" xfId="40"/>
    <cellStyle name="Hyperlink 2 35" xfId="41"/>
    <cellStyle name="Hyperlink 2 36" xfId="42"/>
    <cellStyle name="Hyperlink 2 37" xfId="43"/>
    <cellStyle name="Hyperlink 2 38" xfId="44"/>
    <cellStyle name="Hyperlink 2 39" xfId="45"/>
    <cellStyle name="Hyperlink 2 4" xfId="46"/>
    <cellStyle name="Hyperlink 2 40" xfId="47"/>
    <cellStyle name="Hyperlink 2 41" xfId="48"/>
    <cellStyle name="Hyperlink 2 42" xfId="49"/>
    <cellStyle name="Hyperlink 2 43" xfId="50"/>
    <cellStyle name="Hyperlink 2 44" xfId="51"/>
    <cellStyle name="Hyperlink 2 45" xfId="52"/>
    <cellStyle name="Hyperlink 2 46" xfId="53"/>
    <cellStyle name="Hyperlink 2 47" xfId="54"/>
    <cellStyle name="Hyperlink 2 48" xfId="55"/>
    <cellStyle name="Hyperlink 2 49" xfId="56"/>
    <cellStyle name="Hyperlink 2 5" xfId="57"/>
    <cellStyle name="Hyperlink 2 50" xfId="58"/>
    <cellStyle name="Hyperlink 2 51" xfId="59"/>
    <cellStyle name="Hyperlink 2 52" xfId="60"/>
    <cellStyle name="Hyperlink 2 53" xfId="61"/>
    <cellStyle name="Hyperlink 2 54" xfId="62"/>
    <cellStyle name="Hyperlink 2 55" xfId="63"/>
    <cellStyle name="Hyperlink 2 6" xfId="64"/>
    <cellStyle name="Hyperlink 2 7" xfId="65"/>
    <cellStyle name="Hyperlink 2 8" xfId="66"/>
    <cellStyle name="Hyperlink 2 9" xfId="67"/>
    <cellStyle name="Normal" xfId="0" builtinId="0" customBuiltin="1"/>
    <cellStyle name="Normal 2" xfId="68"/>
    <cellStyle name="Normal 2 10" xfId="69"/>
    <cellStyle name="Normal 2 11" xfId="70"/>
    <cellStyle name="Normal 2 12" xfId="71"/>
    <cellStyle name="Normal 2 13" xfId="72"/>
    <cellStyle name="Normal 2 14" xfId="73"/>
    <cellStyle name="Normal 2 15" xfId="74"/>
    <cellStyle name="Normal 2 16" xfId="75"/>
    <cellStyle name="Normal 2 17" xfId="76"/>
    <cellStyle name="Normal 2 18" xfId="77"/>
    <cellStyle name="Normal 2 19" xfId="78"/>
    <cellStyle name="Normal 2 2" xfId="79"/>
    <cellStyle name="Normal 2 20" xfId="80"/>
    <cellStyle name="Normal 2 3" xfId="81"/>
    <cellStyle name="Normal 2 4" xfId="82"/>
    <cellStyle name="Normal 2 5" xfId="83"/>
    <cellStyle name="Normal 2 6" xfId="84"/>
    <cellStyle name="Normal 2 7" xfId="85"/>
    <cellStyle name="Normal 2 8" xfId="86"/>
    <cellStyle name="Normal 2 9" xfId="87"/>
    <cellStyle name="Normal 3" xfId="88"/>
    <cellStyle name="Normal 4" xfId="89"/>
    <cellStyle name="Normal 6" xfId="90"/>
    <cellStyle name="Normal 6 2" xfId="91"/>
    <cellStyle name="Porcentagem 2" xfId="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/>
  </sheetViews>
  <sheetFormatPr defaultRowHeight="15"/>
  <cols>
    <col min="1" max="1" width="67.42578125" customWidth="1"/>
    <col min="2" max="3" width="12.5703125" style="3" bestFit="1" customWidth="1"/>
    <col min="4" max="5" width="12.5703125" bestFit="1" customWidth="1"/>
    <col min="6" max="6" width="10.7109375" customWidth="1"/>
    <col min="7" max="7" width="10.85546875" customWidth="1"/>
    <col min="8" max="8" width="9.140625" customWidth="1"/>
  </cols>
  <sheetData>
    <row r="1" spans="1:8">
      <c r="A1" s="1" t="s">
        <v>0</v>
      </c>
      <c r="B1" s="2"/>
      <c r="C1" s="2"/>
    </row>
    <row r="2" spans="1:8">
      <c r="A2" s="1" t="s">
        <v>1</v>
      </c>
      <c r="B2" s="2"/>
      <c r="C2" s="2"/>
    </row>
    <row r="4" spans="1:8" thickBot="1"/>
    <row r="5" spans="1:8" ht="39" customHeight="1" thickBot="1">
      <c r="A5" s="4" t="s">
        <v>2</v>
      </c>
      <c r="B5" s="5" t="s">
        <v>3</v>
      </c>
      <c r="C5" s="5" t="s">
        <v>4</v>
      </c>
      <c r="D5" s="4" t="s">
        <v>5</v>
      </c>
      <c r="E5" s="4" t="s">
        <v>6</v>
      </c>
      <c r="F5" s="6" t="s">
        <v>7</v>
      </c>
      <c r="G5" s="6" t="s">
        <v>8</v>
      </c>
      <c r="H5" s="7"/>
    </row>
    <row r="6" spans="1:8" ht="15" customHeight="1">
      <c r="A6" s="8" t="s">
        <v>9</v>
      </c>
      <c r="B6" s="9">
        <v>32</v>
      </c>
      <c r="C6" s="10">
        <v>54</v>
      </c>
      <c r="D6" s="11">
        <v>60</v>
      </c>
      <c r="E6" s="12">
        <v>60</v>
      </c>
      <c r="F6" s="13">
        <f t="shared" ref="F6:F11" si="0">SUM(B6:E6)</f>
        <v>206</v>
      </c>
      <c r="G6" s="14">
        <f t="shared" ref="G6:G11" si="1">AVERAGE(B6:E6)</f>
        <v>51.5</v>
      </c>
      <c r="H6" s="15"/>
    </row>
    <row r="7" spans="1:8" ht="15" customHeight="1">
      <c r="A7" s="16" t="s">
        <v>10</v>
      </c>
      <c r="B7" s="17">
        <v>4268</v>
      </c>
      <c r="C7" s="18">
        <v>3023</v>
      </c>
      <c r="D7" s="19">
        <v>2737</v>
      </c>
      <c r="E7" s="20">
        <v>3932</v>
      </c>
      <c r="F7" s="21">
        <f t="shared" si="0"/>
        <v>13960</v>
      </c>
      <c r="G7" s="22">
        <f t="shared" si="1"/>
        <v>3490</v>
      </c>
      <c r="H7" s="15"/>
    </row>
    <row r="8" spans="1:8" ht="15" customHeight="1">
      <c r="A8" s="16" t="s">
        <v>11</v>
      </c>
      <c r="B8" s="17">
        <v>2446</v>
      </c>
      <c r="C8" s="18">
        <v>2837</v>
      </c>
      <c r="D8" s="19">
        <v>1991</v>
      </c>
      <c r="E8" s="20">
        <v>1582</v>
      </c>
      <c r="F8" s="21">
        <f t="shared" si="0"/>
        <v>8856</v>
      </c>
      <c r="G8" s="22">
        <f t="shared" si="1"/>
        <v>2214</v>
      </c>
      <c r="H8" s="15"/>
    </row>
    <row r="9" spans="1:8" ht="15" customHeight="1">
      <c r="A9" s="16" t="s">
        <v>12</v>
      </c>
      <c r="B9" s="17">
        <v>32</v>
      </c>
      <c r="C9" s="18">
        <v>15</v>
      </c>
      <c r="D9" s="19">
        <v>9</v>
      </c>
      <c r="E9" s="20">
        <v>11</v>
      </c>
      <c r="F9" s="21">
        <f t="shared" si="0"/>
        <v>67</v>
      </c>
      <c r="G9" s="22">
        <f t="shared" si="1"/>
        <v>16.75</v>
      </c>
      <c r="H9" s="15"/>
    </row>
    <row r="10" spans="1:8" ht="15.75">
      <c r="A10" s="16" t="s">
        <v>13</v>
      </c>
      <c r="B10" s="23">
        <v>4315</v>
      </c>
      <c r="C10" s="24">
        <v>4520</v>
      </c>
      <c r="D10" s="25">
        <v>5744</v>
      </c>
      <c r="E10" s="26">
        <v>6715</v>
      </c>
      <c r="F10" s="21">
        <f t="shared" si="0"/>
        <v>21294</v>
      </c>
      <c r="G10" s="22">
        <f t="shared" si="1"/>
        <v>5323.5</v>
      </c>
      <c r="H10" s="15"/>
    </row>
    <row r="11" spans="1:8" ht="15.75">
      <c r="A11" s="27" t="s">
        <v>14</v>
      </c>
      <c r="B11" s="28">
        <v>335</v>
      </c>
      <c r="C11" s="24">
        <v>433</v>
      </c>
      <c r="D11" s="29">
        <v>504</v>
      </c>
      <c r="E11" s="30">
        <v>448</v>
      </c>
      <c r="F11" s="31">
        <f t="shared" si="0"/>
        <v>1720</v>
      </c>
      <c r="G11" s="32">
        <f t="shared" si="1"/>
        <v>430</v>
      </c>
      <c r="H11" s="15"/>
    </row>
    <row r="12" spans="1:8" ht="15.75">
      <c r="A12" s="33" t="s">
        <v>15</v>
      </c>
      <c r="B12" s="34">
        <f>SUM(B6:B11)</f>
        <v>11428</v>
      </c>
      <c r="C12" s="35">
        <f>SUM(C6:C11)</f>
        <v>10882</v>
      </c>
      <c r="D12" s="35">
        <f>SUM(D6:D11)</f>
        <v>11045</v>
      </c>
      <c r="E12" s="35">
        <f>SUM(E6:E11)</f>
        <v>12748</v>
      </c>
      <c r="F12" s="36">
        <f>SUM(F6:F11)</f>
        <v>46103</v>
      </c>
      <c r="G12" s="36">
        <f>(C12+E12+D12)/3</f>
        <v>11558.333333333334</v>
      </c>
      <c r="H12" s="37"/>
    </row>
    <row r="14" spans="1:8">
      <c r="A14" s="38"/>
      <c r="B14" s="39"/>
      <c r="C14" s="39"/>
    </row>
    <row r="15" spans="1:8">
      <c r="A15" s="40"/>
      <c r="B15" s="39"/>
      <c r="C15" s="39"/>
      <c r="D15" s="40"/>
    </row>
    <row r="16" spans="1:8">
      <c r="A16" s="38"/>
      <c r="B16" s="39"/>
      <c r="C16" s="39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/>
  </sheetViews>
  <sheetFormatPr defaultRowHeight="15"/>
  <cols>
    <col min="1" max="1" width="23.28515625" customWidth="1"/>
    <col min="2" max="2" width="11.85546875" bestFit="1" customWidth="1"/>
    <col min="3" max="3" width="12" bestFit="1" customWidth="1"/>
    <col min="4" max="4" width="9.140625" customWidth="1"/>
  </cols>
  <sheetData>
    <row r="1" spans="1:6">
      <c r="A1" s="1" t="s">
        <v>0</v>
      </c>
    </row>
    <row r="2" spans="1:6">
      <c r="A2" s="1" t="s">
        <v>16</v>
      </c>
    </row>
    <row r="3" spans="1:6" thickBot="1"/>
    <row r="4" spans="1:6" thickBot="1">
      <c r="A4" s="41" t="s">
        <v>17</v>
      </c>
      <c r="B4" s="41" t="s">
        <v>18</v>
      </c>
      <c r="C4" s="41" t="s">
        <v>19</v>
      </c>
    </row>
    <row r="5" spans="1:6">
      <c r="A5" s="42" t="s">
        <v>20</v>
      </c>
      <c r="B5" s="43">
        <v>12748</v>
      </c>
      <c r="C5" s="44" t="s">
        <v>21</v>
      </c>
    </row>
    <row r="6" spans="1:6">
      <c r="A6" s="45" t="s">
        <v>5</v>
      </c>
      <c r="B6" s="46">
        <v>11045</v>
      </c>
      <c r="C6" s="47">
        <f>(B6-B5)*100/B5</f>
        <v>-13.358958267963603</v>
      </c>
    </row>
    <row r="7" spans="1:6">
      <c r="A7" s="45" t="s">
        <v>4</v>
      </c>
      <c r="B7" s="46">
        <v>10882</v>
      </c>
      <c r="C7" s="47">
        <f>(B7-B6)*100/B6</f>
        <v>-1.4757808963331824</v>
      </c>
    </row>
    <row r="8" spans="1:6" thickBot="1">
      <c r="A8" s="48" t="s">
        <v>3</v>
      </c>
      <c r="B8" s="49">
        <v>11428</v>
      </c>
      <c r="C8" s="50">
        <f>(B8-B7)*100/B7</f>
        <v>5.0174600257305642</v>
      </c>
    </row>
    <row r="9" spans="1:6">
      <c r="A9" s="38" t="s">
        <v>22</v>
      </c>
    </row>
    <row r="11" spans="1:6">
      <c r="B11" s="51"/>
      <c r="F11" s="51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workbookViewId="0"/>
  </sheetViews>
  <sheetFormatPr defaultRowHeight="15"/>
  <cols>
    <col min="1" max="1" width="54" customWidth="1"/>
    <col min="2" max="4" width="21.140625" hidden="1" customWidth="1"/>
    <col min="5" max="8" width="21.140625" customWidth="1"/>
    <col min="9" max="9" width="21.140625" style="54" customWidth="1"/>
    <col min="10" max="10" width="21.140625" style="55" customWidth="1"/>
    <col min="11" max="256" width="21.140625" customWidth="1"/>
    <col min="257" max="257" width="9.140625" customWidth="1"/>
  </cols>
  <sheetData>
    <row r="1" spans="1:10">
      <c r="A1" s="52" t="s">
        <v>0</v>
      </c>
      <c r="B1" s="52"/>
      <c r="C1" s="52"/>
      <c r="D1" s="52"/>
      <c r="E1" s="52"/>
      <c r="F1" s="53"/>
      <c r="G1" s="53"/>
      <c r="H1" s="54"/>
    </row>
    <row r="2" spans="1:10">
      <c r="A2" s="52" t="s">
        <v>16</v>
      </c>
      <c r="B2" s="52"/>
      <c r="C2" s="52"/>
      <c r="D2" s="52"/>
      <c r="E2" s="52"/>
      <c r="F2" s="53"/>
      <c r="G2" s="53"/>
      <c r="H2" s="54"/>
    </row>
    <row r="3" spans="1:10" thickBot="1">
      <c r="A3" s="56"/>
      <c r="B3" s="56"/>
      <c r="C3" s="56"/>
      <c r="D3" s="56"/>
      <c r="E3" s="56"/>
      <c r="F3" s="57"/>
      <c r="G3" s="57"/>
      <c r="H3" s="54"/>
    </row>
    <row r="4" spans="1:10" thickBot="1">
      <c r="A4" s="58" t="s">
        <v>23</v>
      </c>
      <c r="B4" s="59"/>
      <c r="C4" s="59"/>
      <c r="D4" s="59"/>
      <c r="E4" s="60" t="s">
        <v>24</v>
      </c>
      <c r="F4" s="61" t="s">
        <v>25</v>
      </c>
      <c r="G4" s="61" t="s">
        <v>26</v>
      </c>
      <c r="H4" s="62" t="s">
        <v>20</v>
      </c>
      <c r="I4" s="63" t="s">
        <v>7</v>
      </c>
      <c r="J4" s="64" t="s">
        <v>27</v>
      </c>
    </row>
    <row r="5" spans="1:10" thickBot="1">
      <c r="A5" s="65" t="s">
        <v>28</v>
      </c>
      <c r="B5" s="66">
        <v>0</v>
      </c>
      <c r="C5" s="67">
        <v>0</v>
      </c>
      <c r="D5" s="68">
        <v>0</v>
      </c>
      <c r="E5" s="69">
        <f t="shared" ref="E5:E36" si="0">SUM(B5:D5)</f>
        <v>0</v>
      </c>
      <c r="F5" s="70">
        <v>0</v>
      </c>
      <c r="G5" s="71">
        <v>0</v>
      </c>
      <c r="H5" s="72">
        <v>0</v>
      </c>
      <c r="I5" s="73">
        <f t="shared" ref="I5:I36" si="1">SUM(E5:H5)</f>
        <v>0</v>
      </c>
      <c r="J5" s="70">
        <f t="shared" ref="J5:J36" si="2">AVERAGE(E5:H5)</f>
        <v>0</v>
      </c>
    </row>
    <row r="6" spans="1:10" thickBot="1">
      <c r="A6" s="74" t="s">
        <v>29</v>
      </c>
      <c r="B6" s="75">
        <v>0</v>
      </c>
      <c r="C6" s="76">
        <v>0</v>
      </c>
      <c r="D6" s="77">
        <v>0</v>
      </c>
      <c r="E6" s="69">
        <f t="shared" si="0"/>
        <v>0</v>
      </c>
      <c r="F6" s="78">
        <v>0</v>
      </c>
      <c r="G6" s="79">
        <v>0</v>
      </c>
      <c r="H6" s="80">
        <v>0</v>
      </c>
      <c r="I6" s="81">
        <f t="shared" si="1"/>
        <v>0</v>
      </c>
      <c r="J6" s="78">
        <f t="shared" si="2"/>
        <v>0</v>
      </c>
    </row>
    <row r="7" spans="1:10" thickBot="1">
      <c r="A7" s="74" t="s">
        <v>30</v>
      </c>
      <c r="B7" s="75">
        <v>2</v>
      </c>
      <c r="C7" s="76">
        <v>0</v>
      </c>
      <c r="D7" s="77">
        <v>2</v>
      </c>
      <c r="E7" s="69">
        <f t="shared" si="0"/>
        <v>4</v>
      </c>
      <c r="F7" s="80">
        <v>3</v>
      </c>
      <c r="G7" s="79">
        <v>2</v>
      </c>
      <c r="H7" s="80">
        <v>1</v>
      </c>
      <c r="I7" s="81">
        <f t="shared" si="1"/>
        <v>10</v>
      </c>
      <c r="J7" s="78">
        <f t="shared" si="2"/>
        <v>2.5</v>
      </c>
    </row>
    <row r="8" spans="1:10" thickBot="1">
      <c r="A8" s="74" t="s">
        <v>31</v>
      </c>
      <c r="B8" s="75">
        <v>0</v>
      </c>
      <c r="C8" s="76">
        <v>0</v>
      </c>
      <c r="D8" s="77">
        <v>0</v>
      </c>
      <c r="E8" s="69">
        <f t="shared" si="0"/>
        <v>0</v>
      </c>
      <c r="F8" s="80">
        <v>2</v>
      </c>
      <c r="G8" s="79">
        <v>0</v>
      </c>
      <c r="H8" s="80">
        <v>2</v>
      </c>
      <c r="I8" s="81">
        <f t="shared" si="1"/>
        <v>4</v>
      </c>
      <c r="J8" s="78">
        <f t="shared" si="2"/>
        <v>1</v>
      </c>
    </row>
    <row r="9" spans="1:10" thickBot="1">
      <c r="A9" s="82" t="s">
        <v>32</v>
      </c>
      <c r="B9" s="75">
        <v>5</v>
      </c>
      <c r="C9" s="76">
        <v>0</v>
      </c>
      <c r="D9" s="77">
        <v>2</v>
      </c>
      <c r="E9" s="69">
        <f t="shared" si="0"/>
        <v>7</v>
      </c>
      <c r="F9" s="80">
        <v>32</v>
      </c>
      <c r="G9" s="79">
        <v>31</v>
      </c>
      <c r="H9" s="80">
        <v>7</v>
      </c>
      <c r="I9" s="81">
        <f t="shared" si="1"/>
        <v>77</v>
      </c>
      <c r="J9" s="78">
        <f t="shared" si="2"/>
        <v>19.25</v>
      </c>
    </row>
    <row r="10" spans="1:10" thickBot="1">
      <c r="A10" s="74" t="s">
        <v>33</v>
      </c>
      <c r="B10" s="75">
        <v>1</v>
      </c>
      <c r="C10" s="76">
        <v>0</v>
      </c>
      <c r="D10" s="77">
        <v>0</v>
      </c>
      <c r="E10" s="69">
        <f t="shared" si="0"/>
        <v>1</v>
      </c>
      <c r="F10" s="80">
        <v>1</v>
      </c>
      <c r="G10" s="79">
        <v>0</v>
      </c>
      <c r="H10" s="80">
        <v>1</v>
      </c>
      <c r="I10" s="81">
        <f t="shared" si="1"/>
        <v>3</v>
      </c>
      <c r="J10" s="78">
        <f t="shared" si="2"/>
        <v>0.75</v>
      </c>
    </row>
    <row r="11" spans="1:10" thickBot="1">
      <c r="A11" s="74" t="s">
        <v>34</v>
      </c>
      <c r="B11" s="75">
        <v>2</v>
      </c>
      <c r="C11" s="76">
        <v>1</v>
      </c>
      <c r="D11" s="77">
        <v>1</v>
      </c>
      <c r="E11" s="69">
        <f t="shared" si="0"/>
        <v>4</v>
      </c>
      <c r="F11" s="80">
        <v>6</v>
      </c>
      <c r="G11" s="79">
        <v>9</v>
      </c>
      <c r="H11" s="80">
        <v>40</v>
      </c>
      <c r="I11" s="81">
        <f t="shared" si="1"/>
        <v>59</v>
      </c>
      <c r="J11" s="78">
        <f t="shared" si="2"/>
        <v>14.75</v>
      </c>
    </row>
    <row r="12" spans="1:10" thickBot="1">
      <c r="A12" s="74" t="s">
        <v>35</v>
      </c>
      <c r="B12" s="75">
        <v>1</v>
      </c>
      <c r="C12" s="76">
        <v>0</v>
      </c>
      <c r="D12" s="77">
        <v>1</v>
      </c>
      <c r="E12" s="69">
        <f t="shared" si="0"/>
        <v>2</v>
      </c>
      <c r="F12" s="80">
        <v>4</v>
      </c>
      <c r="G12" s="79">
        <v>8</v>
      </c>
      <c r="H12" s="80">
        <v>4</v>
      </c>
      <c r="I12" s="81">
        <f t="shared" si="1"/>
        <v>18</v>
      </c>
      <c r="J12" s="78">
        <f t="shared" si="2"/>
        <v>4.5</v>
      </c>
    </row>
    <row r="13" spans="1:10" thickBot="1">
      <c r="A13" s="82" t="s">
        <v>36</v>
      </c>
      <c r="B13" s="83">
        <v>14</v>
      </c>
      <c r="C13" s="76">
        <v>9</v>
      </c>
      <c r="D13" s="84">
        <v>9</v>
      </c>
      <c r="E13" s="69">
        <f t="shared" si="0"/>
        <v>32</v>
      </c>
      <c r="F13" s="80">
        <v>33</v>
      </c>
      <c r="G13" s="79">
        <v>28</v>
      </c>
      <c r="H13" s="80">
        <v>21</v>
      </c>
      <c r="I13" s="81">
        <f t="shared" si="1"/>
        <v>114</v>
      </c>
      <c r="J13" s="78">
        <f t="shared" si="2"/>
        <v>28.5</v>
      </c>
    </row>
    <row r="14" spans="1:10" thickBot="1">
      <c r="A14" s="85" t="s">
        <v>37</v>
      </c>
      <c r="B14" s="83">
        <v>12</v>
      </c>
      <c r="C14" s="76">
        <v>2</v>
      </c>
      <c r="D14" s="84">
        <v>5</v>
      </c>
      <c r="E14" s="69">
        <f t="shared" si="0"/>
        <v>19</v>
      </c>
      <c r="F14" s="80">
        <v>20</v>
      </c>
      <c r="G14" s="79">
        <v>31</v>
      </c>
      <c r="H14" s="80">
        <v>32</v>
      </c>
      <c r="I14" s="81">
        <f t="shared" si="1"/>
        <v>102</v>
      </c>
      <c r="J14" s="78">
        <f t="shared" si="2"/>
        <v>25.5</v>
      </c>
    </row>
    <row r="15" spans="1:10" thickBot="1">
      <c r="A15" s="85" t="s">
        <v>38</v>
      </c>
      <c r="B15" s="83">
        <v>0</v>
      </c>
      <c r="C15" s="76">
        <v>0</v>
      </c>
      <c r="D15" s="84">
        <v>0</v>
      </c>
      <c r="E15" s="69">
        <f t="shared" si="0"/>
        <v>0</v>
      </c>
      <c r="F15" s="80">
        <v>3</v>
      </c>
      <c r="G15" s="79">
        <v>0</v>
      </c>
      <c r="H15" s="80">
        <v>1</v>
      </c>
      <c r="I15" s="81">
        <f t="shared" si="1"/>
        <v>4</v>
      </c>
      <c r="J15" s="78">
        <f t="shared" si="2"/>
        <v>1</v>
      </c>
    </row>
    <row r="16" spans="1:10" thickBot="1">
      <c r="A16" s="85" t="s">
        <v>39</v>
      </c>
      <c r="B16" s="83">
        <v>2</v>
      </c>
      <c r="C16" s="76">
        <v>1</v>
      </c>
      <c r="D16" s="84">
        <v>5</v>
      </c>
      <c r="E16" s="69">
        <f t="shared" si="0"/>
        <v>8</v>
      </c>
      <c r="F16" s="80">
        <v>12</v>
      </c>
      <c r="G16" s="79">
        <v>8</v>
      </c>
      <c r="H16" s="80">
        <v>11</v>
      </c>
      <c r="I16" s="81">
        <f t="shared" si="1"/>
        <v>39</v>
      </c>
      <c r="J16" s="78">
        <f t="shared" si="2"/>
        <v>9.75</v>
      </c>
    </row>
    <row r="17" spans="1:10" thickBot="1">
      <c r="A17" s="85" t="s">
        <v>40</v>
      </c>
      <c r="B17" s="83">
        <v>4</v>
      </c>
      <c r="C17" s="76">
        <v>3</v>
      </c>
      <c r="D17" s="84">
        <v>0</v>
      </c>
      <c r="E17" s="69">
        <f t="shared" si="0"/>
        <v>7</v>
      </c>
      <c r="F17" s="80">
        <v>5</v>
      </c>
      <c r="G17" s="79">
        <v>5</v>
      </c>
      <c r="H17" s="80">
        <v>6</v>
      </c>
      <c r="I17" s="81">
        <f t="shared" si="1"/>
        <v>23</v>
      </c>
      <c r="J17" s="78">
        <f t="shared" si="2"/>
        <v>5.75</v>
      </c>
    </row>
    <row r="18" spans="1:10" thickBot="1">
      <c r="A18" s="85" t="s">
        <v>41</v>
      </c>
      <c r="B18" s="83">
        <v>0</v>
      </c>
      <c r="C18" s="76">
        <v>1</v>
      </c>
      <c r="D18" s="84">
        <v>3</v>
      </c>
      <c r="E18" s="69">
        <f t="shared" si="0"/>
        <v>4</v>
      </c>
      <c r="F18" s="80">
        <v>5</v>
      </c>
      <c r="G18" s="79">
        <v>12</v>
      </c>
      <c r="H18" s="86">
        <v>11</v>
      </c>
      <c r="I18" s="81">
        <f t="shared" si="1"/>
        <v>32</v>
      </c>
      <c r="J18" s="78">
        <f t="shared" si="2"/>
        <v>8</v>
      </c>
    </row>
    <row r="19" spans="1:10" thickBot="1">
      <c r="A19" s="85" t="s">
        <v>42</v>
      </c>
      <c r="B19" s="83">
        <v>0</v>
      </c>
      <c r="C19" s="76">
        <v>0</v>
      </c>
      <c r="D19" s="84">
        <v>0</v>
      </c>
      <c r="E19" s="69">
        <f t="shared" si="0"/>
        <v>0</v>
      </c>
      <c r="F19" s="80">
        <v>0</v>
      </c>
      <c r="G19" s="79">
        <v>0</v>
      </c>
      <c r="H19" s="86">
        <v>0</v>
      </c>
      <c r="I19" s="81">
        <f t="shared" si="1"/>
        <v>0</v>
      </c>
      <c r="J19" s="78">
        <f t="shared" si="2"/>
        <v>0</v>
      </c>
    </row>
    <row r="20" spans="1:10" thickBot="1">
      <c r="A20" s="85" t="s">
        <v>43</v>
      </c>
      <c r="B20" s="83">
        <v>0</v>
      </c>
      <c r="C20" s="76">
        <v>0</v>
      </c>
      <c r="D20" s="84">
        <v>0</v>
      </c>
      <c r="E20" s="69">
        <f t="shared" si="0"/>
        <v>0</v>
      </c>
      <c r="F20" s="80">
        <v>0</v>
      </c>
      <c r="G20" s="79">
        <v>0</v>
      </c>
      <c r="H20" s="86">
        <v>1</v>
      </c>
      <c r="I20" s="81">
        <f t="shared" si="1"/>
        <v>1</v>
      </c>
      <c r="J20" s="78">
        <f t="shared" si="2"/>
        <v>0.25</v>
      </c>
    </row>
    <row r="21" spans="1:10" thickBot="1">
      <c r="A21" s="85" t="s">
        <v>44</v>
      </c>
      <c r="B21" s="83">
        <v>12</v>
      </c>
      <c r="C21" s="76">
        <v>10</v>
      </c>
      <c r="D21" s="84">
        <v>10</v>
      </c>
      <c r="E21" s="69">
        <f t="shared" si="0"/>
        <v>32</v>
      </c>
      <c r="F21" s="80">
        <v>32</v>
      </c>
      <c r="G21" s="79">
        <v>37</v>
      </c>
      <c r="H21" s="86">
        <v>38</v>
      </c>
      <c r="I21" s="81">
        <f t="shared" si="1"/>
        <v>139</v>
      </c>
      <c r="J21" s="78">
        <f t="shared" si="2"/>
        <v>34.75</v>
      </c>
    </row>
    <row r="22" spans="1:10" thickBot="1">
      <c r="A22" s="85" t="s">
        <v>45</v>
      </c>
      <c r="B22" s="83">
        <v>182</v>
      </c>
      <c r="C22" s="76">
        <v>173</v>
      </c>
      <c r="D22" s="84">
        <v>171</v>
      </c>
      <c r="E22" s="69">
        <f t="shared" si="0"/>
        <v>526</v>
      </c>
      <c r="F22" s="80">
        <v>601</v>
      </c>
      <c r="G22" s="79">
        <v>616</v>
      </c>
      <c r="H22" s="80">
        <v>670</v>
      </c>
      <c r="I22" s="81">
        <f t="shared" si="1"/>
        <v>2413</v>
      </c>
      <c r="J22" s="78">
        <f t="shared" si="2"/>
        <v>603.25</v>
      </c>
    </row>
    <row r="23" spans="1:10" thickBot="1">
      <c r="A23" s="85" t="s">
        <v>46</v>
      </c>
      <c r="B23" s="83">
        <v>2</v>
      </c>
      <c r="C23" s="76">
        <v>0</v>
      </c>
      <c r="D23" s="84">
        <v>2</v>
      </c>
      <c r="E23" s="69">
        <f t="shared" si="0"/>
        <v>4</v>
      </c>
      <c r="F23" s="80">
        <v>1</v>
      </c>
      <c r="G23" s="79">
        <v>5</v>
      </c>
      <c r="H23" s="86">
        <v>0</v>
      </c>
      <c r="I23" s="81">
        <f t="shared" si="1"/>
        <v>10</v>
      </c>
      <c r="J23" s="78">
        <f t="shared" si="2"/>
        <v>2.5</v>
      </c>
    </row>
    <row r="24" spans="1:10" thickBot="1">
      <c r="A24" s="85" t="s">
        <v>47</v>
      </c>
      <c r="B24" s="83">
        <v>0</v>
      </c>
      <c r="C24" s="76">
        <v>0</v>
      </c>
      <c r="D24" s="84">
        <v>0</v>
      </c>
      <c r="E24" s="69">
        <f t="shared" si="0"/>
        <v>0</v>
      </c>
      <c r="F24" s="80">
        <v>0</v>
      </c>
      <c r="G24" s="79">
        <v>1</v>
      </c>
      <c r="H24" s="86">
        <v>1</v>
      </c>
      <c r="I24" s="81">
        <f t="shared" si="1"/>
        <v>2</v>
      </c>
      <c r="J24" s="78">
        <f t="shared" si="2"/>
        <v>0.5</v>
      </c>
    </row>
    <row r="25" spans="1:10" thickBot="1">
      <c r="A25" s="85" t="s">
        <v>48</v>
      </c>
      <c r="B25" s="83">
        <v>0</v>
      </c>
      <c r="C25" s="76">
        <v>0</v>
      </c>
      <c r="D25" s="84">
        <v>1</v>
      </c>
      <c r="E25" s="69">
        <f t="shared" si="0"/>
        <v>1</v>
      </c>
      <c r="F25" s="80">
        <v>14</v>
      </c>
      <c r="G25" s="79">
        <v>36</v>
      </c>
      <c r="H25" s="86">
        <v>56</v>
      </c>
      <c r="I25" s="81">
        <f t="shared" si="1"/>
        <v>107</v>
      </c>
      <c r="J25" s="78">
        <f t="shared" si="2"/>
        <v>26.75</v>
      </c>
    </row>
    <row r="26" spans="1:10" thickBot="1">
      <c r="A26" s="82" t="s">
        <v>49</v>
      </c>
      <c r="B26" s="83">
        <v>8</v>
      </c>
      <c r="C26" s="76">
        <v>8</v>
      </c>
      <c r="D26" s="84">
        <v>6</v>
      </c>
      <c r="E26" s="69">
        <f t="shared" si="0"/>
        <v>22</v>
      </c>
      <c r="F26" s="80">
        <v>19</v>
      </c>
      <c r="G26" s="79">
        <v>40</v>
      </c>
      <c r="H26" s="86">
        <v>36</v>
      </c>
      <c r="I26" s="81">
        <f t="shared" si="1"/>
        <v>117</v>
      </c>
      <c r="J26" s="78">
        <f t="shared" si="2"/>
        <v>29.25</v>
      </c>
    </row>
    <row r="27" spans="1:10" thickBot="1">
      <c r="A27" s="82" t="s">
        <v>50</v>
      </c>
      <c r="B27" s="83">
        <v>3</v>
      </c>
      <c r="C27" s="76">
        <v>2</v>
      </c>
      <c r="D27" s="84">
        <v>0</v>
      </c>
      <c r="E27" s="69">
        <f t="shared" si="0"/>
        <v>5</v>
      </c>
      <c r="F27" s="80">
        <v>2</v>
      </c>
      <c r="G27" s="79">
        <v>6</v>
      </c>
      <c r="H27" s="86">
        <v>2</v>
      </c>
      <c r="I27" s="81">
        <f t="shared" si="1"/>
        <v>15</v>
      </c>
      <c r="J27" s="78">
        <f t="shared" si="2"/>
        <v>3.75</v>
      </c>
    </row>
    <row r="28" spans="1:10" thickBot="1">
      <c r="A28" s="85" t="s">
        <v>51</v>
      </c>
      <c r="B28" s="83">
        <v>0</v>
      </c>
      <c r="C28" s="76">
        <v>0</v>
      </c>
      <c r="D28" s="84">
        <v>0</v>
      </c>
      <c r="E28" s="69">
        <f t="shared" si="0"/>
        <v>0</v>
      </c>
      <c r="F28" s="80">
        <v>1</v>
      </c>
      <c r="G28" s="79">
        <v>1</v>
      </c>
      <c r="H28" s="86">
        <v>7</v>
      </c>
      <c r="I28" s="81">
        <f t="shared" si="1"/>
        <v>9</v>
      </c>
      <c r="J28" s="78">
        <f t="shared" si="2"/>
        <v>2.25</v>
      </c>
    </row>
    <row r="29" spans="1:10" thickBot="1">
      <c r="A29" s="85" t="s">
        <v>52</v>
      </c>
      <c r="B29" s="83">
        <v>0</v>
      </c>
      <c r="C29" s="76">
        <v>0</v>
      </c>
      <c r="D29" s="84">
        <v>0</v>
      </c>
      <c r="E29" s="69">
        <f t="shared" si="0"/>
        <v>0</v>
      </c>
      <c r="F29" s="80">
        <v>5</v>
      </c>
      <c r="G29" s="79">
        <v>0</v>
      </c>
      <c r="H29" s="80">
        <v>0</v>
      </c>
      <c r="I29" s="81">
        <f t="shared" si="1"/>
        <v>5</v>
      </c>
      <c r="J29" s="78">
        <f t="shared" si="2"/>
        <v>1.25</v>
      </c>
    </row>
    <row r="30" spans="1:10" thickBot="1">
      <c r="A30" s="82" t="s">
        <v>53</v>
      </c>
      <c r="B30" s="83">
        <v>1</v>
      </c>
      <c r="C30" s="76">
        <v>0</v>
      </c>
      <c r="D30" s="84">
        <v>3</v>
      </c>
      <c r="E30" s="69">
        <f t="shared" si="0"/>
        <v>4</v>
      </c>
      <c r="F30" s="80">
        <v>3</v>
      </c>
      <c r="G30" s="79">
        <v>1</v>
      </c>
      <c r="H30" s="86">
        <v>6</v>
      </c>
      <c r="I30" s="81">
        <f t="shared" si="1"/>
        <v>14</v>
      </c>
      <c r="J30" s="78">
        <f t="shared" si="2"/>
        <v>3.5</v>
      </c>
    </row>
    <row r="31" spans="1:10" thickBot="1">
      <c r="A31" s="85" t="s">
        <v>54</v>
      </c>
      <c r="B31" s="83">
        <v>1</v>
      </c>
      <c r="C31" s="76">
        <v>0</v>
      </c>
      <c r="D31" s="84">
        <v>1</v>
      </c>
      <c r="E31" s="69">
        <f t="shared" si="0"/>
        <v>2</v>
      </c>
      <c r="F31" s="80">
        <v>10</v>
      </c>
      <c r="G31" s="79">
        <v>5</v>
      </c>
      <c r="H31" s="86">
        <v>13</v>
      </c>
      <c r="I31" s="81">
        <f t="shared" si="1"/>
        <v>30</v>
      </c>
      <c r="J31" s="78">
        <f t="shared" si="2"/>
        <v>7.5</v>
      </c>
    </row>
    <row r="32" spans="1:10" thickBot="1">
      <c r="A32" s="85" t="s">
        <v>55</v>
      </c>
      <c r="B32" s="83">
        <v>33</v>
      </c>
      <c r="C32" s="76">
        <v>55</v>
      </c>
      <c r="D32" s="84">
        <v>51</v>
      </c>
      <c r="E32" s="69">
        <f t="shared" si="0"/>
        <v>139</v>
      </c>
      <c r="F32" s="80">
        <v>219</v>
      </c>
      <c r="G32" s="79">
        <v>516</v>
      </c>
      <c r="H32" s="86">
        <v>976</v>
      </c>
      <c r="I32" s="81">
        <f t="shared" si="1"/>
        <v>1850</v>
      </c>
      <c r="J32" s="78">
        <f t="shared" si="2"/>
        <v>462.5</v>
      </c>
    </row>
    <row r="33" spans="1:10" thickBot="1">
      <c r="A33" s="85" t="s">
        <v>56</v>
      </c>
      <c r="B33" s="83">
        <v>0</v>
      </c>
      <c r="C33" s="76">
        <v>0</v>
      </c>
      <c r="D33" s="84">
        <v>0</v>
      </c>
      <c r="E33" s="69">
        <f t="shared" si="0"/>
        <v>0</v>
      </c>
      <c r="F33" s="80">
        <v>0</v>
      </c>
      <c r="G33" s="79">
        <v>0</v>
      </c>
      <c r="H33" s="86">
        <v>0</v>
      </c>
      <c r="I33" s="81">
        <f t="shared" si="1"/>
        <v>0</v>
      </c>
      <c r="J33" s="78">
        <f t="shared" si="2"/>
        <v>0</v>
      </c>
    </row>
    <row r="34" spans="1:10" thickBot="1">
      <c r="A34" s="85" t="s">
        <v>57</v>
      </c>
      <c r="B34" s="83">
        <v>0</v>
      </c>
      <c r="C34" s="76">
        <v>0</v>
      </c>
      <c r="D34" s="84">
        <v>0</v>
      </c>
      <c r="E34" s="69">
        <f t="shared" si="0"/>
        <v>0</v>
      </c>
      <c r="F34" s="80">
        <v>0</v>
      </c>
      <c r="G34" s="79">
        <v>0</v>
      </c>
      <c r="H34" s="86">
        <v>0</v>
      </c>
      <c r="I34" s="81">
        <f t="shared" si="1"/>
        <v>0</v>
      </c>
      <c r="J34" s="78">
        <f t="shared" si="2"/>
        <v>0</v>
      </c>
    </row>
    <row r="35" spans="1:10" thickBot="1">
      <c r="A35" s="85" t="s">
        <v>58</v>
      </c>
      <c r="B35" s="83">
        <v>196</v>
      </c>
      <c r="C35" s="76">
        <v>178</v>
      </c>
      <c r="D35" s="84">
        <v>153</v>
      </c>
      <c r="E35" s="69">
        <f t="shared" si="0"/>
        <v>527</v>
      </c>
      <c r="F35" s="80">
        <v>492</v>
      </c>
      <c r="G35" s="79">
        <v>608</v>
      </c>
      <c r="H35" s="86">
        <v>750</v>
      </c>
      <c r="I35" s="81">
        <f t="shared" si="1"/>
        <v>2377</v>
      </c>
      <c r="J35" s="78">
        <f t="shared" si="2"/>
        <v>594.25</v>
      </c>
    </row>
    <row r="36" spans="1:10" thickBot="1">
      <c r="A36" s="85" t="s">
        <v>59</v>
      </c>
      <c r="B36" s="83">
        <v>0</v>
      </c>
      <c r="C36" s="76">
        <v>0</v>
      </c>
      <c r="D36" s="84">
        <v>0</v>
      </c>
      <c r="E36" s="69">
        <f t="shared" si="0"/>
        <v>0</v>
      </c>
      <c r="F36" s="80">
        <v>0</v>
      </c>
      <c r="G36" s="79">
        <v>0</v>
      </c>
      <c r="H36" s="86">
        <v>0</v>
      </c>
      <c r="I36" s="81">
        <f t="shared" si="1"/>
        <v>0</v>
      </c>
      <c r="J36" s="78">
        <f t="shared" si="2"/>
        <v>0</v>
      </c>
    </row>
    <row r="37" spans="1:10" thickBot="1">
      <c r="A37" s="85" t="s">
        <v>60</v>
      </c>
      <c r="B37" s="83">
        <v>372</v>
      </c>
      <c r="C37" s="76">
        <v>823</v>
      </c>
      <c r="D37" s="84">
        <v>847</v>
      </c>
      <c r="E37" s="69">
        <f t="shared" ref="E37:E68" si="3">SUM(B37:D37)</f>
        <v>2042</v>
      </c>
      <c r="F37" s="80">
        <v>788</v>
      </c>
      <c r="G37" s="79">
        <v>250</v>
      </c>
      <c r="H37" s="86">
        <v>113</v>
      </c>
      <c r="I37" s="81">
        <f t="shared" ref="I37:I68" si="4">SUM(E37:H37)</f>
        <v>3193</v>
      </c>
      <c r="J37" s="78">
        <f t="shared" ref="J37:J68" si="5">AVERAGE(E37:H37)</f>
        <v>798.25</v>
      </c>
    </row>
    <row r="38" spans="1:10" thickBot="1">
      <c r="A38" s="85" t="s">
        <v>61</v>
      </c>
      <c r="B38" s="83">
        <v>4</v>
      </c>
      <c r="C38" s="76">
        <v>7</v>
      </c>
      <c r="D38" s="84">
        <v>9</v>
      </c>
      <c r="E38" s="69">
        <f t="shared" si="3"/>
        <v>20</v>
      </c>
      <c r="F38" s="80">
        <v>15</v>
      </c>
      <c r="G38" s="79">
        <v>40</v>
      </c>
      <c r="H38" s="86">
        <v>31</v>
      </c>
      <c r="I38" s="81">
        <f t="shared" si="4"/>
        <v>106</v>
      </c>
      <c r="J38" s="78">
        <f t="shared" si="5"/>
        <v>26.5</v>
      </c>
    </row>
    <row r="39" spans="1:10" thickBot="1">
      <c r="A39" s="85" t="s">
        <v>62</v>
      </c>
      <c r="B39" s="83">
        <v>94</v>
      </c>
      <c r="C39" s="76">
        <v>85</v>
      </c>
      <c r="D39" s="84">
        <v>140</v>
      </c>
      <c r="E39" s="69">
        <f t="shared" si="3"/>
        <v>319</v>
      </c>
      <c r="F39" s="80">
        <v>376</v>
      </c>
      <c r="G39" s="79">
        <v>270</v>
      </c>
      <c r="H39" s="86">
        <v>272</v>
      </c>
      <c r="I39" s="81">
        <f t="shared" si="4"/>
        <v>1237</v>
      </c>
      <c r="J39" s="78">
        <f t="shared" si="5"/>
        <v>309.25</v>
      </c>
    </row>
    <row r="40" spans="1:10" thickBot="1">
      <c r="A40" s="85" t="s">
        <v>63</v>
      </c>
      <c r="B40" s="83">
        <v>58</v>
      </c>
      <c r="C40" s="76">
        <v>34</v>
      </c>
      <c r="D40" s="84">
        <v>18</v>
      </c>
      <c r="E40" s="69">
        <f t="shared" si="3"/>
        <v>110</v>
      </c>
      <c r="F40" s="80">
        <v>58</v>
      </c>
      <c r="G40" s="79">
        <v>185</v>
      </c>
      <c r="H40" s="86">
        <v>270</v>
      </c>
      <c r="I40" s="81">
        <f t="shared" si="4"/>
        <v>623</v>
      </c>
      <c r="J40" s="78">
        <f t="shared" si="5"/>
        <v>155.75</v>
      </c>
    </row>
    <row r="41" spans="1:10" thickBot="1">
      <c r="A41" s="85" t="s">
        <v>64</v>
      </c>
      <c r="B41" s="83">
        <v>2</v>
      </c>
      <c r="C41" s="76">
        <v>1</v>
      </c>
      <c r="D41" s="84">
        <v>0</v>
      </c>
      <c r="E41" s="69">
        <f t="shared" si="3"/>
        <v>3</v>
      </c>
      <c r="F41" s="80">
        <v>0</v>
      </c>
      <c r="G41" s="79">
        <v>5</v>
      </c>
      <c r="H41" s="80">
        <v>3</v>
      </c>
      <c r="I41" s="81">
        <f t="shared" si="4"/>
        <v>11</v>
      </c>
      <c r="J41" s="78">
        <f t="shared" si="5"/>
        <v>2.75</v>
      </c>
    </row>
    <row r="42" spans="1:10" thickBot="1">
      <c r="A42" s="85" t="s">
        <v>65</v>
      </c>
      <c r="B42" s="83">
        <v>1</v>
      </c>
      <c r="C42" s="76">
        <v>3</v>
      </c>
      <c r="D42" s="84">
        <v>2</v>
      </c>
      <c r="E42" s="69">
        <f t="shared" si="3"/>
        <v>6</v>
      </c>
      <c r="F42" s="80">
        <v>12</v>
      </c>
      <c r="G42" s="79">
        <v>13</v>
      </c>
      <c r="H42" s="80">
        <v>31</v>
      </c>
      <c r="I42" s="81">
        <f t="shared" si="4"/>
        <v>62</v>
      </c>
      <c r="J42" s="78">
        <f t="shared" si="5"/>
        <v>15.5</v>
      </c>
    </row>
    <row r="43" spans="1:10" thickBot="1">
      <c r="A43" s="82" t="s">
        <v>66</v>
      </c>
      <c r="B43" s="83">
        <v>0</v>
      </c>
      <c r="C43" s="76">
        <v>1</v>
      </c>
      <c r="D43" s="84">
        <v>0</v>
      </c>
      <c r="E43" s="69">
        <f t="shared" si="3"/>
        <v>1</v>
      </c>
      <c r="F43" s="80">
        <v>4</v>
      </c>
      <c r="G43" s="79">
        <v>0</v>
      </c>
      <c r="H43" s="80">
        <v>0</v>
      </c>
      <c r="I43" s="81">
        <f t="shared" si="4"/>
        <v>5</v>
      </c>
      <c r="J43" s="78">
        <f t="shared" si="5"/>
        <v>1.25</v>
      </c>
    </row>
    <row r="44" spans="1:10" thickBot="1">
      <c r="A44" s="85" t="s">
        <v>67</v>
      </c>
      <c r="B44" s="83">
        <v>29</v>
      </c>
      <c r="C44" s="76">
        <v>39</v>
      </c>
      <c r="D44" s="84">
        <v>38</v>
      </c>
      <c r="E44" s="69">
        <f t="shared" si="3"/>
        <v>106</v>
      </c>
      <c r="F44" s="80">
        <v>54</v>
      </c>
      <c r="G44" s="79">
        <v>81</v>
      </c>
      <c r="H44" s="86">
        <v>64</v>
      </c>
      <c r="I44" s="81">
        <f t="shared" si="4"/>
        <v>305</v>
      </c>
      <c r="J44" s="78">
        <f t="shared" si="5"/>
        <v>76.25</v>
      </c>
    </row>
    <row r="45" spans="1:10" thickBot="1">
      <c r="A45" s="85" t="s">
        <v>68</v>
      </c>
      <c r="B45" s="83">
        <v>2</v>
      </c>
      <c r="C45" s="76">
        <v>1</v>
      </c>
      <c r="D45" s="84">
        <v>3</v>
      </c>
      <c r="E45" s="69">
        <f t="shared" si="3"/>
        <v>6</v>
      </c>
      <c r="F45" s="80">
        <v>14</v>
      </c>
      <c r="G45" s="79">
        <v>5</v>
      </c>
      <c r="H45" s="86">
        <v>9</v>
      </c>
      <c r="I45" s="81">
        <f t="shared" si="4"/>
        <v>34</v>
      </c>
      <c r="J45" s="78">
        <f t="shared" si="5"/>
        <v>8.5</v>
      </c>
    </row>
    <row r="46" spans="1:10" thickBot="1">
      <c r="A46" s="85" t="s">
        <v>69</v>
      </c>
      <c r="B46" s="83">
        <v>2</v>
      </c>
      <c r="C46" s="76">
        <v>3</v>
      </c>
      <c r="D46" s="84">
        <v>0</v>
      </c>
      <c r="E46" s="69">
        <f t="shared" si="3"/>
        <v>5</v>
      </c>
      <c r="F46" s="80">
        <v>11</v>
      </c>
      <c r="G46" s="79">
        <v>13</v>
      </c>
      <c r="H46" s="86">
        <v>27</v>
      </c>
      <c r="I46" s="81">
        <f t="shared" si="4"/>
        <v>56</v>
      </c>
      <c r="J46" s="78">
        <f t="shared" si="5"/>
        <v>14</v>
      </c>
    </row>
    <row r="47" spans="1:10" thickBot="1">
      <c r="A47" s="85" t="s">
        <v>70</v>
      </c>
      <c r="B47" s="83">
        <v>0</v>
      </c>
      <c r="C47" s="76">
        <v>8</v>
      </c>
      <c r="D47" s="84">
        <v>7</v>
      </c>
      <c r="E47" s="69">
        <f t="shared" si="3"/>
        <v>15</v>
      </c>
      <c r="F47" s="80">
        <v>7</v>
      </c>
      <c r="G47" s="79">
        <v>6</v>
      </c>
      <c r="H47" s="86">
        <v>14</v>
      </c>
      <c r="I47" s="81">
        <f t="shared" si="4"/>
        <v>42</v>
      </c>
      <c r="J47" s="78">
        <f t="shared" si="5"/>
        <v>10.5</v>
      </c>
    </row>
    <row r="48" spans="1:10" thickBot="1">
      <c r="A48" s="85" t="s">
        <v>71</v>
      </c>
      <c r="B48" s="83">
        <v>21</v>
      </c>
      <c r="C48" s="76">
        <v>16</v>
      </c>
      <c r="D48" s="84">
        <v>129</v>
      </c>
      <c r="E48" s="69">
        <f t="shared" si="3"/>
        <v>166</v>
      </c>
      <c r="F48" s="80">
        <v>373</v>
      </c>
      <c r="G48" s="79">
        <v>31</v>
      </c>
      <c r="H48" s="86">
        <v>22</v>
      </c>
      <c r="I48" s="81">
        <f t="shared" si="4"/>
        <v>592</v>
      </c>
      <c r="J48" s="78">
        <f t="shared" si="5"/>
        <v>148</v>
      </c>
    </row>
    <row r="49" spans="1:10" thickBot="1">
      <c r="A49" s="85" t="s">
        <v>72</v>
      </c>
      <c r="B49" s="83">
        <v>8</v>
      </c>
      <c r="C49" s="76">
        <v>5</v>
      </c>
      <c r="D49" s="84">
        <v>3</v>
      </c>
      <c r="E49" s="69">
        <f t="shared" si="3"/>
        <v>16</v>
      </c>
      <c r="F49" s="80">
        <v>11</v>
      </c>
      <c r="G49" s="79">
        <v>27</v>
      </c>
      <c r="H49" s="86">
        <v>21</v>
      </c>
      <c r="I49" s="81">
        <f t="shared" si="4"/>
        <v>75</v>
      </c>
      <c r="J49" s="78">
        <f t="shared" si="5"/>
        <v>18.75</v>
      </c>
    </row>
    <row r="50" spans="1:10" thickBot="1">
      <c r="A50" s="85" t="s">
        <v>73</v>
      </c>
      <c r="B50" s="83">
        <v>0</v>
      </c>
      <c r="C50" s="76">
        <v>0</v>
      </c>
      <c r="D50" s="84">
        <v>0</v>
      </c>
      <c r="E50" s="69">
        <f t="shared" si="3"/>
        <v>0</v>
      </c>
      <c r="F50" s="80">
        <v>3</v>
      </c>
      <c r="G50" s="79">
        <v>2</v>
      </c>
      <c r="H50" s="86">
        <v>2</v>
      </c>
      <c r="I50" s="81">
        <f t="shared" si="4"/>
        <v>7</v>
      </c>
      <c r="J50" s="78">
        <f t="shared" si="5"/>
        <v>1.75</v>
      </c>
    </row>
    <row r="51" spans="1:10" thickBot="1">
      <c r="A51" s="85" t="s">
        <v>74</v>
      </c>
      <c r="B51" s="83">
        <v>10</v>
      </c>
      <c r="C51" s="76">
        <v>6</v>
      </c>
      <c r="D51" s="84">
        <v>4</v>
      </c>
      <c r="E51" s="69">
        <f t="shared" si="3"/>
        <v>20</v>
      </c>
      <c r="F51" s="80">
        <v>49</v>
      </c>
      <c r="G51" s="79">
        <v>42</v>
      </c>
      <c r="H51" s="86">
        <v>35</v>
      </c>
      <c r="I51" s="81">
        <f t="shared" si="4"/>
        <v>146</v>
      </c>
      <c r="J51" s="78">
        <f t="shared" si="5"/>
        <v>36.5</v>
      </c>
    </row>
    <row r="52" spans="1:10" thickBot="1">
      <c r="A52" s="85" t="s">
        <v>75</v>
      </c>
      <c r="B52" s="83">
        <v>0</v>
      </c>
      <c r="C52" s="76">
        <v>0</v>
      </c>
      <c r="D52" s="84">
        <v>0</v>
      </c>
      <c r="E52" s="69">
        <f t="shared" si="3"/>
        <v>0</v>
      </c>
      <c r="F52" s="80">
        <v>13</v>
      </c>
      <c r="G52" s="79">
        <v>12</v>
      </c>
      <c r="H52" s="86">
        <v>17</v>
      </c>
      <c r="I52" s="81">
        <f t="shared" si="4"/>
        <v>42</v>
      </c>
      <c r="J52" s="78">
        <f t="shared" si="5"/>
        <v>10.5</v>
      </c>
    </row>
    <row r="53" spans="1:10" thickBot="1">
      <c r="A53" s="85" t="s">
        <v>76</v>
      </c>
      <c r="B53" s="83">
        <v>17</v>
      </c>
      <c r="C53" s="76">
        <v>11</v>
      </c>
      <c r="D53" s="84">
        <v>6</v>
      </c>
      <c r="E53" s="69">
        <f t="shared" si="3"/>
        <v>34</v>
      </c>
      <c r="F53" s="80">
        <v>24</v>
      </c>
      <c r="G53" s="79">
        <v>19</v>
      </c>
      <c r="H53" s="86">
        <v>17</v>
      </c>
      <c r="I53" s="81">
        <f t="shared" si="4"/>
        <v>94</v>
      </c>
      <c r="J53" s="78">
        <f t="shared" si="5"/>
        <v>23.5</v>
      </c>
    </row>
    <row r="54" spans="1:10" thickBot="1">
      <c r="A54" s="85" t="s">
        <v>77</v>
      </c>
      <c r="B54" s="83">
        <v>10</v>
      </c>
      <c r="C54" s="76">
        <v>9</v>
      </c>
      <c r="D54" s="84">
        <v>8</v>
      </c>
      <c r="E54" s="69">
        <f t="shared" si="3"/>
        <v>27</v>
      </c>
      <c r="F54" s="80">
        <v>19</v>
      </c>
      <c r="G54" s="79">
        <v>13</v>
      </c>
      <c r="H54" s="86">
        <v>42</v>
      </c>
      <c r="I54" s="81">
        <f t="shared" si="4"/>
        <v>101</v>
      </c>
      <c r="J54" s="78">
        <f t="shared" si="5"/>
        <v>25.25</v>
      </c>
    </row>
    <row r="55" spans="1:10" thickBot="1">
      <c r="A55" s="85" t="s">
        <v>78</v>
      </c>
      <c r="B55" s="83">
        <v>1</v>
      </c>
      <c r="C55" s="76">
        <v>2</v>
      </c>
      <c r="D55" s="84">
        <v>0</v>
      </c>
      <c r="E55" s="69">
        <f t="shared" si="3"/>
        <v>3</v>
      </c>
      <c r="F55" s="80">
        <v>7</v>
      </c>
      <c r="G55" s="79">
        <v>15</v>
      </c>
      <c r="H55" s="86">
        <v>7</v>
      </c>
      <c r="I55" s="81">
        <f t="shared" si="4"/>
        <v>32</v>
      </c>
      <c r="J55" s="78">
        <f t="shared" si="5"/>
        <v>8</v>
      </c>
    </row>
    <row r="56" spans="1:10" thickBot="1">
      <c r="A56" s="85" t="s">
        <v>79</v>
      </c>
      <c r="B56" s="83">
        <v>1</v>
      </c>
      <c r="C56" s="76">
        <v>1</v>
      </c>
      <c r="D56" s="84">
        <v>1</v>
      </c>
      <c r="E56" s="69">
        <f t="shared" si="3"/>
        <v>3</v>
      </c>
      <c r="F56" s="80">
        <v>3</v>
      </c>
      <c r="G56" s="79">
        <v>5</v>
      </c>
      <c r="H56" s="86">
        <v>8</v>
      </c>
      <c r="I56" s="81">
        <f t="shared" si="4"/>
        <v>19</v>
      </c>
      <c r="J56" s="78">
        <f t="shared" si="5"/>
        <v>4.75</v>
      </c>
    </row>
    <row r="57" spans="1:10" thickBot="1">
      <c r="A57" s="85" t="s">
        <v>80</v>
      </c>
      <c r="B57" s="83">
        <v>0</v>
      </c>
      <c r="C57" s="76">
        <v>0</v>
      </c>
      <c r="D57" s="84">
        <v>0</v>
      </c>
      <c r="E57" s="69">
        <f t="shared" si="3"/>
        <v>0</v>
      </c>
      <c r="F57" s="80">
        <v>0</v>
      </c>
      <c r="G57" s="79">
        <v>1</v>
      </c>
      <c r="H57" s="86">
        <v>1</v>
      </c>
      <c r="I57" s="81">
        <f t="shared" si="4"/>
        <v>2</v>
      </c>
      <c r="J57" s="78">
        <f t="shared" si="5"/>
        <v>0.5</v>
      </c>
    </row>
    <row r="58" spans="1:10" thickBot="1">
      <c r="A58" s="85" t="s">
        <v>81</v>
      </c>
      <c r="B58" s="83">
        <v>1</v>
      </c>
      <c r="C58" s="76">
        <v>0</v>
      </c>
      <c r="D58" s="84">
        <v>1</v>
      </c>
      <c r="E58" s="69">
        <f t="shared" si="3"/>
        <v>2</v>
      </c>
      <c r="F58" s="80">
        <v>5</v>
      </c>
      <c r="G58" s="79">
        <v>2</v>
      </c>
      <c r="H58" s="86">
        <v>12</v>
      </c>
      <c r="I58" s="81">
        <f t="shared" si="4"/>
        <v>21</v>
      </c>
      <c r="J58" s="78">
        <f t="shared" si="5"/>
        <v>5.25</v>
      </c>
    </row>
    <row r="59" spans="1:10" thickBot="1">
      <c r="A59" s="85" t="s">
        <v>82</v>
      </c>
      <c r="B59" s="83">
        <v>0</v>
      </c>
      <c r="C59" s="76">
        <v>0</v>
      </c>
      <c r="D59" s="84">
        <v>0</v>
      </c>
      <c r="E59" s="69">
        <f t="shared" si="3"/>
        <v>0</v>
      </c>
      <c r="F59" s="80">
        <v>0</v>
      </c>
      <c r="G59" s="79">
        <v>2</v>
      </c>
      <c r="H59" s="86">
        <v>5</v>
      </c>
      <c r="I59" s="81">
        <f t="shared" si="4"/>
        <v>7</v>
      </c>
      <c r="J59" s="78">
        <f t="shared" si="5"/>
        <v>1.75</v>
      </c>
    </row>
    <row r="60" spans="1:10" thickBot="1">
      <c r="A60" s="85" t="s">
        <v>83</v>
      </c>
      <c r="B60" s="83">
        <v>5</v>
      </c>
      <c r="C60" s="76">
        <v>0</v>
      </c>
      <c r="D60" s="84">
        <v>17</v>
      </c>
      <c r="E60" s="69">
        <f t="shared" si="3"/>
        <v>22</v>
      </c>
      <c r="F60" s="80">
        <v>41</v>
      </c>
      <c r="G60" s="79">
        <v>77</v>
      </c>
      <c r="H60" s="86">
        <v>88</v>
      </c>
      <c r="I60" s="81">
        <f t="shared" si="4"/>
        <v>228</v>
      </c>
      <c r="J60" s="78">
        <f t="shared" si="5"/>
        <v>57</v>
      </c>
    </row>
    <row r="61" spans="1:10" thickBot="1">
      <c r="A61" s="85" t="s">
        <v>84</v>
      </c>
      <c r="B61" s="83">
        <v>3</v>
      </c>
      <c r="C61" s="76">
        <v>6</v>
      </c>
      <c r="D61" s="84">
        <v>5</v>
      </c>
      <c r="E61" s="69">
        <f t="shared" si="3"/>
        <v>14</v>
      </c>
      <c r="F61" s="80">
        <v>17</v>
      </c>
      <c r="G61" s="79">
        <v>15</v>
      </c>
      <c r="H61" s="86">
        <v>10</v>
      </c>
      <c r="I61" s="81">
        <f t="shared" si="4"/>
        <v>56</v>
      </c>
      <c r="J61" s="78">
        <f t="shared" si="5"/>
        <v>14</v>
      </c>
    </row>
    <row r="62" spans="1:10" thickBot="1">
      <c r="A62" s="85" t="s">
        <v>85</v>
      </c>
      <c r="B62" s="83">
        <v>11</v>
      </c>
      <c r="C62" s="76">
        <v>6</v>
      </c>
      <c r="D62" s="84">
        <v>9</v>
      </c>
      <c r="E62" s="69">
        <f t="shared" si="3"/>
        <v>26</v>
      </c>
      <c r="F62" s="80">
        <v>62</v>
      </c>
      <c r="G62" s="79">
        <v>99</v>
      </c>
      <c r="H62" s="86">
        <v>111</v>
      </c>
      <c r="I62" s="81">
        <f t="shared" si="4"/>
        <v>298</v>
      </c>
      <c r="J62" s="78">
        <f t="shared" si="5"/>
        <v>74.5</v>
      </c>
    </row>
    <row r="63" spans="1:10" thickBot="1">
      <c r="A63" s="85" t="s">
        <v>86</v>
      </c>
      <c r="B63" s="83">
        <v>1</v>
      </c>
      <c r="C63" s="76">
        <v>3</v>
      </c>
      <c r="D63" s="84">
        <v>3</v>
      </c>
      <c r="E63" s="69">
        <f t="shared" si="3"/>
        <v>7</v>
      </c>
      <c r="F63" s="80">
        <v>3</v>
      </c>
      <c r="G63" s="79">
        <v>5</v>
      </c>
      <c r="H63" s="86">
        <v>4</v>
      </c>
      <c r="I63" s="81">
        <f t="shared" si="4"/>
        <v>19</v>
      </c>
      <c r="J63" s="78">
        <f t="shared" si="5"/>
        <v>4.75</v>
      </c>
    </row>
    <row r="64" spans="1:10" thickBot="1">
      <c r="A64" s="85" t="s">
        <v>87</v>
      </c>
      <c r="B64" s="83">
        <v>0</v>
      </c>
      <c r="C64" s="76">
        <v>0</v>
      </c>
      <c r="D64" s="84">
        <v>0</v>
      </c>
      <c r="E64" s="69">
        <f t="shared" si="3"/>
        <v>0</v>
      </c>
      <c r="F64" s="80">
        <v>56</v>
      </c>
      <c r="G64" s="79">
        <v>143</v>
      </c>
      <c r="H64" s="86">
        <v>492</v>
      </c>
      <c r="I64" s="81">
        <f t="shared" si="4"/>
        <v>691</v>
      </c>
      <c r="J64" s="78">
        <f t="shared" si="5"/>
        <v>172.75</v>
      </c>
    </row>
    <row r="65" spans="1:10" thickBot="1">
      <c r="A65" s="85" t="s">
        <v>88</v>
      </c>
      <c r="B65" s="83">
        <v>2</v>
      </c>
      <c r="C65" s="76">
        <v>2</v>
      </c>
      <c r="D65" s="84">
        <v>3</v>
      </c>
      <c r="E65" s="69">
        <f t="shared" si="3"/>
        <v>7</v>
      </c>
      <c r="F65" s="80">
        <v>5</v>
      </c>
      <c r="G65" s="79">
        <v>14</v>
      </c>
      <c r="H65" s="86">
        <v>17</v>
      </c>
      <c r="I65" s="81">
        <f t="shared" si="4"/>
        <v>43</v>
      </c>
      <c r="J65" s="78">
        <f t="shared" si="5"/>
        <v>10.75</v>
      </c>
    </row>
    <row r="66" spans="1:10" thickBot="1">
      <c r="A66" s="85" t="s">
        <v>89</v>
      </c>
      <c r="B66" s="83">
        <v>1</v>
      </c>
      <c r="C66" s="76">
        <v>2</v>
      </c>
      <c r="D66" s="84">
        <v>0</v>
      </c>
      <c r="E66" s="69">
        <f t="shared" si="3"/>
        <v>3</v>
      </c>
      <c r="F66" s="80">
        <v>0</v>
      </c>
      <c r="G66" s="79">
        <v>0</v>
      </c>
      <c r="H66" s="86">
        <v>2</v>
      </c>
      <c r="I66" s="81">
        <f t="shared" si="4"/>
        <v>5</v>
      </c>
      <c r="J66" s="78">
        <f t="shared" si="5"/>
        <v>1.25</v>
      </c>
    </row>
    <row r="67" spans="1:10" thickBot="1">
      <c r="A67" s="85" t="s">
        <v>90</v>
      </c>
      <c r="B67" s="83">
        <v>16</v>
      </c>
      <c r="C67" s="76">
        <v>4</v>
      </c>
      <c r="D67" s="84">
        <v>4</v>
      </c>
      <c r="E67" s="69">
        <f t="shared" si="3"/>
        <v>24</v>
      </c>
      <c r="F67" s="80">
        <v>6</v>
      </c>
      <c r="G67" s="79">
        <v>29</v>
      </c>
      <c r="H67" s="86">
        <v>52</v>
      </c>
      <c r="I67" s="81">
        <f t="shared" si="4"/>
        <v>111</v>
      </c>
      <c r="J67" s="78">
        <f t="shared" si="5"/>
        <v>27.75</v>
      </c>
    </row>
    <row r="68" spans="1:10" thickBot="1">
      <c r="A68" s="85" t="s">
        <v>91</v>
      </c>
      <c r="B68" s="83">
        <v>1</v>
      </c>
      <c r="C68" s="76">
        <v>1</v>
      </c>
      <c r="D68" s="84">
        <v>1</v>
      </c>
      <c r="E68" s="69">
        <f t="shared" si="3"/>
        <v>3</v>
      </c>
      <c r="F68" s="80">
        <v>0</v>
      </c>
      <c r="G68" s="79">
        <v>10</v>
      </c>
      <c r="H68" s="86">
        <v>11</v>
      </c>
      <c r="I68" s="81">
        <f t="shared" si="4"/>
        <v>24</v>
      </c>
      <c r="J68" s="78">
        <f t="shared" si="5"/>
        <v>6</v>
      </c>
    </row>
    <row r="69" spans="1:10" thickBot="1">
      <c r="A69" s="82" t="s">
        <v>92</v>
      </c>
      <c r="B69" s="83">
        <v>25</v>
      </c>
      <c r="C69" s="76">
        <v>28</v>
      </c>
      <c r="D69" s="84">
        <v>39</v>
      </c>
      <c r="E69" s="69">
        <f t="shared" ref="E69:E100" si="6">SUM(B69:D69)</f>
        <v>92</v>
      </c>
      <c r="F69" s="80">
        <v>100</v>
      </c>
      <c r="G69" s="79">
        <v>113</v>
      </c>
      <c r="H69" s="86">
        <v>92</v>
      </c>
      <c r="I69" s="81">
        <f t="shared" ref="I69:I100" si="7">SUM(E69:H69)</f>
        <v>397</v>
      </c>
      <c r="J69" s="78">
        <f t="shared" ref="J69:J100" si="8">AVERAGE(E69:H69)</f>
        <v>99.25</v>
      </c>
    </row>
    <row r="70" spans="1:10" thickBot="1">
      <c r="A70" s="85" t="s">
        <v>93</v>
      </c>
      <c r="B70" s="83">
        <v>18</v>
      </c>
      <c r="C70" s="76">
        <v>12</v>
      </c>
      <c r="D70" s="84">
        <v>8</v>
      </c>
      <c r="E70" s="69">
        <f t="shared" si="6"/>
        <v>38</v>
      </c>
      <c r="F70" s="80">
        <v>44</v>
      </c>
      <c r="G70" s="79">
        <v>72</v>
      </c>
      <c r="H70" s="86">
        <v>87</v>
      </c>
      <c r="I70" s="81">
        <f t="shared" si="7"/>
        <v>241</v>
      </c>
      <c r="J70" s="78">
        <f t="shared" si="8"/>
        <v>60.25</v>
      </c>
    </row>
    <row r="71" spans="1:10" thickBot="1">
      <c r="A71" s="85" t="s">
        <v>94</v>
      </c>
      <c r="B71" s="83">
        <v>2</v>
      </c>
      <c r="C71" s="76">
        <v>1</v>
      </c>
      <c r="D71" s="84">
        <v>4</v>
      </c>
      <c r="E71" s="69">
        <f t="shared" si="6"/>
        <v>7</v>
      </c>
      <c r="F71" s="80">
        <v>9</v>
      </c>
      <c r="G71" s="79">
        <v>13</v>
      </c>
      <c r="H71" s="86">
        <v>9</v>
      </c>
      <c r="I71" s="81">
        <f t="shared" si="7"/>
        <v>38</v>
      </c>
      <c r="J71" s="78">
        <f t="shared" si="8"/>
        <v>9.5</v>
      </c>
    </row>
    <row r="72" spans="1:10" thickBot="1">
      <c r="A72" s="82" t="s">
        <v>95</v>
      </c>
      <c r="B72" s="83">
        <v>3</v>
      </c>
      <c r="C72" s="76">
        <v>3</v>
      </c>
      <c r="D72" s="84">
        <v>4</v>
      </c>
      <c r="E72" s="69">
        <f t="shared" si="6"/>
        <v>10</v>
      </c>
      <c r="F72" s="80">
        <v>11</v>
      </c>
      <c r="G72" s="79">
        <v>9</v>
      </c>
      <c r="H72" s="86">
        <v>20</v>
      </c>
      <c r="I72" s="81">
        <f t="shared" si="7"/>
        <v>50</v>
      </c>
      <c r="J72" s="78">
        <f t="shared" si="8"/>
        <v>12.5</v>
      </c>
    </row>
    <row r="73" spans="1:10" thickBot="1">
      <c r="A73" s="82" t="s">
        <v>96</v>
      </c>
      <c r="B73" s="83">
        <v>3</v>
      </c>
      <c r="C73" s="76">
        <v>4</v>
      </c>
      <c r="D73" s="84">
        <v>5</v>
      </c>
      <c r="E73" s="69">
        <f t="shared" si="6"/>
        <v>12</v>
      </c>
      <c r="F73" s="80">
        <v>11</v>
      </c>
      <c r="G73" s="79">
        <v>10</v>
      </c>
      <c r="H73" s="86">
        <v>14</v>
      </c>
      <c r="I73" s="81">
        <f t="shared" si="7"/>
        <v>47</v>
      </c>
      <c r="J73" s="78">
        <f t="shared" si="8"/>
        <v>11.75</v>
      </c>
    </row>
    <row r="74" spans="1:10" thickBot="1">
      <c r="A74" s="85" t="s">
        <v>97</v>
      </c>
      <c r="B74" s="83">
        <v>103</v>
      </c>
      <c r="C74" s="76">
        <v>70</v>
      </c>
      <c r="D74" s="84">
        <v>79</v>
      </c>
      <c r="E74" s="69">
        <f t="shared" si="6"/>
        <v>252</v>
      </c>
      <c r="F74" s="80">
        <v>202</v>
      </c>
      <c r="G74" s="79">
        <v>226</v>
      </c>
      <c r="H74" s="86">
        <v>300</v>
      </c>
      <c r="I74" s="81">
        <f t="shared" si="7"/>
        <v>980</v>
      </c>
      <c r="J74" s="78">
        <f t="shared" si="8"/>
        <v>245</v>
      </c>
    </row>
    <row r="75" spans="1:10" thickBot="1">
      <c r="A75" s="85" t="s">
        <v>98</v>
      </c>
      <c r="B75" s="83">
        <v>0</v>
      </c>
      <c r="C75" s="76">
        <v>2</v>
      </c>
      <c r="D75" s="84">
        <v>0</v>
      </c>
      <c r="E75" s="69">
        <f t="shared" si="6"/>
        <v>2</v>
      </c>
      <c r="F75" s="80">
        <v>1</v>
      </c>
      <c r="G75" s="79">
        <v>2</v>
      </c>
      <c r="H75" s="86">
        <v>5</v>
      </c>
      <c r="I75" s="81">
        <f t="shared" si="7"/>
        <v>10</v>
      </c>
      <c r="J75" s="78">
        <f t="shared" si="8"/>
        <v>2.5</v>
      </c>
    </row>
    <row r="76" spans="1:10" thickBot="1">
      <c r="A76" s="85" t="s">
        <v>99</v>
      </c>
      <c r="B76" s="83">
        <v>0</v>
      </c>
      <c r="C76" s="76">
        <v>0</v>
      </c>
      <c r="D76" s="84">
        <v>0</v>
      </c>
      <c r="E76" s="69">
        <f t="shared" si="6"/>
        <v>0</v>
      </c>
      <c r="F76" s="80">
        <v>0</v>
      </c>
      <c r="G76" s="79">
        <v>0</v>
      </c>
      <c r="H76" s="86">
        <v>0</v>
      </c>
      <c r="I76" s="81">
        <f t="shared" si="7"/>
        <v>0</v>
      </c>
      <c r="J76" s="78">
        <f t="shared" si="8"/>
        <v>0</v>
      </c>
    </row>
    <row r="77" spans="1:10" thickBot="1">
      <c r="A77" s="85" t="s">
        <v>100</v>
      </c>
      <c r="B77" s="83">
        <v>38</v>
      </c>
      <c r="C77" s="87">
        <v>47</v>
      </c>
      <c r="D77" s="84">
        <v>85</v>
      </c>
      <c r="E77" s="69">
        <f t="shared" si="6"/>
        <v>170</v>
      </c>
      <c r="F77" s="80">
        <v>163</v>
      </c>
      <c r="G77" s="79">
        <v>201</v>
      </c>
      <c r="H77" s="86">
        <v>238</v>
      </c>
      <c r="I77" s="81">
        <f t="shared" si="7"/>
        <v>772</v>
      </c>
      <c r="J77" s="78">
        <f t="shared" si="8"/>
        <v>193</v>
      </c>
    </row>
    <row r="78" spans="1:10" thickBot="1">
      <c r="A78" s="85" t="s">
        <v>101</v>
      </c>
      <c r="B78" s="83">
        <v>1</v>
      </c>
      <c r="C78" s="87">
        <v>0</v>
      </c>
      <c r="D78" s="84">
        <v>1</v>
      </c>
      <c r="E78" s="69">
        <f t="shared" si="6"/>
        <v>2</v>
      </c>
      <c r="F78" s="80">
        <v>0</v>
      </c>
      <c r="G78" s="79">
        <v>4</v>
      </c>
      <c r="H78" s="86">
        <v>2</v>
      </c>
      <c r="I78" s="81">
        <f t="shared" si="7"/>
        <v>8</v>
      </c>
      <c r="J78" s="78">
        <f t="shared" si="8"/>
        <v>2</v>
      </c>
    </row>
    <row r="79" spans="1:10" thickBot="1">
      <c r="A79" s="85" t="s">
        <v>102</v>
      </c>
      <c r="B79" s="83">
        <v>3</v>
      </c>
      <c r="C79" s="76">
        <v>1</v>
      </c>
      <c r="D79" s="84">
        <v>4</v>
      </c>
      <c r="E79" s="69">
        <f t="shared" si="6"/>
        <v>8</v>
      </c>
      <c r="F79" s="80">
        <v>8</v>
      </c>
      <c r="G79" s="79">
        <v>11</v>
      </c>
      <c r="H79" s="86">
        <v>15</v>
      </c>
      <c r="I79" s="81">
        <f t="shared" si="7"/>
        <v>42</v>
      </c>
      <c r="J79" s="78">
        <f t="shared" si="8"/>
        <v>10.5</v>
      </c>
    </row>
    <row r="80" spans="1:10" thickBot="1">
      <c r="A80" s="85" t="s">
        <v>103</v>
      </c>
      <c r="B80" s="83">
        <v>99</v>
      </c>
      <c r="C80" s="76">
        <v>88</v>
      </c>
      <c r="D80" s="84">
        <v>86</v>
      </c>
      <c r="E80" s="69">
        <f t="shared" si="6"/>
        <v>273</v>
      </c>
      <c r="F80" s="80">
        <v>387</v>
      </c>
      <c r="G80" s="79">
        <v>308</v>
      </c>
      <c r="H80" s="86">
        <v>475</v>
      </c>
      <c r="I80" s="81">
        <f t="shared" si="7"/>
        <v>1443</v>
      </c>
      <c r="J80" s="78">
        <f t="shared" si="8"/>
        <v>360.75</v>
      </c>
    </row>
    <row r="81" spans="1:10" thickBot="1">
      <c r="A81" s="85" t="s">
        <v>104</v>
      </c>
      <c r="B81" s="83">
        <v>81</v>
      </c>
      <c r="C81" s="76">
        <v>73</v>
      </c>
      <c r="D81" s="84">
        <v>46</v>
      </c>
      <c r="E81" s="69">
        <f t="shared" si="6"/>
        <v>200</v>
      </c>
      <c r="F81" s="80">
        <v>137</v>
      </c>
      <c r="G81" s="79">
        <v>169</v>
      </c>
      <c r="H81" s="86">
        <v>196</v>
      </c>
      <c r="I81" s="81">
        <f t="shared" si="7"/>
        <v>702</v>
      </c>
      <c r="J81" s="78">
        <f t="shared" si="8"/>
        <v>175.5</v>
      </c>
    </row>
    <row r="82" spans="1:10" thickBot="1">
      <c r="A82" s="85" t="s">
        <v>105</v>
      </c>
      <c r="B82" s="83">
        <v>0</v>
      </c>
      <c r="C82" s="76">
        <v>0</v>
      </c>
      <c r="D82" s="84">
        <v>0</v>
      </c>
      <c r="E82" s="69">
        <f t="shared" si="6"/>
        <v>0</v>
      </c>
      <c r="F82" s="80">
        <v>0</v>
      </c>
      <c r="G82" s="79">
        <v>0</v>
      </c>
      <c r="H82" s="86">
        <v>0</v>
      </c>
      <c r="I82" s="81">
        <f t="shared" si="7"/>
        <v>0</v>
      </c>
      <c r="J82" s="78">
        <f t="shared" si="8"/>
        <v>0</v>
      </c>
    </row>
    <row r="83" spans="1:10" thickBot="1">
      <c r="A83" s="85" t="s">
        <v>106</v>
      </c>
      <c r="B83" s="83">
        <v>1</v>
      </c>
      <c r="C83" s="76">
        <v>2</v>
      </c>
      <c r="D83" s="84">
        <v>2</v>
      </c>
      <c r="E83" s="69">
        <f t="shared" si="6"/>
        <v>5</v>
      </c>
      <c r="F83" s="80">
        <v>5</v>
      </c>
      <c r="G83" s="79">
        <v>5</v>
      </c>
      <c r="H83" s="86">
        <v>6</v>
      </c>
      <c r="I83" s="81">
        <f t="shared" si="7"/>
        <v>21</v>
      </c>
      <c r="J83" s="78">
        <f t="shared" si="8"/>
        <v>5.25</v>
      </c>
    </row>
    <row r="84" spans="1:10" thickBot="1">
      <c r="A84" s="85" t="s">
        <v>107</v>
      </c>
      <c r="B84" s="83">
        <v>3</v>
      </c>
      <c r="C84" s="76">
        <v>0</v>
      </c>
      <c r="D84" s="84">
        <v>2</v>
      </c>
      <c r="E84" s="69">
        <f t="shared" si="6"/>
        <v>5</v>
      </c>
      <c r="F84" s="80">
        <v>9</v>
      </c>
      <c r="G84" s="79">
        <v>13</v>
      </c>
      <c r="H84" s="86">
        <v>26</v>
      </c>
      <c r="I84" s="81">
        <f t="shared" si="7"/>
        <v>53</v>
      </c>
      <c r="J84" s="78">
        <f t="shared" si="8"/>
        <v>13.25</v>
      </c>
    </row>
    <row r="85" spans="1:10" thickBot="1">
      <c r="A85" s="85" t="s">
        <v>108</v>
      </c>
      <c r="B85" s="83">
        <v>5</v>
      </c>
      <c r="C85" s="76">
        <v>9</v>
      </c>
      <c r="D85" s="84">
        <v>11</v>
      </c>
      <c r="E85" s="69">
        <f t="shared" si="6"/>
        <v>25</v>
      </c>
      <c r="F85" s="80">
        <v>37</v>
      </c>
      <c r="G85" s="79">
        <v>82</v>
      </c>
      <c r="H85" s="86">
        <v>101</v>
      </c>
      <c r="I85" s="81">
        <f t="shared" si="7"/>
        <v>245</v>
      </c>
      <c r="J85" s="78">
        <f t="shared" si="8"/>
        <v>61.25</v>
      </c>
    </row>
    <row r="86" spans="1:10" thickBot="1">
      <c r="A86" s="85" t="s">
        <v>109</v>
      </c>
      <c r="B86" s="83">
        <v>0</v>
      </c>
      <c r="C86" s="76">
        <v>1</v>
      </c>
      <c r="D86" s="84">
        <v>0</v>
      </c>
      <c r="E86" s="69">
        <f t="shared" si="6"/>
        <v>1</v>
      </c>
      <c r="F86" s="80">
        <v>5</v>
      </c>
      <c r="G86" s="79">
        <v>2</v>
      </c>
      <c r="H86" s="86">
        <v>4</v>
      </c>
      <c r="I86" s="81">
        <f t="shared" si="7"/>
        <v>12</v>
      </c>
      <c r="J86" s="78">
        <f t="shared" si="8"/>
        <v>3</v>
      </c>
    </row>
    <row r="87" spans="1:10" thickBot="1">
      <c r="A87" s="85" t="s">
        <v>110</v>
      </c>
      <c r="B87" s="83">
        <v>9</v>
      </c>
      <c r="C87" s="76">
        <v>14</v>
      </c>
      <c r="D87" s="84">
        <v>16</v>
      </c>
      <c r="E87" s="69">
        <f t="shared" si="6"/>
        <v>39</v>
      </c>
      <c r="F87" s="80">
        <v>41</v>
      </c>
      <c r="G87" s="79">
        <v>42</v>
      </c>
      <c r="H87" s="86">
        <v>26</v>
      </c>
      <c r="I87" s="81">
        <f t="shared" si="7"/>
        <v>148</v>
      </c>
      <c r="J87" s="78">
        <f t="shared" si="8"/>
        <v>37</v>
      </c>
    </row>
    <row r="88" spans="1:10" thickBot="1">
      <c r="A88" s="85" t="s">
        <v>111</v>
      </c>
      <c r="B88" s="83">
        <v>0</v>
      </c>
      <c r="C88" s="76">
        <v>0</v>
      </c>
      <c r="D88" s="84">
        <v>0</v>
      </c>
      <c r="E88" s="69">
        <f t="shared" si="6"/>
        <v>0</v>
      </c>
      <c r="F88" s="80">
        <v>0</v>
      </c>
      <c r="G88" s="79">
        <v>0</v>
      </c>
      <c r="H88" s="86">
        <v>1</v>
      </c>
      <c r="I88" s="81">
        <f t="shared" si="7"/>
        <v>1</v>
      </c>
      <c r="J88" s="78">
        <f t="shared" si="8"/>
        <v>0.25</v>
      </c>
    </row>
    <row r="89" spans="1:10" thickBot="1">
      <c r="A89" s="85" t="s">
        <v>112</v>
      </c>
      <c r="B89" s="83">
        <v>67</v>
      </c>
      <c r="C89" s="76">
        <v>59</v>
      </c>
      <c r="D89" s="84">
        <v>89</v>
      </c>
      <c r="E89" s="69">
        <f t="shared" si="6"/>
        <v>215</v>
      </c>
      <c r="F89" s="80">
        <v>254</v>
      </c>
      <c r="G89" s="79">
        <v>224</v>
      </c>
      <c r="H89" s="86">
        <v>213</v>
      </c>
      <c r="I89" s="81">
        <f t="shared" si="7"/>
        <v>906</v>
      </c>
      <c r="J89" s="78">
        <f t="shared" si="8"/>
        <v>226.5</v>
      </c>
    </row>
    <row r="90" spans="1:10" thickBot="1">
      <c r="A90" s="85" t="s">
        <v>113</v>
      </c>
      <c r="B90" s="83">
        <v>1</v>
      </c>
      <c r="C90" s="76">
        <v>1</v>
      </c>
      <c r="D90" s="84">
        <v>0</v>
      </c>
      <c r="E90" s="69">
        <f t="shared" si="6"/>
        <v>2</v>
      </c>
      <c r="F90" s="80">
        <v>11</v>
      </c>
      <c r="G90" s="79">
        <v>8</v>
      </c>
      <c r="H90" s="86">
        <v>15</v>
      </c>
      <c r="I90" s="81">
        <f t="shared" si="7"/>
        <v>36</v>
      </c>
      <c r="J90" s="78">
        <f t="shared" si="8"/>
        <v>9</v>
      </c>
    </row>
    <row r="91" spans="1:10" thickBot="1">
      <c r="A91" s="82" t="s">
        <v>114</v>
      </c>
      <c r="B91" s="83">
        <v>22</v>
      </c>
      <c r="C91" s="76">
        <v>6</v>
      </c>
      <c r="D91" s="84">
        <v>24</v>
      </c>
      <c r="E91" s="69">
        <f t="shared" si="6"/>
        <v>52</v>
      </c>
      <c r="F91" s="80">
        <v>47</v>
      </c>
      <c r="G91" s="79">
        <v>51</v>
      </c>
      <c r="H91" s="86">
        <v>23</v>
      </c>
      <c r="I91" s="81">
        <f t="shared" si="7"/>
        <v>173</v>
      </c>
      <c r="J91" s="78">
        <f t="shared" si="8"/>
        <v>43.25</v>
      </c>
    </row>
    <row r="92" spans="1:10" thickBot="1">
      <c r="A92" s="85" t="s">
        <v>115</v>
      </c>
      <c r="B92" s="83">
        <v>1</v>
      </c>
      <c r="C92" s="76">
        <v>7</v>
      </c>
      <c r="D92" s="84">
        <v>3</v>
      </c>
      <c r="E92" s="69">
        <f t="shared" si="6"/>
        <v>11</v>
      </c>
      <c r="F92" s="80">
        <v>11</v>
      </c>
      <c r="G92" s="79">
        <v>6</v>
      </c>
      <c r="H92" s="86">
        <v>7</v>
      </c>
      <c r="I92" s="81">
        <f t="shared" si="7"/>
        <v>35</v>
      </c>
      <c r="J92" s="78">
        <f t="shared" si="8"/>
        <v>8.75</v>
      </c>
    </row>
    <row r="93" spans="1:10" thickBot="1">
      <c r="A93" s="85" t="s">
        <v>116</v>
      </c>
      <c r="B93" s="83">
        <v>0</v>
      </c>
      <c r="C93" s="76">
        <v>2</v>
      </c>
      <c r="D93" s="84">
        <v>2</v>
      </c>
      <c r="E93" s="69">
        <f t="shared" si="6"/>
        <v>4</v>
      </c>
      <c r="F93" s="80">
        <v>7</v>
      </c>
      <c r="G93" s="79">
        <v>1</v>
      </c>
      <c r="H93" s="86">
        <v>14</v>
      </c>
      <c r="I93" s="81">
        <f t="shared" si="7"/>
        <v>26</v>
      </c>
      <c r="J93" s="78">
        <f t="shared" si="8"/>
        <v>6.5</v>
      </c>
    </row>
    <row r="94" spans="1:10" thickBot="1">
      <c r="A94" s="85" t="s">
        <v>117</v>
      </c>
      <c r="B94" s="83">
        <v>0</v>
      </c>
      <c r="C94" s="76">
        <v>0</v>
      </c>
      <c r="D94" s="84">
        <v>0</v>
      </c>
      <c r="E94" s="69">
        <f t="shared" si="6"/>
        <v>0</v>
      </c>
      <c r="F94" s="80">
        <v>0</v>
      </c>
      <c r="G94" s="79">
        <v>0</v>
      </c>
      <c r="H94" s="86">
        <v>0</v>
      </c>
      <c r="I94" s="81">
        <f t="shared" si="7"/>
        <v>0</v>
      </c>
      <c r="J94" s="78">
        <f t="shared" si="8"/>
        <v>0</v>
      </c>
    </row>
    <row r="95" spans="1:10" thickBot="1">
      <c r="A95" s="85" t="s">
        <v>118</v>
      </c>
      <c r="B95" s="83">
        <v>1</v>
      </c>
      <c r="C95" s="76">
        <v>0</v>
      </c>
      <c r="D95" s="84">
        <v>1</v>
      </c>
      <c r="E95" s="69">
        <f t="shared" si="6"/>
        <v>2</v>
      </c>
      <c r="F95" s="80">
        <v>1</v>
      </c>
      <c r="G95" s="79">
        <v>4</v>
      </c>
      <c r="H95" s="86">
        <v>8</v>
      </c>
      <c r="I95" s="81">
        <f t="shared" si="7"/>
        <v>15</v>
      </c>
      <c r="J95" s="78">
        <f t="shared" si="8"/>
        <v>3.75</v>
      </c>
    </row>
    <row r="96" spans="1:10" thickBot="1">
      <c r="A96" s="85" t="s">
        <v>119</v>
      </c>
      <c r="B96" s="83">
        <v>0</v>
      </c>
      <c r="C96" s="76">
        <v>0</v>
      </c>
      <c r="D96" s="84">
        <v>1</v>
      </c>
      <c r="E96" s="69">
        <f t="shared" si="6"/>
        <v>1</v>
      </c>
      <c r="F96" s="80">
        <v>3</v>
      </c>
      <c r="G96" s="79">
        <v>2</v>
      </c>
      <c r="H96" s="86">
        <v>5</v>
      </c>
      <c r="I96" s="81">
        <f t="shared" si="7"/>
        <v>11</v>
      </c>
      <c r="J96" s="78">
        <f t="shared" si="8"/>
        <v>2.75</v>
      </c>
    </row>
    <row r="97" spans="1:10" thickBot="1">
      <c r="A97" s="82" t="s">
        <v>120</v>
      </c>
      <c r="B97" s="83">
        <v>41</v>
      </c>
      <c r="C97" s="76">
        <v>24</v>
      </c>
      <c r="D97" s="84">
        <v>28</v>
      </c>
      <c r="E97" s="69">
        <f t="shared" si="6"/>
        <v>93</v>
      </c>
      <c r="F97" s="80">
        <v>104</v>
      </c>
      <c r="G97" s="79">
        <v>141</v>
      </c>
      <c r="H97" s="86">
        <v>214</v>
      </c>
      <c r="I97" s="81">
        <f t="shared" si="7"/>
        <v>552</v>
      </c>
      <c r="J97" s="78">
        <f t="shared" si="8"/>
        <v>138</v>
      </c>
    </row>
    <row r="98" spans="1:10" thickBot="1">
      <c r="A98" s="82" t="s">
        <v>121</v>
      </c>
      <c r="B98" s="83">
        <v>0</v>
      </c>
      <c r="C98" s="76">
        <v>0</v>
      </c>
      <c r="D98" s="84">
        <v>0</v>
      </c>
      <c r="E98" s="69">
        <f t="shared" si="6"/>
        <v>0</v>
      </c>
      <c r="F98" s="80">
        <v>2</v>
      </c>
      <c r="G98" s="79">
        <v>0</v>
      </c>
      <c r="H98" s="80">
        <v>0</v>
      </c>
      <c r="I98" s="81">
        <f t="shared" si="7"/>
        <v>2</v>
      </c>
      <c r="J98" s="78">
        <f t="shared" si="8"/>
        <v>0.5</v>
      </c>
    </row>
    <row r="99" spans="1:10" thickBot="1">
      <c r="A99" s="82" t="s">
        <v>122</v>
      </c>
      <c r="B99" s="83">
        <v>5</v>
      </c>
      <c r="C99" s="76">
        <v>4</v>
      </c>
      <c r="D99" s="84">
        <v>1</v>
      </c>
      <c r="E99" s="69">
        <f t="shared" si="6"/>
        <v>10</v>
      </c>
      <c r="F99" s="80">
        <v>2</v>
      </c>
      <c r="G99" s="79">
        <v>5</v>
      </c>
      <c r="H99" s="86">
        <v>8</v>
      </c>
      <c r="I99" s="81">
        <f t="shared" si="7"/>
        <v>25</v>
      </c>
      <c r="J99" s="78">
        <f t="shared" si="8"/>
        <v>6.25</v>
      </c>
    </row>
    <row r="100" spans="1:10" thickBot="1">
      <c r="A100" s="85" t="s">
        <v>123</v>
      </c>
      <c r="B100" s="83">
        <v>0</v>
      </c>
      <c r="C100" s="76">
        <v>0</v>
      </c>
      <c r="D100" s="84">
        <v>0</v>
      </c>
      <c r="E100" s="69">
        <f t="shared" si="6"/>
        <v>0</v>
      </c>
      <c r="F100" s="80">
        <v>0</v>
      </c>
      <c r="G100" s="79">
        <v>11</v>
      </c>
      <c r="H100" s="86">
        <v>11</v>
      </c>
      <c r="I100" s="81">
        <f t="shared" si="7"/>
        <v>22</v>
      </c>
      <c r="J100" s="78">
        <f t="shared" si="8"/>
        <v>5.5</v>
      </c>
    </row>
    <row r="101" spans="1:10" thickBot="1">
      <c r="A101" s="85" t="s">
        <v>124</v>
      </c>
      <c r="B101" s="83">
        <v>54</v>
      </c>
      <c r="C101" s="76">
        <v>70</v>
      </c>
      <c r="D101" s="84">
        <v>77</v>
      </c>
      <c r="E101" s="69">
        <f t="shared" ref="E101:E132" si="9">SUM(B101:D101)</f>
        <v>201</v>
      </c>
      <c r="F101" s="80">
        <v>296</v>
      </c>
      <c r="G101" s="79">
        <v>362</v>
      </c>
      <c r="H101" s="86">
        <v>539</v>
      </c>
      <c r="I101" s="81">
        <f t="shared" ref="I101:I132" si="10">SUM(E101:H101)</f>
        <v>1398</v>
      </c>
      <c r="J101" s="78">
        <f t="shared" ref="J101:J132" si="11">AVERAGE(E101:H101)</f>
        <v>349.5</v>
      </c>
    </row>
    <row r="102" spans="1:10" thickBot="1">
      <c r="A102" s="82" t="s">
        <v>125</v>
      </c>
      <c r="B102" s="83">
        <v>12</v>
      </c>
      <c r="C102" s="76">
        <v>6</v>
      </c>
      <c r="D102" s="84">
        <v>6</v>
      </c>
      <c r="E102" s="69">
        <f t="shared" si="9"/>
        <v>24</v>
      </c>
      <c r="F102" s="80">
        <v>37</v>
      </c>
      <c r="G102" s="79">
        <v>32</v>
      </c>
      <c r="H102" s="86">
        <v>44</v>
      </c>
      <c r="I102" s="81">
        <f t="shared" si="10"/>
        <v>137</v>
      </c>
      <c r="J102" s="78">
        <f t="shared" si="11"/>
        <v>34.25</v>
      </c>
    </row>
    <row r="103" spans="1:10" thickBot="1">
      <c r="A103" s="82" t="s">
        <v>126</v>
      </c>
      <c r="B103" s="83">
        <v>4</v>
      </c>
      <c r="C103" s="76">
        <v>12</v>
      </c>
      <c r="D103" s="84">
        <v>6</v>
      </c>
      <c r="E103" s="69">
        <f t="shared" si="9"/>
        <v>22</v>
      </c>
      <c r="F103" s="80">
        <v>38</v>
      </c>
      <c r="G103" s="79">
        <v>59</v>
      </c>
      <c r="H103" s="86">
        <v>54</v>
      </c>
      <c r="I103" s="81">
        <f t="shared" si="10"/>
        <v>173</v>
      </c>
      <c r="J103" s="78">
        <f t="shared" si="11"/>
        <v>43.25</v>
      </c>
    </row>
    <row r="104" spans="1:10" thickBot="1">
      <c r="A104" s="85" t="s">
        <v>127</v>
      </c>
      <c r="B104" s="83">
        <v>0</v>
      </c>
      <c r="C104" s="76">
        <v>0</v>
      </c>
      <c r="D104" s="84">
        <v>0</v>
      </c>
      <c r="E104" s="69">
        <f t="shared" si="9"/>
        <v>0</v>
      </c>
      <c r="F104" s="80">
        <v>0</v>
      </c>
      <c r="G104" s="79">
        <v>1</v>
      </c>
      <c r="H104" s="86">
        <v>0</v>
      </c>
      <c r="I104" s="81">
        <f t="shared" si="10"/>
        <v>1</v>
      </c>
      <c r="J104" s="78">
        <f t="shared" si="11"/>
        <v>0.25</v>
      </c>
    </row>
    <row r="105" spans="1:10" thickBot="1">
      <c r="A105" s="85" t="s">
        <v>128</v>
      </c>
      <c r="B105" s="83">
        <v>28</v>
      </c>
      <c r="C105" s="76">
        <v>26</v>
      </c>
      <c r="D105" s="84">
        <v>18</v>
      </c>
      <c r="E105" s="69">
        <f t="shared" si="9"/>
        <v>72</v>
      </c>
      <c r="F105" s="80">
        <v>119</v>
      </c>
      <c r="G105" s="79">
        <v>135</v>
      </c>
      <c r="H105" s="86">
        <v>222</v>
      </c>
      <c r="I105" s="81">
        <f t="shared" si="10"/>
        <v>548</v>
      </c>
      <c r="J105" s="78">
        <f t="shared" si="11"/>
        <v>137</v>
      </c>
    </row>
    <row r="106" spans="1:10" thickBot="1">
      <c r="A106" s="85" t="s">
        <v>129</v>
      </c>
      <c r="B106" s="83">
        <v>0</v>
      </c>
      <c r="C106" s="76">
        <v>1</v>
      </c>
      <c r="D106" s="84">
        <v>1</v>
      </c>
      <c r="E106" s="69">
        <f t="shared" si="9"/>
        <v>2</v>
      </c>
      <c r="F106" s="80">
        <v>1</v>
      </c>
      <c r="G106" s="79">
        <v>1</v>
      </c>
      <c r="H106" s="86">
        <v>0</v>
      </c>
      <c r="I106" s="81">
        <f t="shared" si="10"/>
        <v>4</v>
      </c>
      <c r="J106" s="78">
        <f t="shared" si="11"/>
        <v>1</v>
      </c>
    </row>
    <row r="107" spans="1:10" thickBot="1">
      <c r="A107" s="85" t="s">
        <v>130</v>
      </c>
      <c r="B107" s="83">
        <v>21</v>
      </c>
      <c r="C107" s="76">
        <v>9</v>
      </c>
      <c r="D107" s="84">
        <v>24</v>
      </c>
      <c r="E107" s="69">
        <f t="shared" si="9"/>
        <v>54</v>
      </c>
      <c r="F107" s="80">
        <v>43</v>
      </c>
      <c r="G107" s="79">
        <v>41</v>
      </c>
      <c r="H107" s="86">
        <v>43</v>
      </c>
      <c r="I107" s="81">
        <f t="shared" si="10"/>
        <v>181</v>
      </c>
      <c r="J107" s="78">
        <f t="shared" si="11"/>
        <v>45.25</v>
      </c>
    </row>
    <row r="108" spans="1:10" thickBot="1">
      <c r="A108" s="85" t="s">
        <v>131</v>
      </c>
      <c r="B108" s="83">
        <v>0</v>
      </c>
      <c r="C108" s="76">
        <v>0</v>
      </c>
      <c r="D108" s="84">
        <v>1</v>
      </c>
      <c r="E108" s="69">
        <f t="shared" si="9"/>
        <v>1</v>
      </c>
      <c r="F108" s="80">
        <v>0</v>
      </c>
      <c r="G108" s="79">
        <v>0</v>
      </c>
      <c r="H108" s="86">
        <v>1</v>
      </c>
      <c r="I108" s="81">
        <f t="shared" si="10"/>
        <v>2</v>
      </c>
      <c r="J108" s="78">
        <f t="shared" si="11"/>
        <v>0.5</v>
      </c>
    </row>
    <row r="109" spans="1:10" thickBot="1">
      <c r="A109" s="85" t="s">
        <v>132</v>
      </c>
      <c r="B109" s="83">
        <v>6</v>
      </c>
      <c r="C109" s="76">
        <v>3</v>
      </c>
      <c r="D109" s="84">
        <v>4</v>
      </c>
      <c r="E109" s="69">
        <f t="shared" si="9"/>
        <v>13</v>
      </c>
      <c r="F109" s="80">
        <v>14</v>
      </c>
      <c r="G109" s="79">
        <v>21</v>
      </c>
      <c r="H109" s="86">
        <v>141</v>
      </c>
      <c r="I109" s="81">
        <f t="shared" si="10"/>
        <v>189</v>
      </c>
      <c r="J109" s="78">
        <f t="shared" si="11"/>
        <v>47.25</v>
      </c>
    </row>
    <row r="110" spans="1:10" thickBot="1">
      <c r="A110" s="85" t="s">
        <v>133</v>
      </c>
      <c r="B110" s="83">
        <v>13</v>
      </c>
      <c r="C110" s="76">
        <v>18</v>
      </c>
      <c r="D110" s="84">
        <v>11</v>
      </c>
      <c r="E110" s="69">
        <f t="shared" si="9"/>
        <v>42</v>
      </c>
      <c r="F110" s="80">
        <v>57</v>
      </c>
      <c r="G110" s="79">
        <v>174</v>
      </c>
      <c r="H110" s="86">
        <v>258</v>
      </c>
      <c r="I110" s="81">
        <f t="shared" si="10"/>
        <v>531</v>
      </c>
      <c r="J110" s="78">
        <f t="shared" si="11"/>
        <v>132.75</v>
      </c>
    </row>
    <row r="111" spans="1:10" thickBot="1">
      <c r="A111" s="85" t="s">
        <v>134</v>
      </c>
      <c r="B111" s="83">
        <v>1</v>
      </c>
      <c r="C111" s="76">
        <v>0</v>
      </c>
      <c r="D111" s="84">
        <v>1</v>
      </c>
      <c r="E111" s="69">
        <f t="shared" si="9"/>
        <v>2</v>
      </c>
      <c r="F111" s="80">
        <v>1</v>
      </c>
      <c r="G111" s="79">
        <v>7</v>
      </c>
      <c r="H111" s="86">
        <v>4</v>
      </c>
      <c r="I111" s="81">
        <f t="shared" si="10"/>
        <v>14</v>
      </c>
      <c r="J111" s="78">
        <f t="shared" si="11"/>
        <v>3.5</v>
      </c>
    </row>
    <row r="112" spans="1:10" thickBot="1">
      <c r="A112" s="85" t="s">
        <v>135</v>
      </c>
      <c r="B112" s="83">
        <v>3</v>
      </c>
      <c r="C112" s="76">
        <v>3</v>
      </c>
      <c r="D112" s="84">
        <v>2</v>
      </c>
      <c r="E112" s="69">
        <f t="shared" si="9"/>
        <v>8</v>
      </c>
      <c r="F112" s="80">
        <v>3</v>
      </c>
      <c r="G112" s="79">
        <v>10</v>
      </c>
      <c r="H112" s="86">
        <v>12</v>
      </c>
      <c r="I112" s="81">
        <f t="shared" si="10"/>
        <v>33</v>
      </c>
      <c r="J112" s="78">
        <f t="shared" si="11"/>
        <v>8.25</v>
      </c>
    </row>
    <row r="113" spans="1:10" thickBot="1">
      <c r="A113" s="85" t="s">
        <v>136</v>
      </c>
      <c r="B113" s="83">
        <v>0</v>
      </c>
      <c r="C113" s="76">
        <v>0</v>
      </c>
      <c r="D113" s="84">
        <v>0</v>
      </c>
      <c r="E113" s="69">
        <f t="shared" si="9"/>
        <v>0</v>
      </c>
      <c r="F113" s="80">
        <v>0</v>
      </c>
      <c r="G113" s="79">
        <v>0</v>
      </c>
      <c r="H113" s="86">
        <v>1</v>
      </c>
      <c r="I113" s="81">
        <f t="shared" si="10"/>
        <v>1</v>
      </c>
      <c r="J113" s="78">
        <f t="shared" si="11"/>
        <v>0.25</v>
      </c>
    </row>
    <row r="114" spans="1:10" thickBot="1">
      <c r="A114" s="85" t="s">
        <v>137</v>
      </c>
      <c r="B114" s="83">
        <v>1</v>
      </c>
      <c r="C114" s="76">
        <v>2</v>
      </c>
      <c r="D114" s="84">
        <v>0</v>
      </c>
      <c r="E114" s="69">
        <f t="shared" si="9"/>
        <v>3</v>
      </c>
      <c r="F114" s="80">
        <v>9</v>
      </c>
      <c r="G114" s="79">
        <v>4</v>
      </c>
      <c r="H114" s="86">
        <v>3</v>
      </c>
      <c r="I114" s="81">
        <f t="shared" si="10"/>
        <v>19</v>
      </c>
      <c r="J114" s="78">
        <f t="shared" si="11"/>
        <v>4.75</v>
      </c>
    </row>
    <row r="115" spans="1:10" thickBot="1">
      <c r="A115" s="82" t="s">
        <v>138</v>
      </c>
      <c r="B115" s="83">
        <v>0</v>
      </c>
      <c r="C115" s="76">
        <v>0</v>
      </c>
      <c r="D115" s="84">
        <v>0</v>
      </c>
      <c r="E115" s="69">
        <f t="shared" si="9"/>
        <v>0</v>
      </c>
      <c r="F115" s="80">
        <v>1</v>
      </c>
      <c r="G115" s="79">
        <v>0</v>
      </c>
      <c r="H115" s="86">
        <v>3</v>
      </c>
      <c r="I115" s="81">
        <f t="shared" si="10"/>
        <v>4</v>
      </c>
      <c r="J115" s="78">
        <f t="shared" si="11"/>
        <v>1</v>
      </c>
    </row>
    <row r="116" spans="1:10" thickBot="1">
      <c r="A116" s="85" t="s">
        <v>139</v>
      </c>
      <c r="B116" s="83">
        <v>0</v>
      </c>
      <c r="C116" s="76">
        <v>0</v>
      </c>
      <c r="D116" s="84">
        <v>0</v>
      </c>
      <c r="E116" s="69">
        <f t="shared" si="9"/>
        <v>0</v>
      </c>
      <c r="F116" s="80">
        <v>0</v>
      </c>
      <c r="G116" s="79">
        <v>0</v>
      </c>
      <c r="H116" s="80">
        <v>0</v>
      </c>
      <c r="I116" s="81">
        <f t="shared" si="10"/>
        <v>0</v>
      </c>
      <c r="J116" s="78">
        <f t="shared" si="11"/>
        <v>0</v>
      </c>
    </row>
    <row r="117" spans="1:10" thickBot="1">
      <c r="A117" s="85" t="s">
        <v>140</v>
      </c>
      <c r="B117" s="83">
        <v>108</v>
      </c>
      <c r="C117" s="76">
        <v>128</v>
      </c>
      <c r="D117" s="84">
        <v>161</v>
      </c>
      <c r="E117" s="69">
        <f t="shared" si="9"/>
        <v>397</v>
      </c>
      <c r="F117" s="80">
        <v>445</v>
      </c>
      <c r="G117" s="79">
        <v>386</v>
      </c>
      <c r="H117" s="86">
        <v>399</v>
      </c>
      <c r="I117" s="81">
        <f t="shared" si="10"/>
        <v>1627</v>
      </c>
      <c r="J117" s="78">
        <f t="shared" si="11"/>
        <v>406.75</v>
      </c>
    </row>
    <row r="118" spans="1:10" thickBot="1">
      <c r="A118" s="85" t="s">
        <v>141</v>
      </c>
      <c r="B118" s="83">
        <v>4</v>
      </c>
      <c r="C118" s="76">
        <v>2</v>
      </c>
      <c r="D118" s="84">
        <v>1</v>
      </c>
      <c r="E118" s="69">
        <f t="shared" si="9"/>
        <v>7</v>
      </c>
      <c r="F118" s="80">
        <v>10</v>
      </c>
      <c r="G118" s="79">
        <v>5</v>
      </c>
      <c r="H118" s="86">
        <v>8</v>
      </c>
      <c r="I118" s="81">
        <f t="shared" si="10"/>
        <v>30</v>
      </c>
      <c r="J118" s="78">
        <f t="shared" si="11"/>
        <v>7.5</v>
      </c>
    </row>
    <row r="119" spans="1:10" thickBot="1">
      <c r="A119" s="85" t="s">
        <v>142</v>
      </c>
      <c r="B119" s="83">
        <v>167</v>
      </c>
      <c r="C119" s="76">
        <v>108</v>
      </c>
      <c r="D119" s="84">
        <v>184</v>
      </c>
      <c r="E119" s="69">
        <f t="shared" si="9"/>
        <v>459</v>
      </c>
      <c r="F119" s="80">
        <v>623</v>
      </c>
      <c r="G119" s="79">
        <v>516</v>
      </c>
      <c r="H119" s="86">
        <v>330</v>
      </c>
      <c r="I119" s="81">
        <f t="shared" si="10"/>
        <v>1928</v>
      </c>
      <c r="J119" s="78">
        <f t="shared" si="11"/>
        <v>482</v>
      </c>
    </row>
    <row r="120" spans="1:10" thickBot="1">
      <c r="A120" s="82" t="s">
        <v>143</v>
      </c>
      <c r="B120" s="83">
        <v>17</v>
      </c>
      <c r="C120" s="76">
        <v>11</v>
      </c>
      <c r="D120" s="84">
        <v>26</v>
      </c>
      <c r="E120" s="69">
        <f t="shared" si="9"/>
        <v>54</v>
      </c>
      <c r="F120" s="80">
        <v>45</v>
      </c>
      <c r="G120" s="79">
        <v>38</v>
      </c>
      <c r="H120" s="80">
        <v>32</v>
      </c>
      <c r="I120" s="81">
        <f t="shared" si="10"/>
        <v>169</v>
      </c>
      <c r="J120" s="78">
        <f t="shared" si="11"/>
        <v>42.25</v>
      </c>
    </row>
    <row r="121" spans="1:10" thickBot="1">
      <c r="A121" s="85" t="s">
        <v>144</v>
      </c>
      <c r="B121" s="83">
        <v>0</v>
      </c>
      <c r="C121" s="76">
        <v>2</v>
      </c>
      <c r="D121" s="84">
        <v>0</v>
      </c>
      <c r="E121" s="69">
        <f t="shared" si="9"/>
        <v>2</v>
      </c>
      <c r="F121" s="80">
        <v>2</v>
      </c>
      <c r="G121" s="79">
        <v>3</v>
      </c>
      <c r="H121" s="86">
        <v>5</v>
      </c>
      <c r="I121" s="81">
        <f t="shared" si="10"/>
        <v>12</v>
      </c>
      <c r="J121" s="78">
        <f t="shared" si="11"/>
        <v>3</v>
      </c>
    </row>
    <row r="122" spans="1:10" thickBot="1">
      <c r="A122" s="85" t="s">
        <v>145</v>
      </c>
      <c r="B122" s="83">
        <v>0</v>
      </c>
      <c r="C122" s="76">
        <v>0</v>
      </c>
      <c r="D122" s="84">
        <v>0</v>
      </c>
      <c r="E122" s="69">
        <f t="shared" si="9"/>
        <v>0</v>
      </c>
      <c r="F122" s="80">
        <v>3</v>
      </c>
      <c r="G122" s="79">
        <v>19</v>
      </c>
      <c r="H122" s="86">
        <v>6</v>
      </c>
      <c r="I122" s="81">
        <f t="shared" si="10"/>
        <v>28</v>
      </c>
      <c r="J122" s="78">
        <f t="shared" si="11"/>
        <v>7</v>
      </c>
    </row>
    <row r="123" spans="1:10" thickBot="1">
      <c r="A123" s="85" t="s">
        <v>146</v>
      </c>
      <c r="B123" s="83">
        <v>0</v>
      </c>
      <c r="C123" s="76">
        <v>1</v>
      </c>
      <c r="D123" s="84">
        <v>0</v>
      </c>
      <c r="E123" s="69">
        <f t="shared" si="9"/>
        <v>1</v>
      </c>
      <c r="F123" s="80">
        <v>25</v>
      </c>
      <c r="G123" s="79">
        <v>22</v>
      </c>
      <c r="H123" s="86">
        <v>30</v>
      </c>
      <c r="I123" s="81">
        <f t="shared" si="10"/>
        <v>78</v>
      </c>
      <c r="J123" s="78">
        <f t="shared" si="11"/>
        <v>19.5</v>
      </c>
    </row>
    <row r="124" spans="1:10" thickBot="1">
      <c r="A124" s="85" t="s">
        <v>147</v>
      </c>
      <c r="B124" s="83">
        <v>76</v>
      </c>
      <c r="C124" s="76">
        <v>29</v>
      </c>
      <c r="D124" s="84">
        <v>41</v>
      </c>
      <c r="E124" s="69">
        <f t="shared" si="9"/>
        <v>146</v>
      </c>
      <c r="F124" s="80">
        <v>139</v>
      </c>
      <c r="G124" s="79">
        <v>128</v>
      </c>
      <c r="H124" s="86">
        <v>134</v>
      </c>
      <c r="I124" s="81">
        <f t="shared" si="10"/>
        <v>547</v>
      </c>
      <c r="J124" s="78">
        <f t="shared" si="11"/>
        <v>136.75</v>
      </c>
    </row>
    <row r="125" spans="1:10" thickBot="1">
      <c r="A125" s="85" t="s">
        <v>148</v>
      </c>
      <c r="B125" s="83">
        <v>1</v>
      </c>
      <c r="C125" s="76">
        <v>2</v>
      </c>
      <c r="D125" s="84">
        <v>2</v>
      </c>
      <c r="E125" s="69">
        <f t="shared" si="9"/>
        <v>5</v>
      </c>
      <c r="F125" s="80">
        <v>7</v>
      </c>
      <c r="G125" s="79">
        <v>11</v>
      </c>
      <c r="H125" s="86">
        <v>6</v>
      </c>
      <c r="I125" s="81">
        <f t="shared" si="10"/>
        <v>29</v>
      </c>
      <c r="J125" s="78">
        <f t="shared" si="11"/>
        <v>7.25</v>
      </c>
    </row>
    <row r="126" spans="1:10" thickBot="1">
      <c r="A126" s="85" t="s">
        <v>149</v>
      </c>
      <c r="B126" s="83">
        <v>0</v>
      </c>
      <c r="C126" s="76">
        <v>0</v>
      </c>
      <c r="D126" s="84">
        <v>0</v>
      </c>
      <c r="E126" s="69">
        <f t="shared" si="9"/>
        <v>0</v>
      </c>
      <c r="F126" s="80">
        <v>1</v>
      </c>
      <c r="G126" s="79">
        <v>1</v>
      </c>
      <c r="H126" s="86">
        <v>1</v>
      </c>
      <c r="I126" s="81">
        <f t="shared" si="10"/>
        <v>3</v>
      </c>
      <c r="J126" s="78">
        <f t="shared" si="11"/>
        <v>0.75</v>
      </c>
    </row>
    <row r="127" spans="1:10" thickBot="1">
      <c r="A127" s="82" t="s">
        <v>150</v>
      </c>
      <c r="B127" s="83">
        <v>77</v>
      </c>
      <c r="C127" s="76">
        <v>104</v>
      </c>
      <c r="D127" s="84">
        <v>63</v>
      </c>
      <c r="E127" s="69">
        <f t="shared" si="9"/>
        <v>244</v>
      </c>
      <c r="F127" s="80">
        <v>296</v>
      </c>
      <c r="G127" s="79">
        <v>211</v>
      </c>
      <c r="H127" s="86">
        <v>160</v>
      </c>
      <c r="I127" s="81">
        <f t="shared" si="10"/>
        <v>911</v>
      </c>
      <c r="J127" s="78">
        <f t="shared" si="11"/>
        <v>227.75</v>
      </c>
    </row>
    <row r="128" spans="1:10" thickBot="1">
      <c r="A128" s="82" t="s">
        <v>151</v>
      </c>
      <c r="B128" s="83">
        <v>0</v>
      </c>
      <c r="C128" s="76">
        <v>0</v>
      </c>
      <c r="D128" s="84">
        <v>0</v>
      </c>
      <c r="E128" s="69">
        <f t="shared" si="9"/>
        <v>0</v>
      </c>
      <c r="F128" s="80">
        <v>1</v>
      </c>
      <c r="G128" s="79">
        <v>5</v>
      </c>
      <c r="H128" s="86">
        <v>12</v>
      </c>
      <c r="I128" s="81">
        <f t="shared" si="10"/>
        <v>18</v>
      </c>
      <c r="J128" s="78">
        <f t="shared" si="11"/>
        <v>4.5</v>
      </c>
    </row>
    <row r="129" spans="1:10" thickBot="1">
      <c r="A129" s="85" t="s">
        <v>152</v>
      </c>
      <c r="B129" s="83">
        <v>4</v>
      </c>
      <c r="C129" s="76">
        <v>7</v>
      </c>
      <c r="D129" s="84">
        <v>4</v>
      </c>
      <c r="E129" s="69">
        <f t="shared" si="9"/>
        <v>15</v>
      </c>
      <c r="F129" s="80">
        <v>26</v>
      </c>
      <c r="G129" s="79">
        <v>26</v>
      </c>
      <c r="H129" s="86">
        <v>13</v>
      </c>
      <c r="I129" s="81">
        <f t="shared" si="10"/>
        <v>80</v>
      </c>
      <c r="J129" s="78">
        <f t="shared" si="11"/>
        <v>20</v>
      </c>
    </row>
    <row r="130" spans="1:10" thickBot="1">
      <c r="A130" s="85" t="s">
        <v>153</v>
      </c>
      <c r="B130" s="83">
        <v>4</v>
      </c>
      <c r="C130" s="76">
        <v>11</v>
      </c>
      <c r="D130" s="84">
        <v>5</v>
      </c>
      <c r="E130" s="69">
        <f t="shared" si="9"/>
        <v>20</v>
      </c>
      <c r="F130" s="80">
        <v>21</v>
      </c>
      <c r="G130" s="79">
        <v>13</v>
      </c>
      <c r="H130" s="86">
        <v>20</v>
      </c>
      <c r="I130" s="81">
        <f t="shared" si="10"/>
        <v>74</v>
      </c>
      <c r="J130" s="78">
        <f t="shared" si="11"/>
        <v>18.5</v>
      </c>
    </row>
    <row r="131" spans="1:10" thickBot="1">
      <c r="A131" s="85" t="s">
        <v>154</v>
      </c>
      <c r="B131" s="83">
        <v>0</v>
      </c>
      <c r="C131" s="76">
        <v>1</v>
      </c>
      <c r="D131" s="84">
        <v>0</v>
      </c>
      <c r="E131" s="69">
        <f t="shared" si="9"/>
        <v>1</v>
      </c>
      <c r="F131" s="80">
        <v>0</v>
      </c>
      <c r="G131" s="79">
        <v>0</v>
      </c>
      <c r="H131" s="86">
        <v>0</v>
      </c>
      <c r="I131" s="81">
        <f t="shared" si="10"/>
        <v>1</v>
      </c>
      <c r="J131" s="78">
        <f t="shared" si="11"/>
        <v>0.25</v>
      </c>
    </row>
    <row r="132" spans="1:10" thickBot="1">
      <c r="A132" s="82" t="s">
        <v>155</v>
      </c>
      <c r="B132" s="75">
        <v>4</v>
      </c>
      <c r="C132" s="76">
        <v>3</v>
      </c>
      <c r="D132" s="77">
        <v>0</v>
      </c>
      <c r="E132" s="69">
        <f t="shared" si="9"/>
        <v>7</v>
      </c>
      <c r="F132" s="80">
        <v>21</v>
      </c>
      <c r="G132" s="79">
        <v>25</v>
      </c>
      <c r="H132" s="80">
        <v>26</v>
      </c>
      <c r="I132" s="81">
        <f t="shared" si="10"/>
        <v>79</v>
      </c>
      <c r="J132" s="78">
        <f t="shared" si="11"/>
        <v>19.75</v>
      </c>
    </row>
    <row r="133" spans="1:10" thickBot="1">
      <c r="A133" s="85" t="s">
        <v>156</v>
      </c>
      <c r="B133" s="83">
        <v>0</v>
      </c>
      <c r="C133" s="76">
        <v>0</v>
      </c>
      <c r="D133" s="84">
        <v>1</v>
      </c>
      <c r="E133" s="69">
        <f t="shared" ref="E133:E164" si="12">SUM(B133:D133)</f>
        <v>1</v>
      </c>
      <c r="F133" s="80">
        <v>0</v>
      </c>
      <c r="G133" s="79">
        <v>1</v>
      </c>
      <c r="H133" s="86">
        <v>3</v>
      </c>
      <c r="I133" s="81">
        <f t="shared" ref="I133:I164" si="13">SUM(E133:H133)</f>
        <v>5</v>
      </c>
      <c r="J133" s="78">
        <f t="shared" ref="J133:J164" si="14">AVERAGE(E133:H133)</f>
        <v>1.25</v>
      </c>
    </row>
    <row r="134" spans="1:10" thickBot="1">
      <c r="A134" s="85" t="s">
        <v>157</v>
      </c>
      <c r="B134" s="83">
        <v>0</v>
      </c>
      <c r="C134" s="76">
        <v>0</v>
      </c>
      <c r="D134" s="84">
        <v>0</v>
      </c>
      <c r="E134" s="69">
        <f t="shared" si="12"/>
        <v>0</v>
      </c>
      <c r="F134" s="80">
        <v>0</v>
      </c>
      <c r="G134" s="79">
        <v>0</v>
      </c>
      <c r="H134" s="80">
        <v>0</v>
      </c>
      <c r="I134" s="81">
        <f t="shared" si="13"/>
        <v>0</v>
      </c>
      <c r="J134" s="78">
        <f t="shared" si="14"/>
        <v>0</v>
      </c>
    </row>
    <row r="135" spans="1:10" thickBot="1">
      <c r="A135" s="85" t="s">
        <v>158</v>
      </c>
      <c r="B135" s="83">
        <v>0</v>
      </c>
      <c r="C135" s="76">
        <v>0</v>
      </c>
      <c r="D135" s="84">
        <v>0</v>
      </c>
      <c r="E135" s="69">
        <f t="shared" si="12"/>
        <v>0</v>
      </c>
      <c r="F135" s="80">
        <v>0</v>
      </c>
      <c r="G135" s="79">
        <v>1</v>
      </c>
      <c r="H135" s="80">
        <v>0</v>
      </c>
      <c r="I135" s="81">
        <f t="shared" si="13"/>
        <v>1</v>
      </c>
      <c r="J135" s="78">
        <f t="shared" si="14"/>
        <v>0.25</v>
      </c>
    </row>
    <row r="136" spans="1:10" thickBot="1">
      <c r="A136" s="85" t="s">
        <v>159</v>
      </c>
      <c r="B136" s="83">
        <v>25</v>
      </c>
      <c r="C136" s="76">
        <v>20</v>
      </c>
      <c r="D136" s="84">
        <v>7</v>
      </c>
      <c r="E136" s="69">
        <f t="shared" si="12"/>
        <v>52</v>
      </c>
      <c r="F136" s="80">
        <v>29</v>
      </c>
      <c r="G136" s="79">
        <v>26</v>
      </c>
      <c r="H136" s="86">
        <v>29</v>
      </c>
      <c r="I136" s="81">
        <f t="shared" si="13"/>
        <v>136</v>
      </c>
      <c r="J136" s="78">
        <f t="shared" si="14"/>
        <v>34</v>
      </c>
    </row>
    <row r="137" spans="1:10" thickBot="1">
      <c r="A137" s="85" t="s">
        <v>160</v>
      </c>
      <c r="B137" s="83">
        <v>192</v>
      </c>
      <c r="C137" s="76">
        <v>162</v>
      </c>
      <c r="D137" s="84">
        <v>217</v>
      </c>
      <c r="E137" s="69">
        <f t="shared" si="12"/>
        <v>571</v>
      </c>
      <c r="F137" s="80">
        <v>559</v>
      </c>
      <c r="G137" s="79">
        <v>645</v>
      </c>
      <c r="H137" s="86">
        <v>594</v>
      </c>
      <c r="I137" s="81">
        <f t="shared" si="13"/>
        <v>2369</v>
      </c>
      <c r="J137" s="78">
        <f t="shared" si="14"/>
        <v>592.25</v>
      </c>
    </row>
    <row r="138" spans="1:10" thickBot="1">
      <c r="A138" s="85" t="s">
        <v>161</v>
      </c>
      <c r="B138" s="83">
        <v>9</v>
      </c>
      <c r="C138" s="76">
        <v>8</v>
      </c>
      <c r="D138" s="84">
        <v>29</v>
      </c>
      <c r="E138" s="69">
        <f t="shared" si="12"/>
        <v>46</v>
      </c>
      <c r="F138" s="80">
        <v>41</v>
      </c>
      <c r="G138" s="79">
        <v>52</v>
      </c>
      <c r="H138" s="86">
        <v>36</v>
      </c>
      <c r="I138" s="81">
        <f t="shared" si="13"/>
        <v>175</v>
      </c>
      <c r="J138" s="78">
        <f t="shared" si="14"/>
        <v>43.75</v>
      </c>
    </row>
    <row r="139" spans="1:10" thickBot="1">
      <c r="A139" s="85" t="s">
        <v>162</v>
      </c>
      <c r="B139" s="83">
        <v>69</v>
      </c>
      <c r="C139" s="76">
        <v>51</v>
      </c>
      <c r="D139" s="84">
        <v>43</v>
      </c>
      <c r="E139" s="69">
        <f t="shared" si="12"/>
        <v>163</v>
      </c>
      <c r="F139" s="80">
        <v>110</v>
      </c>
      <c r="G139" s="79">
        <v>119</v>
      </c>
      <c r="H139" s="86">
        <v>197</v>
      </c>
      <c r="I139" s="81">
        <f t="shared" si="13"/>
        <v>589</v>
      </c>
      <c r="J139" s="78">
        <f t="shared" si="14"/>
        <v>147.25</v>
      </c>
    </row>
    <row r="140" spans="1:10" thickBot="1">
      <c r="A140" s="82" t="s">
        <v>163</v>
      </c>
      <c r="B140" s="83">
        <v>15</v>
      </c>
      <c r="C140" s="76">
        <v>10</v>
      </c>
      <c r="D140" s="84">
        <v>8</v>
      </c>
      <c r="E140" s="69">
        <f t="shared" si="12"/>
        <v>33</v>
      </c>
      <c r="F140" s="80">
        <v>42</v>
      </c>
      <c r="G140" s="79">
        <v>55</v>
      </c>
      <c r="H140" s="86">
        <v>43</v>
      </c>
      <c r="I140" s="81">
        <f t="shared" si="13"/>
        <v>173</v>
      </c>
      <c r="J140" s="78">
        <f t="shared" si="14"/>
        <v>43.25</v>
      </c>
    </row>
    <row r="141" spans="1:10" thickBot="1">
      <c r="A141" s="85" t="s">
        <v>164</v>
      </c>
      <c r="B141" s="83">
        <v>14</v>
      </c>
      <c r="C141" s="76">
        <v>15</v>
      </c>
      <c r="D141" s="84">
        <v>18</v>
      </c>
      <c r="E141" s="69">
        <f t="shared" si="12"/>
        <v>47</v>
      </c>
      <c r="F141" s="80">
        <v>57</v>
      </c>
      <c r="G141" s="79">
        <v>69</v>
      </c>
      <c r="H141" s="86">
        <v>66</v>
      </c>
      <c r="I141" s="81">
        <f t="shared" si="13"/>
        <v>239</v>
      </c>
      <c r="J141" s="78">
        <f t="shared" si="14"/>
        <v>59.75</v>
      </c>
    </row>
    <row r="142" spans="1:10" thickBot="1">
      <c r="A142" s="85" t="s">
        <v>165</v>
      </c>
      <c r="B142" s="83">
        <v>16</v>
      </c>
      <c r="C142" s="76">
        <v>8</v>
      </c>
      <c r="D142" s="84">
        <v>15</v>
      </c>
      <c r="E142" s="69">
        <f t="shared" si="12"/>
        <v>39</v>
      </c>
      <c r="F142" s="80">
        <v>36</v>
      </c>
      <c r="G142" s="79">
        <v>25</v>
      </c>
      <c r="H142" s="86">
        <v>42</v>
      </c>
      <c r="I142" s="81">
        <f t="shared" si="13"/>
        <v>142</v>
      </c>
      <c r="J142" s="78">
        <f t="shared" si="14"/>
        <v>35.5</v>
      </c>
    </row>
    <row r="143" spans="1:10" thickBot="1">
      <c r="A143" s="85" t="s">
        <v>166</v>
      </c>
      <c r="B143" s="83">
        <v>0</v>
      </c>
      <c r="C143" s="76">
        <v>2</v>
      </c>
      <c r="D143" s="84">
        <v>0</v>
      </c>
      <c r="E143" s="69">
        <f t="shared" si="12"/>
        <v>2</v>
      </c>
      <c r="F143" s="80">
        <v>1</v>
      </c>
      <c r="G143" s="79">
        <v>7</v>
      </c>
      <c r="H143" s="86">
        <v>3</v>
      </c>
      <c r="I143" s="81">
        <f t="shared" si="13"/>
        <v>13</v>
      </c>
      <c r="J143" s="78">
        <f t="shared" si="14"/>
        <v>3.25</v>
      </c>
    </row>
    <row r="144" spans="1:10" thickBot="1">
      <c r="A144" s="82" t="s">
        <v>167</v>
      </c>
      <c r="B144" s="83">
        <v>117</v>
      </c>
      <c r="C144" s="76">
        <v>149</v>
      </c>
      <c r="D144" s="84">
        <v>142</v>
      </c>
      <c r="E144" s="69">
        <f t="shared" si="12"/>
        <v>408</v>
      </c>
      <c r="F144" s="80">
        <v>363</v>
      </c>
      <c r="G144" s="79">
        <v>358</v>
      </c>
      <c r="H144" s="86">
        <v>212</v>
      </c>
      <c r="I144" s="81">
        <f t="shared" si="13"/>
        <v>1341</v>
      </c>
      <c r="J144" s="78">
        <f t="shared" si="14"/>
        <v>335.25</v>
      </c>
    </row>
    <row r="145" spans="1:10" thickBot="1">
      <c r="A145" s="85" t="s">
        <v>168</v>
      </c>
      <c r="B145" s="83">
        <v>0</v>
      </c>
      <c r="C145" s="76">
        <v>2</v>
      </c>
      <c r="D145" s="84">
        <v>0</v>
      </c>
      <c r="E145" s="69">
        <f t="shared" si="12"/>
        <v>2</v>
      </c>
      <c r="F145" s="80">
        <v>0</v>
      </c>
      <c r="G145" s="79">
        <v>1</v>
      </c>
      <c r="H145" s="80">
        <v>0</v>
      </c>
      <c r="I145" s="81">
        <f t="shared" si="13"/>
        <v>3</v>
      </c>
      <c r="J145" s="78">
        <f t="shared" si="14"/>
        <v>0.75</v>
      </c>
    </row>
    <row r="146" spans="1:10" thickBot="1">
      <c r="A146" s="85" t="s">
        <v>169</v>
      </c>
      <c r="B146" s="83">
        <v>0</v>
      </c>
      <c r="C146" s="76">
        <v>0</v>
      </c>
      <c r="D146" s="84">
        <v>0</v>
      </c>
      <c r="E146" s="69">
        <f t="shared" si="12"/>
        <v>0</v>
      </c>
      <c r="F146" s="80">
        <v>0</v>
      </c>
      <c r="G146" s="79">
        <v>1</v>
      </c>
      <c r="H146" s="80">
        <v>0</v>
      </c>
      <c r="I146" s="81">
        <f t="shared" si="13"/>
        <v>1</v>
      </c>
      <c r="J146" s="78">
        <f t="shared" si="14"/>
        <v>0.25</v>
      </c>
    </row>
    <row r="147" spans="1:10" thickBot="1">
      <c r="A147" s="82" t="s">
        <v>170</v>
      </c>
      <c r="B147" s="83">
        <v>1</v>
      </c>
      <c r="C147" s="76">
        <v>0</v>
      </c>
      <c r="D147" s="84">
        <v>0</v>
      </c>
      <c r="E147" s="69">
        <f t="shared" si="12"/>
        <v>1</v>
      </c>
      <c r="F147" s="80">
        <v>6</v>
      </c>
      <c r="G147" s="79">
        <v>2</v>
      </c>
      <c r="H147" s="86">
        <v>9</v>
      </c>
      <c r="I147" s="81">
        <f t="shared" si="13"/>
        <v>18</v>
      </c>
      <c r="J147" s="78">
        <f t="shared" si="14"/>
        <v>4.5</v>
      </c>
    </row>
    <row r="148" spans="1:10" thickBot="1">
      <c r="A148" s="82" t="s">
        <v>171</v>
      </c>
      <c r="B148" s="83">
        <v>1</v>
      </c>
      <c r="C148" s="76">
        <v>0</v>
      </c>
      <c r="D148" s="84">
        <v>1</v>
      </c>
      <c r="E148" s="69">
        <f t="shared" si="12"/>
        <v>2</v>
      </c>
      <c r="F148" s="80">
        <v>1</v>
      </c>
      <c r="G148" s="79">
        <v>0</v>
      </c>
      <c r="H148" s="80">
        <v>0</v>
      </c>
      <c r="I148" s="81">
        <f t="shared" si="13"/>
        <v>3</v>
      </c>
      <c r="J148" s="78">
        <f t="shared" si="14"/>
        <v>0.75</v>
      </c>
    </row>
    <row r="149" spans="1:10" thickBot="1">
      <c r="A149" s="82" t="s">
        <v>172</v>
      </c>
      <c r="B149" s="83">
        <v>0</v>
      </c>
      <c r="C149" s="76">
        <v>0</v>
      </c>
      <c r="D149" s="84">
        <v>0</v>
      </c>
      <c r="E149" s="69">
        <f t="shared" si="12"/>
        <v>0</v>
      </c>
      <c r="F149" s="80">
        <v>0</v>
      </c>
      <c r="G149" s="79">
        <v>0</v>
      </c>
      <c r="H149" s="86">
        <v>2</v>
      </c>
      <c r="I149" s="81">
        <f t="shared" si="13"/>
        <v>2</v>
      </c>
      <c r="J149" s="78">
        <f t="shared" si="14"/>
        <v>0.5</v>
      </c>
    </row>
    <row r="150" spans="1:10" thickBot="1">
      <c r="A150" s="85" t="s">
        <v>173</v>
      </c>
      <c r="B150" s="83">
        <v>0</v>
      </c>
      <c r="C150" s="76">
        <v>2</v>
      </c>
      <c r="D150" s="84">
        <v>1</v>
      </c>
      <c r="E150" s="69">
        <f t="shared" si="12"/>
        <v>3</v>
      </c>
      <c r="F150" s="80">
        <v>1</v>
      </c>
      <c r="G150" s="79">
        <v>3</v>
      </c>
      <c r="H150" s="86">
        <v>1</v>
      </c>
      <c r="I150" s="81">
        <f t="shared" si="13"/>
        <v>8</v>
      </c>
      <c r="J150" s="78">
        <f t="shared" si="14"/>
        <v>2</v>
      </c>
    </row>
    <row r="151" spans="1:10" thickBot="1">
      <c r="A151" s="85" t="s">
        <v>174</v>
      </c>
      <c r="B151" s="83">
        <v>1</v>
      </c>
      <c r="C151" s="76">
        <v>0</v>
      </c>
      <c r="D151" s="84">
        <v>0</v>
      </c>
      <c r="E151" s="69">
        <f t="shared" si="12"/>
        <v>1</v>
      </c>
      <c r="F151" s="80">
        <v>6</v>
      </c>
      <c r="G151" s="79">
        <v>10</v>
      </c>
      <c r="H151" s="86">
        <v>1</v>
      </c>
      <c r="I151" s="81">
        <f t="shared" si="13"/>
        <v>18</v>
      </c>
      <c r="J151" s="78">
        <f t="shared" si="14"/>
        <v>4.5</v>
      </c>
    </row>
    <row r="152" spans="1:10" thickBot="1">
      <c r="A152" s="85" t="s">
        <v>175</v>
      </c>
      <c r="B152" s="83">
        <v>0</v>
      </c>
      <c r="C152" s="76">
        <v>0</v>
      </c>
      <c r="D152" s="84">
        <v>18</v>
      </c>
      <c r="E152" s="69">
        <f t="shared" si="12"/>
        <v>18</v>
      </c>
      <c r="F152" s="80">
        <v>27</v>
      </c>
      <c r="G152" s="79">
        <v>5</v>
      </c>
      <c r="H152" s="86">
        <v>4</v>
      </c>
      <c r="I152" s="81">
        <f t="shared" si="13"/>
        <v>54</v>
      </c>
      <c r="J152" s="78">
        <f t="shared" si="14"/>
        <v>13.5</v>
      </c>
    </row>
    <row r="153" spans="1:10" thickBot="1">
      <c r="A153" s="85" t="s">
        <v>176</v>
      </c>
      <c r="B153" s="83">
        <v>2</v>
      </c>
      <c r="C153" s="76">
        <v>3</v>
      </c>
      <c r="D153" s="84">
        <v>3</v>
      </c>
      <c r="E153" s="69">
        <f t="shared" si="12"/>
        <v>8</v>
      </c>
      <c r="F153" s="80">
        <v>23</v>
      </c>
      <c r="G153" s="79">
        <v>15</v>
      </c>
      <c r="H153" s="86">
        <v>8</v>
      </c>
      <c r="I153" s="81">
        <f t="shared" si="13"/>
        <v>54</v>
      </c>
      <c r="J153" s="78">
        <f t="shared" si="14"/>
        <v>13.5</v>
      </c>
    </row>
    <row r="154" spans="1:10" thickBot="1">
      <c r="A154" s="82" t="s">
        <v>177</v>
      </c>
      <c r="B154" s="83">
        <v>286</v>
      </c>
      <c r="C154" s="76">
        <v>263</v>
      </c>
      <c r="D154" s="84">
        <v>324</v>
      </c>
      <c r="E154" s="69">
        <f t="shared" si="12"/>
        <v>873</v>
      </c>
      <c r="F154" s="80">
        <v>508</v>
      </c>
      <c r="G154" s="79">
        <v>375</v>
      </c>
      <c r="H154" s="86">
        <v>372</v>
      </c>
      <c r="I154" s="81">
        <f t="shared" si="13"/>
        <v>2128</v>
      </c>
      <c r="J154" s="78">
        <f t="shared" si="14"/>
        <v>532</v>
      </c>
    </row>
    <row r="155" spans="1:10" thickBot="1">
      <c r="A155" s="85" t="s">
        <v>178</v>
      </c>
      <c r="B155" s="83">
        <v>0</v>
      </c>
      <c r="C155" s="76">
        <v>0</v>
      </c>
      <c r="D155" s="84">
        <v>0</v>
      </c>
      <c r="E155" s="69">
        <f t="shared" si="12"/>
        <v>0</v>
      </c>
      <c r="F155" s="80">
        <v>0</v>
      </c>
      <c r="G155" s="79">
        <v>0</v>
      </c>
      <c r="H155" s="80">
        <v>0</v>
      </c>
      <c r="I155" s="81">
        <f t="shared" si="13"/>
        <v>0</v>
      </c>
      <c r="J155" s="78">
        <f t="shared" si="14"/>
        <v>0</v>
      </c>
    </row>
    <row r="156" spans="1:10" thickBot="1">
      <c r="A156" s="85" t="s">
        <v>179</v>
      </c>
      <c r="B156" s="83">
        <v>0</v>
      </c>
      <c r="C156" s="76">
        <v>1</v>
      </c>
      <c r="D156" s="84">
        <v>0</v>
      </c>
      <c r="E156" s="69">
        <f t="shared" si="12"/>
        <v>1</v>
      </c>
      <c r="F156" s="80">
        <v>0</v>
      </c>
      <c r="G156" s="79">
        <v>0</v>
      </c>
      <c r="H156" s="80">
        <v>0</v>
      </c>
      <c r="I156" s="81">
        <f t="shared" si="13"/>
        <v>1</v>
      </c>
      <c r="J156" s="78">
        <f t="shared" si="14"/>
        <v>0.25</v>
      </c>
    </row>
    <row r="157" spans="1:10" thickBot="1">
      <c r="A157" s="82" t="s">
        <v>180</v>
      </c>
      <c r="B157" s="83">
        <v>1</v>
      </c>
      <c r="C157" s="76">
        <v>3</v>
      </c>
      <c r="D157" s="84">
        <v>0</v>
      </c>
      <c r="E157" s="69">
        <f t="shared" si="12"/>
        <v>4</v>
      </c>
      <c r="F157" s="80">
        <v>1</v>
      </c>
      <c r="G157" s="79">
        <v>2</v>
      </c>
      <c r="H157" s="86">
        <v>4</v>
      </c>
      <c r="I157" s="81">
        <f t="shared" si="13"/>
        <v>11</v>
      </c>
      <c r="J157" s="78">
        <f t="shared" si="14"/>
        <v>2.75</v>
      </c>
    </row>
    <row r="158" spans="1:10" thickBot="1">
      <c r="A158" s="85" t="s">
        <v>181</v>
      </c>
      <c r="B158" s="83">
        <v>8</v>
      </c>
      <c r="C158" s="76">
        <v>1</v>
      </c>
      <c r="D158" s="84">
        <v>2</v>
      </c>
      <c r="E158" s="69">
        <f t="shared" si="12"/>
        <v>11</v>
      </c>
      <c r="F158" s="80">
        <v>4</v>
      </c>
      <c r="G158" s="79">
        <v>33</v>
      </c>
      <c r="H158" s="86">
        <v>81</v>
      </c>
      <c r="I158" s="81">
        <f t="shared" si="13"/>
        <v>129</v>
      </c>
      <c r="J158" s="78">
        <f t="shared" si="14"/>
        <v>32.25</v>
      </c>
    </row>
    <row r="159" spans="1:10" thickBot="1">
      <c r="A159" s="82" t="s">
        <v>182</v>
      </c>
      <c r="B159" s="83">
        <v>0</v>
      </c>
      <c r="C159" s="76">
        <v>0</v>
      </c>
      <c r="D159" s="84">
        <v>0</v>
      </c>
      <c r="E159" s="69">
        <f t="shared" si="12"/>
        <v>0</v>
      </c>
      <c r="F159" s="80">
        <v>4</v>
      </c>
      <c r="G159" s="79">
        <v>26</v>
      </c>
      <c r="H159" s="86">
        <v>20</v>
      </c>
      <c r="I159" s="81">
        <f t="shared" si="13"/>
        <v>50</v>
      </c>
      <c r="J159" s="78">
        <f t="shared" si="14"/>
        <v>12.5</v>
      </c>
    </row>
    <row r="160" spans="1:10" thickBot="1">
      <c r="A160" s="85" t="s">
        <v>183</v>
      </c>
      <c r="B160" s="83">
        <v>11</v>
      </c>
      <c r="C160" s="76">
        <v>4</v>
      </c>
      <c r="D160" s="84">
        <v>3</v>
      </c>
      <c r="E160" s="69">
        <f t="shared" si="12"/>
        <v>18</v>
      </c>
      <c r="F160" s="80">
        <v>24</v>
      </c>
      <c r="G160" s="79">
        <v>72</v>
      </c>
      <c r="H160" s="86">
        <v>185</v>
      </c>
      <c r="I160" s="81">
        <f t="shared" si="13"/>
        <v>299</v>
      </c>
      <c r="J160" s="78">
        <f t="shared" si="14"/>
        <v>74.75</v>
      </c>
    </row>
    <row r="161" spans="1:10" thickBot="1">
      <c r="A161" s="85" t="s">
        <v>184</v>
      </c>
      <c r="B161" s="83">
        <v>0</v>
      </c>
      <c r="C161" s="76">
        <v>0</v>
      </c>
      <c r="D161" s="84">
        <v>0</v>
      </c>
      <c r="E161" s="69">
        <f t="shared" si="12"/>
        <v>0</v>
      </c>
      <c r="F161" s="80">
        <v>2</v>
      </c>
      <c r="G161" s="79">
        <v>2</v>
      </c>
      <c r="H161" s="86">
        <v>5</v>
      </c>
      <c r="I161" s="81">
        <f t="shared" si="13"/>
        <v>9</v>
      </c>
      <c r="J161" s="78">
        <f t="shared" si="14"/>
        <v>2.25</v>
      </c>
    </row>
    <row r="162" spans="1:10" thickBot="1">
      <c r="A162" s="85" t="s">
        <v>185</v>
      </c>
      <c r="B162" s="83">
        <v>0</v>
      </c>
      <c r="C162" s="76">
        <v>0</v>
      </c>
      <c r="D162" s="84">
        <v>1</v>
      </c>
      <c r="E162" s="69">
        <f t="shared" si="12"/>
        <v>1</v>
      </c>
      <c r="F162" s="80">
        <v>7</v>
      </c>
      <c r="G162" s="79">
        <v>22</v>
      </c>
      <c r="H162" s="86">
        <v>12</v>
      </c>
      <c r="I162" s="81">
        <f t="shared" si="13"/>
        <v>42</v>
      </c>
      <c r="J162" s="78">
        <f t="shared" si="14"/>
        <v>10.5</v>
      </c>
    </row>
    <row r="163" spans="1:10" thickBot="1">
      <c r="A163" s="85" t="s">
        <v>186</v>
      </c>
      <c r="B163" s="83">
        <v>13</v>
      </c>
      <c r="C163" s="76">
        <v>7</v>
      </c>
      <c r="D163" s="84">
        <v>4</v>
      </c>
      <c r="E163" s="69">
        <f t="shared" si="12"/>
        <v>24</v>
      </c>
      <c r="F163" s="80">
        <v>35</v>
      </c>
      <c r="G163" s="79">
        <v>24</v>
      </c>
      <c r="H163" s="86">
        <v>43</v>
      </c>
      <c r="I163" s="81">
        <f t="shared" si="13"/>
        <v>126</v>
      </c>
      <c r="J163" s="78">
        <f t="shared" si="14"/>
        <v>31.5</v>
      </c>
    </row>
    <row r="164" spans="1:10" thickBot="1">
      <c r="A164" s="85" t="s">
        <v>187</v>
      </c>
      <c r="B164" s="83">
        <v>7</v>
      </c>
      <c r="C164" s="76">
        <v>6</v>
      </c>
      <c r="D164" s="84">
        <v>4</v>
      </c>
      <c r="E164" s="69">
        <f t="shared" si="12"/>
        <v>17</v>
      </c>
      <c r="F164" s="80">
        <v>24</v>
      </c>
      <c r="G164" s="79">
        <v>25</v>
      </c>
      <c r="H164" s="86">
        <v>35</v>
      </c>
      <c r="I164" s="81">
        <f t="shared" si="13"/>
        <v>101</v>
      </c>
      <c r="J164" s="78">
        <f t="shared" si="14"/>
        <v>25.25</v>
      </c>
    </row>
    <row r="165" spans="1:10" thickBot="1">
      <c r="A165" s="82" t="s">
        <v>188</v>
      </c>
      <c r="B165" s="83">
        <v>0</v>
      </c>
      <c r="C165" s="76">
        <v>0</v>
      </c>
      <c r="D165" s="84">
        <v>0</v>
      </c>
      <c r="E165" s="69">
        <f t="shared" ref="E165:E196" si="15">SUM(B165:D165)</f>
        <v>0</v>
      </c>
      <c r="F165" s="80">
        <v>2</v>
      </c>
      <c r="G165" s="79">
        <v>5</v>
      </c>
      <c r="H165" s="86">
        <v>4</v>
      </c>
      <c r="I165" s="81">
        <f t="shared" ref="I165:I196" si="16">SUM(E165:H165)</f>
        <v>11</v>
      </c>
      <c r="J165" s="78">
        <f t="shared" ref="J165:J185" si="17">AVERAGE(E165:H165)</f>
        <v>2.75</v>
      </c>
    </row>
    <row r="166" spans="1:10" thickBot="1">
      <c r="A166" s="85" t="s">
        <v>189</v>
      </c>
      <c r="B166" s="83">
        <v>2</v>
      </c>
      <c r="C166" s="76">
        <v>0</v>
      </c>
      <c r="D166" s="84">
        <v>0</v>
      </c>
      <c r="E166" s="69">
        <f t="shared" si="15"/>
        <v>2</v>
      </c>
      <c r="F166" s="80">
        <v>6</v>
      </c>
      <c r="G166" s="79">
        <v>3</v>
      </c>
      <c r="H166" s="86">
        <v>4</v>
      </c>
      <c r="I166" s="81">
        <f t="shared" si="16"/>
        <v>15</v>
      </c>
      <c r="J166" s="78">
        <f t="shared" si="17"/>
        <v>3.75</v>
      </c>
    </row>
    <row r="167" spans="1:10" thickBot="1">
      <c r="A167" s="85" t="s">
        <v>190</v>
      </c>
      <c r="B167" s="83">
        <v>0</v>
      </c>
      <c r="C167" s="76">
        <v>0</v>
      </c>
      <c r="D167" s="84">
        <v>0</v>
      </c>
      <c r="E167" s="69">
        <f t="shared" si="15"/>
        <v>0</v>
      </c>
      <c r="F167" s="80">
        <v>1</v>
      </c>
      <c r="G167" s="79">
        <v>1</v>
      </c>
      <c r="H167" s="86">
        <v>1</v>
      </c>
      <c r="I167" s="81">
        <f t="shared" si="16"/>
        <v>3</v>
      </c>
      <c r="J167" s="78">
        <f t="shared" si="17"/>
        <v>0.75</v>
      </c>
    </row>
    <row r="168" spans="1:10" thickBot="1">
      <c r="A168" s="85" t="s">
        <v>191</v>
      </c>
      <c r="B168" s="83">
        <v>1</v>
      </c>
      <c r="C168" s="76">
        <v>2</v>
      </c>
      <c r="D168" s="84">
        <v>3</v>
      </c>
      <c r="E168" s="69">
        <f t="shared" si="15"/>
        <v>6</v>
      </c>
      <c r="F168" s="80">
        <v>4</v>
      </c>
      <c r="G168" s="79">
        <v>4</v>
      </c>
      <c r="H168" s="86">
        <v>3</v>
      </c>
      <c r="I168" s="81">
        <f t="shared" si="16"/>
        <v>17</v>
      </c>
      <c r="J168" s="78">
        <f t="shared" si="17"/>
        <v>4.25</v>
      </c>
    </row>
    <row r="169" spans="1:10" thickBot="1">
      <c r="A169" s="85" t="s">
        <v>192</v>
      </c>
      <c r="B169" s="83">
        <v>4</v>
      </c>
      <c r="C169" s="76">
        <v>10</v>
      </c>
      <c r="D169" s="84">
        <v>4</v>
      </c>
      <c r="E169" s="69">
        <f t="shared" si="15"/>
        <v>18</v>
      </c>
      <c r="F169" s="80">
        <v>14</v>
      </c>
      <c r="G169" s="79">
        <v>24</v>
      </c>
      <c r="H169" s="86">
        <v>40</v>
      </c>
      <c r="I169" s="81">
        <f t="shared" si="16"/>
        <v>96</v>
      </c>
      <c r="J169" s="78">
        <f t="shared" si="17"/>
        <v>24</v>
      </c>
    </row>
    <row r="170" spans="1:10" thickBot="1">
      <c r="A170" s="85" t="s">
        <v>193</v>
      </c>
      <c r="B170" s="83">
        <v>0</v>
      </c>
      <c r="C170" s="76">
        <v>0</v>
      </c>
      <c r="D170" s="84">
        <v>0</v>
      </c>
      <c r="E170" s="69">
        <f t="shared" si="15"/>
        <v>0</v>
      </c>
      <c r="F170" s="80">
        <v>0</v>
      </c>
      <c r="G170" s="79">
        <v>0</v>
      </c>
      <c r="H170" s="86">
        <v>0</v>
      </c>
      <c r="I170" s="81">
        <f t="shared" si="16"/>
        <v>0</v>
      </c>
      <c r="J170" s="78">
        <f t="shared" si="17"/>
        <v>0</v>
      </c>
    </row>
    <row r="171" spans="1:10" thickBot="1">
      <c r="A171" s="85" t="s">
        <v>194</v>
      </c>
      <c r="B171" s="83">
        <v>89</v>
      </c>
      <c r="C171" s="76">
        <v>96</v>
      </c>
      <c r="D171" s="84">
        <v>112</v>
      </c>
      <c r="E171" s="69">
        <f t="shared" si="15"/>
        <v>297</v>
      </c>
      <c r="F171" s="80">
        <v>335</v>
      </c>
      <c r="G171" s="79">
        <v>392</v>
      </c>
      <c r="H171" s="86">
        <v>338</v>
      </c>
      <c r="I171" s="81">
        <f t="shared" si="16"/>
        <v>1362</v>
      </c>
      <c r="J171" s="78">
        <f t="shared" si="17"/>
        <v>340.5</v>
      </c>
    </row>
    <row r="172" spans="1:10" thickBot="1">
      <c r="A172" s="85" t="s">
        <v>195</v>
      </c>
      <c r="B172" s="83">
        <v>2</v>
      </c>
      <c r="C172" s="76">
        <v>2</v>
      </c>
      <c r="D172" s="84">
        <v>2</v>
      </c>
      <c r="E172" s="69">
        <f t="shared" si="15"/>
        <v>6</v>
      </c>
      <c r="F172" s="80">
        <v>2</v>
      </c>
      <c r="G172" s="79">
        <v>4</v>
      </c>
      <c r="H172" s="86">
        <v>5</v>
      </c>
      <c r="I172" s="81">
        <f t="shared" si="16"/>
        <v>17</v>
      </c>
      <c r="J172" s="78">
        <f t="shared" si="17"/>
        <v>4.25</v>
      </c>
    </row>
    <row r="173" spans="1:10" thickBot="1">
      <c r="A173" s="85" t="s">
        <v>196</v>
      </c>
      <c r="B173" s="83">
        <v>9</v>
      </c>
      <c r="C173" s="76">
        <v>8</v>
      </c>
      <c r="D173" s="84">
        <v>36</v>
      </c>
      <c r="E173" s="69">
        <f t="shared" si="15"/>
        <v>53</v>
      </c>
      <c r="F173" s="80">
        <v>38</v>
      </c>
      <c r="G173" s="79">
        <v>24</v>
      </c>
      <c r="H173" s="86">
        <v>14</v>
      </c>
      <c r="I173" s="81">
        <f t="shared" si="16"/>
        <v>129</v>
      </c>
      <c r="J173" s="78">
        <f t="shared" si="17"/>
        <v>32.25</v>
      </c>
    </row>
    <row r="174" spans="1:10" thickBot="1">
      <c r="A174" s="82" t="s">
        <v>197</v>
      </c>
      <c r="B174" s="83">
        <v>14</v>
      </c>
      <c r="C174" s="76">
        <v>8</v>
      </c>
      <c r="D174" s="84">
        <v>1</v>
      </c>
      <c r="E174" s="69">
        <f t="shared" si="15"/>
        <v>23</v>
      </c>
      <c r="F174" s="80">
        <v>20</v>
      </c>
      <c r="G174" s="79">
        <v>14</v>
      </c>
      <c r="H174" s="86">
        <v>15</v>
      </c>
      <c r="I174" s="81">
        <f t="shared" si="16"/>
        <v>72</v>
      </c>
      <c r="J174" s="78">
        <f t="shared" si="17"/>
        <v>18</v>
      </c>
    </row>
    <row r="175" spans="1:10" thickBot="1">
      <c r="A175" s="82" t="s">
        <v>198</v>
      </c>
      <c r="B175" s="83">
        <v>6</v>
      </c>
      <c r="C175" s="76">
        <v>8</v>
      </c>
      <c r="D175" s="84">
        <v>10</v>
      </c>
      <c r="E175" s="69">
        <f t="shared" si="15"/>
        <v>24</v>
      </c>
      <c r="F175" s="80">
        <v>2</v>
      </c>
      <c r="G175" s="79">
        <v>3</v>
      </c>
      <c r="H175" s="80">
        <v>0</v>
      </c>
      <c r="I175" s="81">
        <f t="shared" si="16"/>
        <v>29</v>
      </c>
      <c r="J175" s="78">
        <f t="shared" si="17"/>
        <v>7.25</v>
      </c>
    </row>
    <row r="176" spans="1:10" thickBot="1">
      <c r="A176" s="85" t="s">
        <v>199</v>
      </c>
      <c r="B176" s="83">
        <v>0</v>
      </c>
      <c r="C176" s="76">
        <v>27</v>
      </c>
      <c r="D176" s="84">
        <v>1</v>
      </c>
      <c r="E176" s="69">
        <f t="shared" si="15"/>
        <v>28</v>
      </c>
      <c r="F176" s="80">
        <v>84</v>
      </c>
      <c r="G176" s="79">
        <v>99</v>
      </c>
      <c r="H176" s="88">
        <v>118</v>
      </c>
      <c r="I176" s="81">
        <f t="shared" si="16"/>
        <v>329</v>
      </c>
      <c r="J176" s="78">
        <f t="shared" si="17"/>
        <v>82.25</v>
      </c>
    </row>
    <row r="177" spans="1:10" thickBot="1">
      <c r="A177" s="85" t="s">
        <v>200</v>
      </c>
      <c r="B177" s="83">
        <v>23</v>
      </c>
      <c r="C177" s="76">
        <v>7</v>
      </c>
      <c r="D177" s="84">
        <v>36</v>
      </c>
      <c r="E177" s="69">
        <f t="shared" si="15"/>
        <v>66</v>
      </c>
      <c r="F177" s="80">
        <v>31</v>
      </c>
      <c r="G177" s="79">
        <v>50</v>
      </c>
      <c r="H177" s="86">
        <v>102</v>
      </c>
      <c r="I177" s="81">
        <f t="shared" si="16"/>
        <v>249</v>
      </c>
      <c r="J177" s="78">
        <f t="shared" si="17"/>
        <v>62.25</v>
      </c>
    </row>
    <row r="178" spans="1:10" thickBot="1">
      <c r="A178" s="85" t="s">
        <v>201</v>
      </c>
      <c r="B178" s="83">
        <v>4</v>
      </c>
      <c r="C178" s="76">
        <v>0</v>
      </c>
      <c r="D178" s="84">
        <v>14</v>
      </c>
      <c r="E178" s="69">
        <f t="shared" si="15"/>
        <v>18</v>
      </c>
      <c r="F178" s="80">
        <v>1</v>
      </c>
      <c r="G178" s="79">
        <v>5</v>
      </c>
      <c r="H178" s="86">
        <v>37</v>
      </c>
      <c r="I178" s="81">
        <f t="shared" si="16"/>
        <v>61</v>
      </c>
      <c r="J178" s="78">
        <f t="shared" si="17"/>
        <v>15.25</v>
      </c>
    </row>
    <row r="179" spans="1:10" thickBot="1">
      <c r="A179" s="85" t="s">
        <v>202</v>
      </c>
      <c r="B179" s="83">
        <v>2</v>
      </c>
      <c r="C179" s="76">
        <v>1</v>
      </c>
      <c r="D179" s="84">
        <v>3</v>
      </c>
      <c r="E179" s="69">
        <f t="shared" si="15"/>
        <v>6</v>
      </c>
      <c r="F179" s="80">
        <v>90</v>
      </c>
      <c r="G179" s="79">
        <v>79</v>
      </c>
      <c r="H179" s="89">
        <v>15</v>
      </c>
      <c r="I179" s="81">
        <f t="shared" si="16"/>
        <v>190</v>
      </c>
      <c r="J179" s="78">
        <f t="shared" si="17"/>
        <v>47.5</v>
      </c>
    </row>
    <row r="180" spans="1:10" thickBot="1">
      <c r="A180" s="85" t="s">
        <v>203</v>
      </c>
      <c r="B180" s="83">
        <v>32</v>
      </c>
      <c r="C180" s="76">
        <v>11</v>
      </c>
      <c r="D180" s="84">
        <v>23</v>
      </c>
      <c r="E180" s="69">
        <f t="shared" si="15"/>
        <v>66</v>
      </c>
      <c r="F180" s="80">
        <v>0</v>
      </c>
      <c r="G180" s="79">
        <v>0</v>
      </c>
      <c r="H180" s="90">
        <v>1</v>
      </c>
      <c r="I180" s="81">
        <f t="shared" si="16"/>
        <v>67</v>
      </c>
      <c r="J180" s="78">
        <f t="shared" si="17"/>
        <v>16.75</v>
      </c>
    </row>
    <row r="181" spans="1:10" thickBot="1">
      <c r="A181" s="85" t="s">
        <v>204</v>
      </c>
      <c r="B181" s="83">
        <v>0</v>
      </c>
      <c r="C181" s="76">
        <v>0</v>
      </c>
      <c r="D181" s="84">
        <v>0</v>
      </c>
      <c r="E181" s="69">
        <f t="shared" si="15"/>
        <v>0</v>
      </c>
      <c r="F181" s="80">
        <v>7</v>
      </c>
      <c r="G181" s="79">
        <v>53</v>
      </c>
      <c r="H181" s="89">
        <v>56</v>
      </c>
      <c r="I181" s="81">
        <f t="shared" si="16"/>
        <v>116</v>
      </c>
      <c r="J181" s="78">
        <f t="shared" si="17"/>
        <v>29</v>
      </c>
    </row>
    <row r="182" spans="1:10" thickBot="1">
      <c r="A182" s="85" t="s">
        <v>205</v>
      </c>
      <c r="B182" s="83">
        <v>0</v>
      </c>
      <c r="C182" s="76">
        <v>1</v>
      </c>
      <c r="D182" s="84">
        <v>0</v>
      </c>
      <c r="E182" s="69">
        <f t="shared" si="15"/>
        <v>1</v>
      </c>
      <c r="F182" s="80">
        <v>115</v>
      </c>
      <c r="G182" s="79">
        <v>109</v>
      </c>
      <c r="H182" s="91">
        <v>154</v>
      </c>
      <c r="I182" s="81">
        <f t="shared" si="16"/>
        <v>379</v>
      </c>
      <c r="J182" s="78">
        <f t="shared" si="17"/>
        <v>94.75</v>
      </c>
    </row>
    <row r="183" spans="1:10" thickBot="1">
      <c r="A183" s="85" t="s">
        <v>206</v>
      </c>
      <c r="B183" s="83">
        <v>26</v>
      </c>
      <c r="C183" s="76">
        <v>19</v>
      </c>
      <c r="D183" s="84">
        <v>18</v>
      </c>
      <c r="E183" s="69">
        <f t="shared" si="15"/>
        <v>63</v>
      </c>
      <c r="F183" s="80">
        <v>304</v>
      </c>
      <c r="G183" s="79">
        <v>366</v>
      </c>
      <c r="H183" s="92">
        <v>329</v>
      </c>
      <c r="I183" s="81">
        <f t="shared" si="16"/>
        <v>1062</v>
      </c>
      <c r="J183" s="78">
        <f t="shared" si="17"/>
        <v>265.5</v>
      </c>
    </row>
    <row r="184" spans="1:10" thickBot="1">
      <c r="A184" s="85" t="s">
        <v>207</v>
      </c>
      <c r="B184" s="83">
        <v>92</v>
      </c>
      <c r="C184" s="76">
        <v>93</v>
      </c>
      <c r="D184" s="84">
        <v>89</v>
      </c>
      <c r="E184" s="69">
        <f t="shared" si="15"/>
        <v>274</v>
      </c>
      <c r="F184" s="80">
        <v>13</v>
      </c>
      <c r="G184" s="79">
        <v>22</v>
      </c>
      <c r="H184" s="92">
        <v>38</v>
      </c>
      <c r="I184" s="81">
        <f t="shared" si="16"/>
        <v>347</v>
      </c>
      <c r="J184" s="78">
        <f t="shared" si="17"/>
        <v>86.75</v>
      </c>
    </row>
    <row r="185" spans="1:10" thickBot="1">
      <c r="A185" s="93" t="s">
        <v>208</v>
      </c>
      <c r="B185" s="83">
        <v>1</v>
      </c>
      <c r="C185" s="76">
        <v>6</v>
      </c>
      <c r="D185" s="84">
        <v>5</v>
      </c>
      <c r="E185" s="69">
        <f t="shared" si="15"/>
        <v>12</v>
      </c>
      <c r="F185" s="80">
        <v>3</v>
      </c>
      <c r="G185" s="79">
        <v>0</v>
      </c>
      <c r="H185" s="94">
        <v>0</v>
      </c>
      <c r="I185" s="81">
        <f t="shared" si="16"/>
        <v>15</v>
      </c>
      <c r="J185" s="78">
        <f t="shared" si="17"/>
        <v>3.75</v>
      </c>
    </row>
    <row r="186" spans="1:10" thickBot="1">
      <c r="A186" s="95" t="s">
        <v>7</v>
      </c>
      <c r="B186" s="96">
        <v>0</v>
      </c>
      <c r="C186" s="97">
        <v>1</v>
      </c>
      <c r="D186" s="98">
        <v>0</v>
      </c>
      <c r="E186" s="99">
        <f>SUM(E5:E185)</f>
        <v>11002</v>
      </c>
      <c r="F186" s="100">
        <f>SUM(F5:F185)</f>
        <v>10440</v>
      </c>
      <c r="G186" s="99">
        <f>SUM(G5:G185)</f>
        <v>10661</v>
      </c>
      <c r="H186" s="101">
        <f>SUM(H5:H185)</f>
        <v>12426</v>
      </c>
      <c r="I186" s="102">
        <f>SUM(I5:I185)</f>
        <v>44529</v>
      </c>
      <c r="J186" s="103">
        <f>(F186+H186+G186)/3</f>
        <v>11175.666666666666</v>
      </c>
    </row>
    <row r="187" spans="1:10" ht="64.5" customHeight="1">
      <c r="A187" s="104" t="s">
        <v>209</v>
      </c>
      <c r="B187" s="104"/>
      <c r="C187" s="104"/>
      <c r="D187" s="104"/>
      <c r="E187" s="104"/>
      <c r="F187" s="3"/>
      <c r="G187" s="3"/>
      <c r="H187" s="54"/>
    </row>
  </sheetData>
  <mergeCells count="1">
    <mergeCell ref="A187:E187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/>
  </sheetViews>
  <sheetFormatPr defaultRowHeight="15"/>
  <cols>
    <col min="1" max="1" width="44" customWidth="1"/>
    <col min="2" max="2" width="12.42578125" bestFit="1" customWidth="1"/>
    <col min="3" max="4" width="12.42578125" style="3" bestFit="1" customWidth="1"/>
    <col min="5" max="5" width="12.42578125" bestFit="1" customWidth="1"/>
    <col min="6" max="6" width="6.140625" bestFit="1" customWidth="1"/>
    <col min="7" max="7" width="18.28515625" bestFit="1" customWidth="1"/>
    <col min="8" max="8" width="13.28515625" bestFit="1" customWidth="1"/>
    <col min="9" max="9" width="9.140625" customWidth="1"/>
  </cols>
  <sheetData>
    <row r="1" spans="1:7">
      <c r="A1" s="1" t="s">
        <v>0</v>
      </c>
      <c r="B1" s="1"/>
      <c r="C1" s="2"/>
    </row>
    <row r="2" spans="1:7">
      <c r="A2" s="1" t="s">
        <v>16</v>
      </c>
      <c r="B2" s="1"/>
      <c r="C2" s="2"/>
    </row>
    <row r="3" spans="1:7" thickBot="1"/>
    <row r="4" spans="1:7" thickBot="1">
      <c r="A4" s="105" t="s">
        <v>210</v>
      </c>
      <c r="B4" s="106" t="s">
        <v>24</v>
      </c>
      <c r="C4" s="107" t="s">
        <v>25</v>
      </c>
      <c r="D4" s="106" t="s">
        <v>26</v>
      </c>
      <c r="E4" s="107" t="s">
        <v>20</v>
      </c>
      <c r="F4" s="108" t="s">
        <v>7</v>
      </c>
      <c r="G4" s="106" t="s">
        <v>211</v>
      </c>
    </row>
    <row r="5" spans="1:7" thickBot="1">
      <c r="A5" s="109" t="s">
        <v>60</v>
      </c>
      <c r="B5" s="110">
        <v>2042</v>
      </c>
      <c r="C5" s="111">
        <v>788</v>
      </c>
      <c r="D5" s="111">
        <v>250</v>
      </c>
      <c r="E5" s="112">
        <v>113</v>
      </c>
      <c r="F5" s="113">
        <f t="shared" ref="F5:F14" si="0">SUM(B5:E5)</f>
        <v>3193</v>
      </c>
      <c r="G5" s="114">
        <f t="shared" ref="G5:G14" si="1">AVERAGE(B5:E5)</f>
        <v>798.25</v>
      </c>
    </row>
    <row r="6" spans="1:7" thickBot="1">
      <c r="A6" s="115" t="s">
        <v>45</v>
      </c>
      <c r="B6" s="116">
        <v>526</v>
      </c>
      <c r="C6" s="117">
        <v>601</v>
      </c>
      <c r="D6" s="117">
        <v>616</v>
      </c>
      <c r="E6" s="118">
        <v>670</v>
      </c>
      <c r="F6" s="113">
        <f t="shared" si="0"/>
        <v>2413</v>
      </c>
      <c r="G6" s="114">
        <f t="shared" si="1"/>
        <v>603.25</v>
      </c>
    </row>
    <row r="7" spans="1:7" thickBot="1">
      <c r="A7" s="115" t="s">
        <v>160</v>
      </c>
      <c r="B7" s="116">
        <v>571</v>
      </c>
      <c r="C7" s="117">
        <v>559</v>
      </c>
      <c r="D7" s="117">
        <v>645</v>
      </c>
      <c r="E7" s="118">
        <v>594</v>
      </c>
      <c r="F7" s="113">
        <f t="shared" si="0"/>
        <v>2369</v>
      </c>
      <c r="G7" s="114">
        <f t="shared" si="1"/>
        <v>592.25</v>
      </c>
    </row>
    <row r="8" spans="1:7" thickBot="1">
      <c r="A8" s="115" t="s">
        <v>177</v>
      </c>
      <c r="B8" s="116">
        <v>873</v>
      </c>
      <c r="C8" s="117">
        <v>508</v>
      </c>
      <c r="D8" s="117">
        <v>375</v>
      </c>
      <c r="E8" s="118">
        <v>372</v>
      </c>
      <c r="F8" s="113">
        <f t="shared" si="0"/>
        <v>2128</v>
      </c>
      <c r="G8" s="114">
        <f t="shared" si="1"/>
        <v>532</v>
      </c>
    </row>
    <row r="9" spans="1:7" thickBot="1">
      <c r="A9" s="115" t="s">
        <v>58</v>
      </c>
      <c r="B9" s="116">
        <v>527</v>
      </c>
      <c r="C9" s="117">
        <v>492</v>
      </c>
      <c r="D9" s="117">
        <v>608</v>
      </c>
      <c r="E9" s="118">
        <v>750</v>
      </c>
      <c r="F9" s="113">
        <f t="shared" si="0"/>
        <v>2377</v>
      </c>
      <c r="G9" s="114">
        <f t="shared" si="1"/>
        <v>594.25</v>
      </c>
    </row>
    <row r="10" spans="1:7" thickBot="1">
      <c r="A10" s="115" t="s">
        <v>140</v>
      </c>
      <c r="B10" s="116">
        <v>397</v>
      </c>
      <c r="C10" s="77">
        <v>445</v>
      </c>
      <c r="D10" s="117">
        <v>386</v>
      </c>
      <c r="E10" s="118">
        <v>399</v>
      </c>
      <c r="F10" s="113">
        <f t="shared" si="0"/>
        <v>1627</v>
      </c>
      <c r="G10" s="114">
        <f t="shared" si="1"/>
        <v>406.75</v>
      </c>
    </row>
    <row r="11" spans="1:7" thickBot="1">
      <c r="A11" s="119" t="s">
        <v>103</v>
      </c>
      <c r="B11" s="116">
        <v>273</v>
      </c>
      <c r="C11" s="117">
        <v>387</v>
      </c>
      <c r="D11" s="117">
        <v>308</v>
      </c>
      <c r="E11" s="118">
        <v>475</v>
      </c>
      <c r="F11" s="113">
        <f t="shared" si="0"/>
        <v>1443</v>
      </c>
      <c r="G11" s="114">
        <f t="shared" si="1"/>
        <v>360.75</v>
      </c>
    </row>
    <row r="12" spans="1:7" thickBot="1">
      <c r="A12" s="85" t="s">
        <v>167</v>
      </c>
      <c r="B12" s="116">
        <v>408</v>
      </c>
      <c r="C12" s="117">
        <v>363</v>
      </c>
      <c r="D12" s="117">
        <v>358</v>
      </c>
      <c r="E12" s="118">
        <v>212</v>
      </c>
      <c r="F12" s="113">
        <f t="shared" si="0"/>
        <v>1341</v>
      </c>
      <c r="G12" s="114">
        <f t="shared" si="1"/>
        <v>335.25</v>
      </c>
    </row>
    <row r="13" spans="1:7" thickBot="1">
      <c r="A13" s="85" t="s">
        <v>194</v>
      </c>
      <c r="B13" s="116">
        <v>297</v>
      </c>
      <c r="C13" s="117">
        <v>335</v>
      </c>
      <c r="D13" s="117">
        <v>392</v>
      </c>
      <c r="E13" s="118">
        <v>338</v>
      </c>
      <c r="F13" s="113">
        <f t="shared" si="0"/>
        <v>1362</v>
      </c>
      <c r="G13" s="114">
        <f t="shared" si="1"/>
        <v>340.5</v>
      </c>
    </row>
    <row r="14" spans="1:7" thickBot="1">
      <c r="A14" s="93" t="s">
        <v>55</v>
      </c>
      <c r="B14" s="120">
        <v>139</v>
      </c>
      <c r="C14" s="121">
        <v>219</v>
      </c>
      <c r="D14" s="121">
        <v>516</v>
      </c>
      <c r="E14" s="122">
        <v>976</v>
      </c>
      <c r="F14" s="123">
        <f t="shared" si="0"/>
        <v>1850</v>
      </c>
      <c r="G14" s="114">
        <f t="shared" si="1"/>
        <v>462.5</v>
      </c>
    </row>
    <row r="15" spans="1:7">
      <c r="A15" s="38"/>
      <c r="B15" s="38"/>
      <c r="C15" s="39"/>
      <c r="D15" s="124"/>
      <c r="E15" s="125"/>
    </row>
    <row r="16" spans="1:7">
      <c r="A16" s="126"/>
      <c r="B16" s="126"/>
      <c r="C16" s="127"/>
      <c r="D16" s="128" t="s">
        <v>212</v>
      </c>
    </row>
    <row r="17" spans="1:4">
      <c r="A17" s="126"/>
      <c r="B17" s="126"/>
      <c r="C17" s="127"/>
      <c r="D17" s="129"/>
    </row>
    <row r="18" spans="1:4">
      <c r="A18" s="126"/>
      <c r="B18" s="126"/>
      <c r="C18" s="127"/>
    </row>
    <row r="19" spans="1:4">
      <c r="A19" s="126"/>
      <c r="B19" s="126"/>
      <c r="C19" s="127"/>
    </row>
    <row r="20" spans="1:4">
      <c r="A20" s="126"/>
      <c r="B20" s="126"/>
      <c r="C20" s="127"/>
    </row>
    <row r="21" spans="1:4">
      <c r="A21" s="126"/>
      <c r="B21" s="126"/>
      <c r="C21" s="127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/>
  </sheetViews>
  <sheetFormatPr defaultRowHeight="15"/>
  <cols>
    <col min="1" max="1" width="69.85546875" customWidth="1"/>
    <col min="2" max="3" width="12" style="54" bestFit="1" customWidth="1"/>
    <col min="4" max="4" width="13.85546875" style="54" customWidth="1"/>
    <col min="5" max="5" width="14.140625" style="131" customWidth="1"/>
    <col min="6" max="6" width="6.140625" style="132" bestFit="1" customWidth="1"/>
    <col min="7" max="7" width="19.28515625" style="125" customWidth="1"/>
    <col min="8" max="8" width="9.140625" customWidth="1"/>
  </cols>
  <sheetData>
    <row r="1" spans="1:7">
      <c r="A1" s="1" t="s">
        <v>0</v>
      </c>
      <c r="B1" s="130"/>
      <c r="C1" s="130"/>
      <c r="D1" s="130"/>
    </row>
    <row r="2" spans="1:7">
      <c r="A2" s="1" t="s">
        <v>16</v>
      </c>
      <c r="B2" s="130"/>
      <c r="C2" s="130"/>
      <c r="D2" s="130"/>
    </row>
    <row r="3" spans="1:7" thickBot="1"/>
    <row r="4" spans="1:7" thickBot="1">
      <c r="A4" s="133" t="s">
        <v>213</v>
      </c>
      <c r="B4" s="134" t="s">
        <v>214</v>
      </c>
      <c r="C4" s="134" t="s">
        <v>215</v>
      </c>
      <c r="D4" s="134" t="s">
        <v>5</v>
      </c>
      <c r="E4" s="134" t="s">
        <v>20</v>
      </c>
      <c r="F4" s="135" t="s">
        <v>7</v>
      </c>
      <c r="G4" s="136" t="s">
        <v>27</v>
      </c>
    </row>
    <row r="5" spans="1:7" ht="15" customHeight="1">
      <c r="A5" s="137" t="s">
        <v>216</v>
      </c>
      <c r="B5" s="138">
        <v>7</v>
      </c>
      <c r="C5" s="139">
        <v>15</v>
      </c>
      <c r="D5" s="69">
        <v>12</v>
      </c>
      <c r="E5" s="139">
        <v>36</v>
      </c>
      <c r="F5" s="69">
        <f t="shared" ref="F5:F41" si="0">SUM(B5:E5)</f>
        <v>70</v>
      </c>
      <c r="G5" s="70">
        <f t="shared" ref="G5:G40" si="1">AVERAGE(B5:E5)</f>
        <v>17.5</v>
      </c>
    </row>
    <row r="6" spans="1:7">
      <c r="A6" s="140" t="s">
        <v>217</v>
      </c>
      <c r="B6" s="141">
        <v>1</v>
      </c>
      <c r="C6" s="92">
        <v>0</v>
      </c>
      <c r="D6" s="142">
        <v>0</v>
      </c>
      <c r="E6" s="92">
        <v>0</v>
      </c>
      <c r="F6" s="142">
        <f t="shared" si="0"/>
        <v>1</v>
      </c>
      <c r="G6" s="78">
        <f t="shared" si="1"/>
        <v>0.25</v>
      </c>
    </row>
    <row r="7" spans="1:7" ht="15" customHeight="1">
      <c r="A7" s="143" t="s">
        <v>218</v>
      </c>
      <c r="B7" s="141">
        <v>96</v>
      </c>
      <c r="C7" s="92">
        <v>123</v>
      </c>
      <c r="D7" s="142">
        <v>130</v>
      </c>
      <c r="E7" s="92">
        <v>93</v>
      </c>
      <c r="F7" s="142">
        <f t="shared" si="0"/>
        <v>442</v>
      </c>
      <c r="G7" s="78">
        <f t="shared" si="1"/>
        <v>110.5</v>
      </c>
    </row>
    <row r="8" spans="1:7" ht="15" customHeight="1">
      <c r="A8" s="143" t="s">
        <v>219</v>
      </c>
      <c r="B8" s="141">
        <v>72</v>
      </c>
      <c r="C8" s="92">
        <v>50</v>
      </c>
      <c r="D8" s="142">
        <v>38</v>
      </c>
      <c r="E8" s="92">
        <v>42</v>
      </c>
      <c r="F8" s="142">
        <f t="shared" si="0"/>
        <v>202</v>
      </c>
      <c r="G8" s="78">
        <f t="shared" si="1"/>
        <v>50.5</v>
      </c>
    </row>
    <row r="9" spans="1:7" ht="15" customHeight="1">
      <c r="A9" s="143" t="s">
        <v>220</v>
      </c>
      <c r="B9" s="141">
        <v>0</v>
      </c>
      <c r="C9" s="92">
        <v>0</v>
      </c>
      <c r="D9" s="142">
        <v>0</v>
      </c>
      <c r="E9" s="92">
        <v>0</v>
      </c>
      <c r="F9" s="142">
        <f t="shared" si="0"/>
        <v>0</v>
      </c>
      <c r="G9" s="78">
        <f t="shared" si="1"/>
        <v>0</v>
      </c>
    </row>
    <row r="10" spans="1:7" ht="15" customHeight="1">
      <c r="A10" s="143" t="s">
        <v>221</v>
      </c>
      <c r="B10" s="141">
        <v>0</v>
      </c>
      <c r="C10" s="92">
        <v>0</v>
      </c>
      <c r="D10" s="142">
        <v>0</v>
      </c>
      <c r="E10" s="92">
        <v>26</v>
      </c>
      <c r="F10" s="142">
        <f t="shared" si="0"/>
        <v>26</v>
      </c>
      <c r="G10" s="78">
        <f t="shared" si="1"/>
        <v>6.5</v>
      </c>
    </row>
    <row r="11" spans="1:7" ht="15" customHeight="1">
      <c r="A11" s="143" t="s">
        <v>222</v>
      </c>
      <c r="B11" s="141">
        <v>556</v>
      </c>
      <c r="C11" s="92">
        <v>450</v>
      </c>
      <c r="D11" s="142">
        <v>581</v>
      </c>
      <c r="E11" s="92">
        <v>351</v>
      </c>
      <c r="F11" s="142">
        <f t="shared" si="0"/>
        <v>1938</v>
      </c>
      <c r="G11" s="78">
        <f t="shared" si="1"/>
        <v>484.5</v>
      </c>
    </row>
    <row r="12" spans="1:7" ht="15" customHeight="1">
      <c r="A12" s="143" t="s">
        <v>223</v>
      </c>
      <c r="B12" s="141">
        <v>949</v>
      </c>
      <c r="C12" s="92">
        <v>1033</v>
      </c>
      <c r="D12" s="142">
        <v>1180</v>
      </c>
      <c r="E12" s="92">
        <v>1274</v>
      </c>
      <c r="F12" s="142">
        <f t="shared" si="0"/>
        <v>4436</v>
      </c>
      <c r="G12" s="78">
        <f t="shared" si="1"/>
        <v>1109</v>
      </c>
    </row>
    <row r="13" spans="1:7" ht="15" customHeight="1">
      <c r="A13" s="143" t="s">
        <v>224</v>
      </c>
      <c r="B13" s="141">
        <v>0</v>
      </c>
      <c r="C13" s="92">
        <v>7</v>
      </c>
      <c r="D13" s="142">
        <v>3</v>
      </c>
      <c r="E13" s="92">
        <v>4</v>
      </c>
      <c r="F13" s="142">
        <f t="shared" si="0"/>
        <v>14</v>
      </c>
      <c r="G13" s="78">
        <f t="shared" si="1"/>
        <v>3.5</v>
      </c>
    </row>
    <row r="14" spans="1:7" ht="15" customHeight="1">
      <c r="A14" s="143" t="s">
        <v>225</v>
      </c>
      <c r="B14" s="141">
        <v>792</v>
      </c>
      <c r="C14" s="92">
        <v>597</v>
      </c>
      <c r="D14" s="142">
        <v>757</v>
      </c>
      <c r="E14" s="92">
        <v>777</v>
      </c>
      <c r="F14" s="142">
        <f t="shared" si="0"/>
        <v>2923</v>
      </c>
      <c r="G14" s="78">
        <f t="shared" si="1"/>
        <v>730.75</v>
      </c>
    </row>
    <row r="15" spans="1:7" ht="15" customHeight="1">
      <c r="A15" s="143" t="s">
        <v>226</v>
      </c>
      <c r="B15" s="141">
        <v>1223</v>
      </c>
      <c r="C15" s="92">
        <v>1225</v>
      </c>
      <c r="D15" s="142">
        <v>1380</v>
      </c>
      <c r="E15" s="92">
        <v>1386</v>
      </c>
      <c r="F15" s="142">
        <f t="shared" si="0"/>
        <v>5214</v>
      </c>
      <c r="G15" s="78">
        <f t="shared" si="1"/>
        <v>1303.5</v>
      </c>
    </row>
    <row r="16" spans="1:7" ht="15" customHeight="1">
      <c r="A16" s="143" t="s">
        <v>227</v>
      </c>
      <c r="B16" s="141">
        <v>2293</v>
      </c>
      <c r="C16" s="92">
        <v>1357</v>
      </c>
      <c r="D16" s="142">
        <v>538</v>
      </c>
      <c r="E16" s="92">
        <v>764</v>
      </c>
      <c r="F16" s="142">
        <f t="shared" si="0"/>
        <v>4952</v>
      </c>
      <c r="G16" s="78">
        <f t="shared" si="1"/>
        <v>1238</v>
      </c>
    </row>
    <row r="17" spans="1:7" ht="15" customHeight="1">
      <c r="A17" s="143" t="s">
        <v>228</v>
      </c>
      <c r="B17" s="141">
        <v>33</v>
      </c>
      <c r="C17" s="92">
        <v>21</v>
      </c>
      <c r="D17" s="142">
        <v>16</v>
      </c>
      <c r="E17" s="92">
        <v>14</v>
      </c>
      <c r="F17" s="142">
        <f t="shared" si="0"/>
        <v>84</v>
      </c>
      <c r="G17" s="78">
        <f t="shared" si="1"/>
        <v>21</v>
      </c>
    </row>
    <row r="18" spans="1:7" ht="15" customHeight="1">
      <c r="A18" s="143" t="s">
        <v>229</v>
      </c>
      <c r="B18" s="141">
        <v>26</v>
      </c>
      <c r="C18" s="92">
        <v>26</v>
      </c>
      <c r="D18" s="142">
        <v>22</v>
      </c>
      <c r="E18" s="92">
        <v>21</v>
      </c>
      <c r="F18" s="142">
        <f t="shared" si="0"/>
        <v>95</v>
      </c>
      <c r="G18" s="78">
        <f t="shared" si="1"/>
        <v>23.75</v>
      </c>
    </row>
    <row r="19" spans="1:7" ht="15" customHeight="1">
      <c r="A19" s="143" t="s">
        <v>230</v>
      </c>
      <c r="B19" s="141">
        <v>22</v>
      </c>
      <c r="C19" s="92">
        <v>24</v>
      </c>
      <c r="D19" s="142">
        <v>35</v>
      </c>
      <c r="E19" s="92">
        <v>28</v>
      </c>
      <c r="F19" s="142">
        <f t="shared" si="0"/>
        <v>109</v>
      </c>
      <c r="G19" s="78">
        <f t="shared" si="1"/>
        <v>27.25</v>
      </c>
    </row>
    <row r="20" spans="1:7" ht="15" customHeight="1">
      <c r="A20" s="143" t="s">
        <v>231</v>
      </c>
      <c r="B20" s="141">
        <v>300</v>
      </c>
      <c r="C20" s="92">
        <v>415</v>
      </c>
      <c r="D20" s="142">
        <v>563</v>
      </c>
      <c r="E20" s="92">
        <v>870</v>
      </c>
      <c r="F20" s="142">
        <f t="shared" si="0"/>
        <v>2148</v>
      </c>
      <c r="G20" s="78">
        <f t="shared" si="1"/>
        <v>537</v>
      </c>
    </row>
    <row r="21" spans="1:7" ht="15" customHeight="1">
      <c r="A21" s="143" t="s">
        <v>232</v>
      </c>
      <c r="B21" s="141">
        <v>23</v>
      </c>
      <c r="C21" s="92">
        <v>27</v>
      </c>
      <c r="D21" s="142">
        <v>44</v>
      </c>
      <c r="E21" s="92">
        <v>33</v>
      </c>
      <c r="F21" s="142">
        <f t="shared" si="0"/>
        <v>127</v>
      </c>
      <c r="G21" s="78">
        <f t="shared" si="1"/>
        <v>31.75</v>
      </c>
    </row>
    <row r="22" spans="1:7" ht="15" customHeight="1">
      <c r="A22" s="143" t="s">
        <v>233</v>
      </c>
      <c r="B22" s="141">
        <v>39</v>
      </c>
      <c r="C22" s="92">
        <v>55</v>
      </c>
      <c r="D22" s="144">
        <v>52</v>
      </c>
      <c r="E22" s="145">
        <v>0</v>
      </c>
      <c r="F22" s="142">
        <f t="shared" si="0"/>
        <v>146</v>
      </c>
      <c r="G22" s="78">
        <f t="shared" si="1"/>
        <v>36.5</v>
      </c>
    </row>
    <row r="23" spans="1:7" ht="15" customHeight="1">
      <c r="A23" s="143" t="s">
        <v>234</v>
      </c>
      <c r="B23" s="141">
        <v>27</v>
      </c>
      <c r="C23" s="92">
        <v>13</v>
      </c>
      <c r="D23" s="142">
        <v>15</v>
      </c>
      <c r="E23" s="92">
        <v>13</v>
      </c>
      <c r="F23" s="142">
        <f t="shared" si="0"/>
        <v>68</v>
      </c>
      <c r="G23" s="78">
        <f t="shared" si="1"/>
        <v>17</v>
      </c>
    </row>
    <row r="24" spans="1:7" ht="15" customHeight="1">
      <c r="A24" s="143" t="s">
        <v>235</v>
      </c>
      <c r="B24" s="141">
        <v>73</v>
      </c>
      <c r="C24" s="92">
        <v>83</v>
      </c>
      <c r="D24" s="142">
        <v>57</v>
      </c>
      <c r="E24" s="92">
        <v>95</v>
      </c>
      <c r="F24" s="142">
        <f t="shared" si="0"/>
        <v>308</v>
      </c>
      <c r="G24" s="78">
        <f t="shared" si="1"/>
        <v>77</v>
      </c>
    </row>
    <row r="25" spans="1:7" ht="15" customHeight="1">
      <c r="A25" s="143" t="s">
        <v>236</v>
      </c>
      <c r="B25" s="141">
        <v>98</v>
      </c>
      <c r="C25" s="92">
        <v>112</v>
      </c>
      <c r="D25" s="142">
        <v>110</v>
      </c>
      <c r="E25" s="92">
        <v>126</v>
      </c>
      <c r="F25" s="142">
        <f t="shared" si="0"/>
        <v>446</v>
      </c>
      <c r="G25" s="78">
        <f t="shared" si="1"/>
        <v>111.5</v>
      </c>
    </row>
    <row r="26" spans="1:7" ht="15" customHeight="1">
      <c r="A26" s="143" t="s">
        <v>237</v>
      </c>
      <c r="B26" s="141">
        <v>1</v>
      </c>
      <c r="C26" s="92">
        <v>0</v>
      </c>
      <c r="D26" s="142">
        <v>0</v>
      </c>
      <c r="E26" s="92">
        <v>0</v>
      </c>
      <c r="F26" s="142">
        <f t="shared" si="0"/>
        <v>1</v>
      </c>
      <c r="G26" s="78">
        <f t="shared" si="1"/>
        <v>0.25</v>
      </c>
    </row>
    <row r="27" spans="1:7" ht="15" customHeight="1">
      <c r="A27" s="143" t="s">
        <v>238</v>
      </c>
      <c r="B27" s="141">
        <v>220</v>
      </c>
      <c r="C27" s="92">
        <v>135</v>
      </c>
      <c r="D27" s="142">
        <v>190</v>
      </c>
      <c r="E27" s="92">
        <v>487</v>
      </c>
      <c r="F27" s="142">
        <f t="shared" si="0"/>
        <v>1032</v>
      </c>
      <c r="G27" s="78">
        <f t="shared" si="1"/>
        <v>258</v>
      </c>
    </row>
    <row r="28" spans="1:7" ht="15" customHeight="1">
      <c r="A28" s="143" t="s">
        <v>239</v>
      </c>
      <c r="B28" s="141">
        <v>72</v>
      </c>
      <c r="C28" s="92">
        <v>69</v>
      </c>
      <c r="D28" s="142">
        <v>85</v>
      </c>
      <c r="E28" s="92">
        <v>97</v>
      </c>
      <c r="F28" s="142">
        <f t="shared" si="0"/>
        <v>323</v>
      </c>
      <c r="G28" s="78">
        <f t="shared" si="1"/>
        <v>80.75</v>
      </c>
    </row>
    <row r="29" spans="1:7" ht="15" customHeight="1">
      <c r="A29" s="143" t="s">
        <v>240</v>
      </c>
      <c r="B29" s="141">
        <v>1</v>
      </c>
      <c r="C29" s="92">
        <v>0</v>
      </c>
      <c r="D29" s="142">
        <v>1</v>
      </c>
      <c r="E29" s="92">
        <v>0</v>
      </c>
      <c r="F29" s="142">
        <f t="shared" si="0"/>
        <v>2</v>
      </c>
      <c r="G29" s="78">
        <f t="shared" si="1"/>
        <v>0.5</v>
      </c>
    </row>
    <row r="30" spans="1:7" ht="15" customHeight="1">
      <c r="A30" s="143" t="s">
        <v>241</v>
      </c>
      <c r="B30" s="141">
        <v>102</v>
      </c>
      <c r="C30" s="92">
        <v>86</v>
      </c>
      <c r="D30" s="142">
        <v>135</v>
      </c>
      <c r="E30" s="92">
        <v>283</v>
      </c>
      <c r="F30" s="142">
        <f t="shared" si="0"/>
        <v>606</v>
      </c>
      <c r="G30" s="78">
        <f t="shared" si="1"/>
        <v>151.5</v>
      </c>
    </row>
    <row r="31" spans="1:7" ht="15" customHeight="1">
      <c r="A31" s="143" t="s">
        <v>242</v>
      </c>
      <c r="B31" s="141">
        <v>114</v>
      </c>
      <c r="C31" s="92">
        <v>127</v>
      </c>
      <c r="D31" s="142">
        <v>87</v>
      </c>
      <c r="E31" s="92">
        <v>142</v>
      </c>
      <c r="F31" s="142">
        <f t="shared" si="0"/>
        <v>470</v>
      </c>
      <c r="G31" s="78">
        <f t="shared" si="1"/>
        <v>117.5</v>
      </c>
    </row>
    <row r="32" spans="1:7" ht="15" customHeight="1">
      <c r="A32" s="143" t="s">
        <v>243</v>
      </c>
      <c r="B32" s="141">
        <v>96</v>
      </c>
      <c r="C32" s="92">
        <v>122</v>
      </c>
      <c r="D32" s="142">
        <v>186</v>
      </c>
      <c r="E32" s="92">
        <v>53</v>
      </c>
      <c r="F32" s="142">
        <f t="shared" si="0"/>
        <v>457</v>
      </c>
      <c r="G32" s="78">
        <f t="shared" si="1"/>
        <v>114.25</v>
      </c>
    </row>
    <row r="33" spans="1:7" ht="15" customHeight="1">
      <c r="A33" s="143" t="s">
        <v>244</v>
      </c>
      <c r="B33" s="141">
        <v>0</v>
      </c>
      <c r="C33" s="92">
        <v>0</v>
      </c>
      <c r="D33" s="142">
        <v>0</v>
      </c>
      <c r="E33" s="92">
        <v>630</v>
      </c>
      <c r="F33" s="142">
        <f t="shared" si="0"/>
        <v>630</v>
      </c>
      <c r="G33" s="78">
        <f t="shared" si="1"/>
        <v>157.5</v>
      </c>
    </row>
    <row r="34" spans="1:7" ht="15" customHeight="1">
      <c r="A34" s="143" t="s">
        <v>245</v>
      </c>
      <c r="B34" s="141">
        <v>701</v>
      </c>
      <c r="C34" s="92">
        <v>803</v>
      </c>
      <c r="D34" s="142">
        <v>784</v>
      </c>
      <c r="E34" s="92">
        <v>501</v>
      </c>
      <c r="F34" s="142">
        <f t="shared" si="0"/>
        <v>2789</v>
      </c>
      <c r="G34" s="78">
        <f t="shared" si="1"/>
        <v>697.25</v>
      </c>
    </row>
    <row r="35" spans="1:7" ht="15" customHeight="1">
      <c r="A35" s="143" t="s">
        <v>246</v>
      </c>
      <c r="B35" s="141">
        <v>19</v>
      </c>
      <c r="C35" s="92">
        <v>19</v>
      </c>
      <c r="D35" s="142">
        <v>17</v>
      </c>
      <c r="E35" s="92">
        <v>17</v>
      </c>
      <c r="F35" s="142">
        <f t="shared" si="0"/>
        <v>72</v>
      </c>
      <c r="G35" s="78">
        <f t="shared" si="1"/>
        <v>18</v>
      </c>
    </row>
    <row r="36" spans="1:7">
      <c r="A36" s="143" t="s">
        <v>247</v>
      </c>
      <c r="B36" s="141">
        <v>2</v>
      </c>
      <c r="C36" s="92">
        <v>5</v>
      </c>
      <c r="D36" s="142">
        <v>6</v>
      </c>
      <c r="E36" s="92">
        <v>0</v>
      </c>
      <c r="F36" s="142">
        <f t="shared" si="0"/>
        <v>13</v>
      </c>
      <c r="G36" s="78">
        <f t="shared" si="1"/>
        <v>3.25</v>
      </c>
    </row>
    <row r="37" spans="1:7" ht="15" customHeight="1">
      <c r="A37" s="143" t="s">
        <v>248</v>
      </c>
      <c r="B37" s="141">
        <v>403</v>
      </c>
      <c r="C37" s="92">
        <v>441</v>
      </c>
      <c r="D37" s="142">
        <v>813</v>
      </c>
      <c r="E37" s="92">
        <v>1271</v>
      </c>
      <c r="F37" s="142">
        <f t="shared" si="0"/>
        <v>2928</v>
      </c>
      <c r="G37" s="78">
        <f t="shared" si="1"/>
        <v>732</v>
      </c>
    </row>
    <row r="38" spans="1:7" ht="15" customHeight="1">
      <c r="A38" s="143" t="s">
        <v>249</v>
      </c>
      <c r="B38" s="141">
        <v>31</v>
      </c>
      <c r="C38" s="92">
        <v>34</v>
      </c>
      <c r="D38" s="142">
        <v>29</v>
      </c>
      <c r="E38" s="92">
        <v>32</v>
      </c>
      <c r="F38" s="142">
        <f t="shared" si="0"/>
        <v>126</v>
      </c>
      <c r="G38" s="78">
        <f t="shared" si="1"/>
        <v>31.5</v>
      </c>
    </row>
    <row r="39" spans="1:7" ht="15" customHeight="1">
      <c r="A39" s="143" t="s">
        <v>250</v>
      </c>
      <c r="B39" s="141">
        <v>6</v>
      </c>
      <c r="C39" s="92">
        <v>19</v>
      </c>
      <c r="D39" s="142">
        <v>31</v>
      </c>
      <c r="E39" s="92">
        <v>60</v>
      </c>
      <c r="F39" s="142">
        <f t="shared" si="0"/>
        <v>116</v>
      </c>
      <c r="G39" s="78">
        <f t="shared" si="1"/>
        <v>29</v>
      </c>
    </row>
    <row r="40" spans="1:7" ht="15" customHeight="1" thickBot="1">
      <c r="A40" s="146" t="s">
        <v>150</v>
      </c>
      <c r="B40" s="141">
        <v>228</v>
      </c>
      <c r="C40" s="92">
        <v>294</v>
      </c>
      <c r="D40" s="142">
        <v>212</v>
      </c>
      <c r="E40" s="92">
        <v>163</v>
      </c>
      <c r="F40" s="142">
        <f t="shared" si="0"/>
        <v>897</v>
      </c>
      <c r="G40" s="78">
        <f t="shared" si="1"/>
        <v>224.25</v>
      </c>
    </row>
    <row r="41" spans="1:7" thickBot="1">
      <c r="A41" s="147" t="s">
        <v>251</v>
      </c>
      <c r="B41" s="148">
        <f>SUM(B5:B40)</f>
        <v>8626</v>
      </c>
      <c r="C41" s="148">
        <f>SUM(C5:C40)</f>
        <v>7787</v>
      </c>
      <c r="D41" s="148">
        <f>SUM(D5:D40)</f>
        <v>8109</v>
      </c>
      <c r="E41" s="148">
        <f>SUM(E5:E40)</f>
        <v>9689</v>
      </c>
      <c r="F41" s="148">
        <f t="shared" si="0"/>
        <v>34211</v>
      </c>
      <c r="G41" s="102">
        <f>(C41+E41+D41)/3</f>
        <v>8528.3333333333339</v>
      </c>
    </row>
    <row r="42" spans="1:7">
      <c r="A42" s="149"/>
      <c r="B42" s="150"/>
      <c r="C42" s="150"/>
      <c r="D42" s="150"/>
      <c r="E42" s="150"/>
    </row>
    <row r="43" spans="1:7">
      <c r="A43" s="104" t="s">
        <v>209</v>
      </c>
      <c r="B43" s="104"/>
      <c r="C43" s="151"/>
      <c r="D43" s="151"/>
      <c r="E43" s="150"/>
    </row>
  </sheetData>
  <mergeCells count="1">
    <mergeCell ref="A43:B4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/>
  </sheetViews>
  <sheetFormatPr defaultRowHeight="15"/>
  <cols>
    <col min="1" max="1" width="54.28515625" customWidth="1"/>
    <col min="2" max="5" width="12.42578125" bestFit="1" customWidth="1"/>
    <col min="6" max="6" width="6.7109375" bestFit="1" customWidth="1"/>
    <col min="7" max="7" width="18.28515625" bestFit="1" customWidth="1"/>
    <col min="8" max="8" width="9.140625" customWidth="1"/>
  </cols>
  <sheetData>
    <row r="1" spans="1:7">
      <c r="A1" s="1" t="s">
        <v>0</v>
      </c>
      <c r="B1" s="2"/>
      <c r="C1" s="3"/>
    </row>
    <row r="2" spans="1:7">
      <c r="A2" s="1" t="s">
        <v>16</v>
      </c>
      <c r="B2" s="2"/>
      <c r="C2" s="3"/>
    </row>
    <row r="3" spans="1:7" thickBot="1">
      <c r="B3" s="3"/>
      <c r="C3" s="3"/>
    </row>
    <row r="4" spans="1:7" thickBot="1">
      <c r="A4" s="152" t="s">
        <v>213</v>
      </c>
      <c r="B4" s="106" t="s">
        <v>24</v>
      </c>
      <c r="C4" s="107" t="s">
        <v>25</v>
      </c>
      <c r="D4" s="106" t="s">
        <v>26</v>
      </c>
      <c r="E4" s="107" t="s">
        <v>20</v>
      </c>
      <c r="F4" s="106" t="s">
        <v>252</v>
      </c>
      <c r="G4" s="153" t="s">
        <v>211</v>
      </c>
    </row>
    <row r="5" spans="1:7">
      <c r="A5" s="140" t="s">
        <v>226</v>
      </c>
      <c r="B5" s="141">
        <v>1223</v>
      </c>
      <c r="C5" s="92">
        <v>1225</v>
      </c>
      <c r="D5" s="142">
        <v>1380</v>
      </c>
      <c r="E5" s="92">
        <v>1386</v>
      </c>
      <c r="F5" s="154">
        <f t="shared" ref="F5:F14" si="0">SUM(B5:E5)</f>
        <v>5214</v>
      </c>
      <c r="G5" s="114">
        <f t="shared" ref="G5:G14" si="1">AVERAGE(B5:E5)</f>
        <v>1303.5</v>
      </c>
    </row>
    <row r="6" spans="1:7">
      <c r="A6" s="143" t="s">
        <v>223</v>
      </c>
      <c r="B6" s="141">
        <v>949</v>
      </c>
      <c r="C6" s="92">
        <v>1033</v>
      </c>
      <c r="D6" s="142">
        <v>1180</v>
      </c>
      <c r="E6" s="92">
        <v>1274</v>
      </c>
      <c r="F6" s="155">
        <f t="shared" si="0"/>
        <v>4436</v>
      </c>
      <c r="G6" s="156">
        <f t="shared" si="1"/>
        <v>1109</v>
      </c>
    </row>
    <row r="7" spans="1:7">
      <c r="A7" s="157" t="s">
        <v>227</v>
      </c>
      <c r="B7" s="141">
        <v>2293</v>
      </c>
      <c r="C7" s="92">
        <v>1357</v>
      </c>
      <c r="D7" s="142">
        <v>538</v>
      </c>
      <c r="E7" s="92">
        <v>764</v>
      </c>
      <c r="F7" s="155">
        <f t="shared" si="0"/>
        <v>4952</v>
      </c>
      <c r="G7" s="156">
        <f t="shared" si="1"/>
        <v>1238</v>
      </c>
    </row>
    <row r="8" spans="1:7">
      <c r="A8" s="143" t="s">
        <v>248</v>
      </c>
      <c r="B8" s="141">
        <v>403</v>
      </c>
      <c r="C8" s="92">
        <v>441</v>
      </c>
      <c r="D8" s="142">
        <v>813</v>
      </c>
      <c r="E8" s="92">
        <v>1271</v>
      </c>
      <c r="F8" s="155">
        <f t="shared" si="0"/>
        <v>2928</v>
      </c>
      <c r="G8" s="156">
        <f t="shared" si="1"/>
        <v>732</v>
      </c>
    </row>
    <row r="9" spans="1:7">
      <c r="A9" s="143" t="s">
        <v>225</v>
      </c>
      <c r="B9" s="141">
        <v>792</v>
      </c>
      <c r="C9" s="92">
        <v>597</v>
      </c>
      <c r="D9" s="142">
        <v>757</v>
      </c>
      <c r="E9" s="92">
        <v>777</v>
      </c>
      <c r="F9" s="155">
        <f t="shared" si="0"/>
        <v>2923</v>
      </c>
      <c r="G9" s="156">
        <f t="shared" si="1"/>
        <v>730.75</v>
      </c>
    </row>
    <row r="10" spans="1:7">
      <c r="A10" s="143" t="s">
        <v>245</v>
      </c>
      <c r="B10" s="141">
        <v>701</v>
      </c>
      <c r="C10" s="92">
        <v>803</v>
      </c>
      <c r="D10" s="142">
        <v>784</v>
      </c>
      <c r="E10" s="92">
        <v>501</v>
      </c>
      <c r="F10" s="155">
        <f t="shared" si="0"/>
        <v>2789</v>
      </c>
      <c r="G10" s="156">
        <f t="shared" si="1"/>
        <v>697.25</v>
      </c>
    </row>
    <row r="11" spans="1:7">
      <c r="A11" s="143" t="s">
        <v>231</v>
      </c>
      <c r="B11" s="141">
        <v>30</v>
      </c>
      <c r="C11" s="92">
        <v>415</v>
      </c>
      <c r="D11" s="142">
        <v>563</v>
      </c>
      <c r="E11" s="92">
        <v>870</v>
      </c>
      <c r="F11" s="155">
        <f t="shared" si="0"/>
        <v>1878</v>
      </c>
      <c r="G11" s="156">
        <f t="shared" si="1"/>
        <v>469.5</v>
      </c>
    </row>
    <row r="12" spans="1:7">
      <c r="A12" s="143" t="s">
        <v>222</v>
      </c>
      <c r="B12" s="141">
        <v>556</v>
      </c>
      <c r="C12" s="92">
        <v>450</v>
      </c>
      <c r="D12" s="142">
        <v>581</v>
      </c>
      <c r="E12" s="92">
        <v>351</v>
      </c>
      <c r="F12" s="155">
        <f t="shared" si="0"/>
        <v>1938</v>
      </c>
      <c r="G12" s="156">
        <f t="shared" si="1"/>
        <v>484.5</v>
      </c>
    </row>
    <row r="13" spans="1:7">
      <c r="A13" s="143" t="s">
        <v>238</v>
      </c>
      <c r="B13" s="141">
        <v>220</v>
      </c>
      <c r="C13" s="92">
        <v>135</v>
      </c>
      <c r="D13" s="142">
        <v>190</v>
      </c>
      <c r="E13" s="92">
        <v>487</v>
      </c>
      <c r="F13" s="155">
        <f t="shared" si="0"/>
        <v>1032</v>
      </c>
      <c r="G13" s="156">
        <f t="shared" si="1"/>
        <v>258</v>
      </c>
    </row>
    <row r="14" spans="1:7" thickBot="1">
      <c r="A14" s="143" t="s">
        <v>150</v>
      </c>
      <c r="B14" s="141">
        <v>228</v>
      </c>
      <c r="C14" s="92">
        <v>294</v>
      </c>
      <c r="D14" s="142">
        <v>212</v>
      </c>
      <c r="E14" s="92">
        <v>163</v>
      </c>
      <c r="F14" s="158">
        <f t="shared" si="0"/>
        <v>897</v>
      </c>
      <c r="G14" s="159">
        <f t="shared" si="1"/>
        <v>224.25</v>
      </c>
    </row>
    <row r="15" spans="1:7">
      <c r="A15" s="38"/>
      <c r="B15" s="39"/>
      <c r="C15" s="124"/>
    </row>
    <row r="16" spans="1:7">
      <c r="A16" s="126"/>
      <c r="B16" s="127"/>
      <c r="C16" s="128" t="s">
        <v>212</v>
      </c>
    </row>
    <row r="17" spans="1:3">
      <c r="A17" s="126"/>
      <c r="B17" s="127"/>
      <c r="C17" s="129"/>
    </row>
    <row r="18" spans="1:3">
      <c r="A18" s="126"/>
      <c r="B18" s="127"/>
      <c r="C18" s="3"/>
    </row>
    <row r="19" spans="1:3">
      <c r="A19" s="126"/>
      <c r="B19" s="127"/>
      <c r="C19" s="3"/>
    </row>
    <row r="20" spans="1:3">
      <c r="A20" s="126"/>
      <c r="B20" s="127"/>
      <c r="C20" s="3"/>
    </row>
    <row r="21" spans="1:3" ht="39">
      <c r="A21" s="160" t="s">
        <v>253</v>
      </c>
      <c r="B21" s="127"/>
      <c r="C21" s="3"/>
    </row>
    <row r="22" spans="1:3">
      <c r="A22" s="161"/>
    </row>
    <row r="23" spans="1:3" ht="90">
      <c r="A23" s="160" t="s">
        <v>254</v>
      </c>
    </row>
    <row r="24" spans="1:3">
      <c r="A24" s="160"/>
    </row>
    <row r="25" spans="1:3" ht="64.5">
      <c r="A25" s="160" t="s">
        <v>255</v>
      </c>
    </row>
    <row r="26" spans="1:3">
      <c r="A26" s="161"/>
    </row>
    <row r="27" spans="1:3" ht="39">
      <c r="A27" s="162" t="s">
        <v>256</v>
      </c>
    </row>
  </sheetData>
  <pageMargins left="0.511811024" right="0.511811024" top="0.78740157500000008" bottom="0.78740157500000008" header="0.31496062000000008" footer="0.3149606200000000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/>
  </sheetViews>
  <sheetFormatPr defaultRowHeight="15"/>
  <cols>
    <col min="1" max="1" width="36.85546875" customWidth="1"/>
    <col min="2" max="4" width="12.42578125" bestFit="1" customWidth="1"/>
    <col min="5" max="5" width="12.42578125" style="55" bestFit="1" customWidth="1"/>
    <col min="6" max="6" width="6.7109375" style="132" bestFit="1" customWidth="1"/>
    <col min="7" max="7" width="18.28515625" style="125" customWidth="1"/>
    <col min="8" max="8" width="9.140625" customWidth="1"/>
  </cols>
  <sheetData>
    <row r="1" spans="1:7">
      <c r="A1" s="163" t="s">
        <v>0</v>
      </c>
      <c r="B1" s="164"/>
      <c r="C1" s="54"/>
      <c r="D1" s="54"/>
    </row>
    <row r="2" spans="1:7">
      <c r="A2" s="165" t="s">
        <v>16</v>
      </c>
      <c r="B2" s="130"/>
      <c r="C2" s="54"/>
      <c r="D2" s="54"/>
    </row>
    <row r="3" spans="1:7">
      <c r="A3" s="166"/>
      <c r="B3" s="54"/>
      <c r="C3" s="54"/>
      <c r="D3" s="54"/>
    </row>
    <row r="4" spans="1:7" thickBot="1">
      <c r="A4" s="166"/>
      <c r="B4" s="54"/>
      <c r="C4" s="54"/>
      <c r="D4" s="167"/>
    </row>
    <row r="5" spans="1:7" thickBot="1">
      <c r="A5" s="168" t="s">
        <v>213</v>
      </c>
      <c r="B5" s="169" t="s">
        <v>24</v>
      </c>
      <c r="C5" s="62" t="s">
        <v>25</v>
      </c>
      <c r="D5" s="170" t="s">
        <v>26</v>
      </c>
      <c r="E5" s="171" t="s">
        <v>20</v>
      </c>
      <c r="F5" s="172" t="s">
        <v>7</v>
      </c>
      <c r="G5" s="64" t="s">
        <v>211</v>
      </c>
    </row>
    <row r="6" spans="1:7">
      <c r="A6" s="173" t="s">
        <v>257</v>
      </c>
      <c r="B6" s="174">
        <v>70</v>
      </c>
      <c r="C6" s="175">
        <v>79</v>
      </c>
      <c r="D6" s="176">
        <v>70</v>
      </c>
      <c r="E6" s="177">
        <v>59</v>
      </c>
      <c r="F6" s="178">
        <f t="shared" ref="F6:F37" si="0">SUM(B6:E6)</f>
        <v>278</v>
      </c>
      <c r="G6" s="179">
        <f t="shared" ref="G6:G37" si="1">AVERAGE(B6:E6)</f>
        <v>69.5</v>
      </c>
    </row>
    <row r="7" spans="1:7">
      <c r="A7" s="180" t="s">
        <v>258</v>
      </c>
      <c r="B7" s="174">
        <v>97</v>
      </c>
      <c r="C7" s="181">
        <v>112</v>
      </c>
      <c r="D7" s="176">
        <v>132</v>
      </c>
      <c r="E7" s="177">
        <v>128</v>
      </c>
      <c r="F7" s="177">
        <f t="shared" si="0"/>
        <v>469</v>
      </c>
      <c r="G7" s="182">
        <f t="shared" si="1"/>
        <v>117.25</v>
      </c>
    </row>
    <row r="8" spans="1:7">
      <c r="A8" s="180" t="s">
        <v>259</v>
      </c>
      <c r="B8" s="174">
        <v>101</v>
      </c>
      <c r="C8" s="181">
        <v>130</v>
      </c>
      <c r="D8" s="183">
        <v>95</v>
      </c>
      <c r="E8" s="177">
        <v>91</v>
      </c>
      <c r="F8" s="177">
        <f t="shared" si="0"/>
        <v>417</v>
      </c>
      <c r="G8" s="182">
        <f t="shared" si="1"/>
        <v>104.25</v>
      </c>
    </row>
    <row r="9" spans="1:7">
      <c r="A9" s="180" t="s">
        <v>260</v>
      </c>
      <c r="B9" s="174">
        <v>63</v>
      </c>
      <c r="C9" s="181">
        <v>100</v>
      </c>
      <c r="D9" s="183">
        <v>75</v>
      </c>
      <c r="E9" s="177">
        <v>95</v>
      </c>
      <c r="F9" s="177">
        <f t="shared" si="0"/>
        <v>333</v>
      </c>
      <c r="G9" s="182">
        <f t="shared" si="1"/>
        <v>83.25</v>
      </c>
    </row>
    <row r="10" spans="1:7">
      <c r="A10" s="184" t="s">
        <v>261</v>
      </c>
      <c r="B10" s="174">
        <v>68</v>
      </c>
      <c r="C10" s="181">
        <v>77</v>
      </c>
      <c r="D10" s="183">
        <v>72</v>
      </c>
      <c r="E10" s="177">
        <v>68</v>
      </c>
      <c r="F10" s="177">
        <f t="shared" si="0"/>
        <v>285</v>
      </c>
      <c r="G10" s="182">
        <f t="shared" si="1"/>
        <v>71.25</v>
      </c>
    </row>
    <row r="11" spans="1:7">
      <c r="A11" s="180" t="s">
        <v>262</v>
      </c>
      <c r="B11" s="174">
        <v>76</v>
      </c>
      <c r="C11" s="181">
        <v>54</v>
      </c>
      <c r="D11" s="176">
        <v>72</v>
      </c>
      <c r="E11" s="177">
        <v>59</v>
      </c>
      <c r="F11" s="177">
        <f t="shared" si="0"/>
        <v>261</v>
      </c>
      <c r="G11" s="182">
        <f t="shared" si="1"/>
        <v>65.25</v>
      </c>
    </row>
    <row r="12" spans="1:7">
      <c r="A12" s="180" t="s">
        <v>263</v>
      </c>
      <c r="B12" s="174">
        <v>16</v>
      </c>
      <c r="C12" s="181">
        <v>16</v>
      </c>
      <c r="D12" s="176">
        <v>18</v>
      </c>
      <c r="E12" s="177">
        <v>12</v>
      </c>
      <c r="F12" s="177">
        <f t="shared" si="0"/>
        <v>62</v>
      </c>
      <c r="G12" s="182">
        <f t="shared" si="1"/>
        <v>15.5</v>
      </c>
    </row>
    <row r="13" spans="1:7">
      <c r="A13" s="180" t="s">
        <v>264</v>
      </c>
      <c r="B13" s="174">
        <v>24</v>
      </c>
      <c r="C13" s="181">
        <v>32</v>
      </c>
      <c r="D13" s="176">
        <v>38</v>
      </c>
      <c r="E13" s="177">
        <v>36</v>
      </c>
      <c r="F13" s="177">
        <f t="shared" si="0"/>
        <v>130</v>
      </c>
      <c r="G13" s="182">
        <f t="shared" si="1"/>
        <v>32.5</v>
      </c>
    </row>
    <row r="14" spans="1:7">
      <c r="A14" s="180" t="s">
        <v>265</v>
      </c>
      <c r="B14" s="174">
        <v>45</v>
      </c>
      <c r="C14" s="181">
        <v>48</v>
      </c>
      <c r="D14" s="176">
        <v>47</v>
      </c>
      <c r="E14" s="177">
        <v>59</v>
      </c>
      <c r="F14" s="177">
        <f t="shared" si="0"/>
        <v>199</v>
      </c>
      <c r="G14" s="182">
        <f t="shared" si="1"/>
        <v>49.75</v>
      </c>
    </row>
    <row r="15" spans="1:7">
      <c r="A15" s="180" t="s">
        <v>266</v>
      </c>
      <c r="B15" s="174">
        <v>27</v>
      </c>
      <c r="C15" s="181">
        <v>15</v>
      </c>
      <c r="D15" s="176">
        <v>22</v>
      </c>
      <c r="E15" s="177">
        <v>23</v>
      </c>
      <c r="F15" s="177">
        <f t="shared" si="0"/>
        <v>87</v>
      </c>
      <c r="G15" s="182">
        <f t="shared" si="1"/>
        <v>21.75</v>
      </c>
    </row>
    <row r="16" spans="1:7">
      <c r="A16" s="180" t="s">
        <v>267</v>
      </c>
      <c r="B16" s="174">
        <v>101</v>
      </c>
      <c r="C16" s="181">
        <v>103</v>
      </c>
      <c r="D16" s="176">
        <v>105</v>
      </c>
      <c r="E16" s="177">
        <v>105</v>
      </c>
      <c r="F16" s="177">
        <f t="shared" si="0"/>
        <v>414</v>
      </c>
      <c r="G16" s="182">
        <f t="shared" si="1"/>
        <v>103.5</v>
      </c>
    </row>
    <row r="17" spans="1:7">
      <c r="A17" s="180" t="s">
        <v>268</v>
      </c>
      <c r="B17" s="174">
        <v>104</v>
      </c>
      <c r="C17" s="181">
        <v>54</v>
      </c>
      <c r="D17" s="176">
        <v>60</v>
      </c>
      <c r="E17" s="177">
        <v>76</v>
      </c>
      <c r="F17" s="177">
        <f t="shared" si="0"/>
        <v>294</v>
      </c>
      <c r="G17" s="182">
        <f t="shared" si="1"/>
        <v>73.5</v>
      </c>
    </row>
    <row r="18" spans="1:7">
      <c r="A18" s="180" t="s">
        <v>269</v>
      </c>
      <c r="B18" s="174">
        <v>112</v>
      </c>
      <c r="C18" s="181">
        <v>106</v>
      </c>
      <c r="D18" s="176">
        <v>117</v>
      </c>
      <c r="E18" s="177">
        <v>133</v>
      </c>
      <c r="F18" s="177">
        <f t="shared" si="0"/>
        <v>468</v>
      </c>
      <c r="G18" s="182">
        <f t="shared" si="1"/>
        <v>117</v>
      </c>
    </row>
    <row r="19" spans="1:7">
      <c r="A19" s="180" t="s">
        <v>270</v>
      </c>
      <c r="B19" s="174">
        <v>34</v>
      </c>
      <c r="C19" s="181">
        <v>30</v>
      </c>
      <c r="D19" s="176">
        <v>45</v>
      </c>
      <c r="E19" s="177">
        <v>56</v>
      </c>
      <c r="F19" s="177">
        <f t="shared" si="0"/>
        <v>165</v>
      </c>
      <c r="G19" s="182">
        <f t="shared" si="1"/>
        <v>41.25</v>
      </c>
    </row>
    <row r="20" spans="1:7">
      <c r="A20" s="180" t="s">
        <v>271</v>
      </c>
      <c r="B20" s="174">
        <v>57</v>
      </c>
      <c r="C20" s="181">
        <v>45</v>
      </c>
      <c r="D20" s="176">
        <v>58</v>
      </c>
      <c r="E20" s="177">
        <v>68</v>
      </c>
      <c r="F20" s="177">
        <f t="shared" si="0"/>
        <v>228</v>
      </c>
      <c r="G20" s="182">
        <f t="shared" si="1"/>
        <v>57</v>
      </c>
    </row>
    <row r="21" spans="1:7">
      <c r="A21" s="180" t="s">
        <v>272</v>
      </c>
      <c r="B21" s="174">
        <v>154</v>
      </c>
      <c r="C21" s="181">
        <v>234</v>
      </c>
      <c r="D21" s="176">
        <v>244</v>
      </c>
      <c r="E21" s="177">
        <v>296</v>
      </c>
      <c r="F21" s="177">
        <f t="shared" si="0"/>
        <v>928</v>
      </c>
      <c r="G21" s="182">
        <f t="shared" si="1"/>
        <v>232</v>
      </c>
    </row>
    <row r="22" spans="1:7">
      <c r="A22" s="180" t="s">
        <v>273</v>
      </c>
      <c r="B22" s="174">
        <v>41</v>
      </c>
      <c r="C22" s="181">
        <v>57</v>
      </c>
      <c r="D22" s="176">
        <v>35</v>
      </c>
      <c r="E22" s="177">
        <v>37</v>
      </c>
      <c r="F22" s="177">
        <f t="shared" si="0"/>
        <v>170</v>
      </c>
      <c r="G22" s="182">
        <f t="shared" si="1"/>
        <v>42.5</v>
      </c>
    </row>
    <row r="23" spans="1:7">
      <c r="A23" s="180" t="s">
        <v>274</v>
      </c>
      <c r="B23" s="174">
        <v>97</v>
      </c>
      <c r="C23" s="181">
        <v>149</v>
      </c>
      <c r="D23" s="176">
        <v>107</v>
      </c>
      <c r="E23" s="177">
        <v>125</v>
      </c>
      <c r="F23" s="177">
        <f t="shared" si="0"/>
        <v>478</v>
      </c>
      <c r="G23" s="182">
        <f t="shared" si="1"/>
        <v>119.5</v>
      </c>
    </row>
    <row r="24" spans="1:7">
      <c r="A24" s="180" t="s">
        <v>275</v>
      </c>
      <c r="B24" s="174">
        <v>16</v>
      </c>
      <c r="C24" s="181">
        <v>32</v>
      </c>
      <c r="D24" s="176">
        <v>17</v>
      </c>
      <c r="E24" s="177">
        <v>23</v>
      </c>
      <c r="F24" s="177">
        <f t="shared" si="0"/>
        <v>88</v>
      </c>
      <c r="G24" s="182">
        <f t="shared" si="1"/>
        <v>22</v>
      </c>
    </row>
    <row r="25" spans="1:7">
      <c r="A25" s="180" t="s">
        <v>276</v>
      </c>
      <c r="B25" s="174">
        <v>143</v>
      </c>
      <c r="C25" s="181">
        <v>121</v>
      </c>
      <c r="D25" s="176">
        <v>142</v>
      </c>
      <c r="E25" s="177">
        <v>170</v>
      </c>
      <c r="F25" s="177">
        <f t="shared" si="0"/>
        <v>576</v>
      </c>
      <c r="G25" s="182">
        <f t="shared" si="1"/>
        <v>144</v>
      </c>
    </row>
    <row r="26" spans="1:7">
      <c r="A26" s="180" t="s">
        <v>277</v>
      </c>
      <c r="B26" s="174">
        <v>16</v>
      </c>
      <c r="C26" s="181">
        <v>14</v>
      </c>
      <c r="D26" s="176">
        <v>19</v>
      </c>
      <c r="E26" s="177">
        <v>13</v>
      </c>
      <c r="F26" s="177">
        <f t="shared" si="0"/>
        <v>62</v>
      </c>
      <c r="G26" s="182">
        <f t="shared" si="1"/>
        <v>15.5</v>
      </c>
    </row>
    <row r="27" spans="1:7">
      <c r="A27" s="180" t="s">
        <v>278</v>
      </c>
      <c r="B27" s="174">
        <v>120</v>
      </c>
      <c r="C27" s="181">
        <v>146</v>
      </c>
      <c r="D27" s="176">
        <v>98</v>
      </c>
      <c r="E27" s="177">
        <v>137</v>
      </c>
      <c r="F27" s="177">
        <f t="shared" si="0"/>
        <v>501</v>
      </c>
      <c r="G27" s="182">
        <f t="shared" si="1"/>
        <v>125.25</v>
      </c>
    </row>
    <row r="28" spans="1:7">
      <c r="A28" s="180" t="s">
        <v>279</v>
      </c>
      <c r="B28" s="174">
        <v>104</v>
      </c>
      <c r="C28" s="181">
        <v>94</v>
      </c>
      <c r="D28" s="176">
        <v>124</v>
      </c>
      <c r="E28" s="177">
        <v>105</v>
      </c>
      <c r="F28" s="177">
        <f t="shared" si="0"/>
        <v>427</v>
      </c>
      <c r="G28" s="182">
        <f t="shared" si="1"/>
        <v>106.75</v>
      </c>
    </row>
    <row r="29" spans="1:7">
      <c r="A29" s="180" t="s">
        <v>280</v>
      </c>
      <c r="B29" s="174">
        <v>87</v>
      </c>
      <c r="C29" s="181">
        <v>110</v>
      </c>
      <c r="D29" s="176">
        <v>93</v>
      </c>
      <c r="E29" s="177">
        <v>115</v>
      </c>
      <c r="F29" s="177">
        <f t="shared" si="0"/>
        <v>405</v>
      </c>
      <c r="G29" s="182">
        <f t="shared" si="1"/>
        <v>101.25</v>
      </c>
    </row>
    <row r="30" spans="1:7">
      <c r="A30" s="180" t="s">
        <v>281</v>
      </c>
      <c r="B30" s="174">
        <v>99</v>
      </c>
      <c r="C30" s="181">
        <v>126</v>
      </c>
      <c r="D30" s="176">
        <v>134</v>
      </c>
      <c r="E30" s="177">
        <v>132</v>
      </c>
      <c r="F30" s="177">
        <f t="shared" si="0"/>
        <v>491</v>
      </c>
      <c r="G30" s="182">
        <f t="shared" si="1"/>
        <v>122.75</v>
      </c>
    </row>
    <row r="31" spans="1:7">
      <c r="A31" s="180" t="s">
        <v>282</v>
      </c>
      <c r="B31" s="174">
        <v>56</v>
      </c>
      <c r="C31" s="181">
        <v>54</v>
      </c>
      <c r="D31" s="176">
        <v>47</v>
      </c>
      <c r="E31" s="177">
        <v>58</v>
      </c>
      <c r="F31" s="177">
        <f t="shared" si="0"/>
        <v>215</v>
      </c>
      <c r="G31" s="182">
        <f t="shared" si="1"/>
        <v>53.75</v>
      </c>
    </row>
    <row r="32" spans="1:7">
      <c r="A32" s="180" t="s">
        <v>283</v>
      </c>
      <c r="B32" s="174">
        <v>39</v>
      </c>
      <c r="C32" s="181">
        <v>41</v>
      </c>
      <c r="D32" s="176">
        <v>35</v>
      </c>
      <c r="E32" s="177">
        <v>44</v>
      </c>
      <c r="F32" s="177">
        <f t="shared" si="0"/>
        <v>159</v>
      </c>
      <c r="G32" s="182">
        <f t="shared" si="1"/>
        <v>39.75</v>
      </c>
    </row>
    <row r="33" spans="1:7">
      <c r="A33" s="180" t="s">
        <v>284</v>
      </c>
      <c r="B33" s="174">
        <v>34</v>
      </c>
      <c r="C33" s="181">
        <v>33</v>
      </c>
      <c r="D33" s="176">
        <v>45</v>
      </c>
      <c r="E33" s="177">
        <v>45</v>
      </c>
      <c r="F33" s="177">
        <f t="shared" si="0"/>
        <v>157</v>
      </c>
      <c r="G33" s="182">
        <f t="shared" si="1"/>
        <v>39.25</v>
      </c>
    </row>
    <row r="34" spans="1:7">
      <c r="A34" s="180" t="s">
        <v>285</v>
      </c>
      <c r="B34" s="174">
        <v>147</v>
      </c>
      <c r="C34" s="181">
        <v>231</v>
      </c>
      <c r="D34" s="176">
        <v>155</v>
      </c>
      <c r="E34" s="177">
        <v>150</v>
      </c>
      <c r="F34" s="177">
        <f t="shared" si="0"/>
        <v>683</v>
      </c>
      <c r="G34" s="182">
        <f t="shared" si="1"/>
        <v>170.75</v>
      </c>
    </row>
    <row r="35" spans="1:7">
      <c r="A35" s="180" t="s">
        <v>286</v>
      </c>
      <c r="B35" s="174">
        <v>56</v>
      </c>
      <c r="C35" s="181">
        <v>51</v>
      </c>
      <c r="D35" s="176">
        <v>54</v>
      </c>
      <c r="E35" s="177">
        <v>44</v>
      </c>
      <c r="F35" s="177">
        <f t="shared" si="0"/>
        <v>205</v>
      </c>
      <c r="G35" s="182">
        <f t="shared" si="1"/>
        <v>51.25</v>
      </c>
    </row>
    <row r="36" spans="1:7">
      <c r="A36" s="180" t="s">
        <v>287</v>
      </c>
      <c r="B36" s="174">
        <v>127</v>
      </c>
      <c r="C36" s="181">
        <v>117</v>
      </c>
      <c r="D36" s="176">
        <v>126</v>
      </c>
      <c r="E36" s="177">
        <v>125</v>
      </c>
      <c r="F36" s="177">
        <f t="shared" si="0"/>
        <v>495</v>
      </c>
      <c r="G36" s="182">
        <f t="shared" si="1"/>
        <v>123.75</v>
      </c>
    </row>
    <row r="37" spans="1:7" thickBot="1">
      <c r="A37" s="185" t="s">
        <v>288</v>
      </c>
      <c r="B37" s="186">
        <v>45</v>
      </c>
      <c r="C37" s="187">
        <v>42</v>
      </c>
      <c r="D37" s="176">
        <v>51</v>
      </c>
      <c r="E37" s="188">
        <v>50</v>
      </c>
      <c r="F37" s="189">
        <f t="shared" si="0"/>
        <v>188</v>
      </c>
      <c r="G37" s="190">
        <f t="shared" si="1"/>
        <v>47</v>
      </c>
    </row>
    <row r="38" spans="1:7" thickBot="1">
      <c r="A38" s="168" t="s">
        <v>7</v>
      </c>
      <c r="B38" s="191">
        <f>SUM(B6:B37)</f>
        <v>2376</v>
      </c>
      <c r="C38" s="191">
        <f>SUM(C6:C37)</f>
        <v>2653</v>
      </c>
      <c r="D38" s="191">
        <f>SUM(D6:D37)</f>
        <v>2552</v>
      </c>
      <c r="E38" s="192">
        <f>SUM(E6:E37)</f>
        <v>2737</v>
      </c>
      <c r="F38" s="192">
        <v>10318</v>
      </c>
      <c r="G38" s="193">
        <f>(C38+E38+D38)/3</f>
        <v>2647.3333333333335</v>
      </c>
    </row>
  </sheetData>
  <pageMargins left="0.511811024" right="0.511811024" top="0.78740157500000008" bottom="0.78740157500000008" header="0.31496062000000008" footer="0.3149606200000000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/>
  </sheetViews>
  <sheetFormatPr defaultRowHeight="15"/>
  <cols>
    <col min="1" max="1" width="37.85546875" customWidth="1"/>
    <col min="2" max="5" width="12.42578125" bestFit="1" customWidth="1"/>
    <col min="6" max="6" width="6.140625" bestFit="1" customWidth="1"/>
    <col min="7" max="7" width="21.140625" customWidth="1"/>
    <col min="8" max="8" width="9.140625" customWidth="1"/>
  </cols>
  <sheetData>
    <row r="1" spans="1:7">
      <c r="A1" s="1" t="s">
        <v>0</v>
      </c>
      <c r="B1" s="2"/>
      <c r="C1" s="3"/>
    </row>
    <row r="2" spans="1:7">
      <c r="A2" s="1" t="s">
        <v>16</v>
      </c>
      <c r="B2" s="2"/>
      <c r="C2" s="3"/>
    </row>
    <row r="3" spans="1:7" thickBot="1">
      <c r="B3" s="3"/>
      <c r="C3" s="3"/>
    </row>
    <row r="4" spans="1:7" thickBot="1">
      <c r="A4" s="194" t="s">
        <v>289</v>
      </c>
      <c r="B4" s="106" t="s">
        <v>24</v>
      </c>
      <c r="C4" s="107" t="s">
        <v>25</v>
      </c>
      <c r="D4" s="106" t="s">
        <v>26</v>
      </c>
      <c r="E4" s="107" t="s">
        <v>20</v>
      </c>
      <c r="F4" s="106" t="s">
        <v>7</v>
      </c>
      <c r="G4" s="108" t="s">
        <v>290</v>
      </c>
    </row>
    <row r="5" spans="1:7" thickBot="1">
      <c r="A5" s="180" t="s">
        <v>291</v>
      </c>
      <c r="B5" s="195">
        <v>154</v>
      </c>
      <c r="C5" s="175">
        <v>234</v>
      </c>
      <c r="D5" s="196">
        <v>244</v>
      </c>
      <c r="E5" s="179">
        <v>296</v>
      </c>
      <c r="F5" s="197">
        <f t="shared" ref="F5:F14" si="0">SUM(B5:E5)</f>
        <v>928</v>
      </c>
      <c r="G5" s="179">
        <f t="shared" ref="G5:G14" si="1">AVERAGE(B5:E5)</f>
        <v>232</v>
      </c>
    </row>
    <row r="6" spans="1:7" thickBot="1">
      <c r="A6" s="180" t="s">
        <v>292</v>
      </c>
      <c r="B6" s="198">
        <v>147</v>
      </c>
      <c r="C6" s="181">
        <v>231</v>
      </c>
      <c r="D6" s="176">
        <v>155</v>
      </c>
      <c r="E6" s="182">
        <v>150</v>
      </c>
      <c r="F6" s="199">
        <f t="shared" si="0"/>
        <v>683</v>
      </c>
      <c r="G6" s="179">
        <f t="shared" si="1"/>
        <v>170.75</v>
      </c>
    </row>
    <row r="7" spans="1:7" thickBot="1">
      <c r="A7" s="180" t="s">
        <v>293</v>
      </c>
      <c r="B7" s="198">
        <v>143</v>
      </c>
      <c r="C7" s="181">
        <v>121</v>
      </c>
      <c r="D7" s="176">
        <v>142</v>
      </c>
      <c r="E7" s="182">
        <v>170</v>
      </c>
      <c r="F7" s="199">
        <f t="shared" si="0"/>
        <v>576</v>
      </c>
      <c r="G7" s="179">
        <f t="shared" si="1"/>
        <v>144</v>
      </c>
    </row>
    <row r="8" spans="1:7" thickBot="1">
      <c r="A8" s="180" t="s">
        <v>294</v>
      </c>
      <c r="B8" s="198">
        <v>99</v>
      </c>
      <c r="C8" s="181">
        <v>126</v>
      </c>
      <c r="D8" s="176">
        <v>134</v>
      </c>
      <c r="E8" s="182">
        <v>132</v>
      </c>
      <c r="F8" s="199">
        <f t="shared" si="0"/>
        <v>491</v>
      </c>
      <c r="G8" s="179">
        <f t="shared" si="1"/>
        <v>122.75</v>
      </c>
    </row>
    <row r="9" spans="1:7" thickBot="1">
      <c r="A9" s="180" t="s">
        <v>295</v>
      </c>
      <c r="B9" s="198">
        <v>112</v>
      </c>
      <c r="C9" s="181">
        <v>106</v>
      </c>
      <c r="D9" s="176">
        <v>117</v>
      </c>
      <c r="E9" s="182">
        <v>133</v>
      </c>
      <c r="F9" s="199">
        <f t="shared" si="0"/>
        <v>468</v>
      </c>
      <c r="G9" s="179">
        <f t="shared" si="1"/>
        <v>117</v>
      </c>
    </row>
    <row r="10" spans="1:7" thickBot="1">
      <c r="A10" s="180" t="s">
        <v>296</v>
      </c>
      <c r="B10" s="198">
        <v>120</v>
      </c>
      <c r="C10" s="181">
        <v>146</v>
      </c>
      <c r="D10" s="176">
        <v>98</v>
      </c>
      <c r="E10" s="182">
        <v>137</v>
      </c>
      <c r="F10" s="199">
        <f t="shared" si="0"/>
        <v>501</v>
      </c>
      <c r="G10" s="179">
        <f t="shared" si="1"/>
        <v>125.25</v>
      </c>
    </row>
    <row r="11" spans="1:7" thickBot="1">
      <c r="A11" s="180" t="s">
        <v>297</v>
      </c>
      <c r="B11" s="198">
        <v>104</v>
      </c>
      <c r="C11" s="181">
        <v>54</v>
      </c>
      <c r="D11" s="176">
        <v>60</v>
      </c>
      <c r="E11" s="182">
        <v>76</v>
      </c>
      <c r="F11" s="199">
        <f t="shared" si="0"/>
        <v>294</v>
      </c>
      <c r="G11" s="179">
        <f t="shared" si="1"/>
        <v>73.5</v>
      </c>
    </row>
    <row r="12" spans="1:7" thickBot="1">
      <c r="A12" s="180" t="s">
        <v>298</v>
      </c>
      <c r="B12" s="198">
        <v>127</v>
      </c>
      <c r="C12" s="181">
        <v>117</v>
      </c>
      <c r="D12" s="176">
        <v>126</v>
      </c>
      <c r="E12" s="182">
        <v>125</v>
      </c>
      <c r="F12" s="199">
        <f t="shared" si="0"/>
        <v>495</v>
      </c>
      <c r="G12" s="179">
        <f t="shared" si="1"/>
        <v>123.75</v>
      </c>
    </row>
    <row r="13" spans="1:7" thickBot="1">
      <c r="A13" s="180" t="s">
        <v>299</v>
      </c>
      <c r="B13" s="198">
        <v>101</v>
      </c>
      <c r="C13" s="181">
        <v>130</v>
      </c>
      <c r="D13" s="176">
        <v>95</v>
      </c>
      <c r="E13" s="182">
        <v>91</v>
      </c>
      <c r="F13" s="199">
        <f t="shared" si="0"/>
        <v>417</v>
      </c>
      <c r="G13" s="179">
        <f t="shared" si="1"/>
        <v>104.25</v>
      </c>
    </row>
    <row r="14" spans="1:7" thickBot="1">
      <c r="A14" s="180" t="s">
        <v>300</v>
      </c>
      <c r="B14" s="200">
        <v>104</v>
      </c>
      <c r="C14" s="187">
        <v>94</v>
      </c>
      <c r="D14" s="201">
        <v>124</v>
      </c>
      <c r="E14" s="190">
        <v>105</v>
      </c>
      <c r="F14" s="202">
        <f t="shared" si="0"/>
        <v>427</v>
      </c>
      <c r="G14" s="179">
        <f t="shared" si="1"/>
        <v>106.75</v>
      </c>
    </row>
    <row r="15" spans="1:7">
      <c r="E15" s="125"/>
    </row>
    <row r="16" spans="1:7">
      <c r="C16" s="128" t="s">
        <v>212</v>
      </c>
    </row>
  </sheetData>
  <pageMargins left="0.511811024" right="0.511811024" top="0.78740157500000008" bottom="0.78740157500000008" header="0.31496062000000008" footer="0.3149606200000000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Atendimentos_trim</vt:lpstr>
      <vt:lpstr>Protocolos_trim</vt:lpstr>
      <vt:lpstr>Nat_Assunto_Geral_Trim</vt:lpstr>
      <vt:lpstr>Nat_Assunto_Trim_10+</vt:lpstr>
      <vt:lpstr>Sec_Geral_Trim</vt:lpstr>
      <vt:lpstr>Sec_Geral_Trim_10+</vt:lpstr>
      <vt:lpstr>Sub_Geral_Trim</vt:lpstr>
      <vt:lpstr>Sub_Geral_Trim_10+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d779825</dc:creator>
  <cp:lastModifiedBy>Sheila de Fatima Batista Malta</cp:lastModifiedBy>
  <cp:lastPrinted>2019-07-05T15:57:07Z</cp:lastPrinted>
  <dcterms:created xsi:type="dcterms:W3CDTF">2015-01-14T17:57:51Z</dcterms:created>
  <dcterms:modified xsi:type="dcterms:W3CDTF">2023-04-10T18:23:44Z</dcterms:modified>
</cp:coreProperties>
</file>