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849121\Downloads\"/>
    </mc:Choice>
  </mc:AlternateContent>
  <xr:revisionPtr revIDLastSave="0" documentId="8_{EF9F5850-92F0-4351-8A8F-622A44FD03BA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Histórico (PDM17-20-FECHADO)" sheetId="1" state="hidden" r:id="rId1"/>
    <sheet name="Dicionário e legendas" sheetId="6" state="hidden" r:id="rId2"/>
    <sheet name="2021-1" sheetId="3" state="hidden" r:id="rId3"/>
    <sheet name="2021-2" sheetId="8" state="hidden" r:id="rId4"/>
    <sheet name="RETIFICADO - 2021-2" sheetId="14" state="hidden" r:id="rId5"/>
    <sheet name="STBPG 2023" sheetId="24" r:id="rId6"/>
    <sheet name="Planilha3" sheetId="23" state="hidden" r:id="rId7"/>
  </sheets>
  <externalReferences>
    <externalReference r:id="rId8"/>
  </externalReferences>
  <definedNames>
    <definedName name="_xlnm._FilterDatabase" localSheetId="2" hidden="1">'2021-1'!$A$12:$M$12</definedName>
    <definedName name="_xlnm._FilterDatabase" localSheetId="3" hidden="1">'2021-2'!$A$12:$M$12</definedName>
    <definedName name="_xlnm._FilterDatabase" localSheetId="4" hidden="1">'RETIFICADO - 2021-2'!$A$12:$M$12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14" l="1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M9" i="14"/>
  <c r="L9" i="14"/>
  <c r="K9" i="14"/>
  <c r="J9" i="14"/>
  <c r="I9" i="14"/>
  <c r="H9" i="14"/>
  <c r="G9" i="14"/>
  <c r="F9" i="14"/>
  <c r="E9" i="14"/>
  <c r="D9" i="14"/>
  <c r="E9" i="8"/>
  <c r="F9" i="8"/>
  <c r="G9" i="8"/>
  <c r="H9" i="8"/>
  <c r="I9" i="8"/>
  <c r="J9" i="8"/>
  <c r="K9" i="8"/>
  <c r="L9" i="8"/>
  <c r="M9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F9" i="3"/>
  <c r="G9" i="3"/>
  <c r="H9" i="3"/>
  <c r="I9" i="3"/>
  <c r="J9" i="3"/>
  <c r="K9" i="3"/>
  <c r="L9" i="3"/>
  <c r="M9" i="3"/>
  <c r="D9" i="8"/>
  <c r="D13" i="3"/>
  <c r="E9" i="3"/>
  <c r="D9" i="3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K14" i="1"/>
  <c r="K13" i="1"/>
  <c r="K12" i="1"/>
  <c r="K11" i="1"/>
  <c r="K10" i="1"/>
  <c r="K9" i="1"/>
  <c r="K8" i="1"/>
  <c r="K7" i="1"/>
  <c r="L9" i="1"/>
  <c r="M9" i="1"/>
  <c r="L13" i="1"/>
  <c r="M13" i="1"/>
  <c r="L8" i="1"/>
  <c r="M8" i="1"/>
  <c r="L10" i="1"/>
  <c r="M10" i="1"/>
  <c r="K17" i="1"/>
  <c r="L11" i="1"/>
  <c r="M11" i="1"/>
  <c r="K16" i="1"/>
  <c r="L14" i="1"/>
  <c r="M14" i="1"/>
  <c r="L12" i="1"/>
  <c r="M12" i="1"/>
  <c r="L18" i="1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tc={57D394AC-703D-4DCC-A3B3-75531AFA4565}</author>
  </authors>
  <commentList>
    <comment ref="K12" authorId="0" shapeId="0" xr:uid="{00000000-0006-0000-04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Meta alcançada.</t>
      </text>
    </comment>
  </commentList>
</comments>
</file>

<file path=xl/sharedStrings.xml><?xml version="1.0" encoding="utf-8"?>
<sst xmlns="http://schemas.openxmlformats.org/spreadsheetml/2006/main" count="656" uniqueCount="163">
  <si>
    <t>Controladoria Geral do Município</t>
  </si>
  <si>
    <t>ÍNDICE DE INTEGRIDADE</t>
  </si>
  <si>
    <t>Histórico do Programa de Metas 2017-2020</t>
  </si>
  <si>
    <t>Meta: 34.02 (Aumentar para 6,25 o Índice de Integridade da Prefeitura de São Paulo até 2020)</t>
  </si>
  <si>
    <t>Período</t>
  </si>
  <si>
    <t>ATIVA</t>
  </si>
  <si>
    <t>PASSIVA</t>
  </si>
  <si>
    <t xml:space="preserve">RECLAMAÇÕES </t>
  </si>
  <si>
    <t xml:space="preserve">P. INTEGRIDADE </t>
  </si>
  <si>
    <t>RECOMENDAÇÕES</t>
  </si>
  <si>
    <t>C. INTERNO</t>
  </si>
  <si>
    <t xml:space="preserve">COMISSIONADOS </t>
  </si>
  <si>
    <t xml:space="preserve">CONTRATOS </t>
  </si>
  <si>
    <t>PREGÕES</t>
  </si>
  <si>
    <t>Média</t>
  </si>
  <si>
    <t>Diferença (sem. posterior-anterior)</t>
  </si>
  <si>
    <t>Variação (%)</t>
  </si>
  <si>
    <t>Valor Base</t>
  </si>
  <si>
    <t>dez/17</t>
  </si>
  <si>
    <t>jun/18</t>
  </si>
  <si>
    <t>jun/19</t>
  </si>
  <si>
    <t>dez/19</t>
  </si>
  <si>
    <t>jun/20</t>
  </si>
  <si>
    <t>dez/20</t>
  </si>
  <si>
    <t>Diferença do 1º ao 2º semestre de 2020 (BALANÇO PÓS DECRETO Nº 59.496/2020)</t>
  </si>
  <si>
    <t>Variância geral por indicador: (V. FINAL - DEZ/2020) - (V. BASE 2017)</t>
  </si>
  <si>
    <t>ACUMULADO NO PERÍODO (2017-2020)</t>
  </si>
  <si>
    <t>Programa de Metas 2021-2024 (Meta 75) - https://www.prefeitura.sp.gov.br/cidade/secretarias/upload/governo/SEPEP/arquivos/pdm-versao-final-participativa.pdf</t>
  </si>
  <si>
    <t>NOTAS EXPLICATIVAS</t>
  </si>
  <si>
    <t>ELEMENTOS AVALIADOS</t>
  </si>
  <si>
    <t>ELEMENTO</t>
  </si>
  <si>
    <t>SIGLA</t>
  </si>
  <si>
    <t>ÁREA RESPONSÁVEL</t>
  </si>
  <si>
    <t>SERVIDOR RESPONSÁVEL</t>
  </si>
  <si>
    <t>OBSERVAÇÃO</t>
  </si>
  <si>
    <t>Indicador de Transparência Ativa</t>
  </si>
  <si>
    <t>ITA</t>
  </si>
  <si>
    <t>COPI</t>
  </si>
  <si>
    <t>Transparência Ativa: Fabio Roberto Vieira – RF 878.683.6</t>
  </si>
  <si>
    <t>PORTARIA CONTROLADORIA GERAL DO MUNICÍPIO - CGM Nº 3 DE 5 DE FEVEREIRO DE 2021 - http://legislacao.prefeitura.sp.gov.br/leis/portaria-controladoria-geral-do-municipio-cgm-3-de-5-de-fevereiro-de-2021</t>
  </si>
  <si>
    <t xml:space="preserve">Indicador de Transparência Passiva </t>
  </si>
  <si>
    <t>ITP</t>
  </si>
  <si>
    <t>OGM</t>
  </si>
  <si>
    <t>Luciana Araújo Amorim dos Santos – RF 690.250.2</t>
  </si>
  <si>
    <t>Indicador de Reclamações</t>
  </si>
  <si>
    <t>IR</t>
  </si>
  <si>
    <t>Indicador de Controle Interno</t>
  </si>
  <si>
    <t>ICI</t>
  </si>
  <si>
    <t>AUDI</t>
  </si>
  <si>
    <t>André Takashi Ueda Sakugawa – RF 835.994.6</t>
  </si>
  <si>
    <t>Indicador do Programa de Integridade</t>
  </si>
  <si>
    <t>IPIBP</t>
  </si>
  <si>
    <t>Damaris Di Donatto Ferreira Torquato – RF 837.839-8</t>
  </si>
  <si>
    <t>Indicador de Cargos Comissionados</t>
  </si>
  <si>
    <t>COMISSIONADOS</t>
  </si>
  <si>
    <t>Estevão Smach – RF 856.885.5</t>
  </si>
  <si>
    <t>Indicador de Contratos Emergenciais</t>
  </si>
  <si>
    <t>EMERGENCIAIS</t>
  </si>
  <si>
    <t>Marcos Akira Kaneko – RF 854.373.9</t>
  </si>
  <si>
    <t>Indicador de Pregões Eletrônicos</t>
  </si>
  <si>
    <t>Eduardo Santos de Souza – RF 835.981.4</t>
  </si>
  <si>
    <t>Indicador de Recomendações da Auditoria</t>
  </si>
  <si>
    <t>Paulo Yoshiro Yuuki – RF 836.499.1</t>
  </si>
  <si>
    <t>RESULTADOS APURADOS</t>
  </si>
  <si>
    <t>CAMPO</t>
  </si>
  <si>
    <t>DESCRIÇÃO</t>
  </si>
  <si>
    <t>1 - Resultados por indicador</t>
  </si>
  <si>
    <t>Inserir descrição</t>
  </si>
  <si>
    <t>2 - Resultado por tema</t>
  </si>
  <si>
    <t>3 - ÍNDICE DE INTEGRIDADE por tipo de órgão</t>
  </si>
  <si>
    <t>4 - ÍNDICE DE INTEGRIDADE por órgão</t>
  </si>
  <si>
    <t>Programa de Metas 2021-2024</t>
  </si>
  <si>
    <r>
      <rPr>
        <b/>
        <sz val="12"/>
        <color theme="1"/>
        <rFont val="Arial"/>
        <family val="2"/>
      </rPr>
      <t xml:space="preserve">ESCOPO: </t>
    </r>
    <r>
      <rPr>
        <sz val="12"/>
        <color theme="1"/>
        <rFont val="Arial"/>
        <family val="2"/>
      </rPr>
      <t>ADMINISTRAÇÃO DIRETA DA PMSP (SECRETARIAS - LEI Nº 16.974 DE 23 DE AGOSTO DE 2018, C.C. DECRETO Nº 60.038 DE 31 DE DEZEMBRO DE 2020; SUBPREFEITURAS - LEI Nº 13.399, DE 1º DE AGOSTO) DE 2002</t>
    </r>
  </si>
  <si>
    <t>PERÍODO MENSURADO: 1º semestre de 2021 (jan a jun/2021)</t>
  </si>
  <si>
    <t>RESULTADO RESUMIDO</t>
  </si>
  <si>
    <t>INDICADOR</t>
  </si>
  <si>
    <t>RESULTADO CONSOLIDADO (Média simples do resultado analítico por órgão)</t>
  </si>
  <si>
    <t>RESULTADO ANALÍTICO (POR ÓRGÃO)</t>
  </si>
  <si>
    <t>Nº</t>
  </si>
  <si>
    <t>ÓRGÃO</t>
  </si>
  <si>
    <t>TIPO</t>
  </si>
  <si>
    <t>Controladoria Geral do Município - CGM</t>
  </si>
  <si>
    <t>Secretaria</t>
  </si>
  <si>
    <t>-</t>
  </si>
  <si>
    <t>Gabinete do Prefeito, com a Secretaria do Governo Municipal - SGM e a Casa Civil</t>
  </si>
  <si>
    <t>Procuradoria Geral do Município - PGM</t>
  </si>
  <si>
    <t>Secretaria Municipal da Fazenda - SF</t>
  </si>
  <si>
    <t>Secretaria Municipal da Pessoa com Deficiência - SMPED</t>
  </si>
  <si>
    <t>Secretaria Municipal da Saúde - SMS</t>
  </si>
  <si>
    <t>Secretaria Municipal das Subprefeituras - SMSUB</t>
  </si>
  <si>
    <t>Secretaria Municipal de Assistência e Desenvolvimento Social - SMADS</t>
  </si>
  <si>
    <t>Secretaria Municipal de Cultura - SMC</t>
  </si>
  <si>
    <t>Secretaria Municipal de Desenvolvimento Econômico, Trabalho e Turismo - SMDET</t>
  </si>
  <si>
    <t>Secretaria Municipal de Direitos Humanos e Cidadania - SMDHC</t>
  </si>
  <si>
    <t>Secretaria Municipal de Educação - SME</t>
  </si>
  <si>
    <t>Secretaria Municipal de Esportes e Lazer - SEME</t>
  </si>
  <si>
    <t>Secretaria Municipal de Habitação - SEHAB</t>
  </si>
  <si>
    <t>Secretaria Municipal de Infraestrutura Urbana e Obras - SIURB</t>
  </si>
  <si>
    <t>Secretaria Municipal de Inovação e Tecnologia - SMIT</t>
  </si>
  <si>
    <t>Secretaria Municipal de Justiça - SMJ</t>
  </si>
  <si>
    <t>Secretaria Municipal de Mobilidade e Transportes - SMT</t>
  </si>
  <si>
    <t>Secretaria Municipal de Relações Internacionais - SMRI</t>
  </si>
  <si>
    <t>Secretaria Municipal de Segurança Urbana - SMSU</t>
  </si>
  <si>
    <t>Secretaria Municipal de Urbanismo e Licenciamento - SMUL</t>
  </si>
  <si>
    <t>Secretaria Municipal do Verde e do Meio Ambiente - SVMA</t>
  </si>
  <si>
    <t>Subprefeitura Aricanduva/Formosa/Carrão - AF</t>
  </si>
  <si>
    <t>Subprefeitura</t>
  </si>
  <si>
    <t>Subprefeitura Butantã - BT</t>
  </si>
  <si>
    <t>Subprefeitura Campo Limpo - CL</t>
  </si>
  <si>
    <t>Subprefeitura Capela do Socorro - CS</t>
  </si>
  <si>
    <t>Subprefeitura Casa Verde/Cachoeirinha - CV</t>
  </si>
  <si>
    <t>Subprefeitura Cidade Ademar - AD</t>
  </si>
  <si>
    <t>Subprefeitura Cidade Tiradentes - CT</t>
  </si>
  <si>
    <t>Subprefeitura Ermelino Matarazzo - EM</t>
  </si>
  <si>
    <t>Subprefeitura Freguesia/Brasilândia - FÓ</t>
  </si>
  <si>
    <t>Subprefeitura Guaianases - G</t>
  </si>
  <si>
    <t>Subprefeitura Ipiranga - IP</t>
  </si>
  <si>
    <t>Subprefeitura Itaim Paulista - IT</t>
  </si>
  <si>
    <t>Subprefeitura Itaquera - IQ</t>
  </si>
  <si>
    <t>Subprefeitura Jabaquara - JA</t>
  </si>
  <si>
    <t>Subprefeitura Jaçanã/Tremembé - JT</t>
  </si>
  <si>
    <t>Subprefeitura Lapa - LA</t>
  </si>
  <si>
    <t>Subprefeitura M'Boi Mirim - MB</t>
  </si>
  <si>
    <t>Subprefeitura Mooca - MO</t>
  </si>
  <si>
    <t>Subprefeitura Parelheiros - PA</t>
  </si>
  <si>
    <t>Subprefeitura Penha - PE</t>
  </si>
  <si>
    <t>Subprefeitura Perus/Anhanguera - PR</t>
  </si>
  <si>
    <t>Subprefeitura Pinheiros - PI</t>
  </si>
  <si>
    <t>Subprefeitura Pirituba/Jaraguá - PJ</t>
  </si>
  <si>
    <t>Subprefeitura Santana/Tucuruvi - ST</t>
  </si>
  <si>
    <t>Subprefeitura Santo Amaro - SA</t>
  </si>
  <si>
    <t>Subprefeitura São Mateus - SM</t>
  </si>
  <si>
    <t>Subprefeitura São Miguel - MP</t>
  </si>
  <si>
    <t>Subprefeitura Sapopemba - SB</t>
  </si>
  <si>
    <t>Subprefeitura Sé - SÉ</t>
  </si>
  <si>
    <t>Subprefeitura Vila Maria/Vila Guilherme - MG</t>
  </si>
  <si>
    <t>Subprefeitura Vila Mariana - VM</t>
  </si>
  <si>
    <t>Subprefeitura Vila Prudente - VP</t>
  </si>
  <si>
    <t>PERÍODO MENSURADO: 2º semestre de 2021 (jul a dez/2021). CONSOLIDAÇÃO: 14/01/2022.</t>
  </si>
  <si>
    <t>RESULTADO CONSOLIDADO (Média simples do resultado individualizado por  indicador)</t>
  </si>
  <si>
    <t>Secretaria Municipal de Desenvolvimento Econômico e Trabalho – SMDET;</t>
  </si>
  <si>
    <t>Secretaria Municipal de Gestão – SEGES;</t>
  </si>
  <si>
    <t>Controladoria Geral do Município – CGM;</t>
  </si>
  <si>
    <t>Secretaria Municipal da Fazenda – SF;</t>
  </si>
  <si>
    <t>Secretaria Municipal da Pessoa com Deficiência – SMPED;</t>
  </si>
  <si>
    <t>Subprefeitura Itaquera - SUB-IQ</t>
  </si>
  <si>
    <t>Secretaria Municipal de Cultura – SMC;</t>
  </si>
  <si>
    <t>Secretaria Municipal da Saúde – SMS;</t>
  </si>
  <si>
    <t>Subprefeitura Jaçanã/Tremembé - SUB-JT</t>
  </si>
  <si>
    <t>Subprefeitura Guaianases - SUB-G</t>
  </si>
  <si>
    <t>Secretaria Municipal do Verde e do Meio Ambiente – SVMA;</t>
  </si>
  <si>
    <t>Secretaria Municipal de Esportes e Lazer – SEME;</t>
  </si>
  <si>
    <t>Secretaria Municipal de Infraestrutura Urbana e Obras – SIURB;</t>
  </si>
  <si>
    <t>Indicador de Transparência Passiva</t>
  </si>
  <si>
    <t>Indicador de Reclamações Atendidas</t>
  </si>
  <si>
    <t>Indicador do Programa de Integridade e Boas Práticas</t>
  </si>
  <si>
    <t xml:space="preserve">Indicador de Recomendações </t>
  </si>
  <si>
    <t>Indicador de Comissionados</t>
  </si>
  <si>
    <t>PROJETADO</t>
  </si>
  <si>
    <t>REALIZADO</t>
  </si>
  <si>
    <t>DIFERENÇA</t>
  </si>
  <si>
    <t>RESULTADO QUANTO À META</t>
  </si>
  <si>
    <t>SUPERADA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</si>
</sst>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333333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24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29B8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E4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21" fillId="0" borderId="0"/>
    <xf numFmtId="0" fontId="22" fillId="0" borderId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65">
    <xf numFmtId="0" fontId="0" fillId="0" borderId="0" xfId="0"/>
    <xf numFmtId="0" fontId="4" fillId="0" borderId="0" xfId="0" applyFont="1"/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0" fontId="4" fillId="11" borderId="0" xfId="0" applyFont="1" applyFill="1"/>
    <xf numFmtId="0" fontId="4" fillId="12" borderId="5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"/>
    </xf>
    <xf numFmtId="0" fontId="4" fillId="12" borderId="2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3" fillId="11" borderId="0" xfId="0" applyFont="1" applyFill="1" applyAlignment="1">
      <alignment vertical="top"/>
    </xf>
    <xf numFmtId="0" fontId="13" fillId="11" borderId="0" xfId="0" applyFont="1" applyFill="1"/>
    <xf numFmtId="0" fontId="13" fillId="0" borderId="0" xfId="0" applyFont="1" applyAlignment="1">
      <alignment horizontal="left" vertical="center"/>
    </xf>
    <xf numFmtId="0" fontId="7" fillId="6" borderId="2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4" fillId="11" borderId="0" xfId="0" applyFont="1" applyFill="1" applyAlignment="1">
      <alignment vertical="center"/>
    </xf>
    <xf numFmtId="0" fontId="9" fillId="12" borderId="26" xfId="0" applyFont="1" applyFill="1" applyBorder="1" applyAlignment="1">
      <alignment horizontal="left" vertical="center"/>
    </xf>
    <xf numFmtId="0" fontId="4" fillId="12" borderId="33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left" vertical="center"/>
    </xf>
    <xf numFmtId="0" fontId="4" fillId="12" borderId="32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left" vertical="center"/>
    </xf>
    <xf numFmtId="0" fontId="4" fillId="12" borderId="8" xfId="0" applyFont="1" applyFill="1" applyBorder="1" applyAlignment="1">
      <alignment horizontal="left" vertical="center"/>
    </xf>
    <xf numFmtId="0" fontId="4" fillId="12" borderId="34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 vertical="center" wrapText="1"/>
    </xf>
    <xf numFmtId="0" fontId="13" fillId="11" borderId="36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39" xfId="0" applyFont="1" applyBorder="1" applyAlignment="1">
      <alignment horizontal="left" vertical="center"/>
    </xf>
    <xf numFmtId="0" fontId="7" fillId="2" borderId="16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49" fontId="7" fillId="14" borderId="44" xfId="0" applyNumberFormat="1" applyFont="1" applyFill="1" applyBorder="1" applyAlignment="1">
      <alignment horizontal="center" vertical="center" wrapText="1"/>
    </xf>
    <xf numFmtId="49" fontId="7" fillId="14" borderId="45" xfId="0" applyNumberFormat="1" applyFont="1" applyFill="1" applyBorder="1" applyAlignment="1">
      <alignment horizontal="center" vertical="center" wrapText="1"/>
    </xf>
    <xf numFmtId="17" fontId="7" fillId="14" borderId="45" xfId="0" applyNumberFormat="1" applyFont="1" applyFill="1" applyBorder="1" applyAlignment="1">
      <alignment horizontal="center" vertical="center" wrapText="1"/>
    </xf>
    <xf numFmtId="0" fontId="7" fillId="14" borderId="45" xfId="0" applyFont="1" applyFill="1" applyBorder="1" applyAlignment="1">
      <alignment horizontal="center" vertical="center" wrapText="1"/>
    </xf>
    <xf numFmtId="0" fontId="7" fillId="14" borderId="46" xfId="0" applyFont="1" applyFill="1" applyBorder="1" applyAlignment="1">
      <alignment horizontal="center" vertical="center" wrapText="1"/>
    </xf>
    <xf numFmtId="0" fontId="11" fillId="9" borderId="47" xfId="0" applyFont="1" applyFill="1" applyBorder="1" applyAlignment="1">
      <alignment horizontal="center" vertical="center" wrapText="1"/>
    </xf>
    <xf numFmtId="2" fontId="8" fillId="17" borderId="48" xfId="0" applyNumberFormat="1" applyFont="1" applyFill="1" applyBorder="1" applyAlignment="1">
      <alignment horizontal="center" vertical="center"/>
    </xf>
    <xf numFmtId="2" fontId="4" fillId="18" borderId="1" xfId="0" applyNumberFormat="1" applyFont="1" applyFill="1" applyBorder="1" applyAlignment="1">
      <alignment horizontal="center" vertical="center"/>
    </xf>
    <xf numFmtId="2" fontId="8" fillId="19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49" xfId="0" applyFont="1" applyFill="1" applyBorder="1"/>
    <xf numFmtId="49" fontId="8" fillId="17" borderId="48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8" fillId="0" borderId="50" xfId="0" applyNumberFormat="1" applyFont="1" applyBorder="1" applyAlignment="1">
      <alignment horizontal="center"/>
    </xf>
    <xf numFmtId="17" fontId="8" fillId="17" borderId="48" xfId="0" applyNumberFormat="1" applyFont="1" applyFill="1" applyBorder="1" applyAlignment="1">
      <alignment horizontal="center" vertical="center"/>
    </xf>
    <xf numFmtId="49" fontId="8" fillId="17" borderId="51" xfId="0" applyNumberFormat="1" applyFont="1" applyFill="1" applyBorder="1" applyAlignment="1">
      <alignment horizontal="center" vertical="center"/>
    </xf>
    <xf numFmtId="2" fontId="4" fillId="18" borderId="52" xfId="0" applyNumberFormat="1" applyFont="1" applyFill="1" applyBorder="1" applyAlignment="1">
      <alignment horizontal="center" vertical="center"/>
    </xf>
    <xf numFmtId="2" fontId="8" fillId="20" borderId="52" xfId="0" applyNumberFormat="1" applyFont="1" applyFill="1" applyBorder="1" applyAlignment="1">
      <alignment horizontal="center" vertical="center"/>
    </xf>
    <xf numFmtId="0" fontId="8" fillId="21" borderId="31" xfId="0" applyFont="1" applyFill="1" applyBorder="1" applyAlignment="1">
      <alignment horizontal="left" vertical="center" wrapText="1"/>
    </xf>
    <xf numFmtId="2" fontId="4" fillId="0" borderId="16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0" xfId="0" applyNumberFormat="1" applyFont="1"/>
    <xf numFmtId="49" fontId="8" fillId="21" borderId="16" xfId="0" applyNumberFormat="1" applyFont="1" applyFill="1" applyBorder="1" applyAlignment="1">
      <alignment horizontal="left" vertical="center" wrapText="1"/>
    </xf>
    <xf numFmtId="2" fontId="8" fillId="17" borderId="30" xfId="0" applyNumberFormat="1" applyFont="1" applyFill="1" applyBorder="1" applyAlignment="1">
      <alignment horizontal="center" vertical="center"/>
    </xf>
    <xf numFmtId="2" fontId="8" fillId="17" borderId="54" xfId="0" applyNumberFormat="1" applyFont="1" applyFill="1" applyBorder="1" applyAlignment="1">
      <alignment horizontal="center" vertical="center"/>
    </xf>
    <xf numFmtId="2" fontId="8" fillId="17" borderId="55" xfId="0" applyNumberFormat="1" applyFont="1" applyFill="1" applyBorder="1" applyAlignment="1">
      <alignment horizontal="center" vertical="center"/>
    </xf>
    <xf numFmtId="49" fontId="8" fillId="7" borderId="1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32" xfId="0" applyFont="1" applyFill="1" applyBorder="1"/>
    <xf numFmtId="2" fontId="8" fillId="22" borderId="56" xfId="0" applyNumberFormat="1" applyFont="1" applyFill="1" applyBorder="1" applyAlignment="1">
      <alignment horizontal="center" vertical="center"/>
    </xf>
    <xf numFmtId="2" fontId="8" fillId="10" borderId="1" xfId="0" applyNumberFormat="1" applyFont="1" applyFill="1" applyBorder="1" applyAlignment="1">
      <alignment horizontal="center" vertical="center"/>
    </xf>
    <xf numFmtId="2" fontId="8" fillId="12" borderId="52" xfId="0" applyNumberFormat="1" applyFont="1" applyFill="1" applyBorder="1" applyAlignment="1">
      <alignment horizontal="center"/>
    </xf>
    <xf numFmtId="2" fontId="8" fillId="12" borderId="53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8" fillId="12" borderId="16" xfId="0" applyFont="1" applyFill="1" applyBorder="1" applyAlignment="1">
      <alignment horizontal="center"/>
    </xf>
    <xf numFmtId="0" fontId="4" fillId="15" borderId="57" xfId="0" applyFont="1" applyFill="1" applyBorder="1"/>
    <xf numFmtId="0" fontId="4" fillId="15" borderId="58" xfId="0" applyFont="1" applyFill="1" applyBorder="1"/>
    <xf numFmtId="0" fontId="8" fillId="12" borderId="2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/>
    </xf>
    <xf numFmtId="0" fontId="7" fillId="15" borderId="19" xfId="0" applyFont="1" applyFill="1" applyBorder="1" applyAlignment="1">
      <alignment horizontal="left" vertical="center"/>
    </xf>
    <xf numFmtId="2" fontId="18" fillId="0" borderId="29" xfId="0" applyNumberFormat="1" applyFont="1" applyBorder="1" applyAlignment="1">
      <alignment horizontal="center" vertical="center"/>
    </xf>
    <xf numFmtId="2" fontId="18" fillId="0" borderId="14" xfId="0" applyNumberFormat="1" applyFont="1" applyBorder="1" applyAlignment="1">
      <alignment horizontal="center" vertical="center"/>
    </xf>
    <xf numFmtId="2" fontId="18" fillId="0" borderId="15" xfId="0" applyNumberFormat="1" applyFont="1" applyBorder="1" applyAlignment="1">
      <alignment horizontal="center" vertical="center"/>
    </xf>
    <xf numFmtId="2" fontId="4" fillId="13" borderId="14" xfId="0" applyNumberFormat="1" applyFont="1" applyFill="1" applyBorder="1" applyAlignment="1">
      <alignment horizontal="center" vertical="center"/>
    </xf>
    <xf numFmtId="2" fontId="4" fillId="13" borderId="15" xfId="0" applyNumberFormat="1" applyFont="1" applyFill="1" applyBorder="1" applyAlignment="1">
      <alignment horizontal="center" vertical="center"/>
    </xf>
    <xf numFmtId="2" fontId="4" fillId="13" borderId="29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2" fontId="4" fillId="0" borderId="28" xfId="0" applyNumberFormat="1" applyFont="1" applyBorder="1" applyAlignment="1">
      <alignment horizontal="center"/>
    </xf>
    <xf numFmtId="2" fontId="18" fillId="0" borderId="13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center"/>
    </xf>
    <xf numFmtId="2" fontId="18" fillId="13" borderId="29" xfId="0" applyNumberFormat="1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/>
    </xf>
    <xf numFmtId="2" fontId="18" fillId="13" borderId="14" xfId="0" applyNumberFormat="1" applyFont="1" applyFill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18" fillId="13" borderId="15" xfId="0" applyNumberFormat="1" applyFont="1" applyFill="1" applyBorder="1" applyAlignment="1">
      <alignment horizontal="center" vertical="center"/>
    </xf>
    <xf numFmtId="0" fontId="10" fillId="11" borderId="0" xfId="0" applyFont="1" applyFill="1" applyAlignment="1">
      <alignment horizontal="left"/>
    </xf>
    <xf numFmtId="2" fontId="13" fillId="0" borderId="0" xfId="0" applyNumberFormat="1" applyFont="1" applyAlignment="1">
      <alignment horizontal="left" vertical="center"/>
    </xf>
    <xf numFmtId="2" fontId="13" fillId="13" borderId="27" xfId="0" applyNumberFormat="1" applyFont="1" applyFill="1" applyBorder="1" applyAlignment="1">
      <alignment horizontal="center" vertical="center"/>
    </xf>
    <xf numFmtId="2" fontId="13" fillId="8" borderId="2" xfId="0" applyNumberFormat="1" applyFont="1" applyFill="1" applyBorder="1" applyAlignment="1">
      <alignment horizontal="center" vertical="center"/>
    </xf>
    <xf numFmtId="0" fontId="3" fillId="11" borderId="0" xfId="1" applyFill="1" applyAlignment="1">
      <alignment horizontal="left"/>
    </xf>
    <xf numFmtId="0" fontId="8" fillId="12" borderId="60" xfId="0" applyFont="1" applyFill="1" applyBorder="1" applyAlignment="1">
      <alignment horizontal="center"/>
    </xf>
    <xf numFmtId="0" fontId="8" fillId="12" borderId="24" xfId="0" applyFont="1" applyFill="1" applyBorder="1" applyAlignment="1">
      <alignment horizontal="center" wrapText="1"/>
    </xf>
    <xf numFmtId="0" fontId="8" fillId="12" borderId="61" xfId="0" applyFont="1" applyFill="1" applyBorder="1" applyAlignment="1">
      <alignment horizontal="center" vertical="center" wrapText="1"/>
    </xf>
    <xf numFmtId="0" fontId="4" fillId="0" borderId="59" xfId="0" applyFont="1" applyBorder="1"/>
    <xf numFmtId="0" fontId="4" fillId="0" borderId="3" xfId="0" applyFont="1" applyBorder="1" applyAlignment="1">
      <alignment vertic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 applyAlignment="1">
      <alignment vertical="center"/>
    </xf>
    <xf numFmtId="0" fontId="4" fillId="12" borderId="1" xfId="0" applyFont="1" applyFill="1" applyBorder="1" applyAlignment="1">
      <alignment horizontal="center"/>
    </xf>
    <xf numFmtId="2" fontId="4" fillId="13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63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3" borderId="1" xfId="0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2" fontId="4" fillId="13" borderId="13" xfId="0" applyNumberFormat="1" applyFont="1" applyFill="1" applyBorder="1" applyAlignment="1">
      <alignment horizontal="center" vertical="center"/>
    </xf>
    <xf numFmtId="0" fontId="25" fillId="5" borderId="22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left"/>
    </xf>
    <xf numFmtId="0" fontId="4" fillId="12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14" borderId="54" xfId="0" applyFont="1" applyFill="1" applyBorder="1" applyAlignment="1">
      <alignment horizontal="left" vertical="center" wrapText="1"/>
    </xf>
    <xf numFmtId="0" fontId="16" fillId="14" borderId="0" xfId="0" applyFont="1" applyFill="1" applyAlignment="1">
      <alignment horizontal="left" vertical="center" wrapText="1"/>
    </xf>
    <xf numFmtId="0" fontId="6" fillId="11" borderId="0" xfId="0" applyFont="1" applyFill="1" applyAlignment="1">
      <alignment horizontal="left"/>
    </xf>
    <xf numFmtId="0" fontId="10" fillId="11" borderId="0" xfId="0" applyFont="1" applyFill="1" applyAlignment="1">
      <alignment horizontal="left"/>
    </xf>
    <xf numFmtId="0" fontId="15" fillId="15" borderId="0" xfId="0" applyFont="1" applyFill="1" applyAlignment="1">
      <alignment horizontal="left" vertical="center"/>
    </xf>
    <xf numFmtId="0" fontId="17" fillId="3" borderId="35" xfId="0" applyFont="1" applyFill="1" applyBorder="1" applyAlignment="1">
      <alignment horizontal="left" vertical="center"/>
    </xf>
    <xf numFmtId="0" fontId="7" fillId="15" borderId="31" xfId="0" applyFont="1" applyFill="1" applyBorder="1" applyAlignment="1">
      <alignment horizontal="left" vertical="center"/>
    </xf>
    <xf numFmtId="0" fontId="7" fillId="15" borderId="36" xfId="0" applyFont="1" applyFill="1" applyBorder="1" applyAlignment="1">
      <alignment horizontal="left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4" fillId="11" borderId="0" xfId="0" applyFont="1" applyFill="1" applyAlignment="1">
      <alignment horizontal="center"/>
    </xf>
    <xf numFmtId="0" fontId="14" fillId="16" borderId="0" xfId="0" applyFont="1" applyFill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16" borderId="20" xfId="0" applyFont="1" applyFill="1" applyBorder="1" applyAlignment="1">
      <alignment horizontal="center" vertical="center"/>
    </xf>
    <xf numFmtId="0" fontId="10" fillId="12" borderId="21" xfId="0" applyFont="1" applyFill="1" applyBorder="1" applyAlignment="1">
      <alignment horizontal="center" vertical="center"/>
    </xf>
    <xf numFmtId="0" fontId="10" fillId="12" borderId="35" xfId="0" applyFont="1" applyFill="1" applyBorder="1" applyAlignment="1">
      <alignment horizontal="center" vertical="center"/>
    </xf>
    <xf numFmtId="0" fontId="10" fillId="12" borderId="38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9" fillId="11" borderId="0" xfId="0" applyFont="1" applyFill="1" applyAlignment="1">
      <alignment horizontal="center" vertical="top"/>
    </xf>
    <xf numFmtId="0" fontId="14" fillId="16" borderId="1" xfId="0" applyFont="1" applyFill="1" applyBorder="1" applyAlignment="1">
      <alignment horizontal="center" vertical="center"/>
    </xf>
  </cellXfs>
  <cellStyles count="7">
    <cellStyle name="Hiperlink" xfId="1" builtinId="8"/>
    <cellStyle name="Normal" xfId="0" builtinId="0"/>
    <cellStyle name="Normal 2" xfId="3" xr:uid="{00000000-0005-0000-0000-000002000000}"/>
    <cellStyle name="Normal 5" xfId="4" xr:uid="{00000000-0005-0000-0000-000003000000}"/>
    <cellStyle name="Normal 6" xfId="2" xr:uid="{00000000-0005-0000-0000-000004000000}"/>
    <cellStyle name="Vírgula 2" xfId="5" xr:uid="{00000000-0005-0000-0000-000005000000}"/>
    <cellStyle name="Vírgula 3" xfId="6" xr:uid="{00000000-0005-0000-0000-000006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29B8FF"/>
      <color rgb="FFAFE4FF"/>
      <color rgb="FFFF00FF"/>
      <color rgb="FFFF9999"/>
      <color rgb="FF66CCFF"/>
      <color rgb="FFC78FCF"/>
      <color rgb="FF33CCFF"/>
      <color rgb="FFFFFFCC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EVOLUÇÃO DO ÍNDICE DE INTEGRIDADE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'[1]Evolução do índice'!$K$1</c:f>
              <c:strCache>
                <c:ptCount val="1"/>
                <c:pt idx="0">
                  <c:v>Média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'[1]Evolução do índice'!$A$2:$A$9</c:f>
              <c:strCache>
                <c:ptCount val="8"/>
                <c:pt idx="0">
                  <c:v>Valor Base</c:v>
                </c:pt>
                <c:pt idx="1">
                  <c:v>dez/17</c:v>
                </c:pt>
                <c:pt idx="2">
                  <c:v>jun/18</c:v>
                </c:pt>
                <c:pt idx="3">
                  <c:v>43435</c:v>
                </c:pt>
                <c:pt idx="4">
                  <c:v>jun/19</c:v>
                </c:pt>
                <c:pt idx="5">
                  <c:v>dez/19</c:v>
                </c:pt>
                <c:pt idx="6">
                  <c:v>jun/20</c:v>
                </c:pt>
                <c:pt idx="7">
                  <c:v>dez/20</c:v>
                </c:pt>
              </c:strCache>
            </c:strRef>
          </c:cat>
          <c:val>
            <c:numRef>
              <c:f>'[1]Evolução do índice'!$K$2:$K$9</c:f>
              <c:numCache>
                <c:formatCode>General</c:formatCode>
                <c:ptCount val="8"/>
                <c:pt idx="0">
                  <c:v>5.2856187329403257</c:v>
                </c:pt>
                <c:pt idx="1">
                  <c:v>5.7193806051913114</c:v>
                </c:pt>
                <c:pt idx="2">
                  <c:v>5.9438934581017193</c:v>
                </c:pt>
                <c:pt idx="3">
                  <c:v>6.025411527183973</c:v>
                </c:pt>
                <c:pt idx="4">
                  <c:v>6.1373469550567172</c:v>
                </c:pt>
                <c:pt idx="5">
                  <c:v>6.289375091191129</c:v>
                </c:pt>
                <c:pt idx="6">
                  <c:v>6.5353280548816963</c:v>
                </c:pt>
                <c:pt idx="7">
                  <c:v>6.9144444444444444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57-49C1-8166-B7D097E0943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9497984"/>
        <c:axId val="220028928"/>
      </c:lineChart>
      <c:catAx>
        <c:axId val="219497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0028928"/>
        <c:crosses val="autoZero"/>
        <c:auto val="1"/>
        <c:lblAlgn val="ctr"/>
        <c:lblOffset val="100"/>
        <c:noMultiLvlLbl val="0"/>
      </c:catAx>
      <c:valAx>
        <c:axId val="220028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949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VARIAÇÃO TOTAL DO INDICADOR - 2017 A 2020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1213128294638577E-2"/>
          <c:y val="8.8993495378295109E-2"/>
          <c:w val="0.95295312603490123"/>
          <c:h val="0.899470550585713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'[1]Evolução do índice'!$A$12</c:f>
              <c:strCache>
                <c:ptCount val="1"/>
                <c:pt idx="0">
                  <c:v>Variância geral por indicador: (V. FINAL - DEZ/2020) - (V. BASE 2017)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'[1]Evolução do índice'!$B$1:$K$1</c:f>
              <c:strCache>
                <c:ptCount val="10"/>
                <c:pt idx="0">
                  <c:v>ATIVA</c:v>
                </c:pt>
                <c:pt idx="1">
                  <c:v>PASSIVA</c:v>
                </c:pt>
                <c:pt idx="2">
                  <c:v>RECLAMAÇÕES </c:v>
                </c:pt>
                <c:pt idx="3">
                  <c:v>P. INTEGRIDADE </c:v>
                </c:pt>
                <c:pt idx="4">
                  <c:v>RECOMENDAÇÕES</c:v>
                </c:pt>
                <c:pt idx="5">
                  <c:v>C. INTERNO</c:v>
                </c:pt>
                <c:pt idx="6">
                  <c:v>COMISSIONADOS </c:v>
                </c:pt>
                <c:pt idx="7">
                  <c:v>CONTRATOS </c:v>
                </c:pt>
                <c:pt idx="8">
                  <c:v>PREGÕES</c:v>
                </c:pt>
                <c:pt idx="9">
                  <c:v>Média</c:v>
                </c:pt>
              </c:strCache>
            </c:strRef>
          </c:cat>
          <c:val>
            <c:numRef>
              <c:f>'[1]Evolução do índice'!$B$12:$K$12</c:f>
              <c:numCache>
                <c:formatCode>General</c:formatCode>
                <c:ptCount val="10"/>
                <c:pt idx="0">
                  <c:v>3.3808000000000016</c:v>
                </c:pt>
                <c:pt idx="1">
                  <c:v>0.41000000000000014</c:v>
                </c:pt>
                <c:pt idx="2">
                  <c:v>1.0770588235294118</c:v>
                </c:pt>
                <c:pt idx="3">
                  <c:v>4.4111111111111105</c:v>
                </c:pt>
                <c:pt idx="4">
                  <c:v>2.0866666666666669</c:v>
                </c:pt>
                <c:pt idx="5">
                  <c:v>4.0015384615384617</c:v>
                </c:pt>
                <c:pt idx="6">
                  <c:v>-2.0369811320754723</c:v>
                </c:pt>
                <c:pt idx="7">
                  <c:v>0.6429629629629634</c:v>
                </c:pt>
                <c:pt idx="8">
                  <c:v>0.68627450980392091</c:v>
                </c:pt>
                <c:pt idx="9">
                  <c:v>1.6288257115041187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4-4545-B167-E560AD614D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9499520"/>
        <c:axId val="220030080"/>
      </c:barChart>
      <c:catAx>
        <c:axId val="21949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0030080"/>
        <c:crosses val="autoZero"/>
        <c:auto val="1"/>
        <c:lblAlgn val="ctr"/>
        <c:lblOffset val="100"/>
        <c:noMultiLvlLbl val="0"/>
      </c:catAx>
      <c:valAx>
        <c:axId val="220030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499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21</xdr:row>
      <xdr:rowOff>30480</xdr:rowOff>
    </xdr:from>
    <xdr:to>
      <xdr:col>6</xdr:col>
      <xdr:colOff>882015</xdr:colOff>
      <xdr:row>56</xdr:row>
      <xdr:rowOff>60960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AB378D-A8D9-48A3-BDFF-80B77DD78F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1066800</xdr:colOff>
      <xdr:row>21</xdr:row>
      <xdr:rowOff>30480</xdr:rowOff>
    </xdr:from>
    <xdr:to>
      <xdr:col>14</xdr:col>
      <xdr:colOff>26670</xdr:colOff>
      <xdr:row>56</xdr:row>
      <xdr:rowOff>78105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F7A13EB-7C58-421E-88B0-14F06FAA59B4}"/>
            </a:ext>
            <a:ext uri="{147F2762-F138-4A5C-976F-8EAC2B608ADB}">
              <a16:predDERef xmlns:a16="http://schemas.microsoft.com/office/drawing/2014/main" pred="{47AB378D-A8D9-48A3-BDFF-80B77DD78F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cloudprodamazhotmail-my.sharepoint.com/personal/controladoriageral_prefeitura_sp_gov_br/Documents/Gabinete/ASSESSORIA%20T&#201;CNICA/&#205;NDICE%20DE%20INTEGRIDADE/MEDI&#199;&#213;ES%20SEMESTRAIS/Medi&#231;&#227;o%20-%202&#186;%20semestre%20de%202020/VERS&#195;O%20FINAL_ARQUIVO%20GERAL%20CONSOLIDADO/&#205;NDICE%20DE%20INTEGRIDADE%20GERAL%20%20-%20VERS&#195;O%20FINAL%2015%2001%202021.xlsx?02F2BDFF" TargetMode="External"/><Relationship Id="rId1" Type="http://schemas.openxmlformats.org/officeDocument/2006/relationships/externalLinkPath" Target="file:///\\02F2BDFF\&#205;NDICE%20DE%20INTEGRIDADE%20GERAL%20%20-%20VERS&#195;O%20FINAL%2015%200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 de Integridade"/>
      <sheetName val="Dicionário"/>
      <sheetName val="Valor Base"/>
      <sheetName val="Evolução do índice"/>
      <sheetName val="2017 - JUN"/>
      <sheetName val="2017 - DEZ"/>
      <sheetName val="2018 - JUN"/>
      <sheetName val="2018 - DEZ"/>
      <sheetName val="2019 - JUN"/>
      <sheetName val="2019 - DEZ"/>
      <sheetName val="2020 - JUN"/>
      <sheetName val="2020 - DEZ"/>
      <sheetName val="Resumo"/>
    </sheetNames>
    <sheetDataSet>
      <sheetData sheetId="0"/>
      <sheetData sheetId="1"/>
      <sheetData sheetId="2"/>
      <sheetData sheetId="3">
        <row r="1">
          <cell r="B1" t="str">
            <v>ATIVA</v>
          </cell>
          <cell r="C1" t="str">
            <v>PASSIVA</v>
          </cell>
          <cell r="D1" t="str">
            <v xml:space="preserve">RECLAMAÇÕES </v>
          </cell>
          <cell r="E1" t="str">
            <v xml:space="preserve">P. INTEGRIDADE </v>
          </cell>
          <cell r="F1" t="str">
            <v>RECOMENDAÇÕES</v>
          </cell>
          <cell r="G1" t="str">
            <v>C. INTERNO</v>
          </cell>
          <cell r="H1" t="str">
            <v xml:space="preserve">COMISSIONADOS </v>
          </cell>
          <cell r="I1" t="str">
            <v xml:space="preserve">CONTRATOS </v>
          </cell>
          <cell r="J1" t="str">
            <v>PREGÕES</v>
          </cell>
          <cell r="K1" t="str">
            <v>Média</v>
          </cell>
        </row>
        <row r="2">
          <cell r="A2" t="str">
            <v>Valor Base</v>
          </cell>
          <cell r="K2">
            <v>5.2856187329403257</v>
          </cell>
        </row>
        <row r="3">
          <cell r="A3" t="str">
            <v>dez/17</v>
          </cell>
          <cell r="K3">
            <v>5.7193806051913114</v>
          </cell>
        </row>
        <row r="4">
          <cell r="A4" t="str">
            <v>jun/18</v>
          </cell>
          <cell r="K4">
            <v>5.9438934581017193</v>
          </cell>
        </row>
        <row r="5">
          <cell r="A5">
            <v>43435</v>
          </cell>
          <cell r="K5">
            <v>6.025411527183973</v>
          </cell>
        </row>
        <row r="6">
          <cell r="A6" t="str">
            <v>jun/19</v>
          </cell>
          <cell r="K6">
            <v>6.1373469550567172</v>
          </cell>
        </row>
        <row r="7">
          <cell r="A7" t="str">
            <v>dez/19</v>
          </cell>
          <cell r="K7">
            <v>6.289375091191129</v>
          </cell>
        </row>
        <row r="8">
          <cell r="A8" t="str">
            <v>jun/20</v>
          </cell>
          <cell r="K8">
            <v>6.5353280548816963</v>
          </cell>
        </row>
        <row r="9">
          <cell r="A9" t="str">
            <v>dez/20</v>
          </cell>
          <cell r="K9">
            <v>6.9144444444444444</v>
          </cell>
        </row>
        <row r="12">
          <cell r="A12" t="str">
            <v>Variância geral por indicador: (V. FINAL - DEZ/2020) - (V. BASE 2017)</v>
          </cell>
          <cell r="B12">
            <v>3.3808000000000016</v>
          </cell>
          <cell r="C12">
            <v>0.41000000000000014</v>
          </cell>
          <cell r="D12">
            <v>1.0770588235294118</v>
          </cell>
          <cell r="E12">
            <v>4.4111111111111105</v>
          </cell>
          <cell r="F12">
            <v>2.0866666666666669</v>
          </cell>
          <cell r="G12">
            <v>4.0015384615384617</v>
          </cell>
          <cell r="H12">
            <v>-2.0369811320754723</v>
          </cell>
          <cell r="I12">
            <v>0.6429629629629634</v>
          </cell>
          <cell r="J12">
            <v>0.68627450980392091</v>
          </cell>
          <cell r="K12">
            <v>1.6288257115041187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tricia Ribeiro Pereira" id="{FCA0525D-FEBA-4E84-A313-4521A174C1D2}" userId="Patricia Ribeiro Pereira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12" dT="2021-06-11T18:07:01.27" personId="{FCA0525D-FEBA-4E84-A313-4521A174C1D2}" id="{57D394AC-703D-4DCC-A3B3-75531AFA4565}">
    <text>Meta alcançada.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18"/>
  <sheetViews>
    <sheetView workbookViewId="0">
      <selection sqref="A1:M1"/>
    </sheetView>
  </sheetViews>
  <sheetFormatPr defaultRowHeight="15"/>
  <cols>
    <col min="1" max="1" width="23.5703125" customWidth="1"/>
    <col min="2" max="12" width="20.7109375" customWidth="1"/>
    <col min="13" max="13" width="15.5703125" customWidth="1"/>
  </cols>
  <sheetData>
    <row r="1" spans="1:13" ht="18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ht="27.6" customHeight="1">
      <c r="A2" s="142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3" ht="30" customHeight="1">
      <c r="A3" s="141" t="s">
        <v>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ht="33.6" customHeight="1">
      <c r="A4" s="141" t="s">
        <v>3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5" spans="1:13" ht="15.75" thickBot="1"/>
    <row r="6" spans="1:13" ht="30">
      <c r="A6" s="37" t="s">
        <v>4</v>
      </c>
      <c r="B6" s="38" t="s">
        <v>5</v>
      </c>
      <c r="C6" s="39" t="s">
        <v>6</v>
      </c>
      <c r="D6" s="40" t="s">
        <v>7</v>
      </c>
      <c r="E6" s="40" t="s">
        <v>8</v>
      </c>
      <c r="F6" s="40" t="s">
        <v>9</v>
      </c>
      <c r="G6" s="40" t="s">
        <v>10</v>
      </c>
      <c r="H6" s="40" t="s">
        <v>11</v>
      </c>
      <c r="I6" s="40" t="s">
        <v>12</v>
      </c>
      <c r="J6" s="40" t="s">
        <v>13</v>
      </c>
      <c r="K6" s="41" t="s">
        <v>14</v>
      </c>
      <c r="L6" s="41" t="s">
        <v>15</v>
      </c>
      <c r="M6" s="42" t="s">
        <v>16</v>
      </c>
    </row>
    <row r="7" spans="1:13">
      <c r="A7" s="43" t="s">
        <v>17</v>
      </c>
      <c r="B7" s="44">
        <v>5.2891999999999983</v>
      </c>
      <c r="C7" s="44">
        <v>7.6</v>
      </c>
      <c r="D7" s="44">
        <v>4.8529411764705879</v>
      </c>
      <c r="E7" s="44">
        <v>0.1388888888888889</v>
      </c>
      <c r="F7" s="44">
        <v>4.583333333333333</v>
      </c>
      <c r="G7" s="44">
        <v>0.28846153846153844</v>
      </c>
      <c r="H7" s="44">
        <v>7.216981132075472</v>
      </c>
      <c r="I7" s="44">
        <v>8.2870370370370363</v>
      </c>
      <c r="J7" s="44">
        <v>9.3137254901960791</v>
      </c>
      <c r="K7" s="45">
        <f>AVERAGE(B7:J7)</f>
        <v>5.2856187329403257</v>
      </c>
      <c r="L7" s="46"/>
      <c r="M7" s="47"/>
    </row>
    <row r="8" spans="1:13">
      <c r="A8" s="48" t="s">
        <v>18</v>
      </c>
      <c r="B8" s="44">
        <v>6.6641824751580865</v>
      </c>
      <c r="C8" s="44">
        <v>8.2076923076923087</v>
      </c>
      <c r="D8" s="44">
        <v>4.5</v>
      </c>
      <c r="E8" s="44">
        <v>0.55555555555555558</v>
      </c>
      <c r="F8" s="44">
        <v>5.7142857142857144</v>
      </c>
      <c r="G8" s="44">
        <v>1.0377358490566</v>
      </c>
      <c r="H8" s="44">
        <v>6.6203703703703702</v>
      </c>
      <c r="I8" s="44">
        <v>8.8888888888888893</v>
      </c>
      <c r="J8" s="44">
        <v>9.2857142857142865</v>
      </c>
      <c r="K8" s="45">
        <f>AVERAGE(B8:J8)</f>
        <v>5.7193806051913114</v>
      </c>
      <c r="L8" s="49">
        <f t="shared" ref="L8:L12" si="0">K8-K7</f>
        <v>0.43376187225098572</v>
      </c>
      <c r="M8" s="50">
        <f>L8*100/K7</f>
        <v>8.2064540438331868</v>
      </c>
    </row>
    <row r="9" spans="1:13">
      <c r="A9" s="48" t="s">
        <v>19</v>
      </c>
      <c r="B9" s="44">
        <v>6.42</v>
      </c>
      <c r="C9" s="44">
        <v>7.9153309257052751</v>
      </c>
      <c r="D9" s="44">
        <v>4.9000000000000004</v>
      </c>
      <c r="E9" s="44">
        <v>0.63636363636363635</v>
      </c>
      <c r="F9" s="44">
        <v>6.75</v>
      </c>
      <c r="G9" s="44">
        <v>1.7592592592592593</v>
      </c>
      <c r="H9" s="44">
        <v>6.2946428571428568</v>
      </c>
      <c r="I9" s="44">
        <v>9.375</v>
      </c>
      <c r="J9" s="44">
        <v>9.4444444444444446</v>
      </c>
      <c r="K9" s="45">
        <f>AVERAGE(B9:J9)</f>
        <v>5.9438934581017193</v>
      </c>
      <c r="L9" s="49">
        <f t="shared" si="0"/>
        <v>0.2245128529104079</v>
      </c>
      <c r="M9" s="50">
        <f t="shared" ref="M9:M12" si="1">L9*100/K8</f>
        <v>3.9254749492737777</v>
      </c>
    </row>
    <row r="10" spans="1:13">
      <c r="A10" s="51">
        <v>43435</v>
      </c>
      <c r="B10" s="44">
        <v>6.2603508771929821</v>
      </c>
      <c r="C10" s="44">
        <v>8.2294117647058815</v>
      </c>
      <c r="D10" s="44">
        <v>4.5999999999999996</v>
      </c>
      <c r="E10" s="44">
        <v>0.6696428571428571</v>
      </c>
      <c r="F10" s="44">
        <v>6.75</v>
      </c>
      <c r="G10" s="44">
        <v>2.5438596491228069</v>
      </c>
      <c r="H10" s="44">
        <v>5.833333333333333</v>
      </c>
      <c r="I10" s="44">
        <v>9.3421052631578956</v>
      </c>
      <c r="J10" s="44">
        <v>10</v>
      </c>
      <c r="K10" s="45">
        <f>AVERAGE(B10:J10)</f>
        <v>6.025411527183973</v>
      </c>
      <c r="L10" s="49">
        <f t="shared" si="0"/>
        <v>8.1518069082253675E-2</v>
      </c>
      <c r="M10" s="50">
        <f t="shared" si="1"/>
        <v>1.3714591228270068</v>
      </c>
    </row>
    <row r="11" spans="1:13">
      <c r="A11" s="48" t="s">
        <v>20</v>
      </c>
      <c r="B11" s="44">
        <v>6.4704550852704568</v>
      </c>
      <c r="C11" s="44">
        <v>7.9250590446315403</v>
      </c>
      <c r="D11" s="44">
        <v>5.625</v>
      </c>
      <c r="E11" s="44">
        <v>0.78703703703703709</v>
      </c>
      <c r="F11" s="44">
        <v>6.75</v>
      </c>
      <c r="G11" s="44">
        <v>2.5</v>
      </c>
      <c r="H11" s="44">
        <v>5.8482142857142856</v>
      </c>
      <c r="I11" s="44">
        <v>9.4196428571428577</v>
      </c>
      <c r="J11" s="44">
        <v>9.9107142857142865</v>
      </c>
      <c r="K11" s="45">
        <f t="shared" ref="K11:K14" si="2">AVERAGE(B11:J11)</f>
        <v>6.1373469550567172</v>
      </c>
      <c r="L11" s="49">
        <f t="shared" si="0"/>
        <v>0.11193542787274424</v>
      </c>
      <c r="M11" s="50">
        <f t="shared" si="1"/>
        <v>1.8577225367552315</v>
      </c>
    </row>
    <row r="12" spans="1:13">
      <c r="A12" s="48" t="s">
        <v>21</v>
      </c>
      <c r="B12" s="44">
        <v>7.0396428571428569</v>
      </c>
      <c r="C12" s="44">
        <v>7.8376785714285697</v>
      </c>
      <c r="D12" s="44">
        <v>4.716981132075472</v>
      </c>
      <c r="E12" s="44">
        <v>2.8125</v>
      </c>
      <c r="F12" s="44">
        <v>7.291666666666667</v>
      </c>
      <c r="G12" s="44">
        <v>2.2321428571428572</v>
      </c>
      <c r="H12" s="44">
        <v>5.5803571428571432</v>
      </c>
      <c r="I12" s="44">
        <v>9.2857142857142865</v>
      </c>
      <c r="J12" s="44">
        <v>9.8076923076923084</v>
      </c>
      <c r="K12" s="68">
        <f t="shared" si="2"/>
        <v>6.289375091191129</v>
      </c>
      <c r="L12" s="49">
        <f t="shared" si="0"/>
        <v>0.1520281361344118</v>
      </c>
      <c r="M12" s="50">
        <f t="shared" si="1"/>
        <v>2.4770986103230146</v>
      </c>
    </row>
    <row r="13" spans="1:13">
      <c r="A13" s="48" t="s">
        <v>22</v>
      </c>
      <c r="B13" s="44">
        <v>8.31</v>
      </c>
      <c r="C13" s="44">
        <v>7.8350953510781176</v>
      </c>
      <c r="D13" s="44">
        <v>5.83</v>
      </c>
      <c r="E13" s="44">
        <v>3.3928571428571428</v>
      </c>
      <c r="F13" s="44">
        <v>8</v>
      </c>
      <c r="G13" s="44">
        <v>2.23</v>
      </c>
      <c r="H13" s="44">
        <v>5.27</v>
      </c>
      <c r="I13" s="44">
        <v>7.95</v>
      </c>
      <c r="J13" s="44">
        <v>10</v>
      </c>
      <c r="K13" s="45">
        <f t="shared" si="2"/>
        <v>6.5353280548816963</v>
      </c>
      <c r="L13" s="49">
        <f>K13-K12</f>
        <v>0.24595296369056729</v>
      </c>
      <c r="M13" s="50">
        <f>L13*100/K12</f>
        <v>3.9106105157418249</v>
      </c>
    </row>
    <row r="14" spans="1:13" ht="15.75" thickBot="1">
      <c r="A14" s="52" t="s">
        <v>23</v>
      </c>
      <c r="B14" s="53">
        <v>8.67</v>
      </c>
      <c r="C14" s="53">
        <v>8.01</v>
      </c>
      <c r="D14" s="53">
        <v>5.93</v>
      </c>
      <c r="E14" s="53">
        <v>4.55</v>
      </c>
      <c r="F14" s="53">
        <v>6.67</v>
      </c>
      <c r="G14" s="53">
        <v>4.29</v>
      </c>
      <c r="H14" s="53">
        <v>5.18</v>
      </c>
      <c r="I14" s="53">
        <v>8.93</v>
      </c>
      <c r="J14" s="53">
        <v>10</v>
      </c>
      <c r="K14" s="54">
        <f t="shared" si="2"/>
        <v>6.9144444444444444</v>
      </c>
      <c r="L14" s="69">
        <f>K14-K13</f>
        <v>0.37911638956274807</v>
      </c>
      <c r="M14" s="70">
        <f>L14*100/K13</f>
        <v>5.8010307421302185</v>
      </c>
    </row>
    <row r="15" spans="1:13" ht="15.75" thickBo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1"/>
      <c r="M15" s="1"/>
    </row>
    <row r="16" spans="1:13" ht="80.45" customHeight="1" thickBot="1">
      <c r="A16" s="55" t="s">
        <v>24</v>
      </c>
      <c r="B16" s="56">
        <f>B14-B13</f>
        <v>0.35999999999999943</v>
      </c>
      <c r="C16" s="57">
        <f t="shared" ref="C16:K16" si="3">C14-C13</f>
        <v>0.17490464892188218</v>
      </c>
      <c r="D16" s="57">
        <f t="shared" si="3"/>
        <v>9.9999999999999645E-2</v>
      </c>
      <c r="E16" s="57">
        <f t="shared" si="3"/>
        <v>1.157142857142857</v>
      </c>
      <c r="F16" s="57">
        <f t="shared" si="3"/>
        <v>-1.33</v>
      </c>
      <c r="G16" s="57">
        <f t="shared" si="3"/>
        <v>2.06</v>
      </c>
      <c r="H16" s="57">
        <f t="shared" si="3"/>
        <v>-8.9999999999999858E-2</v>
      </c>
      <c r="I16" s="57">
        <f t="shared" si="3"/>
        <v>0.97999999999999954</v>
      </c>
      <c r="J16" s="57">
        <f t="shared" si="3"/>
        <v>0</v>
      </c>
      <c r="K16" s="58">
        <f t="shared" si="3"/>
        <v>0.37911638956274807</v>
      </c>
      <c r="L16" s="59"/>
      <c r="M16" s="1"/>
    </row>
    <row r="17" spans="1:13" ht="77.45" customHeight="1" thickBot="1">
      <c r="A17" s="60" t="s">
        <v>25</v>
      </c>
      <c r="B17" s="61">
        <f>B14-B7</f>
        <v>3.3808000000000016</v>
      </c>
      <c r="C17" s="61">
        <f t="shared" ref="C17:K17" si="4">C14-C7</f>
        <v>0.41000000000000014</v>
      </c>
      <c r="D17" s="61">
        <f t="shared" si="4"/>
        <v>1.0770588235294118</v>
      </c>
      <c r="E17" s="61">
        <f t="shared" si="4"/>
        <v>4.4111111111111105</v>
      </c>
      <c r="F17" s="61">
        <f t="shared" si="4"/>
        <v>2.0866666666666669</v>
      </c>
      <c r="G17" s="61">
        <f t="shared" si="4"/>
        <v>4.0015384615384617</v>
      </c>
      <c r="H17" s="61">
        <f t="shared" si="4"/>
        <v>-2.0369811320754723</v>
      </c>
      <c r="I17" s="61">
        <f t="shared" si="4"/>
        <v>0.6429629629629634</v>
      </c>
      <c r="J17" s="61">
        <f t="shared" si="4"/>
        <v>0.68627450980392091</v>
      </c>
      <c r="K17" s="62">
        <f t="shared" si="4"/>
        <v>1.6288257115041187</v>
      </c>
      <c r="L17" s="63"/>
      <c r="M17" s="1"/>
    </row>
    <row r="18" spans="1:13" ht="46.15" customHeight="1" thickBot="1">
      <c r="A18" s="64" t="s">
        <v>26</v>
      </c>
      <c r="B18" s="65"/>
      <c r="C18" s="65"/>
      <c r="D18" s="65"/>
      <c r="E18" s="65"/>
      <c r="F18" s="65"/>
      <c r="G18" s="65"/>
      <c r="H18" s="65"/>
      <c r="I18" s="65"/>
      <c r="J18" s="65"/>
      <c r="K18" s="66"/>
      <c r="L18" s="67">
        <f>SUM(L8:L14)</f>
        <v>1.6288257115041187</v>
      </c>
      <c r="M18" s="1"/>
    </row>
  </sheetData>
  <mergeCells count="4">
    <mergeCell ref="A4:M4"/>
    <mergeCell ref="A2:M2"/>
    <mergeCell ref="A1:M1"/>
    <mergeCell ref="A3:M3"/>
  </mergeCells>
  <conditionalFormatting sqref="B16:K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:K1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B17:L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CCA602A-3513-427B-9718-D841BCEFE9C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B17:K17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A1:F24"/>
  <sheetViews>
    <sheetView workbookViewId="0">
      <selection sqref="A1:F1"/>
    </sheetView>
  </sheetViews>
  <sheetFormatPr defaultColWidth="8.85546875" defaultRowHeight="14.25"/>
  <cols>
    <col min="1" max="1" width="4.7109375" style="1" customWidth="1"/>
    <col min="2" max="2" width="45.7109375" style="1" customWidth="1"/>
    <col min="3" max="3" width="22.7109375" style="1" customWidth="1"/>
    <col min="4" max="4" width="20.5703125" style="1" customWidth="1"/>
    <col min="5" max="5" width="17.42578125" style="1" customWidth="1"/>
    <col min="6" max="6" width="18.5703125" style="1" customWidth="1"/>
    <col min="7" max="16384" width="8.85546875" style="1"/>
  </cols>
  <sheetData>
    <row r="1" spans="1:6" ht="15.75">
      <c r="A1" s="145" t="s">
        <v>0</v>
      </c>
      <c r="B1" s="145"/>
      <c r="C1" s="145"/>
      <c r="D1" s="145"/>
      <c r="E1" s="145"/>
      <c r="F1" s="145"/>
    </row>
    <row r="2" spans="1:6" ht="15.75">
      <c r="A2" s="145" t="s">
        <v>27</v>
      </c>
      <c r="B2" s="145"/>
      <c r="C2" s="145"/>
      <c r="D2" s="145"/>
      <c r="E2" s="145"/>
      <c r="F2" s="145"/>
    </row>
    <row r="3" spans="1:6" ht="15.75">
      <c r="A3" s="101"/>
      <c r="B3" s="97"/>
      <c r="C3" s="97"/>
      <c r="D3" s="97"/>
      <c r="E3" s="97"/>
      <c r="F3" s="97"/>
    </row>
    <row r="4" spans="1:6" ht="23.25">
      <c r="A4" s="146" t="s">
        <v>1</v>
      </c>
      <c r="B4" s="146"/>
      <c r="C4" s="146"/>
      <c r="D4" s="146"/>
      <c r="E4" s="146"/>
      <c r="F4" s="146"/>
    </row>
    <row r="5" spans="1:6" ht="25.15" customHeight="1" thickBot="1">
      <c r="A5" s="147" t="s">
        <v>28</v>
      </c>
      <c r="B5" s="147"/>
      <c r="C5" s="147"/>
      <c r="D5" s="147"/>
      <c r="E5" s="147"/>
      <c r="F5" s="147"/>
    </row>
    <row r="6" spans="1:6" ht="15" thickBot="1"/>
    <row r="7" spans="1:6" ht="33" customHeight="1" thickBot="1">
      <c r="A7" s="79"/>
      <c r="B7" s="80" t="s">
        <v>29</v>
      </c>
      <c r="C7" s="73"/>
      <c r="D7" s="73"/>
      <c r="E7" s="73"/>
      <c r="F7" s="74"/>
    </row>
    <row r="8" spans="1:6" ht="30.75" thickBot="1">
      <c r="B8" s="102" t="s">
        <v>30</v>
      </c>
      <c r="C8" s="75" t="s">
        <v>31</v>
      </c>
      <c r="D8" s="103" t="s">
        <v>32</v>
      </c>
      <c r="E8" s="104" t="s">
        <v>33</v>
      </c>
      <c r="F8" s="104" t="s">
        <v>34</v>
      </c>
    </row>
    <row r="9" spans="1:6">
      <c r="B9" s="105" t="s">
        <v>35</v>
      </c>
      <c r="C9" s="6" t="s">
        <v>36</v>
      </c>
      <c r="D9" s="6" t="s">
        <v>37</v>
      </c>
      <c r="E9" s="106" t="s">
        <v>38</v>
      </c>
      <c r="F9" s="150" t="s">
        <v>39</v>
      </c>
    </row>
    <row r="10" spans="1:6">
      <c r="B10" s="107" t="s">
        <v>40</v>
      </c>
      <c r="C10" s="3" t="s">
        <v>41</v>
      </c>
      <c r="D10" s="3" t="s">
        <v>42</v>
      </c>
      <c r="E10" s="71" t="s">
        <v>43</v>
      </c>
      <c r="F10" s="151"/>
    </row>
    <row r="11" spans="1:6">
      <c r="B11" s="107" t="s">
        <v>44</v>
      </c>
      <c r="C11" s="3" t="s">
        <v>45</v>
      </c>
      <c r="D11" s="3" t="s">
        <v>42</v>
      </c>
      <c r="E11" s="71" t="s">
        <v>43</v>
      </c>
      <c r="F11" s="151"/>
    </row>
    <row r="12" spans="1:6">
      <c r="B12" s="107" t="s">
        <v>46</v>
      </c>
      <c r="C12" s="3" t="s">
        <v>47</v>
      </c>
      <c r="D12" s="3" t="s">
        <v>48</v>
      </c>
      <c r="E12" s="71" t="s">
        <v>49</v>
      </c>
      <c r="F12" s="151"/>
    </row>
    <row r="13" spans="1:6">
      <c r="B13" s="107" t="s">
        <v>50</v>
      </c>
      <c r="C13" s="3" t="s">
        <v>51</v>
      </c>
      <c r="D13" s="3" t="s">
        <v>37</v>
      </c>
      <c r="E13" s="71" t="s">
        <v>52</v>
      </c>
      <c r="F13" s="151"/>
    </row>
    <row r="14" spans="1:6">
      <c r="B14" s="107" t="s">
        <v>53</v>
      </c>
      <c r="C14" s="3" t="s">
        <v>54</v>
      </c>
      <c r="D14" s="3" t="s">
        <v>48</v>
      </c>
      <c r="E14" s="71" t="s">
        <v>55</v>
      </c>
      <c r="F14" s="151"/>
    </row>
    <row r="15" spans="1:6">
      <c r="B15" s="107" t="s">
        <v>56</v>
      </c>
      <c r="C15" s="3" t="s">
        <v>57</v>
      </c>
      <c r="D15" s="3" t="s">
        <v>48</v>
      </c>
      <c r="E15" s="71" t="s">
        <v>58</v>
      </c>
      <c r="F15" s="151"/>
    </row>
    <row r="16" spans="1:6">
      <c r="B16" s="107" t="s">
        <v>59</v>
      </c>
      <c r="C16" s="3" t="s">
        <v>13</v>
      </c>
      <c r="D16" s="3" t="s">
        <v>48</v>
      </c>
      <c r="E16" s="71" t="s">
        <v>60</v>
      </c>
      <c r="F16" s="151"/>
    </row>
    <row r="17" spans="1:6" ht="15" thickBot="1">
      <c r="B17" s="108" t="s">
        <v>61</v>
      </c>
      <c r="C17" s="4" t="s">
        <v>9</v>
      </c>
      <c r="D17" s="4" t="s">
        <v>48</v>
      </c>
      <c r="E17" s="109" t="s">
        <v>62</v>
      </c>
      <c r="F17" s="152"/>
    </row>
    <row r="18" spans="1:6" ht="15" thickBot="1"/>
    <row r="19" spans="1:6" ht="29.45" customHeight="1" thickBot="1">
      <c r="A19" s="79"/>
      <c r="B19" s="148" t="s">
        <v>63</v>
      </c>
      <c r="C19" s="149"/>
      <c r="D19"/>
      <c r="E19"/>
      <c r="F19"/>
    </row>
    <row r="20" spans="1:6" ht="15.75" thickBot="1">
      <c r="B20" s="72" t="s">
        <v>64</v>
      </c>
      <c r="C20" s="75" t="s">
        <v>65</v>
      </c>
      <c r="D20"/>
      <c r="E20"/>
      <c r="F20"/>
    </row>
    <row r="21" spans="1:6" ht="42.6" customHeight="1">
      <c r="B21" s="77" t="s">
        <v>66</v>
      </c>
      <c r="C21" s="76" t="s">
        <v>67</v>
      </c>
      <c r="D21"/>
      <c r="E21"/>
      <c r="F21"/>
    </row>
    <row r="22" spans="1:6" ht="37.15" customHeight="1">
      <c r="B22" s="78" t="s">
        <v>68</v>
      </c>
      <c r="C22" s="76" t="s">
        <v>67</v>
      </c>
    </row>
    <row r="23" spans="1:6" ht="36" customHeight="1">
      <c r="B23" s="78" t="s">
        <v>69</v>
      </c>
      <c r="C23" s="76" t="s">
        <v>67</v>
      </c>
    </row>
    <row r="24" spans="1:6" ht="42" customHeight="1">
      <c r="B24" s="78" t="s">
        <v>70</v>
      </c>
      <c r="C24" s="76" t="s">
        <v>67</v>
      </c>
    </row>
  </sheetData>
  <mergeCells count="6">
    <mergeCell ref="A1:F1"/>
    <mergeCell ref="A2:F2"/>
    <mergeCell ref="A4:F4"/>
    <mergeCell ref="A5:F5"/>
    <mergeCell ref="B19:C19"/>
    <mergeCell ref="F9:F17"/>
  </mergeCells>
  <phoneticPr fontId="2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9.9978637043366805E-2"/>
  </sheetPr>
  <dimension ref="A1:M67"/>
  <sheetViews>
    <sheetView zoomScale="60" zoomScaleNormal="60" workbookViewId="0">
      <selection sqref="A1:A5"/>
    </sheetView>
  </sheetViews>
  <sheetFormatPr defaultColWidth="8.85546875" defaultRowHeight="14.25"/>
  <cols>
    <col min="1" max="1" width="5.140625" style="1" customWidth="1"/>
    <col min="2" max="2" width="84.7109375" style="1" customWidth="1"/>
    <col min="3" max="3" width="9.85546875" style="1" customWidth="1"/>
    <col min="4" max="4" width="18.140625" style="5" customWidth="1"/>
    <col min="5" max="5" width="8.85546875" style="1" customWidth="1"/>
    <col min="6" max="6" width="7.7109375" style="1" customWidth="1"/>
    <col min="7" max="7" width="8.7109375" style="1" customWidth="1"/>
    <col min="8" max="8" width="9.42578125" style="1" customWidth="1"/>
    <col min="9" max="9" width="16.140625" style="1" bestFit="1" customWidth="1"/>
    <col min="10" max="10" width="11.85546875" style="1" customWidth="1"/>
    <col min="11" max="11" width="11.42578125" style="1" customWidth="1"/>
    <col min="12" max="12" width="12.5703125" style="1" customWidth="1"/>
    <col min="13" max="13" width="17.28515625" style="1" customWidth="1"/>
    <col min="14" max="16384" width="8.85546875" style="1"/>
  </cols>
  <sheetData>
    <row r="1" spans="1:13" ht="18">
      <c r="A1" s="153"/>
      <c r="B1" s="161" t="s">
        <v>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ht="18">
      <c r="A2" s="153"/>
      <c r="B2" s="161" t="s">
        <v>71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23.25">
      <c r="A3" s="153"/>
      <c r="B3" s="162" t="s">
        <v>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3" ht="15.75">
      <c r="A4" s="153"/>
      <c r="B4" s="13" t="s">
        <v>72</v>
      </c>
      <c r="C4" s="7"/>
      <c r="D4" s="18"/>
      <c r="E4" s="7"/>
      <c r="F4" s="7"/>
      <c r="G4" s="7"/>
      <c r="H4" s="7"/>
      <c r="I4" s="7"/>
      <c r="J4" s="7"/>
      <c r="K4" s="7"/>
      <c r="L4" s="7"/>
      <c r="M4" s="7"/>
    </row>
    <row r="5" spans="1:13" ht="25.9" customHeight="1">
      <c r="A5" s="153"/>
      <c r="B5" s="163" t="s">
        <v>73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</row>
    <row r="6" spans="1:13" ht="37.9" customHeight="1">
      <c r="A6" s="154" t="s">
        <v>74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1:13" ht="21" customHeight="1" thickBot="1">
      <c r="A7" s="7"/>
      <c r="B7" s="12"/>
      <c r="C7" s="7"/>
      <c r="D7" s="18"/>
      <c r="E7" s="158" t="s">
        <v>75</v>
      </c>
      <c r="F7" s="159"/>
      <c r="G7" s="159"/>
      <c r="H7" s="159"/>
      <c r="I7" s="159"/>
      <c r="J7" s="159"/>
      <c r="K7" s="159"/>
      <c r="L7" s="159"/>
      <c r="M7" s="160"/>
    </row>
    <row r="8" spans="1:13" ht="42.6" customHeight="1" thickBot="1">
      <c r="A8" s="7"/>
      <c r="B8" s="12"/>
      <c r="C8" s="7"/>
      <c r="D8" s="26" t="s">
        <v>1</v>
      </c>
      <c r="E8" s="15" t="s">
        <v>36</v>
      </c>
      <c r="F8" s="16" t="s">
        <v>41</v>
      </c>
      <c r="G8" s="16" t="s">
        <v>45</v>
      </c>
      <c r="H8" s="16" t="s">
        <v>47</v>
      </c>
      <c r="I8" s="16" t="s">
        <v>51</v>
      </c>
      <c r="J8" s="16" t="s">
        <v>54</v>
      </c>
      <c r="K8" s="16" t="s">
        <v>57</v>
      </c>
      <c r="L8" s="16" t="s">
        <v>13</v>
      </c>
      <c r="M8" s="17" t="s">
        <v>9</v>
      </c>
    </row>
    <row r="9" spans="1:13" s="14" customFormat="1" ht="25.9" customHeight="1" thickBot="1">
      <c r="A9" s="155" t="s">
        <v>76</v>
      </c>
      <c r="B9" s="156"/>
      <c r="C9" s="27"/>
      <c r="D9" s="100">
        <f>AVERAGE(E9:M9)</f>
        <v>7.0465740917208421</v>
      </c>
      <c r="E9" s="99">
        <f>AVERAGE(E13:E66)</f>
        <v>8.6429629629629616</v>
      </c>
      <c r="F9" s="99">
        <f t="shared" ref="F9:M9" si="0">AVERAGE(F13:F66)</f>
        <v>7.6805555555555554</v>
      </c>
      <c r="G9" s="99">
        <f t="shared" si="0"/>
        <v>6.0377358490566042</v>
      </c>
      <c r="H9" s="99">
        <f t="shared" si="0"/>
        <v>5.5555555555555554</v>
      </c>
      <c r="I9" s="99">
        <f t="shared" si="0"/>
        <v>4.7342592592592574</v>
      </c>
      <c r="J9" s="99">
        <f t="shared" si="0"/>
        <v>5.3240740740740744</v>
      </c>
      <c r="K9" s="99">
        <f t="shared" si="0"/>
        <v>9.0046296296296298</v>
      </c>
      <c r="L9" s="99">
        <f t="shared" si="0"/>
        <v>10</v>
      </c>
      <c r="M9" s="99">
        <f t="shared" si="0"/>
        <v>6.4393939393939394</v>
      </c>
    </row>
    <row r="10" spans="1:13" s="14" customFormat="1" ht="25.9" customHeight="1">
      <c r="B10" s="28"/>
      <c r="M10" s="29"/>
    </row>
    <row r="11" spans="1:13" s="14" customFormat="1" ht="34.9" customHeight="1" thickBot="1">
      <c r="A11" s="157" t="s">
        <v>77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</row>
    <row r="12" spans="1:13" s="2" customFormat="1" ht="30.75" thickBot="1">
      <c r="A12" s="30" t="s">
        <v>78</v>
      </c>
      <c r="B12" s="31" t="s">
        <v>79</v>
      </c>
      <c r="C12" s="32" t="s">
        <v>80</v>
      </c>
      <c r="D12" s="33" t="s">
        <v>1</v>
      </c>
      <c r="E12" s="34" t="s">
        <v>36</v>
      </c>
      <c r="F12" s="35" t="s">
        <v>41</v>
      </c>
      <c r="G12" s="35" t="s">
        <v>45</v>
      </c>
      <c r="H12" s="35" t="s">
        <v>47</v>
      </c>
      <c r="I12" s="35" t="s">
        <v>51</v>
      </c>
      <c r="J12" s="35" t="s">
        <v>54</v>
      </c>
      <c r="K12" s="35" t="s">
        <v>57</v>
      </c>
      <c r="L12" s="35" t="s">
        <v>13</v>
      </c>
      <c r="M12" s="36" t="s">
        <v>9</v>
      </c>
    </row>
    <row r="13" spans="1:13">
      <c r="A13" s="10">
        <v>1</v>
      </c>
      <c r="B13" s="19" t="s">
        <v>81</v>
      </c>
      <c r="C13" s="20" t="s">
        <v>82</v>
      </c>
      <c r="D13" s="86">
        <f t="shared" ref="D13:D44" si="1">AVERAGE(E13:M13)</f>
        <v>8.5958333333333332</v>
      </c>
      <c r="E13" s="88">
        <v>10</v>
      </c>
      <c r="F13" s="81">
        <v>7.625</v>
      </c>
      <c r="G13" s="81" t="s">
        <v>83</v>
      </c>
      <c r="H13" s="89">
        <v>10</v>
      </c>
      <c r="I13" s="90">
        <v>8.9499999999999993</v>
      </c>
      <c r="J13" s="90">
        <v>5</v>
      </c>
      <c r="K13" s="90">
        <v>10</v>
      </c>
      <c r="L13" s="90" t="s">
        <v>83</v>
      </c>
      <c r="M13" s="91" t="s">
        <v>83</v>
      </c>
    </row>
    <row r="14" spans="1:13">
      <c r="A14" s="8">
        <v>2</v>
      </c>
      <c r="B14" s="21" t="s">
        <v>84</v>
      </c>
      <c r="C14" s="22" t="s">
        <v>82</v>
      </c>
      <c r="D14" s="84">
        <f t="shared" si="1"/>
        <v>7.604166666666667</v>
      </c>
      <c r="E14" s="92">
        <v>10</v>
      </c>
      <c r="F14" s="82">
        <v>7.4375</v>
      </c>
      <c r="G14" s="82">
        <v>10</v>
      </c>
      <c r="H14" s="82">
        <v>5</v>
      </c>
      <c r="I14" s="49">
        <v>7.25</v>
      </c>
      <c r="J14" s="49">
        <v>0</v>
      </c>
      <c r="K14" s="49">
        <v>8.75</v>
      </c>
      <c r="L14" s="49">
        <v>10</v>
      </c>
      <c r="M14" s="93">
        <v>10</v>
      </c>
    </row>
    <row r="15" spans="1:13">
      <c r="A15" s="8">
        <v>3</v>
      </c>
      <c r="B15" s="21" t="s">
        <v>85</v>
      </c>
      <c r="C15" s="22" t="s">
        <v>82</v>
      </c>
      <c r="D15" s="84">
        <f t="shared" si="1"/>
        <v>9.2593750000000004</v>
      </c>
      <c r="E15" s="92">
        <v>10</v>
      </c>
      <c r="F15" s="82">
        <v>8.125</v>
      </c>
      <c r="G15" s="82">
        <v>10</v>
      </c>
      <c r="H15" s="82">
        <v>7.5</v>
      </c>
      <c r="I15" s="49">
        <v>8.4499999999999993</v>
      </c>
      <c r="J15" s="49">
        <v>10</v>
      </c>
      <c r="K15" s="49">
        <v>10</v>
      </c>
      <c r="L15" s="49">
        <v>10</v>
      </c>
      <c r="M15" s="93" t="s">
        <v>83</v>
      </c>
    </row>
    <row r="16" spans="1:13">
      <c r="A16" s="8">
        <v>4</v>
      </c>
      <c r="B16" s="21" t="s">
        <v>86</v>
      </c>
      <c r="C16" s="22" t="s">
        <v>82</v>
      </c>
      <c r="D16" s="84">
        <f t="shared" si="1"/>
        <v>8.9063888888888894</v>
      </c>
      <c r="E16" s="92">
        <v>9.7200000000000006</v>
      </c>
      <c r="F16" s="82">
        <v>7.9375</v>
      </c>
      <c r="G16" s="82">
        <v>10</v>
      </c>
      <c r="H16" s="82">
        <v>7.5</v>
      </c>
      <c r="I16" s="49">
        <v>7.5</v>
      </c>
      <c r="J16" s="49">
        <v>10</v>
      </c>
      <c r="K16" s="49">
        <v>10</v>
      </c>
      <c r="L16" s="49">
        <v>10</v>
      </c>
      <c r="M16" s="93">
        <v>7.5</v>
      </c>
    </row>
    <row r="17" spans="1:13">
      <c r="A17" s="8">
        <v>5</v>
      </c>
      <c r="B17" s="21" t="s">
        <v>87</v>
      </c>
      <c r="C17" s="22" t="s">
        <v>82</v>
      </c>
      <c r="D17" s="84">
        <f t="shared" si="1"/>
        <v>7.0230555555555556</v>
      </c>
      <c r="E17" s="92">
        <v>9.57</v>
      </c>
      <c r="F17" s="82">
        <v>7.9375</v>
      </c>
      <c r="G17" s="82">
        <v>7.5</v>
      </c>
      <c r="H17" s="82">
        <v>7.5</v>
      </c>
      <c r="I17" s="49">
        <v>6.95</v>
      </c>
      <c r="J17" s="49">
        <v>0</v>
      </c>
      <c r="K17" s="49">
        <v>3.75</v>
      </c>
      <c r="L17" s="49">
        <v>10</v>
      </c>
      <c r="M17" s="93">
        <v>10</v>
      </c>
    </row>
    <row r="18" spans="1:13">
      <c r="A18" s="8">
        <v>6</v>
      </c>
      <c r="B18" s="21" t="s">
        <v>88</v>
      </c>
      <c r="C18" s="22" t="s">
        <v>82</v>
      </c>
      <c r="D18" s="84">
        <f t="shared" si="1"/>
        <v>8.7916666666666661</v>
      </c>
      <c r="E18" s="92">
        <v>10</v>
      </c>
      <c r="F18" s="82">
        <v>8.125</v>
      </c>
      <c r="G18" s="82">
        <v>10</v>
      </c>
      <c r="H18" s="82">
        <v>7.5</v>
      </c>
      <c r="I18" s="49">
        <v>7.25</v>
      </c>
      <c r="J18" s="49">
        <v>10</v>
      </c>
      <c r="K18" s="49">
        <v>6.25</v>
      </c>
      <c r="L18" s="49">
        <v>10</v>
      </c>
      <c r="M18" s="93">
        <v>10</v>
      </c>
    </row>
    <row r="19" spans="1:13">
      <c r="A19" s="8">
        <v>7</v>
      </c>
      <c r="B19" s="21" t="s">
        <v>89</v>
      </c>
      <c r="C19" s="22" t="s">
        <v>82</v>
      </c>
      <c r="D19" s="84">
        <f t="shared" si="1"/>
        <v>5.4861111111111107</v>
      </c>
      <c r="E19" s="92">
        <v>10</v>
      </c>
      <c r="F19" s="82">
        <v>8.125</v>
      </c>
      <c r="G19" s="82">
        <v>0</v>
      </c>
      <c r="H19" s="82">
        <v>7.5</v>
      </c>
      <c r="I19" s="49">
        <v>0</v>
      </c>
      <c r="J19" s="49">
        <v>0</v>
      </c>
      <c r="K19" s="49">
        <v>3.75</v>
      </c>
      <c r="L19" s="49">
        <v>10</v>
      </c>
      <c r="M19" s="93">
        <v>10</v>
      </c>
    </row>
    <row r="20" spans="1:13">
      <c r="A20" s="8">
        <v>8</v>
      </c>
      <c r="B20" s="21" t="s">
        <v>90</v>
      </c>
      <c r="C20" s="22" t="s">
        <v>82</v>
      </c>
      <c r="D20" s="84">
        <f t="shared" si="1"/>
        <v>6.2983333333333338</v>
      </c>
      <c r="E20" s="92">
        <v>9.81</v>
      </c>
      <c r="F20" s="82">
        <v>8.125</v>
      </c>
      <c r="G20" s="82">
        <v>10</v>
      </c>
      <c r="H20" s="82">
        <v>0</v>
      </c>
      <c r="I20" s="49">
        <v>6.25</v>
      </c>
      <c r="J20" s="49">
        <v>5</v>
      </c>
      <c r="K20" s="49">
        <v>5</v>
      </c>
      <c r="L20" s="49">
        <v>10</v>
      </c>
      <c r="M20" s="93">
        <v>2.5</v>
      </c>
    </row>
    <row r="21" spans="1:13">
      <c r="A21" s="8">
        <v>9</v>
      </c>
      <c r="B21" s="21" t="s">
        <v>91</v>
      </c>
      <c r="C21" s="22" t="s">
        <v>82</v>
      </c>
      <c r="D21" s="84">
        <f t="shared" si="1"/>
        <v>7.0130555555555558</v>
      </c>
      <c r="E21" s="92">
        <v>9.48</v>
      </c>
      <c r="F21" s="82">
        <v>5.1875</v>
      </c>
      <c r="G21" s="82">
        <v>2.5</v>
      </c>
      <c r="H21" s="82">
        <v>7.5</v>
      </c>
      <c r="I21" s="49">
        <v>8.4499999999999993</v>
      </c>
      <c r="J21" s="49">
        <v>2.5</v>
      </c>
      <c r="K21" s="49">
        <v>7.5</v>
      </c>
      <c r="L21" s="49">
        <v>10</v>
      </c>
      <c r="M21" s="93">
        <v>10</v>
      </c>
    </row>
    <row r="22" spans="1:13">
      <c r="A22" s="8">
        <v>10</v>
      </c>
      <c r="B22" s="23" t="s">
        <v>92</v>
      </c>
      <c r="C22" s="22" t="s">
        <v>82</v>
      </c>
      <c r="D22" s="84">
        <f t="shared" si="1"/>
        <v>6.0902777777777777</v>
      </c>
      <c r="E22" s="92">
        <v>10</v>
      </c>
      <c r="F22" s="82">
        <v>7.3125</v>
      </c>
      <c r="G22" s="82">
        <v>10</v>
      </c>
      <c r="H22" s="82">
        <v>7.5</v>
      </c>
      <c r="I22" s="49">
        <v>0</v>
      </c>
      <c r="J22" s="49">
        <v>0</v>
      </c>
      <c r="K22" s="49">
        <v>10</v>
      </c>
      <c r="L22" s="49">
        <v>10</v>
      </c>
      <c r="M22" s="93">
        <v>0</v>
      </c>
    </row>
    <row r="23" spans="1:13">
      <c r="A23" s="8">
        <v>11</v>
      </c>
      <c r="B23" s="21" t="s">
        <v>93</v>
      </c>
      <c r="C23" s="22" t="s">
        <v>82</v>
      </c>
      <c r="D23" s="84">
        <f t="shared" si="1"/>
        <v>6.3450000000000006</v>
      </c>
      <c r="E23" s="92">
        <v>9.0299999999999994</v>
      </c>
      <c r="F23" s="82">
        <v>7.625</v>
      </c>
      <c r="G23" s="82">
        <v>10</v>
      </c>
      <c r="H23" s="82">
        <v>7.5</v>
      </c>
      <c r="I23" s="49">
        <v>7.95</v>
      </c>
      <c r="J23" s="49">
        <v>0</v>
      </c>
      <c r="K23" s="49">
        <v>2.5</v>
      </c>
      <c r="L23" s="49">
        <v>10</v>
      </c>
      <c r="M23" s="93">
        <v>2.5</v>
      </c>
    </row>
    <row r="24" spans="1:13">
      <c r="A24" s="8">
        <v>12</v>
      </c>
      <c r="B24" s="21" t="s">
        <v>94</v>
      </c>
      <c r="C24" s="22" t="s">
        <v>82</v>
      </c>
      <c r="D24" s="84">
        <f t="shared" si="1"/>
        <v>8.7152777777777786</v>
      </c>
      <c r="E24" s="92">
        <v>10</v>
      </c>
      <c r="F24" s="82">
        <v>7.4375</v>
      </c>
      <c r="G24" s="82">
        <v>10</v>
      </c>
      <c r="H24" s="82">
        <v>7.5</v>
      </c>
      <c r="I24" s="49">
        <v>7.25</v>
      </c>
      <c r="J24" s="49">
        <v>10</v>
      </c>
      <c r="K24" s="49">
        <v>6.25</v>
      </c>
      <c r="L24" s="49">
        <v>10</v>
      </c>
      <c r="M24" s="93">
        <v>10</v>
      </c>
    </row>
    <row r="25" spans="1:13">
      <c r="A25" s="8">
        <v>13</v>
      </c>
      <c r="B25" s="21" t="s">
        <v>95</v>
      </c>
      <c r="C25" s="22" t="s">
        <v>82</v>
      </c>
      <c r="D25" s="84">
        <f t="shared" si="1"/>
        <v>7.5108333333333333</v>
      </c>
      <c r="E25" s="92">
        <v>7.41</v>
      </c>
      <c r="F25" s="82">
        <v>7.9375</v>
      </c>
      <c r="G25" s="82">
        <v>10</v>
      </c>
      <c r="H25" s="82">
        <v>10</v>
      </c>
      <c r="I25" s="49">
        <v>7.25</v>
      </c>
      <c r="J25" s="49">
        <v>2.5</v>
      </c>
      <c r="K25" s="49">
        <v>10</v>
      </c>
      <c r="L25" s="49">
        <v>10</v>
      </c>
      <c r="M25" s="93">
        <v>2.5</v>
      </c>
    </row>
    <row r="26" spans="1:13">
      <c r="A26" s="8">
        <v>14</v>
      </c>
      <c r="B26" s="21" t="s">
        <v>96</v>
      </c>
      <c r="C26" s="22" t="s">
        <v>82</v>
      </c>
      <c r="D26" s="84">
        <f t="shared" si="1"/>
        <v>6.208333333333333</v>
      </c>
      <c r="E26" s="92">
        <v>8.25</v>
      </c>
      <c r="F26" s="82">
        <v>7.625</v>
      </c>
      <c r="G26" s="82">
        <v>10</v>
      </c>
      <c r="H26" s="82">
        <v>5</v>
      </c>
      <c r="I26" s="49">
        <v>0</v>
      </c>
      <c r="J26" s="49">
        <v>5</v>
      </c>
      <c r="K26" s="49">
        <v>5</v>
      </c>
      <c r="L26" s="49">
        <v>10</v>
      </c>
      <c r="M26" s="93">
        <v>5</v>
      </c>
    </row>
    <row r="27" spans="1:13">
      <c r="A27" s="8">
        <v>15</v>
      </c>
      <c r="B27" s="21" t="s">
        <v>97</v>
      </c>
      <c r="C27" s="22" t="s">
        <v>82</v>
      </c>
      <c r="D27" s="84">
        <f t="shared" si="1"/>
        <v>6.8483333333333336</v>
      </c>
      <c r="E27" s="92">
        <v>9.81</v>
      </c>
      <c r="F27" s="82">
        <v>8.125</v>
      </c>
      <c r="G27" s="82">
        <v>10</v>
      </c>
      <c r="H27" s="82">
        <v>7.5</v>
      </c>
      <c r="I27" s="49">
        <v>7.45</v>
      </c>
      <c r="J27" s="49">
        <v>0</v>
      </c>
      <c r="K27" s="49">
        <v>6.25</v>
      </c>
      <c r="L27" s="49">
        <v>10</v>
      </c>
      <c r="M27" s="93">
        <v>2.5</v>
      </c>
    </row>
    <row r="28" spans="1:13">
      <c r="A28" s="8">
        <v>16</v>
      </c>
      <c r="B28" s="21" t="s">
        <v>98</v>
      </c>
      <c r="C28" s="22" t="s">
        <v>82</v>
      </c>
      <c r="D28" s="84">
        <f t="shared" si="1"/>
        <v>7.2399999999999993</v>
      </c>
      <c r="E28" s="92">
        <v>9.91</v>
      </c>
      <c r="F28" s="82">
        <v>5</v>
      </c>
      <c r="G28" s="82">
        <v>10</v>
      </c>
      <c r="H28" s="82">
        <v>5</v>
      </c>
      <c r="I28" s="49">
        <v>7.75</v>
      </c>
      <c r="J28" s="49">
        <v>0</v>
      </c>
      <c r="K28" s="49">
        <v>10</v>
      </c>
      <c r="L28" s="49">
        <v>10</v>
      </c>
      <c r="M28" s="93">
        <v>7.5</v>
      </c>
    </row>
    <row r="29" spans="1:13">
      <c r="A29" s="8">
        <v>17</v>
      </c>
      <c r="B29" s="21" t="s">
        <v>99</v>
      </c>
      <c r="C29" s="22" t="s">
        <v>82</v>
      </c>
      <c r="D29" s="84">
        <f t="shared" si="1"/>
        <v>7.5714285714285712</v>
      </c>
      <c r="E29" s="92">
        <v>10</v>
      </c>
      <c r="F29" s="82">
        <v>8.5</v>
      </c>
      <c r="G29" s="82">
        <v>10</v>
      </c>
      <c r="H29" s="82">
        <v>7.5</v>
      </c>
      <c r="I29" s="49">
        <v>7</v>
      </c>
      <c r="J29" s="49">
        <v>0</v>
      </c>
      <c r="K29" s="49">
        <v>10</v>
      </c>
      <c r="L29" s="49" t="s">
        <v>83</v>
      </c>
      <c r="M29" s="93" t="s">
        <v>83</v>
      </c>
    </row>
    <row r="30" spans="1:13">
      <c r="A30" s="8">
        <v>18</v>
      </c>
      <c r="B30" s="21" t="s">
        <v>100</v>
      </c>
      <c r="C30" s="22" t="s">
        <v>82</v>
      </c>
      <c r="D30" s="84">
        <f t="shared" si="1"/>
        <v>7.2050000000000001</v>
      </c>
      <c r="E30" s="92">
        <v>9.7200000000000006</v>
      </c>
      <c r="F30" s="82">
        <v>5.875</v>
      </c>
      <c r="G30" s="82">
        <v>10</v>
      </c>
      <c r="H30" s="82">
        <v>5</v>
      </c>
      <c r="I30" s="49">
        <v>6.75</v>
      </c>
      <c r="J30" s="49">
        <v>0</v>
      </c>
      <c r="K30" s="49">
        <v>7.5</v>
      </c>
      <c r="L30" s="49">
        <v>10</v>
      </c>
      <c r="M30" s="93">
        <v>10</v>
      </c>
    </row>
    <row r="31" spans="1:13">
      <c r="A31" s="8">
        <v>19</v>
      </c>
      <c r="B31" s="23" t="s">
        <v>101</v>
      </c>
      <c r="C31" s="22" t="s">
        <v>82</v>
      </c>
      <c r="D31" s="84">
        <f t="shared" si="1"/>
        <v>4.8439285714285711</v>
      </c>
      <c r="E31" s="92">
        <v>6.47</v>
      </c>
      <c r="F31" s="82">
        <v>7.4375</v>
      </c>
      <c r="G31" s="82">
        <v>10</v>
      </c>
      <c r="H31" s="82">
        <v>0</v>
      </c>
      <c r="I31" s="49">
        <v>0</v>
      </c>
      <c r="J31" s="49">
        <v>0</v>
      </c>
      <c r="K31" s="49">
        <v>10</v>
      </c>
      <c r="L31" s="49" t="s">
        <v>83</v>
      </c>
      <c r="M31" s="93" t="s">
        <v>83</v>
      </c>
    </row>
    <row r="32" spans="1:13">
      <c r="A32" s="8">
        <v>20</v>
      </c>
      <c r="B32" s="21" t="s">
        <v>102</v>
      </c>
      <c r="C32" s="22" t="s">
        <v>82</v>
      </c>
      <c r="D32" s="84">
        <f t="shared" si="1"/>
        <v>8.4493749999999999</v>
      </c>
      <c r="E32" s="92">
        <v>8.27</v>
      </c>
      <c r="F32" s="82">
        <v>7.625</v>
      </c>
      <c r="G32" s="82">
        <v>10</v>
      </c>
      <c r="H32" s="82">
        <v>5</v>
      </c>
      <c r="I32" s="49">
        <v>7.95</v>
      </c>
      <c r="J32" s="49">
        <v>10</v>
      </c>
      <c r="K32" s="49">
        <v>8.75</v>
      </c>
      <c r="L32" s="49">
        <v>10</v>
      </c>
      <c r="M32" s="93" t="s">
        <v>83</v>
      </c>
    </row>
    <row r="33" spans="1:13">
      <c r="A33" s="8">
        <v>21</v>
      </c>
      <c r="B33" s="23" t="s">
        <v>103</v>
      </c>
      <c r="C33" s="22" t="s">
        <v>82</v>
      </c>
      <c r="D33" s="84">
        <f t="shared" si="1"/>
        <v>8.6080555555555556</v>
      </c>
      <c r="E33" s="92">
        <v>9.91</v>
      </c>
      <c r="F33" s="82">
        <v>7.3125</v>
      </c>
      <c r="G33" s="82">
        <v>10</v>
      </c>
      <c r="H33" s="82">
        <v>5</v>
      </c>
      <c r="I33" s="49">
        <v>7.75</v>
      </c>
      <c r="J33" s="49">
        <v>7.5</v>
      </c>
      <c r="K33" s="49">
        <v>10</v>
      </c>
      <c r="L33" s="49">
        <v>10</v>
      </c>
      <c r="M33" s="93">
        <v>10</v>
      </c>
    </row>
    <row r="34" spans="1:13">
      <c r="A34" s="8">
        <v>22</v>
      </c>
      <c r="B34" s="21" t="s">
        <v>104</v>
      </c>
      <c r="C34" s="22" t="s">
        <v>82</v>
      </c>
      <c r="D34" s="84">
        <f t="shared" si="1"/>
        <v>5.9305555555555554</v>
      </c>
      <c r="E34" s="92">
        <v>10</v>
      </c>
      <c r="F34" s="82">
        <v>6.625</v>
      </c>
      <c r="G34" s="82">
        <v>0</v>
      </c>
      <c r="H34" s="82">
        <v>7.5</v>
      </c>
      <c r="I34" s="49">
        <v>6.75</v>
      </c>
      <c r="J34" s="49">
        <v>0</v>
      </c>
      <c r="K34" s="49">
        <v>5</v>
      </c>
      <c r="L34" s="49">
        <v>10</v>
      </c>
      <c r="M34" s="93">
        <v>7.5</v>
      </c>
    </row>
    <row r="35" spans="1:13">
      <c r="A35" s="8">
        <v>23</v>
      </c>
      <c r="B35" s="23" t="s">
        <v>105</v>
      </c>
      <c r="C35" s="22" t="s">
        <v>106</v>
      </c>
      <c r="D35" s="84">
        <f t="shared" si="1"/>
        <v>7.2857142857142856</v>
      </c>
      <c r="E35" s="92">
        <v>10</v>
      </c>
      <c r="F35" s="82">
        <v>8.5</v>
      </c>
      <c r="G35" s="82">
        <v>10</v>
      </c>
      <c r="H35" s="82">
        <v>5</v>
      </c>
      <c r="I35" s="49">
        <v>0</v>
      </c>
      <c r="J35" s="49">
        <v>7.5</v>
      </c>
      <c r="K35" s="49">
        <v>10</v>
      </c>
      <c r="L35" s="49" t="s">
        <v>83</v>
      </c>
      <c r="M35" s="93" t="s">
        <v>83</v>
      </c>
    </row>
    <row r="36" spans="1:13">
      <c r="A36" s="8">
        <v>24</v>
      </c>
      <c r="B36" s="23" t="s">
        <v>107</v>
      </c>
      <c r="C36" s="22" t="s">
        <v>106</v>
      </c>
      <c r="D36" s="84">
        <f t="shared" si="1"/>
        <v>6.6205555555555557</v>
      </c>
      <c r="E36" s="92">
        <v>8.51</v>
      </c>
      <c r="F36" s="82">
        <v>8.125</v>
      </c>
      <c r="G36" s="82">
        <v>0</v>
      </c>
      <c r="H36" s="82">
        <v>7.5</v>
      </c>
      <c r="I36" s="49">
        <v>7.95</v>
      </c>
      <c r="J36" s="49">
        <v>5</v>
      </c>
      <c r="K36" s="49">
        <v>10</v>
      </c>
      <c r="L36" s="49">
        <v>10</v>
      </c>
      <c r="M36" s="93">
        <v>2.5</v>
      </c>
    </row>
    <row r="37" spans="1:13">
      <c r="A37" s="8">
        <v>25</v>
      </c>
      <c r="B37" s="23" t="s">
        <v>108</v>
      </c>
      <c r="C37" s="22" t="s">
        <v>106</v>
      </c>
      <c r="D37" s="84">
        <f t="shared" si="1"/>
        <v>6.6294444444444443</v>
      </c>
      <c r="E37" s="92">
        <v>6.09</v>
      </c>
      <c r="F37" s="82">
        <v>8.125</v>
      </c>
      <c r="G37" s="82">
        <v>0</v>
      </c>
      <c r="H37" s="82">
        <v>5</v>
      </c>
      <c r="I37" s="49">
        <v>7.95</v>
      </c>
      <c r="J37" s="49">
        <v>7.5</v>
      </c>
      <c r="K37" s="49">
        <v>10</v>
      </c>
      <c r="L37" s="49">
        <v>10</v>
      </c>
      <c r="M37" s="93">
        <v>5</v>
      </c>
    </row>
    <row r="38" spans="1:13">
      <c r="A38" s="8">
        <v>26</v>
      </c>
      <c r="B38" s="23" t="s">
        <v>109</v>
      </c>
      <c r="C38" s="22" t="s">
        <v>106</v>
      </c>
      <c r="D38" s="84">
        <f t="shared" si="1"/>
        <v>7.0915625000000002</v>
      </c>
      <c r="E38" s="92">
        <v>8.67</v>
      </c>
      <c r="F38" s="82">
        <v>8.3125</v>
      </c>
      <c r="G38" s="82">
        <v>0</v>
      </c>
      <c r="H38" s="82">
        <v>5</v>
      </c>
      <c r="I38" s="49">
        <v>7.25</v>
      </c>
      <c r="J38" s="49">
        <v>7.5</v>
      </c>
      <c r="K38" s="49">
        <v>10</v>
      </c>
      <c r="L38" s="49">
        <v>10</v>
      </c>
      <c r="M38" s="93" t="s">
        <v>83</v>
      </c>
    </row>
    <row r="39" spans="1:13">
      <c r="A39" s="8">
        <v>27</v>
      </c>
      <c r="B39" s="23" t="s">
        <v>110</v>
      </c>
      <c r="C39" s="22" t="s">
        <v>106</v>
      </c>
      <c r="D39" s="84">
        <f t="shared" si="1"/>
        <v>5.1625000000000005</v>
      </c>
      <c r="E39" s="92">
        <v>9.1</v>
      </c>
      <c r="F39" s="82">
        <v>7.9375</v>
      </c>
      <c r="G39" s="82">
        <v>0</v>
      </c>
      <c r="H39" s="82">
        <v>5</v>
      </c>
      <c r="I39" s="49">
        <v>1.6</v>
      </c>
      <c r="J39" s="49">
        <v>2.5</v>
      </c>
      <c r="K39" s="49">
        <v>10</v>
      </c>
      <c r="L39" s="49" t="s">
        <v>83</v>
      </c>
      <c r="M39" s="93" t="s">
        <v>83</v>
      </c>
    </row>
    <row r="40" spans="1:13">
      <c r="A40" s="8">
        <v>28</v>
      </c>
      <c r="B40" s="23" t="s">
        <v>111</v>
      </c>
      <c r="C40" s="22" t="s">
        <v>106</v>
      </c>
      <c r="D40" s="84">
        <f t="shared" si="1"/>
        <v>6.6937499999999996</v>
      </c>
      <c r="E40" s="92">
        <v>7.8</v>
      </c>
      <c r="F40" s="82">
        <v>8.5</v>
      </c>
      <c r="G40" s="82">
        <v>0</v>
      </c>
      <c r="H40" s="82">
        <v>5</v>
      </c>
      <c r="I40" s="49">
        <v>7.25</v>
      </c>
      <c r="J40" s="49">
        <v>5</v>
      </c>
      <c r="K40" s="49">
        <v>10</v>
      </c>
      <c r="L40" s="49">
        <v>10</v>
      </c>
      <c r="M40" s="93" t="s">
        <v>83</v>
      </c>
    </row>
    <row r="41" spans="1:13">
      <c r="A41" s="8">
        <v>29</v>
      </c>
      <c r="B41" s="23" t="s">
        <v>112</v>
      </c>
      <c r="C41" s="22" t="s">
        <v>106</v>
      </c>
      <c r="D41" s="84">
        <f t="shared" si="1"/>
        <v>6.0860714285714286</v>
      </c>
      <c r="E41" s="92">
        <v>9.2899999999999991</v>
      </c>
      <c r="F41" s="82">
        <v>8.3125</v>
      </c>
      <c r="G41" s="82">
        <v>2.5</v>
      </c>
      <c r="H41" s="82">
        <v>5</v>
      </c>
      <c r="I41" s="49">
        <v>0</v>
      </c>
      <c r="J41" s="49">
        <v>7.5</v>
      </c>
      <c r="K41" s="49">
        <v>10</v>
      </c>
      <c r="L41" s="49" t="s">
        <v>83</v>
      </c>
      <c r="M41" s="93" t="s">
        <v>83</v>
      </c>
    </row>
    <row r="42" spans="1:13">
      <c r="A42" s="8">
        <v>30</v>
      </c>
      <c r="B42" s="23" t="s">
        <v>113</v>
      </c>
      <c r="C42" s="22" t="s">
        <v>106</v>
      </c>
      <c r="D42" s="84">
        <f t="shared" si="1"/>
        <v>7.3505555555555553</v>
      </c>
      <c r="E42" s="92">
        <v>8.08</v>
      </c>
      <c r="F42" s="82">
        <v>7.625</v>
      </c>
      <c r="G42" s="82">
        <v>10</v>
      </c>
      <c r="H42" s="82">
        <v>5</v>
      </c>
      <c r="I42" s="49">
        <v>7.95</v>
      </c>
      <c r="J42" s="49">
        <v>7.5</v>
      </c>
      <c r="K42" s="49">
        <v>10</v>
      </c>
      <c r="L42" s="49">
        <v>10</v>
      </c>
      <c r="M42" s="93">
        <v>0</v>
      </c>
    </row>
    <row r="43" spans="1:13">
      <c r="A43" s="8">
        <v>31</v>
      </c>
      <c r="B43" s="23" t="s">
        <v>114</v>
      </c>
      <c r="C43" s="22" t="s">
        <v>106</v>
      </c>
      <c r="D43" s="84">
        <f t="shared" si="1"/>
        <v>7.4275000000000002</v>
      </c>
      <c r="E43" s="92">
        <v>6.22</v>
      </c>
      <c r="F43" s="82">
        <v>7.75</v>
      </c>
      <c r="G43" s="82">
        <v>5</v>
      </c>
      <c r="H43" s="82">
        <v>5</v>
      </c>
      <c r="I43" s="49">
        <v>7.95</v>
      </c>
      <c r="J43" s="49">
        <v>7.5</v>
      </c>
      <c r="K43" s="49">
        <v>10</v>
      </c>
      <c r="L43" s="49" t="s">
        <v>83</v>
      </c>
      <c r="M43" s="93">
        <v>10</v>
      </c>
    </row>
    <row r="44" spans="1:13">
      <c r="A44" s="8">
        <v>32</v>
      </c>
      <c r="B44" s="23" t="s">
        <v>115</v>
      </c>
      <c r="C44" s="22" t="s">
        <v>106</v>
      </c>
      <c r="D44" s="84">
        <f t="shared" si="1"/>
        <v>6.791666666666667</v>
      </c>
      <c r="E44" s="92">
        <v>10</v>
      </c>
      <c r="F44" s="82">
        <v>8.125</v>
      </c>
      <c r="G44" s="82">
        <v>7.5</v>
      </c>
      <c r="H44" s="82">
        <v>7.5</v>
      </c>
      <c r="I44" s="49">
        <v>0.5</v>
      </c>
      <c r="J44" s="49">
        <v>7.5</v>
      </c>
      <c r="K44" s="49">
        <v>10</v>
      </c>
      <c r="L44" s="49">
        <v>10</v>
      </c>
      <c r="M44" s="93">
        <v>0</v>
      </c>
    </row>
    <row r="45" spans="1:13">
      <c r="A45" s="8">
        <v>33</v>
      </c>
      <c r="B45" s="23" t="s">
        <v>116</v>
      </c>
      <c r="C45" s="22" t="s">
        <v>106</v>
      </c>
      <c r="D45" s="84">
        <f t="shared" ref="D45:D66" si="2">AVERAGE(E45:M45)</f>
        <v>6.2287499999999998</v>
      </c>
      <c r="E45" s="92">
        <v>7.08</v>
      </c>
      <c r="F45" s="82">
        <v>7.75</v>
      </c>
      <c r="G45" s="82">
        <v>5</v>
      </c>
      <c r="H45" s="82">
        <v>5</v>
      </c>
      <c r="I45" s="49">
        <v>0</v>
      </c>
      <c r="J45" s="49">
        <v>5</v>
      </c>
      <c r="K45" s="49">
        <v>10</v>
      </c>
      <c r="L45" s="49">
        <v>10</v>
      </c>
      <c r="M45" s="93" t="s">
        <v>83</v>
      </c>
    </row>
    <row r="46" spans="1:13">
      <c r="A46" s="8">
        <v>34</v>
      </c>
      <c r="B46" s="23" t="s">
        <v>117</v>
      </c>
      <c r="C46" s="22" t="s">
        <v>106</v>
      </c>
      <c r="D46" s="84">
        <f t="shared" si="2"/>
        <v>6.9452777777777781</v>
      </c>
      <c r="E46" s="92">
        <v>8.32</v>
      </c>
      <c r="F46" s="82">
        <v>7.4375</v>
      </c>
      <c r="G46" s="82">
        <v>0</v>
      </c>
      <c r="H46" s="82">
        <v>0</v>
      </c>
      <c r="I46" s="49">
        <v>6.75</v>
      </c>
      <c r="J46" s="49">
        <v>10</v>
      </c>
      <c r="K46" s="49">
        <v>10</v>
      </c>
      <c r="L46" s="49">
        <v>10</v>
      </c>
      <c r="M46" s="93">
        <v>10</v>
      </c>
    </row>
    <row r="47" spans="1:13">
      <c r="A47" s="8">
        <v>35</v>
      </c>
      <c r="B47" s="23" t="s">
        <v>118</v>
      </c>
      <c r="C47" s="22" t="s">
        <v>106</v>
      </c>
      <c r="D47" s="84">
        <f t="shared" si="2"/>
        <v>5.0175000000000001</v>
      </c>
      <c r="E47" s="92">
        <v>9.31</v>
      </c>
      <c r="F47" s="82">
        <v>8.3125</v>
      </c>
      <c r="G47" s="82">
        <v>0</v>
      </c>
      <c r="H47" s="82">
        <v>0</v>
      </c>
      <c r="I47" s="49">
        <v>0</v>
      </c>
      <c r="J47" s="49">
        <v>7.5</v>
      </c>
      <c r="K47" s="49">
        <v>10</v>
      </c>
      <c r="L47" s="49" t="s">
        <v>83</v>
      </c>
      <c r="M47" s="93" t="s">
        <v>83</v>
      </c>
    </row>
    <row r="48" spans="1:13">
      <c r="A48" s="8">
        <v>36</v>
      </c>
      <c r="B48" s="23" t="s">
        <v>119</v>
      </c>
      <c r="C48" s="22" t="s">
        <v>106</v>
      </c>
      <c r="D48" s="84">
        <f t="shared" si="2"/>
        <v>7.8843750000000004</v>
      </c>
      <c r="E48" s="92">
        <v>10</v>
      </c>
      <c r="F48" s="82">
        <v>7.625</v>
      </c>
      <c r="G48" s="82">
        <v>10</v>
      </c>
      <c r="H48" s="82">
        <v>5</v>
      </c>
      <c r="I48" s="49">
        <v>7.95</v>
      </c>
      <c r="J48" s="49">
        <v>2.5</v>
      </c>
      <c r="K48" s="49">
        <v>10</v>
      </c>
      <c r="L48" s="49">
        <v>10</v>
      </c>
      <c r="M48" s="93" t="s">
        <v>83</v>
      </c>
    </row>
    <row r="49" spans="1:13">
      <c r="A49" s="8">
        <v>37</v>
      </c>
      <c r="B49" s="23" t="s">
        <v>120</v>
      </c>
      <c r="C49" s="22" t="s">
        <v>106</v>
      </c>
      <c r="D49" s="84">
        <f t="shared" si="2"/>
        <v>8.0209375000000005</v>
      </c>
      <c r="E49" s="92">
        <v>9.5299999999999994</v>
      </c>
      <c r="F49" s="82">
        <v>7.4375</v>
      </c>
      <c r="G49" s="82">
        <v>7.5</v>
      </c>
      <c r="H49" s="82">
        <v>7.5</v>
      </c>
      <c r="I49" s="49">
        <v>4.7</v>
      </c>
      <c r="J49" s="49">
        <v>7.5</v>
      </c>
      <c r="K49" s="49">
        <v>10</v>
      </c>
      <c r="L49" s="49">
        <v>10</v>
      </c>
      <c r="M49" s="93" t="s">
        <v>83</v>
      </c>
    </row>
    <row r="50" spans="1:13">
      <c r="A50" s="8">
        <v>38</v>
      </c>
      <c r="B50" s="23" t="s">
        <v>121</v>
      </c>
      <c r="C50" s="22" t="s">
        <v>106</v>
      </c>
      <c r="D50" s="84">
        <f t="shared" si="2"/>
        <v>5.4437499999999996</v>
      </c>
      <c r="E50" s="92">
        <v>7.8</v>
      </c>
      <c r="F50" s="82">
        <v>7.75</v>
      </c>
      <c r="G50" s="82">
        <v>2.5</v>
      </c>
      <c r="H50" s="82">
        <v>5</v>
      </c>
      <c r="I50" s="49">
        <v>0.5</v>
      </c>
      <c r="J50" s="49">
        <v>7.5</v>
      </c>
      <c r="K50" s="49">
        <v>10</v>
      </c>
      <c r="L50" s="49" t="s">
        <v>83</v>
      </c>
      <c r="M50" s="93">
        <v>2.5</v>
      </c>
    </row>
    <row r="51" spans="1:13">
      <c r="A51" s="8">
        <v>39</v>
      </c>
      <c r="B51" s="23" t="s">
        <v>122</v>
      </c>
      <c r="C51" s="22" t="s">
        <v>106</v>
      </c>
      <c r="D51" s="84">
        <f t="shared" si="2"/>
        <v>6.1271874999999998</v>
      </c>
      <c r="E51" s="92">
        <v>8.58</v>
      </c>
      <c r="F51" s="82">
        <v>7.4375</v>
      </c>
      <c r="G51" s="82">
        <v>0</v>
      </c>
      <c r="H51" s="82">
        <v>7.5</v>
      </c>
      <c r="I51" s="49">
        <v>0.5</v>
      </c>
      <c r="J51" s="49">
        <v>5</v>
      </c>
      <c r="K51" s="49">
        <v>10</v>
      </c>
      <c r="L51" s="49">
        <v>10</v>
      </c>
      <c r="M51" s="93" t="s">
        <v>83</v>
      </c>
    </row>
    <row r="52" spans="1:13">
      <c r="A52" s="8">
        <v>40</v>
      </c>
      <c r="B52" s="23" t="s">
        <v>123</v>
      </c>
      <c r="C52" s="22" t="s">
        <v>106</v>
      </c>
      <c r="D52" s="84">
        <f t="shared" si="2"/>
        <v>7.4036111111111103</v>
      </c>
      <c r="E52" s="92">
        <v>8.32</v>
      </c>
      <c r="F52" s="82">
        <v>8.3125</v>
      </c>
      <c r="G52" s="82">
        <v>5</v>
      </c>
      <c r="H52" s="82">
        <v>7.5</v>
      </c>
      <c r="I52" s="49">
        <v>0</v>
      </c>
      <c r="J52" s="49">
        <v>7.5</v>
      </c>
      <c r="K52" s="49">
        <v>10</v>
      </c>
      <c r="L52" s="49">
        <v>10</v>
      </c>
      <c r="M52" s="93">
        <v>10</v>
      </c>
    </row>
    <row r="53" spans="1:13">
      <c r="A53" s="8">
        <v>41</v>
      </c>
      <c r="B53" s="23" t="s">
        <v>124</v>
      </c>
      <c r="C53" s="22" t="s">
        <v>106</v>
      </c>
      <c r="D53" s="84">
        <f t="shared" si="2"/>
        <v>7.5831249999999999</v>
      </c>
      <c r="E53" s="92">
        <v>9.7899999999999991</v>
      </c>
      <c r="F53" s="82">
        <v>8.125</v>
      </c>
      <c r="G53" s="82">
        <v>7.5</v>
      </c>
      <c r="H53" s="82">
        <v>5</v>
      </c>
      <c r="I53" s="49">
        <v>7.75</v>
      </c>
      <c r="J53" s="49">
        <v>2.5</v>
      </c>
      <c r="K53" s="49">
        <v>10</v>
      </c>
      <c r="L53" s="49">
        <v>10</v>
      </c>
      <c r="M53" s="93" t="s">
        <v>83</v>
      </c>
    </row>
    <row r="54" spans="1:13">
      <c r="A54" s="8">
        <v>42</v>
      </c>
      <c r="B54" s="23" t="s">
        <v>125</v>
      </c>
      <c r="C54" s="22" t="s">
        <v>106</v>
      </c>
      <c r="D54" s="84">
        <f t="shared" si="2"/>
        <v>7.4252777777777776</v>
      </c>
      <c r="E54" s="92">
        <v>7.14</v>
      </c>
      <c r="F54" s="82">
        <v>7.4375</v>
      </c>
      <c r="G54" s="82">
        <v>2.5</v>
      </c>
      <c r="H54" s="82">
        <v>7.5</v>
      </c>
      <c r="I54" s="49">
        <v>7.25</v>
      </c>
      <c r="J54" s="49">
        <v>7.5</v>
      </c>
      <c r="K54" s="49">
        <v>10</v>
      </c>
      <c r="L54" s="49">
        <v>10</v>
      </c>
      <c r="M54" s="93">
        <v>7.5</v>
      </c>
    </row>
    <row r="55" spans="1:13">
      <c r="A55" s="8">
        <v>43</v>
      </c>
      <c r="B55" s="23" t="s">
        <v>126</v>
      </c>
      <c r="C55" s="22" t="s">
        <v>106</v>
      </c>
      <c r="D55" s="84">
        <f t="shared" si="2"/>
        <v>6.8728125000000002</v>
      </c>
      <c r="E55" s="92">
        <v>6.67</v>
      </c>
      <c r="F55" s="82">
        <v>8.3125</v>
      </c>
      <c r="G55" s="82">
        <v>7.5</v>
      </c>
      <c r="H55" s="82">
        <v>5</v>
      </c>
      <c r="I55" s="49">
        <v>0</v>
      </c>
      <c r="J55" s="49">
        <v>7.5</v>
      </c>
      <c r="K55" s="49">
        <v>10</v>
      </c>
      <c r="L55" s="49">
        <v>10</v>
      </c>
      <c r="M55" s="93" t="s">
        <v>83</v>
      </c>
    </row>
    <row r="56" spans="1:13">
      <c r="A56" s="8">
        <v>44</v>
      </c>
      <c r="B56" s="23" t="s">
        <v>127</v>
      </c>
      <c r="C56" s="22" t="s">
        <v>106</v>
      </c>
      <c r="D56" s="84">
        <f t="shared" si="2"/>
        <v>6.953125</v>
      </c>
      <c r="E56" s="92">
        <v>10</v>
      </c>
      <c r="F56" s="82">
        <v>8.125</v>
      </c>
      <c r="G56" s="82">
        <v>5</v>
      </c>
      <c r="H56" s="82">
        <v>5</v>
      </c>
      <c r="I56" s="49">
        <v>0</v>
      </c>
      <c r="J56" s="49">
        <v>7.5</v>
      </c>
      <c r="K56" s="49">
        <v>10</v>
      </c>
      <c r="L56" s="49" t="s">
        <v>83</v>
      </c>
      <c r="M56" s="93">
        <v>10</v>
      </c>
    </row>
    <row r="57" spans="1:13">
      <c r="A57" s="8">
        <v>45</v>
      </c>
      <c r="B57" s="23" t="s">
        <v>128</v>
      </c>
      <c r="C57" s="22" t="s">
        <v>106</v>
      </c>
      <c r="D57" s="84">
        <f t="shared" si="2"/>
        <v>5.2974999999999994</v>
      </c>
      <c r="E57" s="92">
        <v>6.38</v>
      </c>
      <c r="F57" s="82">
        <v>6</v>
      </c>
      <c r="G57" s="82">
        <v>2.5</v>
      </c>
      <c r="H57" s="82">
        <v>0</v>
      </c>
      <c r="I57" s="49">
        <v>0</v>
      </c>
      <c r="J57" s="49">
        <v>7.5</v>
      </c>
      <c r="K57" s="49">
        <v>10</v>
      </c>
      <c r="L57" s="49">
        <v>10</v>
      </c>
      <c r="M57" s="93" t="s">
        <v>83</v>
      </c>
    </row>
    <row r="58" spans="1:13">
      <c r="A58" s="8">
        <v>46</v>
      </c>
      <c r="B58" s="23" t="s">
        <v>129</v>
      </c>
      <c r="C58" s="22" t="s">
        <v>106</v>
      </c>
      <c r="D58" s="84">
        <f t="shared" si="2"/>
        <v>6.2006250000000005</v>
      </c>
      <c r="E58" s="92">
        <v>8.98</v>
      </c>
      <c r="F58" s="82">
        <v>8.125</v>
      </c>
      <c r="G58" s="82">
        <v>5</v>
      </c>
      <c r="H58" s="82">
        <v>0</v>
      </c>
      <c r="I58" s="49">
        <v>0</v>
      </c>
      <c r="J58" s="49">
        <v>7.5</v>
      </c>
      <c r="K58" s="49">
        <v>10</v>
      </c>
      <c r="L58" s="49">
        <v>10</v>
      </c>
      <c r="M58" s="93" t="s">
        <v>83</v>
      </c>
    </row>
    <row r="59" spans="1:13">
      <c r="A59" s="8">
        <v>47</v>
      </c>
      <c r="B59" s="23" t="s">
        <v>130</v>
      </c>
      <c r="C59" s="22" t="s">
        <v>106</v>
      </c>
      <c r="D59" s="84">
        <f t="shared" si="2"/>
        <v>7.907222222222221</v>
      </c>
      <c r="E59" s="92">
        <v>8.2899999999999991</v>
      </c>
      <c r="F59" s="82">
        <v>8.125</v>
      </c>
      <c r="G59" s="82">
        <v>5</v>
      </c>
      <c r="H59" s="82">
        <v>5</v>
      </c>
      <c r="I59" s="49">
        <v>7.25</v>
      </c>
      <c r="J59" s="49">
        <v>7.5</v>
      </c>
      <c r="K59" s="49">
        <v>10</v>
      </c>
      <c r="L59" s="49">
        <v>10</v>
      </c>
      <c r="M59" s="93">
        <v>10</v>
      </c>
    </row>
    <row r="60" spans="1:13">
      <c r="A60" s="8">
        <v>48</v>
      </c>
      <c r="B60" s="23" t="s">
        <v>131</v>
      </c>
      <c r="C60" s="22" t="s">
        <v>106</v>
      </c>
      <c r="D60" s="84">
        <f t="shared" si="2"/>
        <v>6.8938888888888892</v>
      </c>
      <c r="E60" s="92">
        <v>7.17</v>
      </c>
      <c r="F60" s="82">
        <v>7.375</v>
      </c>
      <c r="G60" s="82">
        <v>10</v>
      </c>
      <c r="H60" s="82">
        <v>5</v>
      </c>
      <c r="I60" s="49">
        <v>0</v>
      </c>
      <c r="J60" s="49">
        <v>7.5</v>
      </c>
      <c r="K60" s="49">
        <v>10</v>
      </c>
      <c r="L60" s="49">
        <v>10</v>
      </c>
      <c r="M60" s="93">
        <v>5</v>
      </c>
    </row>
    <row r="61" spans="1:13">
      <c r="A61" s="8">
        <v>49</v>
      </c>
      <c r="B61" s="23" t="s">
        <v>132</v>
      </c>
      <c r="C61" s="22" t="s">
        <v>106</v>
      </c>
      <c r="D61" s="84">
        <f t="shared" si="2"/>
        <v>8.3959375000000005</v>
      </c>
      <c r="E61" s="92">
        <v>6.28</v>
      </c>
      <c r="F61" s="82">
        <v>7.9375</v>
      </c>
      <c r="G61" s="82">
        <v>10</v>
      </c>
      <c r="H61" s="82">
        <v>7.5</v>
      </c>
      <c r="I61" s="49">
        <v>7.95</v>
      </c>
      <c r="J61" s="49">
        <v>7.5</v>
      </c>
      <c r="K61" s="49">
        <v>10</v>
      </c>
      <c r="L61" s="49">
        <v>10</v>
      </c>
      <c r="M61" s="93" t="s">
        <v>83</v>
      </c>
    </row>
    <row r="62" spans="1:13">
      <c r="A62" s="8">
        <v>50</v>
      </c>
      <c r="B62" s="23" t="s">
        <v>133</v>
      </c>
      <c r="C62" s="22" t="s">
        <v>106</v>
      </c>
      <c r="D62" s="84">
        <f t="shared" si="2"/>
        <v>6.0650000000000004</v>
      </c>
      <c r="E62" s="92">
        <v>6.71</v>
      </c>
      <c r="F62" s="82">
        <v>8.125</v>
      </c>
      <c r="G62" s="82">
        <v>0</v>
      </c>
      <c r="H62" s="82">
        <v>7.5</v>
      </c>
      <c r="I62" s="49">
        <v>7.25</v>
      </c>
      <c r="J62" s="49">
        <v>5</v>
      </c>
      <c r="K62" s="49">
        <v>10</v>
      </c>
      <c r="L62" s="49">
        <v>10</v>
      </c>
      <c r="M62" s="93">
        <v>0</v>
      </c>
    </row>
    <row r="63" spans="1:13">
      <c r="A63" s="8">
        <v>51</v>
      </c>
      <c r="B63" s="23" t="s">
        <v>134</v>
      </c>
      <c r="C63" s="22" t="s">
        <v>106</v>
      </c>
      <c r="D63" s="84">
        <f t="shared" si="2"/>
        <v>7.4772222222222222</v>
      </c>
      <c r="E63" s="92">
        <v>6.67</v>
      </c>
      <c r="F63" s="82">
        <v>8.125</v>
      </c>
      <c r="G63" s="82">
        <v>10</v>
      </c>
      <c r="H63" s="82">
        <v>5</v>
      </c>
      <c r="I63" s="49">
        <v>0</v>
      </c>
      <c r="J63" s="49">
        <v>7.5</v>
      </c>
      <c r="K63" s="49">
        <v>10</v>
      </c>
      <c r="L63" s="49">
        <v>10</v>
      </c>
      <c r="M63" s="93">
        <v>10</v>
      </c>
    </row>
    <row r="64" spans="1:13">
      <c r="A64" s="8">
        <v>52</v>
      </c>
      <c r="B64" s="23" t="s">
        <v>135</v>
      </c>
      <c r="C64" s="22" t="s">
        <v>106</v>
      </c>
      <c r="D64" s="84">
        <f t="shared" si="2"/>
        <v>7.6109375000000004</v>
      </c>
      <c r="E64" s="92">
        <v>8.1999999999999993</v>
      </c>
      <c r="F64" s="82">
        <v>7.9375</v>
      </c>
      <c r="G64" s="82">
        <v>5</v>
      </c>
      <c r="H64" s="82">
        <v>5</v>
      </c>
      <c r="I64" s="49">
        <v>7.25</v>
      </c>
      <c r="J64" s="49">
        <v>7.5</v>
      </c>
      <c r="K64" s="49">
        <v>10</v>
      </c>
      <c r="L64" s="49">
        <v>10</v>
      </c>
      <c r="M64" s="93" t="s">
        <v>83</v>
      </c>
    </row>
    <row r="65" spans="1:13">
      <c r="A65" s="8">
        <v>53</v>
      </c>
      <c r="B65" s="23" t="s">
        <v>136</v>
      </c>
      <c r="C65" s="22" t="s">
        <v>106</v>
      </c>
      <c r="D65" s="84">
        <f t="shared" si="2"/>
        <v>6.701944444444444</v>
      </c>
      <c r="E65" s="92">
        <v>7.63</v>
      </c>
      <c r="F65" s="82">
        <v>7.9375</v>
      </c>
      <c r="G65" s="82">
        <v>0</v>
      </c>
      <c r="H65" s="82">
        <v>5</v>
      </c>
      <c r="I65" s="49">
        <v>7.25</v>
      </c>
      <c r="J65" s="49">
        <v>5</v>
      </c>
      <c r="K65" s="49">
        <v>10</v>
      </c>
      <c r="L65" s="49">
        <v>10</v>
      </c>
      <c r="M65" s="93">
        <v>7.5</v>
      </c>
    </row>
    <row r="66" spans="1:13">
      <c r="A66" s="9">
        <v>54</v>
      </c>
      <c r="B66" s="24" t="s">
        <v>137</v>
      </c>
      <c r="C66" s="25" t="s">
        <v>106</v>
      </c>
      <c r="D66" s="85">
        <f t="shared" si="2"/>
        <v>5.9305555555555554</v>
      </c>
      <c r="E66" s="94">
        <v>6.75</v>
      </c>
      <c r="F66" s="83">
        <v>6.625</v>
      </c>
      <c r="G66" s="83">
        <v>5</v>
      </c>
      <c r="H66" s="83">
        <v>5</v>
      </c>
      <c r="I66" s="95">
        <v>0</v>
      </c>
      <c r="J66" s="95">
        <v>5</v>
      </c>
      <c r="K66" s="95">
        <v>10</v>
      </c>
      <c r="L66" s="95">
        <v>10</v>
      </c>
      <c r="M66" s="96">
        <v>5</v>
      </c>
    </row>
    <row r="67" spans="1:13">
      <c r="D67" s="87"/>
      <c r="E67" s="87"/>
      <c r="F67" s="87"/>
      <c r="G67" s="87"/>
      <c r="H67" s="87"/>
      <c r="I67" s="87"/>
      <c r="J67" s="87"/>
      <c r="K67" s="87"/>
      <c r="L67" s="87"/>
      <c r="M67" s="87"/>
    </row>
  </sheetData>
  <autoFilter ref="A12:M12" xr:uid="{00000000-0009-0000-0000-000007000000}"/>
  <sortState xmlns:xlrd2="http://schemas.microsoft.com/office/spreadsheetml/2017/richdata2" ref="B13:B34">
    <sortCondition ref="B34"/>
  </sortState>
  <mergeCells count="9">
    <mergeCell ref="A1:A5"/>
    <mergeCell ref="A6:M6"/>
    <mergeCell ref="A9:B9"/>
    <mergeCell ref="A11:M11"/>
    <mergeCell ref="E7:M7"/>
    <mergeCell ref="B1:M1"/>
    <mergeCell ref="B2:M2"/>
    <mergeCell ref="B3:M3"/>
    <mergeCell ref="B5:M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9.9978637043366805E-2"/>
  </sheetPr>
  <dimension ref="A1:P67"/>
  <sheetViews>
    <sheetView topLeftCell="A5" zoomScale="40" zoomScaleNormal="40" workbookViewId="0">
      <selection activeCell="H39" sqref="H39"/>
    </sheetView>
  </sheetViews>
  <sheetFormatPr defaultColWidth="8.85546875" defaultRowHeight="14.25"/>
  <cols>
    <col min="1" max="1" width="5.140625" style="1" customWidth="1"/>
    <col min="2" max="2" width="63.28515625" style="1" customWidth="1"/>
    <col min="3" max="3" width="17.42578125" style="1" customWidth="1"/>
    <col min="4" max="4" width="19.7109375" style="5" customWidth="1"/>
    <col min="5" max="5" width="17.42578125" style="1" customWidth="1"/>
    <col min="6" max="6" width="7.7109375" style="1" customWidth="1"/>
    <col min="7" max="7" width="8.7109375" style="1" customWidth="1"/>
    <col min="8" max="8" width="9.42578125" style="1" customWidth="1"/>
    <col min="9" max="9" width="12.5703125" style="1" customWidth="1"/>
    <col min="10" max="10" width="11.85546875" style="1" customWidth="1"/>
    <col min="11" max="11" width="11.42578125" style="1" customWidth="1"/>
    <col min="12" max="12" width="12.5703125" style="1" customWidth="1"/>
    <col min="13" max="13" width="17.28515625" style="1" customWidth="1"/>
    <col min="14" max="16384" width="8.85546875" style="1"/>
  </cols>
  <sheetData>
    <row r="1" spans="1:13" ht="18">
      <c r="A1" s="153"/>
      <c r="B1" s="161" t="s">
        <v>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ht="18">
      <c r="A2" s="153"/>
      <c r="B2" s="161" t="s">
        <v>71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23.25">
      <c r="A3" s="153"/>
      <c r="B3" s="162" t="s">
        <v>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3" ht="15.75">
      <c r="A4" s="153"/>
      <c r="B4" s="13" t="s">
        <v>72</v>
      </c>
      <c r="C4" s="7"/>
      <c r="D4" s="18"/>
      <c r="E4" s="7"/>
      <c r="F4" s="7"/>
      <c r="G4" s="7"/>
      <c r="H4" s="7"/>
      <c r="I4" s="7"/>
      <c r="J4" s="7"/>
      <c r="K4" s="7"/>
      <c r="L4" s="7"/>
      <c r="M4" s="7"/>
    </row>
    <row r="5" spans="1:13" ht="25.9" customHeight="1">
      <c r="A5" s="153"/>
      <c r="B5" s="163" t="s">
        <v>138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</row>
    <row r="6" spans="1:13" ht="37.9" customHeight="1">
      <c r="A6" s="154" t="s">
        <v>74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1:13" ht="21" customHeight="1" thickBot="1">
      <c r="A7" s="7"/>
      <c r="B7" s="12"/>
      <c r="C7" s="7"/>
      <c r="D7" s="18"/>
      <c r="E7" s="158" t="s">
        <v>75</v>
      </c>
      <c r="F7" s="159"/>
      <c r="G7" s="159"/>
      <c r="H7" s="159"/>
      <c r="I7" s="159"/>
      <c r="J7" s="159"/>
      <c r="K7" s="159"/>
      <c r="L7" s="159"/>
      <c r="M7" s="160"/>
    </row>
    <row r="8" spans="1:13" ht="42.6" customHeight="1" thickBot="1">
      <c r="A8" s="7"/>
      <c r="B8" s="12"/>
      <c r="C8" s="7"/>
      <c r="D8" s="26" t="s">
        <v>1</v>
      </c>
      <c r="E8" s="15" t="s">
        <v>36</v>
      </c>
      <c r="F8" s="16" t="s">
        <v>41</v>
      </c>
      <c r="G8" s="16" t="s">
        <v>45</v>
      </c>
      <c r="H8" s="16" t="s">
        <v>47</v>
      </c>
      <c r="I8" s="16" t="s">
        <v>51</v>
      </c>
      <c r="J8" s="16" t="s">
        <v>54</v>
      </c>
      <c r="K8" s="16" t="s">
        <v>57</v>
      </c>
      <c r="L8" s="16" t="s">
        <v>13</v>
      </c>
      <c r="M8" s="17" t="s">
        <v>9</v>
      </c>
    </row>
    <row r="9" spans="1:13" s="14" customFormat="1" ht="25.9" customHeight="1" thickBot="1">
      <c r="A9" s="155" t="s">
        <v>139</v>
      </c>
      <c r="B9" s="156"/>
      <c r="C9" s="27"/>
      <c r="D9" s="100">
        <f>AVERAGE(E9:M9)</f>
        <v>7.086524929068502</v>
      </c>
      <c r="E9" s="99">
        <f t="shared" ref="E9:L9" si="0">AVERAGE(E13:E66)</f>
        <v>9.0360475671750216</v>
      </c>
      <c r="F9" s="99">
        <f t="shared" si="0"/>
        <v>8.2229629629629617</v>
      </c>
      <c r="G9" s="99">
        <f t="shared" si="0"/>
        <v>6.1764705882352944</v>
      </c>
      <c r="H9" s="99">
        <f t="shared" si="0"/>
        <v>5.5555555555555554</v>
      </c>
      <c r="I9" s="99">
        <f t="shared" si="0"/>
        <v>5.2944444444444434</v>
      </c>
      <c r="J9" s="99">
        <f t="shared" si="0"/>
        <v>5.0925925925925926</v>
      </c>
      <c r="K9" s="99">
        <f t="shared" si="0"/>
        <v>8.7037037037037042</v>
      </c>
      <c r="L9" s="99">
        <f t="shared" si="0"/>
        <v>9.9537037037037042</v>
      </c>
      <c r="M9" s="99">
        <f>AVERAGE(M13:M66)</f>
        <v>5.743243243243243</v>
      </c>
    </row>
    <row r="10" spans="1:13" s="14" customFormat="1" ht="25.9" customHeight="1">
      <c r="B10" s="28"/>
      <c r="D10" s="98"/>
      <c r="M10" s="29"/>
    </row>
    <row r="11" spans="1:13" s="14" customFormat="1" ht="34.9" customHeight="1">
      <c r="A11" s="164" t="s">
        <v>77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</row>
    <row r="12" spans="1:13" s="2" customFormat="1" ht="30">
      <c r="A12" s="114" t="s">
        <v>78</v>
      </c>
      <c r="B12" s="115" t="s">
        <v>79</v>
      </c>
      <c r="C12" s="115" t="s">
        <v>80</v>
      </c>
      <c r="D12" s="116" t="s">
        <v>1</v>
      </c>
      <c r="E12" s="117" t="s">
        <v>36</v>
      </c>
      <c r="F12" s="117" t="s">
        <v>41</v>
      </c>
      <c r="G12" s="117" t="s">
        <v>45</v>
      </c>
      <c r="H12" s="117" t="s">
        <v>47</v>
      </c>
      <c r="I12" s="117" t="s">
        <v>51</v>
      </c>
      <c r="J12" s="117" t="s">
        <v>54</v>
      </c>
      <c r="K12" s="117" t="s">
        <v>57</v>
      </c>
      <c r="L12" s="117" t="s">
        <v>13</v>
      </c>
      <c r="M12" s="117" t="s">
        <v>9</v>
      </c>
    </row>
    <row r="13" spans="1:13">
      <c r="A13" s="110">
        <v>1</v>
      </c>
      <c r="B13" s="21" t="s">
        <v>81</v>
      </c>
      <c r="C13" s="110" t="s">
        <v>82</v>
      </c>
      <c r="D13" s="111">
        <f t="shared" ref="D13:D44" si="1">AVERAGE(E13:M13)</f>
        <v>9.1428571428571423</v>
      </c>
      <c r="E13" s="49">
        <v>10</v>
      </c>
      <c r="F13" s="112">
        <v>9</v>
      </c>
      <c r="G13" s="113"/>
      <c r="H13" s="112">
        <v>10</v>
      </c>
      <c r="I13" s="49">
        <v>10</v>
      </c>
      <c r="J13" s="49">
        <v>5</v>
      </c>
      <c r="K13" s="49">
        <v>10</v>
      </c>
      <c r="L13" s="49">
        <v>10</v>
      </c>
      <c r="M13" s="112" t="s">
        <v>83</v>
      </c>
    </row>
    <row r="14" spans="1:13">
      <c r="A14" s="110">
        <v>2</v>
      </c>
      <c r="B14" s="21" t="s">
        <v>84</v>
      </c>
      <c r="C14" s="110" t="s">
        <v>82</v>
      </c>
      <c r="D14" s="111">
        <f t="shared" si="1"/>
        <v>8.3977777777777778</v>
      </c>
      <c r="E14" s="49">
        <v>10</v>
      </c>
      <c r="F14" s="112">
        <v>9.1300000000000008</v>
      </c>
      <c r="G14" s="113">
        <v>10</v>
      </c>
      <c r="H14" s="112">
        <v>7.5</v>
      </c>
      <c r="I14" s="49">
        <v>8.9499999999999993</v>
      </c>
      <c r="J14" s="49">
        <v>0</v>
      </c>
      <c r="K14" s="49">
        <v>10</v>
      </c>
      <c r="L14" s="49">
        <v>10</v>
      </c>
      <c r="M14" s="112">
        <v>10</v>
      </c>
    </row>
    <row r="15" spans="1:13">
      <c r="A15" s="110">
        <v>3</v>
      </c>
      <c r="B15" s="21" t="s">
        <v>85</v>
      </c>
      <c r="C15" s="110" t="s">
        <v>82</v>
      </c>
      <c r="D15" s="111">
        <f t="shared" si="1"/>
        <v>9.6389705882352938</v>
      </c>
      <c r="E15" s="49">
        <v>9.4117647058823533</v>
      </c>
      <c r="F15" s="112">
        <v>8.75</v>
      </c>
      <c r="G15" s="113">
        <v>10</v>
      </c>
      <c r="H15" s="112">
        <v>10</v>
      </c>
      <c r="I15" s="49">
        <v>8.9499999999999993</v>
      </c>
      <c r="J15" s="49">
        <v>10</v>
      </c>
      <c r="K15" s="49">
        <v>10</v>
      </c>
      <c r="L15" s="49">
        <v>10</v>
      </c>
      <c r="M15" s="112" t="s">
        <v>83</v>
      </c>
    </row>
    <row r="16" spans="1:13">
      <c r="A16" s="110">
        <v>4</v>
      </c>
      <c r="B16" s="21" t="s">
        <v>86</v>
      </c>
      <c r="C16" s="110" t="s">
        <v>82</v>
      </c>
      <c r="D16" s="111">
        <f t="shared" si="1"/>
        <v>9.3650793650793638</v>
      </c>
      <c r="E16" s="49">
        <v>9.7857142857142865</v>
      </c>
      <c r="F16" s="112">
        <v>9.5</v>
      </c>
      <c r="G16" s="113">
        <v>10</v>
      </c>
      <c r="H16" s="112">
        <v>10</v>
      </c>
      <c r="I16" s="49">
        <v>7.5</v>
      </c>
      <c r="J16" s="49">
        <v>10</v>
      </c>
      <c r="K16" s="49">
        <v>10</v>
      </c>
      <c r="L16" s="49">
        <v>10</v>
      </c>
      <c r="M16" s="112">
        <v>7.5</v>
      </c>
    </row>
    <row r="17" spans="1:16">
      <c r="A17" s="110">
        <v>5</v>
      </c>
      <c r="B17" s="21" t="s">
        <v>87</v>
      </c>
      <c r="C17" s="110" t="s">
        <v>82</v>
      </c>
      <c r="D17" s="111">
        <f t="shared" si="1"/>
        <v>7.8595238095238091</v>
      </c>
      <c r="E17" s="49">
        <v>9.7857142857142865</v>
      </c>
      <c r="F17" s="112">
        <v>8.75</v>
      </c>
      <c r="G17" s="113">
        <v>10</v>
      </c>
      <c r="H17" s="112">
        <v>5</v>
      </c>
      <c r="I17" s="49">
        <v>8.4499999999999993</v>
      </c>
      <c r="J17" s="49">
        <v>0</v>
      </c>
      <c r="K17" s="49">
        <v>8.75</v>
      </c>
      <c r="L17" s="49">
        <v>10</v>
      </c>
      <c r="M17" s="112">
        <v>10</v>
      </c>
      <c r="P17" s="11"/>
    </row>
    <row r="18" spans="1:16">
      <c r="A18" s="110">
        <v>6</v>
      </c>
      <c r="B18" s="21" t="s">
        <v>88</v>
      </c>
      <c r="C18" s="110" t="s">
        <v>82</v>
      </c>
      <c r="D18" s="111">
        <f t="shared" si="1"/>
        <v>8.3888888888888893</v>
      </c>
      <c r="E18" s="49">
        <v>10</v>
      </c>
      <c r="F18" s="112">
        <v>9.5</v>
      </c>
      <c r="G18" s="113">
        <v>7.5</v>
      </c>
      <c r="H18" s="112">
        <v>5</v>
      </c>
      <c r="I18" s="49">
        <v>7.25</v>
      </c>
      <c r="J18" s="49">
        <v>10</v>
      </c>
      <c r="K18" s="49">
        <v>6.25</v>
      </c>
      <c r="L18" s="49">
        <v>10</v>
      </c>
      <c r="M18" s="112">
        <v>10</v>
      </c>
      <c r="P18" s="11"/>
    </row>
    <row r="19" spans="1:16">
      <c r="A19" s="110">
        <v>7</v>
      </c>
      <c r="B19" s="21" t="s">
        <v>89</v>
      </c>
      <c r="C19" s="110" t="s">
        <v>82</v>
      </c>
      <c r="D19" s="111">
        <f t="shared" si="1"/>
        <v>6.4901960784313726</v>
      </c>
      <c r="E19" s="49">
        <v>9.9117647058823533</v>
      </c>
      <c r="F19" s="112">
        <v>8.5</v>
      </c>
      <c r="G19" s="113">
        <v>2.5</v>
      </c>
      <c r="H19" s="112">
        <v>10</v>
      </c>
      <c r="I19" s="49">
        <v>0</v>
      </c>
      <c r="J19" s="49">
        <v>0</v>
      </c>
      <c r="K19" s="49">
        <v>10</v>
      </c>
      <c r="L19" s="49">
        <v>7.5</v>
      </c>
      <c r="M19" s="112">
        <v>10</v>
      </c>
      <c r="P19" s="11"/>
    </row>
    <row r="20" spans="1:16">
      <c r="A20" s="110">
        <v>8</v>
      </c>
      <c r="B20" s="21" t="s">
        <v>90</v>
      </c>
      <c r="C20" s="110" t="s">
        <v>82</v>
      </c>
      <c r="D20" s="111">
        <f t="shared" si="1"/>
        <v>6.8642763772175535</v>
      </c>
      <c r="E20" s="49">
        <v>8.7184873949579842</v>
      </c>
      <c r="F20" s="112">
        <v>9.31</v>
      </c>
      <c r="G20" s="113">
        <v>10</v>
      </c>
      <c r="H20" s="112">
        <v>0</v>
      </c>
      <c r="I20" s="49">
        <v>6.25</v>
      </c>
      <c r="J20" s="49">
        <v>5</v>
      </c>
      <c r="K20" s="49">
        <v>10</v>
      </c>
      <c r="L20" s="49">
        <v>10</v>
      </c>
      <c r="M20" s="112">
        <v>2.5</v>
      </c>
      <c r="P20" s="11"/>
    </row>
    <row r="21" spans="1:16">
      <c r="A21" s="110">
        <v>9</v>
      </c>
      <c r="B21" s="21" t="s">
        <v>91</v>
      </c>
      <c r="C21" s="110" t="s">
        <v>82</v>
      </c>
      <c r="D21" s="111">
        <f t="shared" si="1"/>
        <v>7.916666666666667</v>
      </c>
      <c r="E21" s="49">
        <v>10</v>
      </c>
      <c r="F21" s="112">
        <v>8</v>
      </c>
      <c r="G21" s="113">
        <v>7.5</v>
      </c>
      <c r="H21" s="112">
        <v>5</v>
      </c>
      <c r="I21" s="49">
        <v>9.5</v>
      </c>
      <c r="J21" s="49">
        <v>2.5</v>
      </c>
      <c r="K21" s="49">
        <v>8.75</v>
      </c>
      <c r="L21" s="49">
        <v>10</v>
      </c>
      <c r="M21" s="112">
        <v>10</v>
      </c>
      <c r="P21" s="11"/>
    </row>
    <row r="22" spans="1:16">
      <c r="A22" s="110">
        <v>10</v>
      </c>
      <c r="B22" s="23" t="s">
        <v>92</v>
      </c>
      <c r="C22" s="110" t="s">
        <v>82</v>
      </c>
      <c r="D22" s="111">
        <f t="shared" si="1"/>
        <v>6.4788888888888891</v>
      </c>
      <c r="E22" s="49">
        <v>10</v>
      </c>
      <c r="F22" s="112">
        <v>8.31</v>
      </c>
      <c r="G22" s="113">
        <v>10</v>
      </c>
      <c r="H22" s="112">
        <v>10</v>
      </c>
      <c r="I22" s="49">
        <v>0</v>
      </c>
      <c r="J22" s="49">
        <v>0</v>
      </c>
      <c r="K22" s="49">
        <v>10</v>
      </c>
      <c r="L22" s="49">
        <v>10</v>
      </c>
      <c r="M22" s="112">
        <v>0</v>
      </c>
      <c r="P22" s="11"/>
    </row>
    <row r="23" spans="1:16">
      <c r="A23" s="110">
        <v>11</v>
      </c>
      <c r="B23" s="21" t="s">
        <v>93</v>
      </c>
      <c r="C23" s="110" t="s">
        <v>82</v>
      </c>
      <c r="D23" s="111">
        <f t="shared" si="1"/>
        <v>6.1367320261437914</v>
      </c>
      <c r="E23" s="49">
        <v>8.4705882352941178</v>
      </c>
      <c r="F23" s="112">
        <v>8.31</v>
      </c>
      <c r="G23" s="113">
        <v>10</v>
      </c>
      <c r="H23" s="112">
        <v>5</v>
      </c>
      <c r="I23" s="49">
        <v>8.4499999999999993</v>
      </c>
      <c r="J23" s="49">
        <v>0</v>
      </c>
      <c r="K23" s="49">
        <v>2.5</v>
      </c>
      <c r="L23" s="49">
        <v>10</v>
      </c>
      <c r="M23" s="112">
        <v>2.5</v>
      </c>
      <c r="P23" s="11"/>
    </row>
    <row r="24" spans="1:16">
      <c r="A24" s="110">
        <v>12</v>
      </c>
      <c r="B24" s="21" t="s">
        <v>94</v>
      </c>
      <c r="C24" s="110" t="s">
        <v>82</v>
      </c>
      <c r="D24" s="111">
        <f t="shared" si="1"/>
        <v>8.93888888888889</v>
      </c>
      <c r="E24" s="49">
        <v>10</v>
      </c>
      <c r="F24" s="112">
        <v>9.5</v>
      </c>
      <c r="G24" s="113">
        <v>7.5</v>
      </c>
      <c r="H24" s="112">
        <v>10</v>
      </c>
      <c r="I24" s="49">
        <v>8.4499999999999993</v>
      </c>
      <c r="J24" s="49">
        <v>10</v>
      </c>
      <c r="K24" s="49">
        <v>7.5</v>
      </c>
      <c r="L24" s="49">
        <v>10</v>
      </c>
      <c r="M24" s="112">
        <v>7.5</v>
      </c>
      <c r="P24" s="11"/>
    </row>
    <row r="25" spans="1:16">
      <c r="A25" s="110">
        <v>13</v>
      </c>
      <c r="B25" s="21" t="s">
        <v>95</v>
      </c>
      <c r="C25" s="110" t="s">
        <v>82</v>
      </c>
      <c r="D25" s="111">
        <f t="shared" si="1"/>
        <v>7.6202614379084963</v>
      </c>
      <c r="E25" s="49">
        <v>7.382352941176471</v>
      </c>
      <c r="F25" s="112">
        <v>7.75</v>
      </c>
      <c r="G25" s="113">
        <v>10</v>
      </c>
      <c r="H25" s="112">
        <v>10</v>
      </c>
      <c r="I25" s="49">
        <v>8.4499999999999993</v>
      </c>
      <c r="J25" s="49">
        <v>2.5</v>
      </c>
      <c r="K25" s="49">
        <v>10</v>
      </c>
      <c r="L25" s="49">
        <v>10</v>
      </c>
      <c r="M25" s="112">
        <v>2.5</v>
      </c>
      <c r="P25" s="11"/>
    </row>
    <row r="26" spans="1:16">
      <c r="A26" s="110">
        <v>14</v>
      </c>
      <c r="B26" s="21" t="s">
        <v>96</v>
      </c>
      <c r="C26" s="110" t="s">
        <v>82</v>
      </c>
      <c r="D26" s="111">
        <f t="shared" si="1"/>
        <v>6.1004901960784315</v>
      </c>
      <c r="E26" s="49">
        <v>7.1544117647058796</v>
      </c>
      <c r="F26" s="112">
        <v>7.75</v>
      </c>
      <c r="G26" s="113">
        <v>10</v>
      </c>
      <c r="H26" s="112">
        <v>5</v>
      </c>
      <c r="I26" s="49">
        <v>0</v>
      </c>
      <c r="J26" s="49">
        <v>5</v>
      </c>
      <c r="K26" s="49">
        <v>2.5</v>
      </c>
      <c r="L26" s="49">
        <v>10</v>
      </c>
      <c r="M26" s="112">
        <v>7.5</v>
      </c>
      <c r="P26" s="11"/>
    </row>
    <row r="27" spans="1:16">
      <c r="A27" s="110">
        <v>15</v>
      </c>
      <c r="B27" s="21" t="s">
        <v>97</v>
      </c>
      <c r="C27" s="110" t="s">
        <v>82</v>
      </c>
      <c r="D27" s="111">
        <f t="shared" si="1"/>
        <v>6.8380018674136318</v>
      </c>
      <c r="E27" s="49">
        <v>8.5420168067226889</v>
      </c>
      <c r="F27" s="112">
        <v>9.5</v>
      </c>
      <c r="G27" s="113">
        <v>10</v>
      </c>
      <c r="H27" s="112">
        <v>10</v>
      </c>
      <c r="I27" s="49">
        <v>7.25</v>
      </c>
      <c r="J27" s="49">
        <v>0</v>
      </c>
      <c r="K27" s="49">
        <v>1.25</v>
      </c>
      <c r="L27" s="49">
        <v>10</v>
      </c>
      <c r="M27" s="112">
        <v>5</v>
      </c>
      <c r="P27" s="11"/>
    </row>
    <row r="28" spans="1:16">
      <c r="A28" s="110">
        <v>16</v>
      </c>
      <c r="B28" s="21" t="s">
        <v>98</v>
      </c>
      <c r="C28" s="110" t="s">
        <v>82</v>
      </c>
      <c r="D28" s="111">
        <f t="shared" si="1"/>
        <v>7.6266666666666669</v>
      </c>
      <c r="E28" s="49">
        <v>10</v>
      </c>
      <c r="F28" s="112">
        <v>7.69</v>
      </c>
      <c r="G28" s="113">
        <v>10</v>
      </c>
      <c r="H28" s="112">
        <v>5</v>
      </c>
      <c r="I28" s="49">
        <v>8.4499999999999993</v>
      </c>
      <c r="J28" s="49">
        <v>0</v>
      </c>
      <c r="K28" s="49">
        <v>10</v>
      </c>
      <c r="L28" s="49">
        <v>10</v>
      </c>
      <c r="M28" s="112">
        <v>7.5</v>
      </c>
      <c r="P28" s="11"/>
    </row>
    <row r="29" spans="1:16">
      <c r="A29" s="110">
        <v>17</v>
      </c>
      <c r="B29" s="21" t="s">
        <v>99</v>
      </c>
      <c r="C29" s="110" t="s">
        <v>82</v>
      </c>
      <c r="D29" s="111">
        <f t="shared" si="1"/>
        <v>7.5285714285714294</v>
      </c>
      <c r="E29" s="49">
        <v>10</v>
      </c>
      <c r="F29" s="112">
        <v>9.5</v>
      </c>
      <c r="G29" s="113"/>
      <c r="H29" s="112">
        <v>5</v>
      </c>
      <c r="I29" s="49">
        <v>8.1999999999999993</v>
      </c>
      <c r="J29" s="49">
        <v>0</v>
      </c>
      <c r="K29" s="49">
        <v>10</v>
      </c>
      <c r="L29" s="49">
        <v>10</v>
      </c>
      <c r="M29" s="112" t="s">
        <v>83</v>
      </c>
      <c r="P29" s="11"/>
    </row>
    <row r="30" spans="1:16">
      <c r="A30" s="110">
        <v>18</v>
      </c>
      <c r="B30" s="21" t="s">
        <v>100</v>
      </c>
      <c r="C30" s="110" t="s">
        <v>82</v>
      </c>
      <c r="D30" s="111">
        <f t="shared" si="1"/>
        <v>6.7722222222222221</v>
      </c>
      <c r="E30" s="49">
        <v>10</v>
      </c>
      <c r="F30" s="112">
        <v>9.5</v>
      </c>
      <c r="G30" s="113">
        <v>10</v>
      </c>
      <c r="H30" s="112">
        <v>5</v>
      </c>
      <c r="I30" s="49">
        <v>8.9499999999999993</v>
      </c>
      <c r="J30" s="49">
        <v>0</v>
      </c>
      <c r="K30" s="49">
        <v>0</v>
      </c>
      <c r="L30" s="49">
        <v>10</v>
      </c>
      <c r="M30" s="112">
        <v>7.5</v>
      </c>
      <c r="P30" s="11"/>
    </row>
    <row r="31" spans="1:16">
      <c r="A31" s="110">
        <v>19</v>
      </c>
      <c r="B31" s="23" t="s">
        <v>101</v>
      </c>
      <c r="C31" s="110" t="s">
        <v>82</v>
      </c>
      <c r="D31" s="111">
        <f t="shared" si="1"/>
        <v>6.3571428571428568</v>
      </c>
      <c r="E31" s="49">
        <v>10</v>
      </c>
      <c r="F31" s="112">
        <v>9.5</v>
      </c>
      <c r="G31" s="113"/>
      <c r="H31" s="112">
        <v>5</v>
      </c>
      <c r="I31" s="49">
        <v>0</v>
      </c>
      <c r="J31" s="49">
        <v>0</v>
      </c>
      <c r="K31" s="49">
        <v>10</v>
      </c>
      <c r="L31" s="49">
        <v>10</v>
      </c>
      <c r="M31" s="112" t="s">
        <v>83</v>
      </c>
      <c r="P31" s="11"/>
    </row>
    <row r="32" spans="1:16">
      <c r="A32" s="110">
        <v>20</v>
      </c>
      <c r="B32" s="21" t="s">
        <v>102</v>
      </c>
      <c r="C32" s="110" t="s">
        <v>82</v>
      </c>
      <c r="D32" s="111">
        <f t="shared" si="1"/>
        <v>8.5567752100840337</v>
      </c>
      <c r="E32" s="49">
        <v>8.5042016806722689</v>
      </c>
      <c r="F32" s="112">
        <v>9</v>
      </c>
      <c r="G32" s="113">
        <v>10</v>
      </c>
      <c r="H32" s="112">
        <v>5</v>
      </c>
      <c r="I32" s="49">
        <v>8.4499999999999993</v>
      </c>
      <c r="J32" s="49">
        <v>10</v>
      </c>
      <c r="K32" s="49">
        <v>7.5</v>
      </c>
      <c r="L32" s="49">
        <v>10</v>
      </c>
      <c r="M32" s="112" t="s">
        <v>83</v>
      </c>
      <c r="P32" s="11"/>
    </row>
    <row r="33" spans="1:16">
      <c r="A33" s="110">
        <v>21</v>
      </c>
      <c r="B33" s="23" t="s">
        <v>103</v>
      </c>
      <c r="C33" s="110" t="s">
        <v>82</v>
      </c>
      <c r="D33" s="111">
        <f t="shared" si="1"/>
        <v>6.8822222222222216</v>
      </c>
      <c r="E33" s="49">
        <v>10</v>
      </c>
      <c r="F33" s="112">
        <v>7.94</v>
      </c>
      <c r="G33" s="113">
        <v>7.5</v>
      </c>
      <c r="H33" s="112">
        <v>5</v>
      </c>
      <c r="I33" s="49">
        <v>7.75</v>
      </c>
      <c r="J33" s="49">
        <v>5</v>
      </c>
      <c r="K33" s="49">
        <v>1.25</v>
      </c>
      <c r="L33" s="49">
        <v>10</v>
      </c>
      <c r="M33" s="112">
        <v>7.5</v>
      </c>
      <c r="P33" s="11"/>
    </row>
    <row r="34" spans="1:16">
      <c r="A34" s="110">
        <v>22</v>
      </c>
      <c r="B34" s="21" t="s">
        <v>104</v>
      </c>
      <c r="C34" s="110" t="s">
        <v>82</v>
      </c>
      <c r="D34" s="111">
        <f t="shared" si="1"/>
        <v>5.9811111111111108</v>
      </c>
      <c r="E34" s="49">
        <v>10</v>
      </c>
      <c r="F34" s="112">
        <v>7.88</v>
      </c>
      <c r="G34" s="113">
        <v>0</v>
      </c>
      <c r="H34" s="112">
        <v>5</v>
      </c>
      <c r="I34" s="49">
        <v>8.4499999999999993</v>
      </c>
      <c r="J34" s="49">
        <v>0</v>
      </c>
      <c r="K34" s="49">
        <v>5</v>
      </c>
      <c r="L34" s="49">
        <v>10</v>
      </c>
      <c r="M34" s="112">
        <v>7.5</v>
      </c>
      <c r="P34" s="11"/>
    </row>
    <row r="35" spans="1:16">
      <c r="A35" s="110">
        <v>23</v>
      </c>
      <c r="B35" s="23" t="s">
        <v>105</v>
      </c>
      <c r="C35" s="110" t="s">
        <v>106</v>
      </c>
      <c r="D35" s="111">
        <f t="shared" si="1"/>
        <v>7.0625</v>
      </c>
      <c r="E35" s="49">
        <v>10</v>
      </c>
      <c r="F35" s="112">
        <v>9</v>
      </c>
      <c r="G35" s="113">
        <v>10</v>
      </c>
      <c r="H35" s="112">
        <v>0</v>
      </c>
      <c r="I35" s="49">
        <v>0</v>
      </c>
      <c r="J35" s="49">
        <v>7.5</v>
      </c>
      <c r="K35" s="49">
        <v>10</v>
      </c>
      <c r="L35" s="49">
        <v>10</v>
      </c>
      <c r="M35" s="112" t="s">
        <v>83</v>
      </c>
      <c r="P35" s="11"/>
    </row>
    <row r="36" spans="1:16">
      <c r="A36" s="110">
        <v>24</v>
      </c>
      <c r="B36" s="23" t="s">
        <v>107</v>
      </c>
      <c r="C36" s="110" t="s">
        <v>106</v>
      </c>
      <c r="D36" s="111">
        <f t="shared" si="1"/>
        <v>5.462138188608777</v>
      </c>
      <c r="E36" s="49">
        <v>9.1092436974789912</v>
      </c>
      <c r="F36" s="112">
        <v>8</v>
      </c>
      <c r="G36" s="113">
        <v>0</v>
      </c>
      <c r="H36" s="112">
        <v>0</v>
      </c>
      <c r="I36" s="49">
        <v>7.05</v>
      </c>
      <c r="J36" s="49">
        <v>2.5</v>
      </c>
      <c r="K36" s="49">
        <v>10</v>
      </c>
      <c r="L36" s="49">
        <v>10</v>
      </c>
      <c r="M36" s="112">
        <v>2.5</v>
      </c>
      <c r="P36" s="11"/>
    </row>
    <row r="37" spans="1:16">
      <c r="A37" s="110">
        <v>25</v>
      </c>
      <c r="B37" s="23" t="s">
        <v>108</v>
      </c>
      <c r="C37" s="110" t="s">
        <v>106</v>
      </c>
      <c r="D37" s="111">
        <f t="shared" si="1"/>
        <v>6.9365546218487388</v>
      </c>
      <c r="E37" s="49">
        <v>6.9789915966386546</v>
      </c>
      <c r="F37" s="112">
        <v>9</v>
      </c>
      <c r="G37" s="113">
        <v>0</v>
      </c>
      <c r="H37" s="112">
        <v>5</v>
      </c>
      <c r="I37" s="49">
        <v>8.9499999999999993</v>
      </c>
      <c r="J37" s="49">
        <v>7.5</v>
      </c>
      <c r="K37" s="49">
        <v>10</v>
      </c>
      <c r="L37" s="49">
        <v>10</v>
      </c>
      <c r="M37" s="112">
        <v>5</v>
      </c>
      <c r="P37" s="11"/>
    </row>
    <row r="38" spans="1:16">
      <c r="A38" s="110">
        <v>26</v>
      </c>
      <c r="B38" s="23" t="s">
        <v>109</v>
      </c>
      <c r="C38" s="110" t="s">
        <v>106</v>
      </c>
      <c r="D38" s="111">
        <f t="shared" si="1"/>
        <v>6.3872163865546216</v>
      </c>
      <c r="E38" s="49">
        <v>8.3277310924369736</v>
      </c>
      <c r="F38" s="112">
        <v>3.82</v>
      </c>
      <c r="G38" s="113">
        <v>0</v>
      </c>
      <c r="H38" s="112">
        <v>5</v>
      </c>
      <c r="I38" s="49">
        <v>8.9499999999999993</v>
      </c>
      <c r="J38" s="49">
        <v>5</v>
      </c>
      <c r="K38" s="49">
        <v>10</v>
      </c>
      <c r="L38" s="49">
        <v>10</v>
      </c>
      <c r="M38" s="112" t="s">
        <v>83</v>
      </c>
      <c r="P38" s="11"/>
    </row>
    <row r="39" spans="1:16">
      <c r="A39" s="110">
        <v>27</v>
      </c>
      <c r="B39" s="23" t="s">
        <v>110</v>
      </c>
      <c r="C39" s="110" t="s">
        <v>106</v>
      </c>
      <c r="D39" s="111">
        <f t="shared" si="1"/>
        <v>4.8607843137254907</v>
      </c>
      <c r="E39" s="49">
        <v>9.1470588235294112</v>
      </c>
      <c r="F39" s="112">
        <v>8</v>
      </c>
      <c r="G39" s="113">
        <v>2.5</v>
      </c>
      <c r="H39" s="112">
        <v>0</v>
      </c>
      <c r="I39" s="49">
        <v>1.6</v>
      </c>
      <c r="J39" s="49">
        <v>2.5</v>
      </c>
      <c r="K39" s="49">
        <v>10</v>
      </c>
      <c r="L39" s="49">
        <v>10</v>
      </c>
      <c r="M39" s="112">
        <v>0</v>
      </c>
      <c r="P39" s="11"/>
    </row>
    <row r="40" spans="1:16">
      <c r="A40" s="110">
        <v>28</v>
      </c>
      <c r="B40" s="23" t="s">
        <v>111</v>
      </c>
      <c r="C40" s="110" t="s">
        <v>106</v>
      </c>
      <c r="D40" s="111">
        <f t="shared" si="1"/>
        <v>6.6412815126050422</v>
      </c>
      <c r="E40" s="49">
        <v>8.6302521008403374</v>
      </c>
      <c r="F40" s="112">
        <v>7.25</v>
      </c>
      <c r="G40" s="113">
        <v>0</v>
      </c>
      <c r="H40" s="112">
        <v>5</v>
      </c>
      <c r="I40" s="49">
        <v>7.25</v>
      </c>
      <c r="J40" s="49">
        <v>5</v>
      </c>
      <c r="K40" s="49">
        <v>10</v>
      </c>
      <c r="L40" s="49">
        <v>10</v>
      </c>
      <c r="M40" s="112" t="s">
        <v>83</v>
      </c>
      <c r="P40" s="11"/>
    </row>
    <row r="41" spans="1:16">
      <c r="A41" s="110">
        <v>29</v>
      </c>
      <c r="B41" s="23" t="s">
        <v>112</v>
      </c>
      <c r="C41" s="110" t="s">
        <v>106</v>
      </c>
      <c r="D41" s="111">
        <f t="shared" si="1"/>
        <v>6.4180672268907566</v>
      </c>
      <c r="E41" s="49">
        <v>9.344537815126051</v>
      </c>
      <c r="F41" s="112">
        <v>9.5</v>
      </c>
      <c r="G41" s="113">
        <v>0</v>
      </c>
      <c r="H41" s="112">
        <v>5</v>
      </c>
      <c r="I41" s="49">
        <v>0</v>
      </c>
      <c r="J41" s="49">
        <v>7.5</v>
      </c>
      <c r="K41" s="49">
        <v>10</v>
      </c>
      <c r="L41" s="49">
        <v>10</v>
      </c>
      <c r="M41" s="112" t="s">
        <v>83</v>
      </c>
      <c r="P41" s="11"/>
    </row>
    <row r="42" spans="1:16">
      <c r="A42" s="110">
        <v>30</v>
      </c>
      <c r="B42" s="23" t="s">
        <v>113</v>
      </c>
      <c r="C42" s="110" t="s">
        <v>106</v>
      </c>
      <c r="D42" s="111">
        <f t="shared" si="1"/>
        <v>6.5985527544351079</v>
      </c>
      <c r="E42" s="49">
        <v>7.4369747899159666</v>
      </c>
      <c r="F42" s="112">
        <v>8</v>
      </c>
      <c r="G42" s="113">
        <v>10</v>
      </c>
      <c r="H42" s="112">
        <v>5</v>
      </c>
      <c r="I42" s="49">
        <v>8.9499999999999993</v>
      </c>
      <c r="J42" s="49">
        <v>5</v>
      </c>
      <c r="K42" s="49">
        <v>5</v>
      </c>
      <c r="L42" s="49">
        <v>10</v>
      </c>
      <c r="M42" s="112">
        <v>0</v>
      </c>
      <c r="P42" s="11"/>
    </row>
    <row r="43" spans="1:16">
      <c r="A43" s="110">
        <v>31</v>
      </c>
      <c r="B43" s="23" t="s">
        <v>114</v>
      </c>
      <c r="C43" s="110" t="s">
        <v>106</v>
      </c>
      <c r="D43" s="111">
        <f t="shared" si="1"/>
        <v>7.2401960784313717</v>
      </c>
      <c r="E43" s="49">
        <v>9.9117647058823533</v>
      </c>
      <c r="F43" s="112">
        <v>8</v>
      </c>
      <c r="G43" s="113">
        <v>2.5</v>
      </c>
      <c r="H43" s="112">
        <v>5</v>
      </c>
      <c r="I43" s="49">
        <v>7.25</v>
      </c>
      <c r="J43" s="49">
        <v>7.5</v>
      </c>
      <c r="K43" s="49">
        <v>10</v>
      </c>
      <c r="L43" s="49">
        <v>10</v>
      </c>
      <c r="M43" s="112">
        <v>5</v>
      </c>
      <c r="P43" s="11"/>
    </row>
    <row r="44" spans="1:16">
      <c r="A44" s="110">
        <v>32</v>
      </c>
      <c r="B44" s="23" t="s">
        <v>115</v>
      </c>
      <c r="C44" s="110" t="s">
        <v>106</v>
      </c>
      <c r="D44" s="111">
        <f t="shared" si="1"/>
        <v>7.514444444444444</v>
      </c>
      <c r="E44" s="49">
        <v>10</v>
      </c>
      <c r="F44" s="112">
        <v>9.1300000000000008</v>
      </c>
      <c r="G44" s="113">
        <v>10</v>
      </c>
      <c r="H44" s="112">
        <v>10</v>
      </c>
      <c r="I44" s="49">
        <v>1</v>
      </c>
      <c r="J44" s="49">
        <v>7.5</v>
      </c>
      <c r="K44" s="49">
        <v>10</v>
      </c>
      <c r="L44" s="49">
        <v>10</v>
      </c>
      <c r="M44" s="112">
        <v>0</v>
      </c>
      <c r="P44" s="11"/>
    </row>
    <row r="45" spans="1:16">
      <c r="A45" s="110">
        <v>33</v>
      </c>
      <c r="B45" s="23" t="s">
        <v>116</v>
      </c>
      <c r="C45" s="110" t="s">
        <v>106</v>
      </c>
      <c r="D45" s="111">
        <f t="shared" ref="D45:D66" si="2">AVERAGE(E45:M45)</f>
        <v>6.4806512605042013</v>
      </c>
      <c r="E45" s="49">
        <v>8.0252100840336134</v>
      </c>
      <c r="F45" s="112">
        <v>3.82</v>
      </c>
      <c r="G45" s="113">
        <v>7.5</v>
      </c>
      <c r="H45" s="112">
        <v>7.5</v>
      </c>
      <c r="I45" s="49">
        <v>0</v>
      </c>
      <c r="J45" s="49">
        <v>5</v>
      </c>
      <c r="K45" s="49">
        <v>10</v>
      </c>
      <c r="L45" s="49">
        <v>10</v>
      </c>
      <c r="M45" s="112" t="s">
        <v>83</v>
      </c>
    </row>
    <row r="46" spans="1:16">
      <c r="A46" s="110">
        <v>34</v>
      </c>
      <c r="B46" s="23" t="s">
        <v>117</v>
      </c>
      <c r="C46" s="110" t="s">
        <v>106</v>
      </c>
      <c r="D46" s="111">
        <f t="shared" si="2"/>
        <v>7.4647525676937443</v>
      </c>
      <c r="E46" s="49">
        <v>9.4327731092436977</v>
      </c>
      <c r="F46" s="112">
        <v>8</v>
      </c>
      <c r="G46" s="113">
        <v>0</v>
      </c>
      <c r="H46" s="112">
        <v>5</v>
      </c>
      <c r="I46" s="49">
        <v>7.25</v>
      </c>
      <c r="J46" s="49">
        <v>7.5</v>
      </c>
      <c r="K46" s="49">
        <v>10</v>
      </c>
      <c r="L46" s="49">
        <v>10</v>
      </c>
      <c r="M46" s="112">
        <v>10</v>
      </c>
    </row>
    <row r="47" spans="1:16">
      <c r="A47" s="110">
        <v>35</v>
      </c>
      <c r="B47" s="23" t="s">
        <v>118</v>
      </c>
      <c r="C47" s="110" t="s">
        <v>106</v>
      </c>
      <c r="D47" s="111">
        <f t="shared" si="2"/>
        <v>4.7703081232492996</v>
      </c>
      <c r="E47" s="49">
        <v>8.9327731092436977</v>
      </c>
      <c r="F47" s="112">
        <v>6.5</v>
      </c>
      <c r="G47" s="113">
        <v>0</v>
      </c>
      <c r="H47" s="112">
        <v>0</v>
      </c>
      <c r="I47" s="49">
        <v>0</v>
      </c>
      <c r="J47" s="49">
        <v>7.5</v>
      </c>
      <c r="K47" s="49">
        <v>10</v>
      </c>
      <c r="L47" s="49">
        <v>10</v>
      </c>
      <c r="M47" s="112">
        <v>0</v>
      </c>
    </row>
    <row r="48" spans="1:16">
      <c r="A48" s="110">
        <v>36</v>
      </c>
      <c r="B48" s="23" t="s">
        <v>119</v>
      </c>
      <c r="C48" s="110" t="s">
        <v>106</v>
      </c>
      <c r="D48" s="111">
        <f t="shared" si="2"/>
        <v>7.86</v>
      </c>
      <c r="E48" s="49">
        <v>9.5</v>
      </c>
      <c r="F48" s="112">
        <v>8.6300000000000008</v>
      </c>
      <c r="G48" s="113">
        <v>10</v>
      </c>
      <c r="H48" s="112">
        <v>5</v>
      </c>
      <c r="I48" s="49">
        <v>7.25</v>
      </c>
      <c r="J48" s="49">
        <v>2.5</v>
      </c>
      <c r="K48" s="49">
        <v>10</v>
      </c>
      <c r="L48" s="49">
        <v>10</v>
      </c>
      <c r="M48" s="112" t="s">
        <v>83</v>
      </c>
    </row>
    <row r="49" spans="1:13">
      <c r="A49" s="110">
        <v>37</v>
      </c>
      <c r="B49" s="23" t="s">
        <v>120</v>
      </c>
      <c r="C49" s="110" t="s">
        <v>106</v>
      </c>
      <c r="D49" s="111">
        <f t="shared" si="2"/>
        <v>8.8868697478991603</v>
      </c>
      <c r="E49" s="49">
        <v>9.3949579831932759</v>
      </c>
      <c r="F49" s="112">
        <v>9.5</v>
      </c>
      <c r="G49" s="113">
        <v>10</v>
      </c>
      <c r="H49" s="112">
        <v>10</v>
      </c>
      <c r="I49" s="49">
        <v>4.7</v>
      </c>
      <c r="J49" s="49">
        <v>7.5</v>
      </c>
      <c r="K49" s="49">
        <v>10</v>
      </c>
      <c r="L49" s="49">
        <v>10</v>
      </c>
      <c r="M49" s="112" t="s">
        <v>83</v>
      </c>
    </row>
    <row r="50" spans="1:13">
      <c r="A50" s="110">
        <v>38</v>
      </c>
      <c r="B50" s="23" t="s">
        <v>121</v>
      </c>
      <c r="C50" s="110" t="s">
        <v>106</v>
      </c>
      <c r="D50" s="111">
        <f t="shared" si="2"/>
        <v>6.7441643323996265</v>
      </c>
      <c r="E50" s="49">
        <v>9.6974789915966397</v>
      </c>
      <c r="F50" s="112">
        <v>8</v>
      </c>
      <c r="G50" s="113">
        <v>5</v>
      </c>
      <c r="H50" s="112">
        <v>7.5</v>
      </c>
      <c r="I50" s="49">
        <v>0.5</v>
      </c>
      <c r="J50" s="49">
        <v>7.5</v>
      </c>
      <c r="K50" s="49">
        <v>10</v>
      </c>
      <c r="L50" s="49">
        <v>10</v>
      </c>
      <c r="M50" s="112">
        <v>2.5</v>
      </c>
    </row>
    <row r="51" spans="1:13">
      <c r="A51" s="110">
        <v>39</v>
      </c>
      <c r="B51" s="23" t="s">
        <v>122</v>
      </c>
      <c r="C51" s="110" t="s">
        <v>106</v>
      </c>
      <c r="D51" s="111">
        <f t="shared" si="2"/>
        <v>7.8543884220354805</v>
      </c>
      <c r="E51" s="49">
        <v>8.2394957983193287</v>
      </c>
      <c r="F51" s="112">
        <v>9</v>
      </c>
      <c r="G51" s="113">
        <v>0</v>
      </c>
      <c r="H51" s="112">
        <v>10</v>
      </c>
      <c r="I51" s="49">
        <v>8.4499999999999993</v>
      </c>
      <c r="J51" s="49">
        <v>5</v>
      </c>
      <c r="K51" s="49">
        <v>10</v>
      </c>
      <c r="L51" s="49">
        <v>10</v>
      </c>
      <c r="M51" s="112">
        <v>10</v>
      </c>
    </row>
    <row r="52" spans="1:13">
      <c r="A52" s="110">
        <v>40</v>
      </c>
      <c r="B52" s="23" t="s">
        <v>123</v>
      </c>
      <c r="C52" s="110" t="s">
        <v>106</v>
      </c>
      <c r="D52" s="111">
        <f t="shared" si="2"/>
        <v>7.1330532212885158</v>
      </c>
      <c r="E52" s="49">
        <v>9.6974789915966397</v>
      </c>
      <c r="F52" s="112">
        <v>9.5</v>
      </c>
      <c r="G52" s="113">
        <v>2.5</v>
      </c>
      <c r="H52" s="112">
        <v>5</v>
      </c>
      <c r="I52" s="49">
        <v>0</v>
      </c>
      <c r="J52" s="49">
        <v>7.5</v>
      </c>
      <c r="K52" s="49">
        <v>10</v>
      </c>
      <c r="L52" s="49">
        <v>10</v>
      </c>
      <c r="M52" s="112">
        <v>10</v>
      </c>
    </row>
    <row r="53" spans="1:13">
      <c r="A53" s="110">
        <v>41</v>
      </c>
      <c r="B53" s="23" t="s">
        <v>124</v>
      </c>
      <c r="C53" s="110" t="s">
        <v>106</v>
      </c>
      <c r="D53" s="111">
        <f t="shared" si="2"/>
        <v>7.78125</v>
      </c>
      <c r="E53" s="49">
        <v>10</v>
      </c>
      <c r="F53" s="112">
        <v>9.5</v>
      </c>
      <c r="G53" s="113">
        <v>7.5</v>
      </c>
      <c r="H53" s="112">
        <v>5</v>
      </c>
      <c r="I53" s="49">
        <v>7.75</v>
      </c>
      <c r="J53" s="49">
        <v>2.5</v>
      </c>
      <c r="K53" s="49">
        <v>10</v>
      </c>
      <c r="L53" s="49">
        <v>10</v>
      </c>
      <c r="M53" s="112" t="s">
        <v>83</v>
      </c>
    </row>
    <row r="54" spans="1:13">
      <c r="A54" s="110">
        <v>42</v>
      </c>
      <c r="B54" s="23" t="s">
        <v>125</v>
      </c>
      <c r="C54" s="110" t="s">
        <v>106</v>
      </c>
      <c r="D54" s="111">
        <f t="shared" si="2"/>
        <v>8.3050887021475255</v>
      </c>
      <c r="E54" s="49">
        <v>7.4957983193277311</v>
      </c>
      <c r="F54" s="112">
        <v>9.5</v>
      </c>
      <c r="G54" s="113">
        <v>10</v>
      </c>
      <c r="H54" s="112">
        <v>5</v>
      </c>
      <c r="I54" s="49">
        <v>7.75</v>
      </c>
      <c r="J54" s="49">
        <v>7.5</v>
      </c>
      <c r="K54" s="49">
        <v>10</v>
      </c>
      <c r="L54" s="49">
        <v>10</v>
      </c>
      <c r="M54" s="112">
        <v>7.5</v>
      </c>
    </row>
    <row r="55" spans="1:13">
      <c r="A55" s="110">
        <v>43</v>
      </c>
      <c r="B55" s="23" t="s">
        <v>126</v>
      </c>
      <c r="C55" s="110" t="s">
        <v>106</v>
      </c>
      <c r="D55" s="111">
        <f t="shared" si="2"/>
        <v>5.4298844537815123</v>
      </c>
      <c r="E55" s="49">
        <v>7.6890756302521002</v>
      </c>
      <c r="F55" s="112">
        <v>3.25</v>
      </c>
      <c r="G55" s="113">
        <v>0</v>
      </c>
      <c r="H55" s="112">
        <v>5</v>
      </c>
      <c r="I55" s="49">
        <v>0</v>
      </c>
      <c r="J55" s="49">
        <v>7.5</v>
      </c>
      <c r="K55" s="49">
        <v>10</v>
      </c>
      <c r="L55" s="49">
        <v>10</v>
      </c>
      <c r="M55" s="112" t="s">
        <v>83</v>
      </c>
    </row>
    <row r="56" spans="1:13">
      <c r="A56" s="110">
        <v>44</v>
      </c>
      <c r="B56" s="23" t="s">
        <v>127</v>
      </c>
      <c r="C56" s="110" t="s">
        <v>106</v>
      </c>
      <c r="D56" s="111">
        <f t="shared" si="2"/>
        <v>6.8888888888888893</v>
      </c>
      <c r="E56" s="49">
        <v>10</v>
      </c>
      <c r="F56" s="112">
        <v>9.5</v>
      </c>
      <c r="G56" s="113">
        <v>5</v>
      </c>
      <c r="H56" s="112">
        <v>0</v>
      </c>
      <c r="I56" s="49">
        <v>0</v>
      </c>
      <c r="J56" s="49">
        <v>7.5</v>
      </c>
      <c r="K56" s="49">
        <v>10</v>
      </c>
      <c r="L56" s="49">
        <v>10</v>
      </c>
      <c r="M56" s="112">
        <v>10</v>
      </c>
    </row>
    <row r="57" spans="1:13">
      <c r="A57" s="110">
        <v>45</v>
      </c>
      <c r="B57" s="23" t="s">
        <v>128</v>
      </c>
      <c r="C57" s="110" t="s">
        <v>106</v>
      </c>
      <c r="D57" s="111">
        <f t="shared" si="2"/>
        <v>5.0255567226890756</v>
      </c>
      <c r="E57" s="49">
        <v>7.6344537815126063</v>
      </c>
      <c r="F57" s="112">
        <v>3.82</v>
      </c>
      <c r="G57" s="113">
        <v>2.5</v>
      </c>
      <c r="H57" s="112">
        <v>5</v>
      </c>
      <c r="I57" s="49">
        <v>0</v>
      </c>
      <c r="J57" s="49">
        <v>7.5</v>
      </c>
      <c r="K57" s="49">
        <v>3.75</v>
      </c>
      <c r="L57" s="49">
        <v>10</v>
      </c>
      <c r="M57" s="112" t="s">
        <v>83</v>
      </c>
    </row>
    <row r="58" spans="1:13">
      <c r="A58" s="110">
        <v>46</v>
      </c>
      <c r="B58" s="23" t="s">
        <v>129</v>
      </c>
      <c r="C58" s="110" t="s">
        <v>106</v>
      </c>
      <c r="D58" s="111">
        <f t="shared" si="2"/>
        <v>6.6111111111111107</v>
      </c>
      <c r="E58" s="49">
        <v>10</v>
      </c>
      <c r="F58" s="112">
        <v>7</v>
      </c>
      <c r="G58" s="113">
        <v>5</v>
      </c>
      <c r="H58" s="112">
        <v>5</v>
      </c>
      <c r="I58" s="49">
        <v>0</v>
      </c>
      <c r="J58" s="49">
        <v>7.5</v>
      </c>
      <c r="K58" s="49">
        <v>10</v>
      </c>
      <c r="L58" s="49">
        <v>10</v>
      </c>
      <c r="M58" s="112">
        <v>5</v>
      </c>
    </row>
    <row r="59" spans="1:13">
      <c r="A59" s="110">
        <v>47</v>
      </c>
      <c r="B59" s="23" t="s">
        <v>130</v>
      </c>
      <c r="C59" s="110" t="s">
        <v>106</v>
      </c>
      <c r="D59" s="111">
        <f t="shared" si="2"/>
        <v>7.7406629318394033</v>
      </c>
      <c r="E59" s="49">
        <v>7.9159663865546221</v>
      </c>
      <c r="F59" s="112">
        <v>9.5</v>
      </c>
      <c r="G59" s="113">
        <v>7.5</v>
      </c>
      <c r="H59" s="112">
        <v>0</v>
      </c>
      <c r="I59" s="49">
        <v>7.25</v>
      </c>
      <c r="J59" s="49">
        <v>7.5</v>
      </c>
      <c r="K59" s="49">
        <v>10</v>
      </c>
      <c r="L59" s="49">
        <v>10</v>
      </c>
      <c r="M59" s="112">
        <v>10</v>
      </c>
    </row>
    <row r="60" spans="1:13">
      <c r="A60" s="110">
        <v>48</v>
      </c>
      <c r="B60" s="23" t="s">
        <v>131</v>
      </c>
      <c r="C60" s="110" t="s">
        <v>106</v>
      </c>
      <c r="D60" s="111">
        <f t="shared" si="2"/>
        <v>7.124774354186119</v>
      </c>
      <c r="E60" s="49">
        <v>8.6229691876750714</v>
      </c>
      <c r="F60" s="112">
        <v>8</v>
      </c>
      <c r="G60" s="113">
        <v>10</v>
      </c>
      <c r="H60" s="112">
        <v>5</v>
      </c>
      <c r="I60" s="49">
        <v>0</v>
      </c>
      <c r="J60" s="49">
        <v>7.5</v>
      </c>
      <c r="K60" s="49">
        <v>10</v>
      </c>
      <c r="L60" s="49">
        <v>10</v>
      </c>
      <c r="M60" s="112">
        <v>5</v>
      </c>
    </row>
    <row r="61" spans="1:13">
      <c r="A61" s="110">
        <v>49</v>
      </c>
      <c r="B61" s="23" t="s">
        <v>132</v>
      </c>
      <c r="C61" s="110" t="s">
        <v>106</v>
      </c>
      <c r="D61" s="111">
        <f t="shared" si="2"/>
        <v>8.4543592436974784</v>
      </c>
      <c r="E61" s="49">
        <v>7.6848739495798313</v>
      </c>
      <c r="F61" s="112">
        <v>9</v>
      </c>
      <c r="G61" s="113">
        <v>10</v>
      </c>
      <c r="H61" s="112">
        <v>5</v>
      </c>
      <c r="I61" s="49">
        <v>8.4499999999999993</v>
      </c>
      <c r="J61" s="49">
        <v>7.5</v>
      </c>
      <c r="K61" s="49">
        <v>10</v>
      </c>
      <c r="L61" s="49">
        <v>10</v>
      </c>
      <c r="M61" s="112" t="s">
        <v>83</v>
      </c>
    </row>
    <row r="62" spans="1:13">
      <c r="A62" s="110">
        <v>50</v>
      </c>
      <c r="B62" s="23" t="s">
        <v>133</v>
      </c>
      <c r="C62" s="110" t="s">
        <v>106</v>
      </c>
      <c r="D62" s="111">
        <f t="shared" si="2"/>
        <v>6.1148926237161527</v>
      </c>
      <c r="E62" s="49">
        <v>7.5840336134453779</v>
      </c>
      <c r="F62" s="112">
        <v>9.5</v>
      </c>
      <c r="G62" s="113">
        <v>0</v>
      </c>
      <c r="H62" s="112">
        <v>5</v>
      </c>
      <c r="I62" s="49">
        <v>7.9499999999999993</v>
      </c>
      <c r="J62" s="49">
        <v>5</v>
      </c>
      <c r="K62" s="49">
        <v>10</v>
      </c>
      <c r="L62" s="49">
        <v>10</v>
      </c>
      <c r="M62" s="112">
        <v>0</v>
      </c>
    </row>
    <row r="63" spans="1:13">
      <c r="A63" s="110">
        <v>51</v>
      </c>
      <c r="B63" s="23" t="s">
        <v>134</v>
      </c>
      <c r="C63" s="110" t="s">
        <v>106</v>
      </c>
      <c r="D63" s="111">
        <f t="shared" si="2"/>
        <v>6.8511982570806094</v>
      </c>
      <c r="E63" s="49">
        <v>8.1607843137254896</v>
      </c>
      <c r="F63" s="112">
        <v>8.5</v>
      </c>
      <c r="G63" s="113">
        <v>7.5</v>
      </c>
      <c r="H63" s="112">
        <v>7.5</v>
      </c>
      <c r="I63" s="49">
        <v>0</v>
      </c>
      <c r="J63" s="49">
        <v>7.5</v>
      </c>
      <c r="K63" s="49">
        <v>10</v>
      </c>
      <c r="L63" s="49">
        <v>10</v>
      </c>
      <c r="M63" s="112">
        <v>2.5</v>
      </c>
    </row>
    <row r="64" spans="1:13">
      <c r="A64" s="110">
        <v>52</v>
      </c>
      <c r="B64" s="23" t="s">
        <v>135</v>
      </c>
      <c r="C64" s="110" t="s">
        <v>106</v>
      </c>
      <c r="D64" s="111">
        <f t="shared" si="2"/>
        <v>8.3761029411764696</v>
      </c>
      <c r="E64" s="49">
        <v>9.0588235294117645</v>
      </c>
      <c r="F64" s="112">
        <v>9</v>
      </c>
      <c r="G64" s="113">
        <v>7.5</v>
      </c>
      <c r="H64" s="112">
        <v>5</v>
      </c>
      <c r="I64" s="49">
        <v>8.9499999999999993</v>
      </c>
      <c r="J64" s="49">
        <v>7.5</v>
      </c>
      <c r="K64" s="49">
        <v>10</v>
      </c>
      <c r="L64" s="49">
        <v>10</v>
      </c>
      <c r="M64" s="112" t="s">
        <v>83</v>
      </c>
    </row>
    <row r="65" spans="1:13">
      <c r="A65" s="110">
        <v>53</v>
      </c>
      <c r="B65" s="23" t="s">
        <v>136</v>
      </c>
      <c r="C65" s="110" t="s">
        <v>106</v>
      </c>
      <c r="D65" s="111">
        <f t="shared" si="2"/>
        <v>7.2395424836601308</v>
      </c>
      <c r="E65" s="49">
        <v>9.2058823529411775</v>
      </c>
      <c r="F65" s="112">
        <v>9.5</v>
      </c>
      <c r="G65" s="113">
        <v>0</v>
      </c>
      <c r="H65" s="112">
        <v>5</v>
      </c>
      <c r="I65" s="49">
        <v>8.9499999999999993</v>
      </c>
      <c r="J65" s="49">
        <v>5</v>
      </c>
      <c r="K65" s="49">
        <v>10</v>
      </c>
      <c r="L65" s="49">
        <v>10</v>
      </c>
      <c r="M65" s="112">
        <v>7.5</v>
      </c>
    </row>
    <row r="66" spans="1:13">
      <c r="A66" s="110">
        <v>54</v>
      </c>
      <c r="B66" s="23" t="s">
        <v>137</v>
      </c>
      <c r="C66" s="110" t="s">
        <v>106</v>
      </c>
      <c r="D66" s="111">
        <f t="shared" si="2"/>
        <v>6.185574229691877</v>
      </c>
      <c r="E66" s="49">
        <v>7.420168067226891</v>
      </c>
      <c r="F66" s="112">
        <v>3.25</v>
      </c>
      <c r="G66" s="113">
        <v>10</v>
      </c>
      <c r="H66" s="112">
        <v>5</v>
      </c>
      <c r="I66" s="49">
        <v>0</v>
      </c>
      <c r="J66" s="49">
        <v>5</v>
      </c>
      <c r="K66" s="49">
        <v>10</v>
      </c>
      <c r="L66" s="49">
        <v>10</v>
      </c>
      <c r="M66" s="112">
        <v>5</v>
      </c>
    </row>
    <row r="67" spans="1:13">
      <c r="D67" s="87"/>
      <c r="E67" s="87"/>
      <c r="F67" s="87"/>
      <c r="G67" s="87"/>
      <c r="H67" s="87"/>
      <c r="I67" s="87"/>
      <c r="J67" s="87"/>
      <c r="K67" s="87"/>
      <c r="L67" s="87"/>
      <c r="M67" s="87"/>
    </row>
  </sheetData>
  <mergeCells count="9">
    <mergeCell ref="E7:M7"/>
    <mergeCell ref="A9:B9"/>
    <mergeCell ref="A11:M11"/>
    <mergeCell ref="A1:A5"/>
    <mergeCell ref="B1:M1"/>
    <mergeCell ref="B2:M2"/>
    <mergeCell ref="B3:M3"/>
    <mergeCell ref="B5:M5"/>
    <mergeCell ref="A6:M6"/>
  </mergeCells>
  <conditionalFormatting sqref="D13:D6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:M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:M6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scale="3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9.9978637043366805E-2"/>
  </sheetPr>
  <dimension ref="A1:P67"/>
  <sheetViews>
    <sheetView topLeftCell="A8" zoomScale="40" zoomScaleNormal="40" workbookViewId="0">
      <selection activeCell="H40" sqref="H40"/>
    </sheetView>
  </sheetViews>
  <sheetFormatPr defaultColWidth="8.85546875" defaultRowHeight="14.25"/>
  <cols>
    <col min="1" max="1" width="5.140625" style="1" customWidth="1"/>
    <col min="2" max="2" width="63.28515625" style="1" customWidth="1"/>
    <col min="3" max="3" width="17.42578125" style="1" customWidth="1"/>
    <col min="4" max="4" width="19.7109375" style="5" customWidth="1"/>
    <col min="5" max="5" width="17.42578125" style="1" customWidth="1"/>
    <col min="6" max="6" width="7.7109375" style="1" customWidth="1"/>
    <col min="7" max="7" width="8.7109375" style="1" customWidth="1"/>
    <col min="8" max="8" width="9.42578125" style="1" customWidth="1"/>
    <col min="9" max="9" width="12.5703125" style="1" customWidth="1"/>
    <col min="10" max="10" width="11.85546875" style="1" customWidth="1"/>
    <col min="11" max="11" width="11.42578125" style="1" customWidth="1"/>
    <col min="12" max="12" width="12.5703125" style="1" customWidth="1"/>
    <col min="13" max="13" width="17.28515625" style="1" customWidth="1"/>
    <col min="14" max="16384" width="8.85546875" style="1"/>
  </cols>
  <sheetData>
    <row r="1" spans="1:13" ht="18">
      <c r="A1" s="153"/>
      <c r="B1" s="161" t="s">
        <v>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ht="18">
      <c r="A2" s="153"/>
      <c r="B2" s="161" t="s">
        <v>71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23.25">
      <c r="A3" s="153"/>
      <c r="B3" s="162" t="s">
        <v>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3" ht="15.75">
      <c r="A4" s="153"/>
      <c r="B4" s="13" t="s">
        <v>72</v>
      </c>
      <c r="C4" s="7"/>
      <c r="D4" s="18"/>
      <c r="E4" s="7"/>
      <c r="F4" s="7"/>
      <c r="G4" s="7"/>
      <c r="H4" s="7"/>
      <c r="I4" s="7"/>
      <c r="J4" s="7"/>
      <c r="K4" s="7"/>
      <c r="L4" s="7"/>
      <c r="M4" s="7"/>
    </row>
    <row r="5" spans="1:13" ht="25.9" customHeight="1">
      <c r="A5" s="153"/>
      <c r="B5" s="163" t="s">
        <v>138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</row>
    <row r="6" spans="1:13" ht="37.9" customHeight="1">
      <c r="A6" s="154" t="s">
        <v>74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1:13" ht="21" customHeight="1" thickBot="1">
      <c r="A7" s="7"/>
      <c r="B7" s="12"/>
      <c r="C7" s="7"/>
      <c r="D7" s="18"/>
      <c r="E7" s="158" t="s">
        <v>75</v>
      </c>
      <c r="F7" s="159"/>
      <c r="G7" s="159"/>
      <c r="H7" s="159"/>
      <c r="I7" s="159"/>
      <c r="J7" s="159"/>
      <c r="K7" s="159"/>
      <c r="L7" s="159"/>
      <c r="M7" s="160"/>
    </row>
    <row r="8" spans="1:13" ht="42.6" customHeight="1" thickBot="1">
      <c r="A8" s="7"/>
      <c r="B8" s="12"/>
      <c r="C8" s="7"/>
      <c r="D8" s="26" t="s">
        <v>1</v>
      </c>
      <c r="E8" s="15" t="s">
        <v>36</v>
      </c>
      <c r="F8" s="16" t="s">
        <v>41</v>
      </c>
      <c r="G8" s="16" t="s">
        <v>45</v>
      </c>
      <c r="H8" s="16" t="s">
        <v>47</v>
      </c>
      <c r="I8" s="16" t="s">
        <v>51</v>
      </c>
      <c r="J8" s="16" t="s">
        <v>54</v>
      </c>
      <c r="K8" s="16" t="s">
        <v>57</v>
      </c>
      <c r="L8" s="16" t="s">
        <v>13</v>
      </c>
      <c r="M8" s="17" t="s">
        <v>9</v>
      </c>
    </row>
    <row r="9" spans="1:13" s="14" customFormat="1" ht="25.9" customHeight="1" thickBot="1">
      <c r="A9" s="155" t="s">
        <v>139</v>
      </c>
      <c r="B9" s="156"/>
      <c r="C9" s="27"/>
      <c r="D9" s="100">
        <f>AVERAGE(E9:M9)</f>
        <v>7.0968129949121241</v>
      </c>
      <c r="E9" s="99">
        <f t="shared" ref="E9:L9" si="0">AVERAGE(E13:E66)</f>
        <v>9.0360475671750216</v>
      </c>
      <c r="F9" s="99">
        <f t="shared" si="0"/>
        <v>8.2229629629629617</v>
      </c>
      <c r="G9" s="99">
        <f t="shared" si="0"/>
        <v>6.1764705882352944</v>
      </c>
      <c r="H9" s="99">
        <f t="shared" si="0"/>
        <v>5.6481481481481479</v>
      </c>
      <c r="I9" s="99">
        <f t="shared" si="0"/>
        <v>5.2944444444444434</v>
      </c>
      <c r="J9" s="99">
        <f t="shared" si="0"/>
        <v>5.0925925925925926</v>
      </c>
      <c r="K9" s="99">
        <f t="shared" si="0"/>
        <v>8.7037037037037042</v>
      </c>
      <c r="L9" s="99">
        <f t="shared" si="0"/>
        <v>9.9537037037037042</v>
      </c>
      <c r="M9" s="99">
        <f>AVERAGE(M13:M66)</f>
        <v>5.743243243243243</v>
      </c>
    </row>
    <row r="10" spans="1:13" s="14" customFormat="1" ht="25.9" customHeight="1">
      <c r="B10" s="28"/>
      <c r="D10" s="98"/>
      <c r="M10" s="29"/>
    </row>
    <row r="11" spans="1:13" s="14" customFormat="1" ht="34.9" customHeight="1">
      <c r="A11" s="164" t="s">
        <v>77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</row>
    <row r="12" spans="1:13" s="2" customFormat="1" ht="30">
      <c r="A12" s="114" t="s">
        <v>78</v>
      </c>
      <c r="B12" s="115" t="s">
        <v>79</v>
      </c>
      <c r="C12" s="115" t="s">
        <v>80</v>
      </c>
      <c r="D12" s="116" t="s">
        <v>1</v>
      </c>
      <c r="E12" s="117" t="s">
        <v>36</v>
      </c>
      <c r="F12" s="117" t="s">
        <v>41</v>
      </c>
      <c r="G12" s="117" t="s">
        <v>45</v>
      </c>
      <c r="H12" s="117" t="s">
        <v>47</v>
      </c>
      <c r="I12" s="117" t="s">
        <v>51</v>
      </c>
      <c r="J12" s="117" t="s">
        <v>54</v>
      </c>
      <c r="K12" s="117" t="s">
        <v>57</v>
      </c>
      <c r="L12" s="117" t="s">
        <v>13</v>
      </c>
      <c r="M12" s="117" t="s">
        <v>9</v>
      </c>
    </row>
    <row r="13" spans="1:13">
      <c r="A13" s="110">
        <v>1</v>
      </c>
      <c r="B13" s="21" t="s">
        <v>81</v>
      </c>
      <c r="C13" s="110" t="s">
        <v>82</v>
      </c>
      <c r="D13" s="111">
        <f t="shared" ref="D13:D66" si="1">AVERAGE(E13:M13)</f>
        <v>9.1428571428571423</v>
      </c>
      <c r="E13" s="49">
        <v>10</v>
      </c>
      <c r="F13" s="112">
        <v>9</v>
      </c>
      <c r="G13" s="113"/>
      <c r="H13" s="112">
        <v>10</v>
      </c>
      <c r="I13" s="49">
        <v>10</v>
      </c>
      <c r="J13" s="49">
        <v>5</v>
      </c>
      <c r="K13" s="49">
        <v>10</v>
      </c>
      <c r="L13" s="49">
        <v>10</v>
      </c>
      <c r="M13" s="112" t="s">
        <v>83</v>
      </c>
    </row>
    <row r="14" spans="1:13">
      <c r="A14" s="110">
        <v>2</v>
      </c>
      <c r="B14" s="21" t="s">
        <v>84</v>
      </c>
      <c r="C14" s="110" t="s">
        <v>82</v>
      </c>
      <c r="D14" s="111">
        <f t="shared" si="1"/>
        <v>8.3977777777777778</v>
      </c>
      <c r="E14" s="49">
        <v>10</v>
      </c>
      <c r="F14" s="112">
        <v>9.1300000000000008</v>
      </c>
      <c r="G14" s="113">
        <v>10</v>
      </c>
      <c r="H14" s="112">
        <v>7.5</v>
      </c>
      <c r="I14" s="49">
        <v>8.9499999999999993</v>
      </c>
      <c r="J14" s="49">
        <v>0</v>
      </c>
      <c r="K14" s="49">
        <v>10</v>
      </c>
      <c r="L14" s="49">
        <v>10</v>
      </c>
      <c r="M14" s="112">
        <v>10</v>
      </c>
    </row>
    <row r="15" spans="1:13">
      <c r="A15" s="110">
        <v>3</v>
      </c>
      <c r="B15" s="21" t="s">
        <v>85</v>
      </c>
      <c r="C15" s="110" t="s">
        <v>82</v>
      </c>
      <c r="D15" s="111">
        <f t="shared" si="1"/>
        <v>9.6389705882352938</v>
      </c>
      <c r="E15" s="49">
        <v>9.4117647058823533</v>
      </c>
      <c r="F15" s="112">
        <v>8.75</v>
      </c>
      <c r="G15" s="113">
        <v>10</v>
      </c>
      <c r="H15" s="112">
        <v>10</v>
      </c>
      <c r="I15" s="49">
        <v>8.9499999999999993</v>
      </c>
      <c r="J15" s="49">
        <v>10</v>
      </c>
      <c r="K15" s="49">
        <v>10</v>
      </c>
      <c r="L15" s="49">
        <v>10</v>
      </c>
      <c r="M15" s="112" t="s">
        <v>83</v>
      </c>
    </row>
    <row r="16" spans="1:13">
      <c r="A16" s="110">
        <v>4</v>
      </c>
      <c r="B16" s="21" t="s">
        <v>86</v>
      </c>
      <c r="C16" s="110" t="s">
        <v>82</v>
      </c>
      <c r="D16" s="111">
        <f t="shared" si="1"/>
        <v>9.3650793650793638</v>
      </c>
      <c r="E16" s="49">
        <v>9.7857142857142865</v>
      </c>
      <c r="F16" s="112">
        <v>9.5</v>
      </c>
      <c r="G16" s="113">
        <v>10</v>
      </c>
      <c r="H16" s="112">
        <v>10</v>
      </c>
      <c r="I16" s="49">
        <v>7.5</v>
      </c>
      <c r="J16" s="49">
        <v>10</v>
      </c>
      <c r="K16" s="49">
        <v>10</v>
      </c>
      <c r="L16" s="49">
        <v>10</v>
      </c>
      <c r="M16" s="112">
        <v>7.5</v>
      </c>
    </row>
    <row r="17" spans="1:16">
      <c r="A17" s="110">
        <v>5</v>
      </c>
      <c r="B17" s="21" t="s">
        <v>87</v>
      </c>
      <c r="C17" s="110" t="s">
        <v>82</v>
      </c>
      <c r="D17" s="111">
        <f t="shared" si="1"/>
        <v>7.8595238095238091</v>
      </c>
      <c r="E17" s="49">
        <v>9.7857142857142865</v>
      </c>
      <c r="F17" s="112">
        <v>8.75</v>
      </c>
      <c r="G17" s="113">
        <v>10</v>
      </c>
      <c r="H17" s="112">
        <v>5</v>
      </c>
      <c r="I17" s="49">
        <v>8.4499999999999993</v>
      </c>
      <c r="J17" s="49">
        <v>0</v>
      </c>
      <c r="K17" s="49">
        <v>8.75</v>
      </c>
      <c r="L17" s="49">
        <v>10</v>
      </c>
      <c r="M17" s="112">
        <v>10</v>
      </c>
      <c r="P17" s="11"/>
    </row>
    <row r="18" spans="1:16">
      <c r="A18" s="110">
        <v>6</v>
      </c>
      <c r="B18" s="21" t="s">
        <v>88</v>
      </c>
      <c r="C18" s="110" t="s">
        <v>82</v>
      </c>
      <c r="D18" s="111">
        <f t="shared" si="1"/>
        <v>8.3888888888888893</v>
      </c>
      <c r="E18" s="49">
        <v>10</v>
      </c>
      <c r="F18" s="112">
        <v>9.5</v>
      </c>
      <c r="G18" s="113">
        <v>7.5</v>
      </c>
      <c r="H18" s="112">
        <v>5</v>
      </c>
      <c r="I18" s="49">
        <v>7.25</v>
      </c>
      <c r="J18" s="49">
        <v>10</v>
      </c>
      <c r="K18" s="49">
        <v>6.25</v>
      </c>
      <c r="L18" s="49">
        <v>10</v>
      </c>
      <c r="M18" s="112">
        <v>10</v>
      </c>
      <c r="P18" s="11"/>
    </row>
    <row r="19" spans="1:16">
      <c r="A19" s="110">
        <v>7</v>
      </c>
      <c r="B19" s="21" t="s">
        <v>89</v>
      </c>
      <c r="C19" s="110" t="s">
        <v>82</v>
      </c>
      <c r="D19" s="111">
        <f t="shared" si="1"/>
        <v>6.4901960784313726</v>
      </c>
      <c r="E19" s="49">
        <v>9.9117647058823533</v>
      </c>
      <c r="F19" s="112">
        <v>8.5</v>
      </c>
      <c r="G19" s="113">
        <v>2.5</v>
      </c>
      <c r="H19" s="112">
        <v>10</v>
      </c>
      <c r="I19" s="49">
        <v>0</v>
      </c>
      <c r="J19" s="49">
        <v>0</v>
      </c>
      <c r="K19" s="49">
        <v>10</v>
      </c>
      <c r="L19" s="49">
        <v>7.5</v>
      </c>
      <c r="M19" s="112">
        <v>10</v>
      </c>
      <c r="P19" s="11"/>
    </row>
    <row r="20" spans="1:16">
      <c r="A20" s="110">
        <v>8</v>
      </c>
      <c r="B20" s="21" t="s">
        <v>90</v>
      </c>
      <c r="C20" s="110" t="s">
        <v>82</v>
      </c>
      <c r="D20" s="111">
        <f t="shared" si="1"/>
        <v>6.8642763772175535</v>
      </c>
      <c r="E20" s="49">
        <v>8.7184873949579842</v>
      </c>
      <c r="F20" s="112">
        <v>9.31</v>
      </c>
      <c r="G20" s="113">
        <v>10</v>
      </c>
      <c r="H20" s="112">
        <v>0</v>
      </c>
      <c r="I20" s="49">
        <v>6.25</v>
      </c>
      <c r="J20" s="49">
        <v>5</v>
      </c>
      <c r="K20" s="49">
        <v>10</v>
      </c>
      <c r="L20" s="49">
        <v>10</v>
      </c>
      <c r="M20" s="112">
        <v>2.5</v>
      </c>
      <c r="P20" s="11"/>
    </row>
    <row r="21" spans="1:16">
      <c r="A21" s="110">
        <v>9</v>
      </c>
      <c r="B21" s="21" t="s">
        <v>91</v>
      </c>
      <c r="C21" s="110" t="s">
        <v>82</v>
      </c>
      <c r="D21" s="111">
        <f t="shared" si="1"/>
        <v>7.916666666666667</v>
      </c>
      <c r="E21" s="49">
        <v>10</v>
      </c>
      <c r="F21" s="112">
        <v>8</v>
      </c>
      <c r="G21" s="113">
        <v>7.5</v>
      </c>
      <c r="H21" s="112">
        <v>5</v>
      </c>
      <c r="I21" s="49">
        <v>9.5</v>
      </c>
      <c r="J21" s="49">
        <v>2.5</v>
      </c>
      <c r="K21" s="49">
        <v>8.75</v>
      </c>
      <c r="L21" s="49">
        <v>10</v>
      </c>
      <c r="M21" s="112">
        <v>10</v>
      </c>
      <c r="P21" s="11"/>
    </row>
    <row r="22" spans="1:16">
      <c r="A22" s="110">
        <v>10</v>
      </c>
      <c r="B22" s="23" t="s">
        <v>92</v>
      </c>
      <c r="C22" s="110" t="s">
        <v>82</v>
      </c>
      <c r="D22" s="111">
        <f t="shared" si="1"/>
        <v>6.4788888888888891</v>
      </c>
      <c r="E22" s="49">
        <v>10</v>
      </c>
      <c r="F22" s="112">
        <v>8.31</v>
      </c>
      <c r="G22" s="113">
        <v>10</v>
      </c>
      <c r="H22" s="112">
        <v>10</v>
      </c>
      <c r="I22" s="49">
        <v>0</v>
      </c>
      <c r="J22" s="49">
        <v>0</v>
      </c>
      <c r="K22" s="49">
        <v>10</v>
      </c>
      <c r="L22" s="49">
        <v>10</v>
      </c>
      <c r="M22" s="112">
        <v>0</v>
      </c>
      <c r="P22" s="11"/>
    </row>
    <row r="23" spans="1:16">
      <c r="A23" s="110">
        <v>11</v>
      </c>
      <c r="B23" s="21" t="s">
        <v>93</v>
      </c>
      <c r="C23" s="110" t="s">
        <v>82</v>
      </c>
      <c r="D23" s="111">
        <f t="shared" si="1"/>
        <v>6.1367320261437914</v>
      </c>
      <c r="E23" s="49">
        <v>8.4705882352941178</v>
      </c>
      <c r="F23" s="112">
        <v>8.31</v>
      </c>
      <c r="G23" s="113">
        <v>10</v>
      </c>
      <c r="H23" s="112">
        <v>5</v>
      </c>
      <c r="I23" s="49">
        <v>8.4499999999999993</v>
      </c>
      <c r="J23" s="49">
        <v>0</v>
      </c>
      <c r="K23" s="49">
        <v>2.5</v>
      </c>
      <c r="L23" s="49">
        <v>10</v>
      </c>
      <c r="M23" s="112">
        <v>2.5</v>
      </c>
      <c r="P23" s="11"/>
    </row>
    <row r="24" spans="1:16">
      <c r="A24" s="110">
        <v>12</v>
      </c>
      <c r="B24" s="21" t="s">
        <v>94</v>
      </c>
      <c r="C24" s="110" t="s">
        <v>82</v>
      </c>
      <c r="D24" s="111">
        <f t="shared" si="1"/>
        <v>8.93888888888889</v>
      </c>
      <c r="E24" s="49">
        <v>10</v>
      </c>
      <c r="F24" s="112">
        <v>9.5</v>
      </c>
      <c r="G24" s="113">
        <v>7.5</v>
      </c>
      <c r="H24" s="112">
        <v>10</v>
      </c>
      <c r="I24" s="49">
        <v>8.4499999999999993</v>
      </c>
      <c r="J24" s="49">
        <v>10</v>
      </c>
      <c r="K24" s="49">
        <v>7.5</v>
      </c>
      <c r="L24" s="49">
        <v>10</v>
      </c>
      <c r="M24" s="112">
        <v>7.5</v>
      </c>
      <c r="P24" s="11"/>
    </row>
    <row r="25" spans="1:16">
      <c r="A25" s="110">
        <v>13</v>
      </c>
      <c r="B25" s="21" t="s">
        <v>95</v>
      </c>
      <c r="C25" s="110" t="s">
        <v>82</v>
      </c>
      <c r="D25" s="111">
        <f t="shared" si="1"/>
        <v>7.6202614379084963</v>
      </c>
      <c r="E25" s="49">
        <v>7.382352941176471</v>
      </c>
      <c r="F25" s="112">
        <v>7.75</v>
      </c>
      <c r="G25" s="113">
        <v>10</v>
      </c>
      <c r="H25" s="112">
        <v>10</v>
      </c>
      <c r="I25" s="49">
        <v>8.4499999999999993</v>
      </c>
      <c r="J25" s="49">
        <v>2.5</v>
      </c>
      <c r="K25" s="49">
        <v>10</v>
      </c>
      <c r="L25" s="49">
        <v>10</v>
      </c>
      <c r="M25" s="112">
        <v>2.5</v>
      </c>
      <c r="P25" s="11"/>
    </row>
    <row r="26" spans="1:16">
      <c r="A26" s="110">
        <v>14</v>
      </c>
      <c r="B26" s="21" t="s">
        <v>96</v>
      </c>
      <c r="C26" s="110" t="s">
        <v>82</v>
      </c>
      <c r="D26" s="111">
        <f t="shared" si="1"/>
        <v>6.1004901960784315</v>
      </c>
      <c r="E26" s="49">
        <v>7.1544117647058796</v>
      </c>
      <c r="F26" s="112">
        <v>7.75</v>
      </c>
      <c r="G26" s="113">
        <v>10</v>
      </c>
      <c r="H26" s="112">
        <v>5</v>
      </c>
      <c r="I26" s="49">
        <v>0</v>
      </c>
      <c r="J26" s="49">
        <v>5</v>
      </c>
      <c r="K26" s="49">
        <v>2.5</v>
      </c>
      <c r="L26" s="49">
        <v>10</v>
      </c>
      <c r="M26" s="112">
        <v>7.5</v>
      </c>
      <c r="P26" s="11"/>
    </row>
    <row r="27" spans="1:16">
      <c r="A27" s="110">
        <v>15</v>
      </c>
      <c r="B27" s="21" t="s">
        <v>97</v>
      </c>
      <c r="C27" s="110" t="s">
        <v>82</v>
      </c>
      <c r="D27" s="111">
        <f t="shared" si="1"/>
        <v>6.8380018674136318</v>
      </c>
      <c r="E27" s="49">
        <v>8.5420168067226889</v>
      </c>
      <c r="F27" s="112">
        <v>9.5</v>
      </c>
      <c r="G27" s="113">
        <v>10</v>
      </c>
      <c r="H27" s="112">
        <v>10</v>
      </c>
      <c r="I27" s="49">
        <v>7.25</v>
      </c>
      <c r="J27" s="49">
        <v>0</v>
      </c>
      <c r="K27" s="49">
        <v>1.25</v>
      </c>
      <c r="L27" s="49">
        <v>10</v>
      </c>
      <c r="M27" s="112">
        <v>5</v>
      </c>
      <c r="P27" s="11"/>
    </row>
    <row r="28" spans="1:16">
      <c r="A28" s="110">
        <v>16</v>
      </c>
      <c r="B28" s="21" t="s">
        <v>98</v>
      </c>
      <c r="C28" s="110" t="s">
        <v>82</v>
      </c>
      <c r="D28" s="111">
        <f t="shared" si="1"/>
        <v>7.6266666666666669</v>
      </c>
      <c r="E28" s="49">
        <v>10</v>
      </c>
      <c r="F28" s="112">
        <v>7.69</v>
      </c>
      <c r="G28" s="113">
        <v>10</v>
      </c>
      <c r="H28" s="112">
        <v>5</v>
      </c>
      <c r="I28" s="49">
        <v>8.4499999999999993</v>
      </c>
      <c r="J28" s="49">
        <v>0</v>
      </c>
      <c r="K28" s="49">
        <v>10</v>
      </c>
      <c r="L28" s="49">
        <v>10</v>
      </c>
      <c r="M28" s="112">
        <v>7.5</v>
      </c>
      <c r="P28" s="11"/>
    </row>
    <row r="29" spans="1:16">
      <c r="A29" s="110">
        <v>17</v>
      </c>
      <c r="B29" s="21" t="s">
        <v>99</v>
      </c>
      <c r="C29" s="110" t="s">
        <v>82</v>
      </c>
      <c r="D29" s="111">
        <f t="shared" si="1"/>
        <v>7.5285714285714294</v>
      </c>
      <c r="E29" s="49">
        <v>10</v>
      </c>
      <c r="F29" s="112">
        <v>9.5</v>
      </c>
      <c r="G29" s="113"/>
      <c r="H29" s="112">
        <v>5</v>
      </c>
      <c r="I29" s="49">
        <v>8.1999999999999993</v>
      </c>
      <c r="J29" s="49">
        <v>0</v>
      </c>
      <c r="K29" s="49">
        <v>10</v>
      </c>
      <c r="L29" s="49">
        <v>10</v>
      </c>
      <c r="M29" s="112" t="s">
        <v>83</v>
      </c>
      <c r="P29" s="11"/>
    </row>
    <row r="30" spans="1:16">
      <c r="A30" s="110">
        <v>18</v>
      </c>
      <c r="B30" s="21" t="s">
        <v>100</v>
      </c>
      <c r="C30" s="110" t="s">
        <v>82</v>
      </c>
      <c r="D30" s="111">
        <f t="shared" si="1"/>
        <v>6.7722222222222221</v>
      </c>
      <c r="E30" s="49">
        <v>10</v>
      </c>
      <c r="F30" s="112">
        <v>9.5</v>
      </c>
      <c r="G30" s="113">
        <v>10</v>
      </c>
      <c r="H30" s="112">
        <v>5</v>
      </c>
      <c r="I30" s="49">
        <v>8.9499999999999993</v>
      </c>
      <c r="J30" s="49">
        <v>0</v>
      </c>
      <c r="K30" s="49">
        <v>0</v>
      </c>
      <c r="L30" s="49">
        <v>10</v>
      </c>
      <c r="M30" s="112">
        <v>7.5</v>
      </c>
      <c r="P30" s="11"/>
    </row>
    <row r="31" spans="1:16">
      <c r="A31" s="110">
        <v>19</v>
      </c>
      <c r="B31" s="23" t="s">
        <v>101</v>
      </c>
      <c r="C31" s="110" t="s">
        <v>82</v>
      </c>
      <c r="D31" s="111">
        <f t="shared" si="1"/>
        <v>6.3571428571428568</v>
      </c>
      <c r="E31" s="49">
        <v>10</v>
      </c>
      <c r="F31" s="112">
        <v>9.5</v>
      </c>
      <c r="G31" s="113"/>
      <c r="H31" s="112">
        <v>5</v>
      </c>
      <c r="I31" s="49">
        <v>0</v>
      </c>
      <c r="J31" s="49">
        <v>0</v>
      </c>
      <c r="K31" s="49">
        <v>10</v>
      </c>
      <c r="L31" s="49">
        <v>10</v>
      </c>
      <c r="M31" s="112" t="s">
        <v>83</v>
      </c>
      <c r="P31" s="11"/>
    </row>
    <row r="32" spans="1:16">
      <c r="A32" s="110">
        <v>20</v>
      </c>
      <c r="B32" s="21" t="s">
        <v>102</v>
      </c>
      <c r="C32" s="110" t="s">
        <v>82</v>
      </c>
      <c r="D32" s="111">
        <f t="shared" si="1"/>
        <v>8.5567752100840337</v>
      </c>
      <c r="E32" s="49">
        <v>8.5042016806722689</v>
      </c>
      <c r="F32" s="112">
        <v>9</v>
      </c>
      <c r="G32" s="113">
        <v>10</v>
      </c>
      <c r="H32" s="112">
        <v>5</v>
      </c>
      <c r="I32" s="49">
        <v>8.4499999999999993</v>
      </c>
      <c r="J32" s="49">
        <v>10</v>
      </c>
      <c r="K32" s="49">
        <v>7.5</v>
      </c>
      <c r="L32" s="49">
        <v>10</v>
      </c>
      <c r="M32" s="112" t="s">
        <v>83</v>
      </c>
      <c r="P32" s="11"/>
    </row>
    <row r="33" spans="1:16">
      <c r="A33" s="110">
        <v>21</v>
      </c>
      <c r="B33" s="23" t="s">
        <v>103</v>
      </c>
      <c r="C33" s="110" t="s">
        <v>82</v>
      </c>
      <c r="D33" s="111">
        <f t="shared" si="1"/>
        <v>6.8822222222222216</v>
      </c>
      <c r="E33" s="49">
        <v>10</v>
      </c>
      <c r="F33" s="112">
        <v>7.94</v>
      </c>
      <c r="G33" s="113">
        <v>7.5</v>
      </c>
      <c r="H33" s="112">
        <v>5</v>
      </c>
      <c r="I33" s="49">
        <v>7.75</v>
      </c>
      <c r="J33" s="49">
        <v>5</v>
      </c>
      <c r="K33" s="49">
        <v>1.25</v>
      </c>
      <c r="L33" s="49">
        <v>10</v>
      </c>
      <c r="M33" s="112">
        <v>7.5</v>
      </c>
      <c r="P33" s="11"/>
    </row>
    <row r="34" spans="1:16">
      <c r="A34" s="110">
        <v>22</v>
      </c>
      <c r="B34" s="21" t="s">
        <v>104</v>
      </c>
      <c r="C34" s="110" t="s">
        <v>82</v>
      </c>
      <c r="D34" s="111">
        <f t="shared" si="1"/>
        <v>5.9811111111111108</v>
      </c>
      <c r="E34" s="49">
        <v>10</v>
      </c>
      <c r="F34" s="112">
        <v>7.88</v>
      </c>
      <c r="G34" s="113">
        <v>0</v>
      </c>
      <c r="H34" s="112">
        <v>5</v>
      </c>
      <c r="I34" s="49">
        <v>8.4499999999999993</v>
      </c>
      <c r="J34" s="49">
        <v>0</v>
      </c>
      <c r="K34" s="49">
        <v>5</v>
      </c>
      <c r="L34" s="49">
        <v>10</v>
      </c>
      <c r="M34" s="112">
        <v>7.5</v>
      </c>
      <c r="P34" s="11"/>
    </row>
    <row r="35" spans="1:16">
      <c r="A35" s="110">
        <v>23</v>
      </c>
      <c r="B35" s="23" t="s">
        <v>105</v>
      </c>
      <c r="C35" s="110" t="s">
        <v>106</v>
      </c>
      <c r="D35" s="111">
        <f t="shared" si="1"/>
        <v>7.0625</v>
      </c>
      <c r="E35" s="49">
        <v>10</v>
      </c>
      <c r="F35" s="112">
        <v>9</v>
      </c>
      <c r="G35" s="113">
        <v>10</v>
      </c>
      <c r="H35" s="112">
        <v>0</v>
      </c>
      <c r="I35" s="49">
        <v>0</v>
      </c>
      <c r="J35" s="49">
        <v>7.5</v>
      </c>
      <c r="K35" s="49">
        <v>10</v>
      </c>
      <c r="L35" s="49">
        <v>10</v>
      </c>
      <c r="M35" s="112" t="s">
        <v>83</v>
      </c>
      <c r="P35" s="11"/>
    </row>
    <row r="36" spans="1:16">
      <c r="A36" s="110">
        <v>24</v>
      </c>
      <c r="B36" s="23" t="s">
        <v>107</v>
      </c>
      <c r="C36" s="110" t="s">
        <v>106</v>
      </c>
      <c r="D36" s="111">
        <f t="shared" si="1"/>
        <v>5.462138188608777</v>
      </c>
      <c r="E36" s="49">
        <v>9.1092436974789912</v>
      </c>
      <c r="F36" s="112">
        <v>8</v>
      </c>
      <c r="G36" s="113">
        <v>0</v>
      </c>
      <c r="H36" s="112">
        <v>0</v>
      </c>
      <c r="I36" s="49">
        <v>7.05</v>
      </c>
      <c r="J36" s="49">
        <v>2.5</v>
      </c>
      <c r="K36" s="49">
        <v>10</v>
      </c>
      <c r="L36" s="49">
        <v>10</v>
      </c>
      <c r="M36" s="112">
        <v>2.5</v>
      </c>
      <c r="P36" s="11"/>
    </row>
    <row r="37" spans="1:16">
      <c r="A37" s="110">
        <v>25</v>
      </c>
      <c r="B37" s="23" t="s">
        <v>108</v>
      </c>
      <c r="C37" s="110" t="s">
        <v>106</v>
      </c>
      <c r="D37" s="111">
        <f t="shared" si="1"/>
        <v>6.9365546218487388</v>
      </c>
      <c r="E37" s="49">
        <v>6.9789915966386546</v>
      </c>
      <c r="F37" s="112">
        <v>9</v>
      </c>
      <c r="G37" s="113">
        <v>0</v>
      </c>
      <c r="H37" s="112">
        <v>5</v>
      </c>
      <c r="I37" s="49">
        <v>8.9499999999999993</v>
      </c>
      <c r="J37" s="49">
        <v>7.5</v>
      </c>
      <c r="K37" s="49">
        <v>10</v>
      </c>
      <c r="L37" s="49">
        <v>10</v>
      </c>
      <c r="M37" s="112">
        <v>5</v>
      </c>
      <c r="P37" s="11"/>
    </row>
    <row r="38" spans="1:16">
      <c r="A38" s="110">
        <v>26</v>
      </c>
      <c r="B38" s="23" t="s">
        <v>109</v>
      </c>
      <c r="C38" s="110" t="s">
        <v>106</v>
      </c>
      <c r="D38" s="111">
        <f t="shared" si="1"/>
        <v>6.3872163865546216</v>
      </c>
      <c r="E38" s="49">
        <v>8.3277310924369736</v>
      </c>
      <c r="F38" s="112">
        <v>3.82</v>
      </c>
      <c r="G38" s="113">
        <v>0</v>
      </c>
      <c r="H38" s="112">
        <v>5</v>
      </c>
      <c r="I38" s="49">
        <v>8.9499999999999993</v>
      </c>
      <c r="J38" s="49">
        <v>5</v>
      </c>
      <c r="K38" s="49">
        <v>10</v>
      </c>
      <c r="L38" s="49">
        <v>10</v>
      </c>
      <c r="M38" s="112" t="s">
        <v>83</v>
      </c>
      <c r="P38" s="11"/>
    </row>
    <row r="39" spans="1:16">
      <c r="A39" s="110">
        <v>27</v>
      </c>
      <c r="B39" s="23" t="s">
        <v>110</v>
      </c>
      <c r="C39" s="110" t="s">
        <v>106</v>
      </c>
      <c r="D39" s="111">
        <f t="shared" si="1"/>
        <v>5.416339869281046</v>
      </c>
      <c r="E39" s="49">
        <v>9.1470588235294112</v>
      </c>
      <c r="F39" s="112">
        <v>8</v>
      </c>
      <c r="G39" s="113">
        <v>2.5</v>
      </c>
      <c r="H39" s="112">
        <v>5</v>
      </c>
      <c r="I39" s="49">
        <v>1.6</v>
      </c>
      <c r="J39" s="49">
        <v>2.5</v>
      </c>
      <c r="K39" s="49">
        <v>10</v>
      </c>
      <c r="L39" s="49">
        <v>10</v>
      </c>
      <c r="M39" s="112">
        <v>0</v>
      </c>
      <c r="P39" s="11"/>
    </row>
    <row r="40" spans="1:16">
      <c r="A40" s="110">
        <v>28</v>
      </c>
      <c r="B40" s="23" t="s">
        <v>111</v>
      </c>
      <c r="C40" s="110" t="s">
        <v>106</v>
      </c>
      <c r="D40" s="111">
        <f t="shared" si="1"/>
        <v>6.6412815126050422</v>
      </c>
      <c r="E40" s="49">
        <v>8.6302521008403374</v>
      </c>
      <c r="F40" s="112">
        <v>7.25</v>
      </c>
      <c r="G40" s="113">
        <v>0</v>
      </c>
      <c r="H40" s="112">
        <v>5</v>
      </c>
      <c r="I40" s="49">
        <v>7.25</v>
      </c>
      <c r="J40" s="49">
        <v>5</v>
      </c>
      <c r="K40" s="49">
        <v>10</v>
      </c>
      <c r="L40" s="49">
        <v>10</v>
      </c>
      <c r="M40" s="112" t="s">
        <v>83</v>
      </c>
      <c r="P40" s="11"/>
    </row>
    <row r="41" spans="1:16">
      <c r="A41" s="110">
        <v>29</v>
      </c>
      <c r="B41" s="23" t="s">
        <v>112</v>
      </c>
      <c r="C41" s="110" t="s">
        <v>106</v>
      </c>
      <c r="D41" s="111">
        <f t="shared" si="1"/>
        <v>6.4180672268907566</v>
      </c>
      <c r="E41" s="49">
        <v>9.344537815126051</v>
      </c>
      <c r="F41" s="112">
        <v>9.5</v>
      </c>
      <c r="G41" s="113">
        <v>0</v>
      </c>
      <c r="H41" s="112">
        <v>5</v>
      </c>
      <c r="I41" s="49">
        <v>0</v>
      </c>
      <c r="J41" s="49">
        <v>7.5</v>
      </c>
      <c r="K41" s="49">
        <v>10</v>
      </c>
      <c r="L41" s="49">
        <v>10</v>
      </c>
      <c r="M41" s="112" t="s">
        <v>83</v>
      </c>
      <c r="P41" s="11"/>
    </row>
    <row r="42" spans="1:16">
      <c r="A42" s="110">
        <v>30</v>
      </c>
      <c r="B42" s="23" t="s">
        <v>113</v>
      </c>
      <c r="C42" s="110" t="s">
        <v>106</v>
      </c>
      <c r="D42" s="111">
        <f t="shared" si="1"/>
        <v>6.5985527544351079</v>
      </c>
      <c r="E42" s="49">
        <v>7.4369747899159666</v>
      </c>
      <c r="F42" s="112">
        <v>8</v>
      </c>
      <c r="G42" s="113">
        <v>10</v>
      </c>
      <c r="H42" s="112">
        <v>5</v>
      </c>
      <c r="I42" s="49">
        <v>8.9499999999999993</v>
      </c>
      <c r="J42" s="49">
        <v>5</v>
      </c>
      <c r="K42" s="49">
        <v>5</v>
      </c>
      <c r="L42" s="49">
        <v>10</v>
      </c>
      <c r="M42" s="112">
        <v>0</v>
      </c>
      <c r="P42" s="11"/>
    </row>
    <row r="43" spans="1:16">
      <c r="A43" s="110">
        <v>31</v>
      </c>
      <c r="B43" s="23" t="s">
        <v>114</v>
      </c>
      <c r="C43" s="110" t="s">
        <v>106</v>
      </c>
      <c r="D43" s="111">
        <f t="shared" si="1"/>
        <v>7.2401960784313717</v>
      </c>
      <c r="E43" s="49">
        <v>9.9117647058823533</v>
      </c>
      <c r="F43" s="112">
        <v>8</v>
      </c>
      <c r="G43" s="113">
        <v>2.5</v>
      </c>
      <c r="H43" s="112">
        <v>5</v>
      </c>
      <c r="I43" s="49">
        <v>7.25</v>
      </c>
      <c r="J43" s="49">
        <v>7.5</v>
      </c>
      <c r="K43" s="49">
        <v>10</v>
      </c>
      <c r="L43" s="49">
        <v>10</v>
      </c>
      <c r="M43" s="112">
        <v>5</v>
      </c>
      <c r="P43" s="11"/>
    </row>
    <row r="44" spans="1:16">
      <c r="A44" s="110">
        <v>32</v>
      </c>
      <c r="B44" s="23" t="s">
        <v>115</v>
      </c>
      <c r="C44" s="110" t="s">
        <v>106</v>
      </c>
      <c r="D44" s="111">
        <f t="shared" si="1"/>
        <v>7.514444444444444</v>
      </c>
      <c r="E44" s="49">
        <v>10</v>
      </c>
      <c r="F44" s="112">
        <v>9.1300000000000008</v>
      </c>
      <c r="G44" s="113">
        <v>10</v>
      </c>
      <c r="H44" s="112">
        <v>10</v>
      </c>
      <c r="I44" s="49">
        <v>1</v>
      </c>
      <c r="J44" s="49">
        <v>7.5</v>
      </c>
      <c r="K44" s="49">
        <v>10</v>
      </c>
      <c r="L44" s="49">
        <v>10</v>
      </c>
      <c r="M44" s="112">
        <v>0</v>
      </c>
      <c r="P44" s="11"/>
    </row>
    <row r="45" spans="1:16">
      <c r="A45" s="110">
        <v>33</v>
      </c>
      <c r="B45" s="23" t="s">
        <v>116</v>
      </c>
      <c r="C45" s="110" t="s">
        <v>106</v>
      </c>
      <c r="D45" s="111">
        <f t="shared" si="1"/>
        <v>6.4806512605042013</v>
      </c>
      <c r="E45" s="49">
        <v>8.0252100840336134</v>
      </c>
      <c r="F45" s="112">
        <v>3.82</v>
      </c>
      <c r="G45" s="113">
        <v>7.5</v>
      </c>
      <c r="H45" s="112">
        <v>7.5</v>
      </c>
      <c r="I45" s="49">
        <v>0</v>
      </c>
      <c r="J45" s="49">
        <v>5</v>
      </c>
      <c r="K45" s="49">
        <v>10</v>
      </c>
      <c r="L45" s="49">
        <v>10</v>
      </c>
      <c r="M45" s="112" t="s">
        <v>83</v>
      </c>
    </row>
    <row r="46" spans="1:16">
      <c r="A46" s="110">
        <v>34</v>
      </c>
      <c r="B46" s="23" t="s">
        <v>117</v>
      </c>
      <c r="C46" s="110" t="s">
        <v>106</v>
      </c>
      <c r="D46" s="111">
        <f t="shared" si="1"/>
        <v>7.4647525676937443</v>
      </c>
      <c r="E46" s="49">
        <v>9.4327731092436977</v>
      </c>
      <c r="F46" s="112">
        <v>8</v>
      </c>
      <c r="G46" s="113">
        <v>0</v>
      </c>
      <c r="H46" s="112">
        <v>5</v>
      </c>
      <c r="I46" s="49">
        <v>7.25</v>
      </c>
      <c r="J46" s="49">
        <v>7.5</v>
      </c>
      <c r="K46" s="49">
        <v>10</v>
      </c>
      <c r="L46" s="49">
        <v>10</v>
      </c>
      <c r="M46" s="112">
        <v>10</v>
      </c>
    </row>
    <row r="47" spans="1:16">
      <c r="A47" s="110">
        <v>35</v>
      </c>
      <c r="B47" s="23" t="s">
        <v>118</v>
      </c>
      <c r="C47" s="110" t="s">
        <v>106</v>
      </c>
      <c r="D47" s="111">
        <f t="shared" si="1"/>
        <v>4.7703081232492996</v>
      </c>
      <c r="E47" s="49">
        <v>8.9327731092436977</v>
      </c>
      <c r="F47" s="112">
        <v>6.5</v>
      </c>
      <c r="G47" s="113">
        <v>0</v>
      </c>
      <c r="H47" s="112">
        <v>0</v>
      </c>
      <c r="I47" s="49">
        <v>0</v>
      </c>
      <c r="J47" s="49">
        <v>7.5</v>
      </c>
      <c r="K47" s="49">
        <v>10</v>
      </c>
      <c r="L47" s="49">
        <v>10</v>
      </c>
      <c r="M47" s="112">
        <v>0</v>
      </c>
    </row>
    <row r="48" spans="1:16">
      <c r="A48" s="110">
        <v>36</v>
      </c>
      <c r="B48" s="23" t="s">
        <v>119</v>
      </c>
      <c r="C48" s="110" t="s">
        <v>106</v>
      </c>
      <c r="D48" s="111">
        <f t="shared" si="1"/>
        <v>7.86</v>
      </c>
      <c r="E48" s="49">
        <v>9.5</v>
      </c>
      <c r="F48" s="112">
        <v>8.6300000000000008</v>
      </c>
      <c r="G48" s="113">
        <v>10</v>
      </c>
      <c r="H48" s="112">
        <v>5</v>
      </c>
      <c r="I48" s="49">
        <v>7.25</v>
      </c>
      <c r="J48" s="49">
        <v>2.5</v>
      </c>
      <c r="K48" s="49">
        <v>10</v>
      </c>
      <c r="L48" s="49">
        <v>10</v>
      </c>
      <c r="M48" s="112" t="s">
        <v>83</v>
      </c>
    </row>
    <row r="49" spans="1:13">
      <c r="A49" s="110">
        <v>37</v>
      </c>
      <c r="B49" s="23" t="s">
        <v>120</v>
      </c>
      <c r="C49" s="110" t="s">
        <v>106</v>
      </c>
      <c r="D49" s="111">
        <f t="shared" si="1"/>
        <v>8.8868697478991603</v>
      </c>
      <c r="E49" s="49">
        <v>9.3949579831932759</v>
      </c>
      <c r="F49" s="112">
        <v>9.5</v>
      </c>
      <c r="G49" s="113">
        <v>10</v>
      </c>
      <c r="H49" s="112">
        <v>10</v>
      </c>
      <c r="I49" s="49">
        <v>4.7</v>
      </c>
      <c r="J49" s="49">
        <v>7.5</v>
      </c>
      <c r="K49" s="49">
        <v>10</v>
      </c>
      <c r="L49" s="49">
        <v>10</v>
      </c>
      <c r="M49" s="112" t="s">
        <v>83</v>
      </c>
    </row>
    <row r="50" spans="1:13">
      <c r="A50" s="110">
        <v>38</v>
      </c>
      <c r="B50" s="23" t="s">
        <v>121</v>
      </c>
      <c r="C50" s="110" t="s">
        <v>106</v>
      </c>
      <c r="D50" s="111">
        <f t="shared" si="1"/>
        <v>6.7441643323996265</v>
      </c>
      <c r="E50" s="49">
        <v>9.6974789915966397</v>
      </c>
      <c r="F50" s="112">
        <v>8</v>
      </c>
      <c r="G50" s="113">
        <v>5</v>
      </c>
      <c r="H50" s="112">
        <v>7.5</v>
      </c>
      <c r="I50" s="49">
        <v>0.5</v>
      </c>
      <c r="J50" s="49">
        <v>7.5</v>
      </c>
      <c r="K50" s="49">
        <v>10</v>
      </c>
      <c r="L50" s="49">
        <v>10</v>
      </c>
      <c r="M50" s="112">
        <v>2.5</v>
      </c>
    </row>
    <row r="51" spans="1:13">
      <c r="A51" s="110">
        <v>39</v>
      </c>
      <c r="B51" s="23" t="s">
        <v>122</v>
      </c>
      <c r="C51" s="110" t="s">
        <v>106</v>
      </c>
      <c r="D51" s="111">
        <f t="shared" si="1"/>
        <v>7.8543884220354805</v>
      </c>
      <c r="E51" s="49">
        <v>8.2394957983193287</v>
      </c>
      <c r="F51" s="112">
        <v>9</v>
      </c>
      <c r="G51" s="113">
        <v>0</v>
      </c>
      <c r="H51" s="112">
        <v>10</v>
      </c>
      <c r="I51" s="49">
        <v>8.4499999999999993</v>
      </c>
      <c r="J51" s="49">
        <v>5</v>
      </c>
      <c r="K51" s="49">
        <v>10</v>
      </c>
      <c r="L51" s="49">
        <v>10</v>
      </c>
      <c r="M51" s="112">
        <v>10</v>
      </c>
    </row>
    <row r="52" spans="1:13">
      <c r="A52" s="110">
        <v>40</v>
      </c>
      <c r="B52" s="23" t="s">
        <v>123</v>
      </c>
      <c r="C52" s="110" t="s">
        <v>106</v>
      </c>
      <c r="D52" s="111">
        <f t="shared" si="1"/>
        <v>7.1330532212885158</v>
      </c>
      <c r="E52" s="49">
        <v>9.6974789915966397</v>
      </c>
      <c r="F52" s="112">
        <v>9.5</v>
      </c>
      <c r="G52" s="113">
        <v>2.5</v>
      </c>
      <c r="H52" s="112">
        <v>5</v>
      </c>
      <c r="I52" s="49">
        <v>0</v>
      </c>
      <c r="J52" s="49">
        <v>7.5</v>
      </c>
      <c r="K52" s="49">
        <v>10</v>
      </c>
      <c r="L52" s="49">
        <v>10</v>
      </c>
      <c r="M52" s="112">
        <v>10</v>
      </c>
    </row>
    <row r="53" spans="1:13">
      <c r="A53" s="110">
        <v>41</v>
      </c>
      <c r="B53" s="23" t="s">
        <v>124</v>
      </c>
      <c r="C53" s="110" t="s">
        <v>106</v>
      </c>
      <c r="D53" s="111">
        <f t="shared" si="1"/>
        <v>7.78125</v>
      </c>
      <c r="E53" s="49">
        <v>10</v>
      </c>
      <c r="F53" s="112">
        <v>9.5</v>
      </c>
      <c r="G53" s="113">
        <v>7.5</v>
      </c>
      <c r="H53" s="112">
        <v>5</v>
      </c>
      <c r="I53" s="49">
        <v>7.75</v>
      </c>
      <c r="J53" s="49">
        <v>2.5</v>
      </c>
      <c r="K53" s="49">
        <v>10</v>
      </c>
      <c r="L53" s="49">
        <v>10</v>
      </c>
      <c r="M53" s="112" t="s">
        <v>83</v>
      </c>
    </row>
    <row r="54" spans="1:13">
      <c r="A54" s="110">
        <v>42</v>
      </c>
      <c r="B54" s="23" t="s">
        <v>125</v>
      </c>
      <c r="C54" s="110" t="s">
        <v>106</v>
      </c>
      <c r="D54" s="111">
        <f t="shared" si="1"/>
        <v>8.3050887021475255</v>
      </c>
      <c r="E54" s="49">
        <v>7.4957983193277311</v>
      </c>
      <c r="F54" s="112">
        <v>9.5</v>
      </c>
      <c r="G54" s="113">
        <v>10</v>
      </c>
      <c r="H54" s="112">
        <v>5</v>
      </c>
      <c r="I54" s="49">
        <v>7.75</v>
      </c>
      <c r="J54" s="49">
        <v>7.5</v>
      </c>
      <c r="K54" s="49">
        <v>10</v>
      </c>
      <c r="L54" s="49">
        <v>10</v>
      </c>
      <c r="M54" s="112">
        <v>7.5</v>
      </c>
    </row>
    <row r="55" spans="1:13">
      <c r="A55" s="110">
        <v>43</v>
      </c>
      <c r="B55" s="23" t="s">
        <v>126</v>
      </c>
      <c r="C55" s="110" t="s">
        <v>106</v>
      </c>
      <c r="D55" s="111">
        <f t="shared" si="1"/>
        <v>5.4298844537815123</v>
      </c>
      <c r="E55" s="49">
        <v>7.6890756302521002</v>
      </c>
      <c r="F55" s="112">
        <v>3.25</v>
      </c>
      <c r="G55" s="113">
        <v>0</v>
      </c>
      <c r="H55" s="112">
        <v>5</v>
      </c>
      <c r="I55" s="49">
        <v>0</v>
      </c>
      <c r="J55" s="49">
        <v>7.5</v>
      </c>
      <c r="K55" s="49">
        <v>10</v>
      </c>
      <c r="L55" s="49">
        <v>10</v>
      </c>
      <c r="M55" s="112" t="s">
        <v>83</v>
      </c>
    </row>
    <row r="56" spans="1:13">
      <c r="A56" s="110">
        <v>44</v>
      </c>
      <c r="B56" s="23" t="s">
        <v>127</v>
      </c>
      <c r="C56" s="110" t="s">
        <v>106</v>
      </c>
      <c r="D56" s="111">
        <f t="shared" si="1"/>
        <v>6.8888888888888893</v>
      </c>
      <c r="E56" s="49">
        <v>10</v>
      </c>
      <c r="F56" s="112">
        <v>9.5</v>
      </c>
      <c r="G56" s="113">
        <v>5</v>
      </c>
      <c r="H56" s="112">
        <v>0</v>
      </c>
      <c r="I56" s="49">
        <v>0</v>
      </c>
      <c r="J56" s="49">
        <v>7.5</v>
      </c>
      <c r="K56" s="49">
        <v>10</v>
      </c>
      <c r="L56" s="49">
        <v>10</v>
      </c>
      <c r="M56" s="112">
        <v>10</v>
      </c>
    </row>
    <row r="57" spans="1:13">
      <c r="A57" s="110">
        <v>45</v>
      </c>
      <c r="B57" s="23" t="s">
        <v>128</v>
      </c>
      <c r="C57" s="110" t="s">
        <v>106</v>
      </c>
      <c r="D57" s="111">
        <f t="shared" si="1"/>
        <v>5.0255567226890756</v>
      </c>
      <c r="E57" s="49">
        <v>7.6344537815126063</v>
      </c>
      <c r="F57" s="112">
        <v>3.82</v>
      </c>
      <c r="G57" s="113">
        <v>2.5</v>
      </c>
      <c r="H57" s="112">
        <v>5</v>
      </c>
      <c r="I57" s="49">
        <v>0</v>
      </c>
      <c r="J57" s="49">
        <v>7.5</v>
      </c>
      <c r="K57" s="49">
        <v>3.75</v>
      </c>
      <c r="L57" s="49">
        <v>10</v>
      </c>
      <c r="M57" s="112" t="s">
        <v>83</v>
      </c>
    </row>
    <row r="58" spans="1:13">
      <c r="A58" s="110">
        <v>46</v>
      </c>
      <c r="B58" s="23" t="s">
        <v>129</v>
      </c>
      <c r="C58" s="110" t="s">
        <v>106</v>
      </c>
      <c r="D58" s="111">
        <f t="shared" si="1"/>
        <v>6.6111111111111107</v>
      </c>
      <c r="E58" s="49">
        <v>10</v>
      </c>
      <c r="F58" s="112">
        <v>7</v>
      </c>
      <c r="G58" s="113">
        <v>5</v>
      </c>
      <c r="H58" s="112">
        <v>5</v>
      </c>
      <c r="I58" s="49">
        <v>0</v>
      </c>
      <c r="J58" s="49">
        <v>7.5</v>
      </c>
      <c r="K58" s="49">
        <v>10</v>
      </c>
      <c r="L58" s="49">
        <v>10</v>
      </c>
      <c r="M58" s="112">
        <v>5</v>
      </c>
    </row>
    <row r="59" spans="1:13">
      <c r="A59" s="110">
        <v>47</v>
      </c>
      <c r="B59" s="23" t="s">
        <v>130</v>
      </c>
      <c r="C59" s="110" t="s">
        <v>106</v>
      </c>
      <c r="D59" s="111">
        <f t="shared" si="1"/>
        <v>7.7406629318394033</v>
      </c>
      <c r="E59" s="49">
        <v>7.9159663865546221</v>
      </c>
      <c r="F59" s="112">
        <v>9.5</v>
      </c>
      <c r="G59" s="113">
        <v>7.5</v>
      </c>
      <c r="H59" s="112">
        <v>0</v>
      </c>
      <c r="I59" s="49">
        <v>7.25</v>
      </c>
      <c r="J59" s="49">
        <v>7.5</v>
      </c>
      <c r="K59" s="49">
        <v>10</v>
      </c>
      <c r="L59" s="49">
        <v>10</v>
      </c>
      <c r="M59" s="112">
        <v>10</v>
      </c>
    </row>
    <row r="60" spans="1:13">
      <c r="A60" s="110">
        <v>48</v>
      </c>
      <c r="B60" s="23" t="s">
        <v>131</v>
      </c>
      <c r="C60" s="110" t="s">
        <v>106</v>
      </c>
      <c r="D60" s="111">
        <f t="shared" si="1"/>
        <v>7.124774354186119</v>
      </c>
      <c r="E60" s="49">
        <v>8.6229691876750714</v>
      </c>
      <c r="F60" s="112">
        <v>8</v>
      </c>
      <c r="G60" s="113">
        <v>10</v>
      </c>
      <c r="H60" s="112">
        <v>5</v>
      </c>
      <c r="I60" s="49">
        <v>0</v>
      </c>
      <c r="J60" s="49">
        <v>7.5</v>
      </c>
      <c r="K60" s="49">
        <v>10</v>
      </c>
      <c r="L60" s="49">
        <v>10</v>
      </c>
      <c r="M60" s="112">
        <v>5</v>
      </c>
    </row>
    <row r="61" spans="1:13">
      <c r="A61" s="110">
        <v>49</v>
      </c>
      <c r="B61" s="23" t="s">
        <v>132</v>
      </c>
      <c r="C61" s="110" t="s">
        <v>106</v>
      </c>
      <c r="D61" s="111">
        <f t="shared" si="1"/>
        <v>8.4543592436974784</v>
      </c>
      <c r="E61" s="49">
        <v>7.6848739495798313</v>
      </c>
      <c r="F61" s="112">
        <v>9</v>
      </c>
      <c r="G61" s="113">
        <v>10</v>
      </c>
      <c r="H61" s="112">
        <v>5</v>
      </c>
      <c r="I61" s="49">
        <v>8.4499999999999993</v>
      </c>
      <c r="J61" s="49">
        <v>7.5</v>
      </c>
      <c r="K61" s="49">
        <v>10</v>
      </c>
      <c r="L61" s="49">
        <v>10</v>
      </c>
      <c r="M61" s="112" t="s">
        <v>83</v>
      </c>
    </row>
    <row r="62" spans="1:13">
      <c r="A62" s="110">
        <v>50</v>
      </c>
      <c r="B62" s="23" t="s">
        <v>133</v>
      </c>
      <c r="C62" s="110" t="s">
        <v>106</v>
      </c>
      <c r="D62" s="111">
        <f t="shared" si="1"/>
        <v>6.1148926237161527</v>
      </c>
      <c r="E62" s="49">
        <v>7.5840336134453779</v>
      </c>
      <c r="F62" s="112">
        <v>9.5</v>
      </c>
      <c r="G62" s="113">
        <v>0</v>
      </c>
      <c r="H62" s="112">
        <v>5</v>
      </c>
      <c r="I62" s="49">
        <v>7.9499999999999993</v>
      </c>
      <c r="J62" s="49">
        <v>5</v>
      </c>
      <c r="K62" s="49">
        <v>10</v>
      </c>
      <c r="L62" s="49">
        <v>10</v>
      </c>
      <c r="M62" s="112">
        <v>0</v>
      </c>
    </row>
    <row r="63" spans="1:13">
      <c r="A63" s="110">
        <v>51</v>
      </c>
      <c r="B63" s="23" t="s">
        <v>134</v>
      </c>
      <c r="C63" s="110" t="s">
        <v>106</v>
      </c>
      <c r="D63" s="111">
        <f t="shared" si="1"/>
        <v>6.8511982570806094</v>
      </c>
      <c r="E63" s="49">
        <v>8.1607843137254896</v>
      </c>
      <c r="F63" s="112">
        <v>8.5</v>
      </c>
      <c r="G63" s="113">
        <v>7.5</v>
      </c>
      <c r="H63" s="112">
        <v>7.5</v>
      </c>
      <c r="I63" s="49">
        <v>0</v>
      </c>
      <c r="J63" s="49">
        <v>7.5</v>
      </c>
      <c r="K63" s="49">
        <v>10</v>
      </c>
      <c r="L63" s="49">
        <v>10</v>
      </c>
      <c r="M63" s="112">
        <v>2.5</v>
      </c>
    </row>
    <row r="64" spans="1:13">
      <c r="A64" s="110">
        <v>52</v>
      </c>
      <c r="B64" s="23" t="s">
        <v>135</v>
      </c>
      <c r="C64" s="110" t="s">
        <v>106</v>
      </c>
      <c r="D64" s="111">
        <f t="shared" si="1"/>
        <v>8.3761029411764696</v>
      </c>
      <c r="E64" s="49">
        <v>9.0588235294117645</v>
      </c>
      <c r="F64" s="112">
        <v>9</v>
      </c>
      <c r="G64" s="113">
        <v>7.5</v>
      </c>
      <c r="H64" s="112">
        <v>5</v>
      </c>
      <c r="I64" s="49">
        <v>8.9499999999999993</v>
      </c>
      <c r="J64" s="49">
        <v>7.5</v>
      </c>
      <c r="K64" s="49">
        <v>10</v>
      </c>
      <c r="L64" s="49">
        <v>10</v>
      </c>
      <c r="M64" s="112" t="s">
        <v>83</v>
      </c>
    </row>
    <row r="65" spans="1:13">
      <c r="A65" s="110">
        <v>53</v>
      </c>
      <c r="B65" s="23" t="s">
        <v>136</v>
      </c>
      <c r="C65" s="110" t="s">
        <v>106</v>
      </c>
      <c r="D65" s="111">
        <f t="shared" si="1"/>
        <v>7.2395424836601308</v>
      </c>
      <c r="E65" s="49">
        <v>9.2058823529411775</v>
      </c>
      <c r="F65" s="112">
        <v>9.5</v>
      </c>
      <c r="G65" s="113">
        <v>0</v>
      </c>
      <c r="H65" s="112">
        <v>5</v>
      </c>
      <c r="I65" s="49">
        <v>8.9499999999999993</v>
      </c>
      <c r="J65" s="49">
        <v>5</v>
      </c>
      <c r="K65" s="49">
        <v>10</v>
      </c>
      <c r="L65" s="49">
        <v>10</v>
      </c>
      <c r="M65" s="112">
        <v>7.5</v>
      </c>
    </row>
    <row r="66" spans="1:13">
      <c r="A66" s="110">
        <v>54</v>
      </c>
      <c r="B66" s="23" t="s">
        <v>137</v>
      </c>
      <c r="C66" s="110" t="s">
        <v>106</v>
      </c>
      <c r="D66" s="111">
        <f t="shared" si="1"/>
        <v>6.185574229691877</v>
      </c>
      <c r="E66" s="49">
        <v>7.420168067226891</v>
      </c>
      <c r="F66" s="112">
        <v>3.25</v>
      </c>
      <c r="G66" s="113">
        <v>10</v>
      </c>
      <c r="H66" s="112">
        <v>5</v>
      </c>
      <c r="I66" s="49">
        <v>0</v>
      </c>
      <c r="J66" s="49">
        <v>5</v>
      </c>
      <c r="K66" s="49">
        <v>10</v>
      </c>
      <c r="L66" s="49">
        <v>10</v>
      </c>
      <c r="M66" s="112">
        <v>5</v>
      </c>
    </row>
    <row r="67" spans="1:13">
      <c r="D67" s="87"/>
      <c r="E67" s="87"/>
      <c r="F67" s="87"/>
      <c r="G67" s="87"/>
      <c r="H67" s="87"/>
      <c r="I67" s="87"/>
      <c r="J67" s="87"/>
      <c r="K67" s="87"/>
      <c r="L67" s="87"/>
      <c r="M67" s="87"/>
    </row>
  </sheetData>
  <mergeCells count="9">
    <mergeCell ref="E7:M7"/>
    <mergeCell ref="A9:B9"/>
    <mergeCell ref="A11:M11"/>
    <mergeCell ref="A1:A5"/>
    <mergeCell ref="B1:M1"/>
    <mergeCell ref="B2:M2"/>
    <mergeCell ref="B3:M3"/>
    <mergeCell ref="B5:M5"/>
    <mergeCell ref="A6:M6"/>
  </mergeCells>
  <conditionalFormatting sqref="D13:D6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:M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:M6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4A664-67D4-44AF-A54D-8CEEFE651E86}">
  <dimension ref="B1:G15"/>
  <sheetViews>
    <sheetView tabSelected="1" workbookViewId="0">
      <selection activeCell="B25" sqref="B25"/>
    </sheetView>
  </sheetViews>
  <sheetFormatPr defaultRowHeight="15"/>
  <cols>
    <col min="2" max="2" width="73" bestFit="1" customWidth="1"/>
    <col min="3" max="3" width="14.28515625" customWidth="1"/>
  </cols>
  <sheetData>
    <row r="1" spans="2:7" ht="15.75" thickBot="1"/>
    <row r="2" spans="2:7" ht="24.75" thickBot="1">
      <c r="B2" s="122" t="s">
        <v>79</v>
      </c>
      <c r="C2" s="138" t="s">
        <v>1</v>
      </c>
      <c r="D2" s="134" t="s">
        <v>36</v>
      </c>
      <c r="E2" s="123" t="s">
        <v>41</v>
      </c>
      <c r="F2" s="123" t="s">
        <v>47</v>
      </c>
      <c r="G2" s="123" t="s">
        <v>51</v>
      </c>
    </row>
    <row r="3" spans="2:7">
      <c r="B3" s="140" t="s">
        <v>140</v>
      </c>
      <c r="C3" s="137">
        <v>9.75</v>
      </c>
      <c r="D3" s="135">
        <v>10</v>
      </c>
      <c r="E3" s="118">
        <v>10</v>
      </c>
      <c r="F3" s="118">
        <v>10</v>
      </c>
      <c r="G3" s="119">
        <v>8.25</v>
      </c>
    </row>
    <row r="4" spans="2:7">
      <c r="B4" s="21" t="s">
        <v>141</v>
      </c>
      <c r="C4" s="84">
        <v>9.75</v>
      </c>
      <c r="D4" s="136">
        <v>10</v>
      </c>
      <c r="E4" s="113">
        <v>10</v>
      </c>
      <c r="F4" s="113">
        <v>10</v>
      </c>
      <c r="G4" s="120">
        <v>8.25</v>
      </c>
    </row>
    <row r="5" spans="2:7">
      <c r="B5" s="139" t="s">
        <v>142</v>
      </c>
      <c r="C5" s="84">
        <v>9.7333333333333325</v>
      </c>
      <c r="D5" s="136">
        <v>10</v>
      </c>
      <c r="E5" s="113">
        <v>10</v>
      </c>
      <c r="F5" s="113">
        <v>10</v>
      </c>
      <c r="G5" s="120">
        <v>10</v>
      </c>
    </row>
    <row r="6" spans="2:7">
      <c r="B6" s="21" t="s">
        <v>143</v>
      </c>
      <c r="C6" s="84">
        <v>9.6944444444444446</v>
      </c>
      <c r="D6" s="136">
        <v>10</v>
      </c>
      <c r="E6" s="113">
        <v>10</v>
      </c>
      <c r="F6" s="113">
        <v>10</v>
      </c>
      <c r="G6" s="120">
        <v>8.25</v>
      </c>
    </row>
    <row r="7" spans="2:7">
      <c r="B7" s="21" t="s">
        <v>144</v>
      </c>
      <c r="C7" s="84">
        <v>9.6412499999999994</v>
      </c>
      <c r="D7" s="136">
        <v>10</v>
      </c>
      <c r="E7" s="113">
        <v>9.6300000000000008</v>
      </c>
      <c r="F7" s="113">
        <v>10</v>
      </c>
      <c r="G7" s="120">
        <v>10</v>
      </c>
    </row>
    <row r="8" spans="2:7">
      <c r="B8" s="23" t="s">
        <v>145</v>
      </c>
      <c r="C8" s="84">
        <v>9.5474999999999994</v>
      </c>
      <c r="D8" s="136">
        <v>10</v>
      </c>
      <c r="E8" s="113">
        <v>10</v>
      </c>
      <c r="F8" s="113">
        <v>10</v>
      </c>
      <c r="G8" s="120">
        <v>8.25</v>
      </c>
    </row>
    <row r="9" spans="2:7">
      <c r="B9" s="21" t="s">
        <v>146</v>
      </c>
      <c r="C9" s="84">
        <v>9.5444444444444443</v>
      </c>
      <c r="D9" s="136">
        <v>10</v>
      </c>
      <c r="E9" s="113">
        <v>10</v>
      </c>
      <c r="F9" s="113">
        <v>7.5</v>
      </c>
      <c r="G9" s="120">
        <v>10</v>
      </c>
    </row>
    <row r="10" spans="2:7">
      <c r="B10" s="21" t="s">
        <v>147</v>
      </c>
      <c r="C10" s="84">
        <v>9.4111111111111114</v>
      </c>
      <c r="D10" s="136">
        <v>10</v>
      </c>
      <c r="E10" s="113">
        <v>10</v>
      </c>
      <c r="F10" s="113">
        <v>10</v>
      </c>
      <c r="G10" s="120">
        <v>8.4499999999999993</v>
      </c>
    </row>
    <row r="11" spans="2:7">
      <c r="B11" s="23" t="s">
        <v>148</v>
      </c>
      <c r="C11" s="84">
        <v>9.3422222222222224</v>
      </c>
      <c r="D11" s="136">
        <v>10</v>
      </c>
      <c r="E11" s="113">
        <v>10</v>
      </c>
      <c r="F11" s="113">
        <v>10</v>
      </c>
      <c r="G11" s="120">
        <v>8.25</v>
      </c>
    </row>
    <row r="12" spans="2:7">
      <c r="B12" s="23" t="s">
        <v>149</v>
      </c>
      <c r="C12" s="84">
        <v>9.1222222222222218</v>
      </c>
      <c r="D12" s="136">
        <v>10</v>
      </c>
      <c r="E12" s="113">
        <v>10</v>
      </c>
      <c r="F12" s="113">
        <v>10</v>
      </c>
      <c r="G12" s="120">
        <v>8.25</v>
      </c>
    </row>
    <row r="13" spans="2:7">
      <c r="B13" s="23" t="s">
        <v>150</v>
      </c>
      <c r="C13" s="84">
        <v>9.0625</v>
      </c>
      <c r="D13" s="136">
        <v>10</v>
      </c>
      <c r="E13" s="113">
        <v>10</v>
      </c>
      <c r="F13" s="113">
        <v>10</v>
      </c>
      <c r="G13" s="120">
        <v>10</v>
      </c>
    </row>
    <row r="14" spans="2:7">
      <c r="B14" s="21" t="s">
        <v>151</v>
      </c>
      <c r="C14" s="84">
        <v>8.9944444444444454</v>
      </c>
      <c r="D14" s="136">
        <v>10</v>
      </c>
      <c r="E14" s="113">
        <v>9.25</v>
      </c>
      <c r="F14" s="113">
        <v>10</v>
      </c>
      <c r="G14" s="120">
        <v>10</v>
      </c>
    </row>
    <row r="15" spans="2:7">
      <c r="B15" s="23" t="s">
        <v>152</v>
      </c>
      <c r="C15" s="84">
        <v>8.4888888888888889</v>
      </c>
      <c r="D15" s="136">
        <v>10</v>
      </c>
      <c r="E15" s="113">
        <v>10</v>
      </c>
      <c r="F15" s="113">
        <v>10</v>
      </c>
      <c r="G15" s="120">
        <v>8.4499999999999993</v>
      </c>
    </row>
  </sheetData>
  <sortState xmlns:xlrd2="http://schemas.microsoft.com/office/spreadsheetml/2017/richdata2" ref="B3:G15">
    <sortCondition descending="1" ref="C3:C15"/>
  </sortState>
  <conditionalFormatting sqref="C3:C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1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:E1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:F1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G1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24CA2-08DF-47CF-BBEE-59315B305ED9}">
  <dimension ref="C3:M22"/>
  <sheetViews>
    <sheetView topLeftCell="B1" zoomScaleNormal="100" workbookViewId="0">
      <selection activeCell="D12" sqref="D12:I22"/>
    </sheetView>
  </sheetViews>
  <sheetFormatPr defaultRowHeight="15"/>
  <cols>
    <col min="7" max="7" width="10.28515625" customWidth="1"/>
    <col min="9" max="9" width="10.42578125" customWidth="1"/>
  </cols>
  <sheetData>
    <row r="3" spans="3:13">
      <c r="C3" s="124"/>
      <c r="D3" s="124" t="s">
        <v>35</v>
      </c>
      <c r="E3" s="124" t="s">
        <v>153</v>
      </c>
      <c r="F3" s="124" t="s">
        <v>154</v>
      </c>
      <c r="G3" s="124" t="s">
        <v>155</v>
      </c>
      <c r="H3" s="124" t="s">
        <v>156</v>
      </c>
      <c r="I3" s="124" t="s">
        <v>46</v>
      </c>
      <c r="J3" s="124" t="s">
        <v>157</v>
      </c>
      <c r="K3" s="124" t="s">
        <v>56</v>
      </c>
      <c r="L3" s="124" t="s">
        <v>59</v>
      </c>
      <c r="M3" s="124"/>
    </row>
    <row r="4" spans="3:13">
      <c r="C4" s="126">
        <v>2023</v>
      </c>
      <c r="D4" s="124" t="s">
        <v>36</v>
      </c>
      <c r="E4" s="124" t="s">
        <v>41</v>
      </c>
      <c r="F4" s="124" t="s">
        <v>45</v>
      </c>
      <c r="G4" s="124" t="s">
        <v>51</v>
      </c>
      <c r="H4" s="124" t="s">
        <v>9</v>
      </c>
      <c r="I4" s="124" t="s">
        <v>47</v>
      </c>
      <c r="J4" s="124" t="s">
        <v>11</v>
      </c>
      <c r="K4" s="124" t="s">
        <v>57</v>
      </c>
      <c r="L4" s="124" t="s">
        <v>13</v>
      </c>
      <c r="M4" s="124" t="s">
        <v>1</v>
      </c>
    </row>
    <row r="5" spans="3:13">
      <c r="C5" s="126" t="s">
        <v>158</v>
      </c>
      <c r="D5" s="125">
        <v>9.0389999999999997</v>
      </c>
      <c r="E5" s="125">
        <v>8.0069999999999997</v>
      </c>
      <c r="F5" s="125">
        <v>6.5510000000000002</v>
      </c>
      <c r="G5" s="125">
        <v>5.2850000000000001</v>
      </c>
      <c r="H5" s="125">
        <v>7.069</v>
      </c>
      <c r="I5" s="125">
        <v>5.2530000000000001</v>
      </c>
      <c r="J5" s="125">
        <v>5.18</v>
      </c>
      <c r="K5" s="125">
        <v>8.93</v>
      </c>
      <c r="L5" s="125">
        <v>10</v>
      </c>
      <c r="M5" s="125">
        <v>7.2571111111111106</v>
      </c>
    </row>
    <row r="6" spans="3:13">
      <c r="C6" s="130" t="s">
        <v>159</v>
      </c>
      <c r="D6" s="125">
        <v>9.5044642857142865</v>
      </c>
      <c r="E6" s="125">
        <v>9.3935714285714287</v>
      </c>
      <c r="F6" s="125">
        <v>8.3643396226415092</v>
      </c>
      <c r="G6" s="125">
        <v>7.7883928571428571</v>
      </c>
      <c r="H6" s="125">
        <v>8.0405405405405403</v>
      </c>
      <c r="I6" s="125">
        <v>8.6607142857142865</v>
      </c>
      <c r="J6" s="125">
        <v>8.8729166666666668</v>
      </c>
      <c r="K6" s="125">
        <v>9.3080357142857135</v>
      </c>
      <c r="L6" s="125">
        <v>10</v>
      </c>
      <c r="M6" s="125">
        <v>8.8814417112530339</v>
      </c>
    </row>
    <row r="7" spans="3:13">
      <c r="C7" s="126" t="s">
        <v>160</v>
      </c>
      <c r="D7" s="125">
        <v>0.46546428571428677</v>
      </c>
      <c r="E7" s="125">
        <v>1.386571428571429</v>
      </c>
      <c r="F7" s="125">
        <v>1.8133396226415091</v>
      </c>
      <c r="G7" s="125">
        <v>2.503392857142857</v>
      </c>
      <c r="H7" s="125">
        <v>0.9715405405405404</v>
      </c>
      <c r="I7" s="125">
        <v>3.4077142857142864</v>
      </c>
      <c r="J7" s="125">
        <v>3.6929166666666671</v>
      </c>
      <c r="K7" s="125">
        <v>0.37803571428571381</v>
      </c>
      <c r="L7" s="125">
        <v>0</v>
      </c>
      <c r="M7" s="125">
        <v>1.6243306001419233</v>
      </c>
    </row>
    <row r="8" spans="3:13">
      <c r="C8" s="126" t="s">
        <v>161</v>
      </c>
      <c r="D8" s="124" t="s">
        <v>162</v>
      </c>
      <c r="E8" s="124" t="s">
        <v>162</v>
      </c>
      <c r="F8" s="124" t="s">
        <v>162</v>
      </c>
      <c r="G8" s="124" t="s">
        <v>162</v>
      </c>
      <c r="H8" s="124" t="s">
        <v>162</v>
      </c>
      <c r="I8" s="124" t="s">
        <v>162</v>
      </c>
      <c r="J8" s="124" t="s">
        <v>162</v>
      </c>
      <c r="K8" s="124" t="s">
        <v>162</v>
      </c>
      <c r="L8" s="124" t="s">
        <v>162</v>
      </c>
      <c r="M8" s="124" t="s">
        <v>162</v>
      </c>
    </row>
    <row r="12" spans="3:13" s="127" customFormat="1" ht="60">
      <c r="D12" s="131"/>
      <c r="E12" s="129">
        <v>2023</v>
      </c>
      <c r="F12" s="129" t="s">
        <v>158</v>
      </c>
      <c r="G12" s="132" t="s">
        <v>159</v>
      </c>
      <c r="H12" s="129" t="s">
        <v>160</v>
      </c>
      <c r="I12" s="129" t="s">
        <v>161</v>
      </c>
    </row>
    <row r="13" spans="3:13">
      <c r="D13" s="128" t="s">
        <v>35</v>
      </c>
      <c r="E13" s="128" t="s">
        <v>36</v>
      </c>
      <c r="F13" s="121">
        <v>9.0389999999999997</v>
      </c>
      <c r="G13" s="121">
        <v>9.5044642857142865</v>
      </c>
      <c r="H13" s="121">
        <v>0.46546428571428677</v>
      </c>
      <c r="I13" s="133" t="s">
        <v>162</v>
      </c>
    </row>
    <row r="14" spans="3:13">
      <c r="D14" s="128" t="s">
        <v>153</v>
      </c>
      <c r="E14" s="128" t="s">
        <v>41</v>
      </c>
      <c r="F14" s="121">
        <v>8.0069999999999997</v>
      </c>
      <c r="G14" s="121">
        <v>9.3935714285714287</v>
      </c>
      <c r="H14" s="121">
        <v>1.386571428571429</v>
      </c>
      <c r="I14" s="133" t="s">
        <v>162</v>
      </c>
    </row>
    <row r="15" spans="3:13">
      <c r="D15" s="128" t="s">
        <v>154</v>
      </c>
      <c r="E15" s="128" t="s">
        <v>45</v>
      </c>
      <c r="F15" s="121">
        <v>6.5510000000000002</v>
      </c>
      <c r="G15" s="121">
        <v>8.3643396226415092</v>
      </c>
      <c r="H15" s="121">
        <v>1.8133396226415091</v>
      </c>
      <c r="I15" s="133" t="s">
        <v>162</v>
      </c>
    </row>
    <row r="16" spans="3:13">
      <c r="D16" s="128" t="s">
        <v>155</v>
      </c>
      <c r="E16" s="128" t="s">
        <v>51</v>
      </c>
      <c r="F16" s="121">
        <v>5.2850000000000001</v>
      </c>
      <c r="G16" s="121">
        <v>7.7883928571428571</v>
      </c>
      <c r="H16" s="121">
        <v>2.503392857142857</v>
      </c>
      <c r="I16" s="133" t="s">
        <v>162</v>
      </c>
    </row>
    <row r="17" spans="4:9">
      <c r="D17" s="128" t="s">
        <v>156</v>
      </c>
      <c r="E17" s="128" t="s">
        <v>9</v>
      </c>
      <c r="F17" s="121">
        <v>7.069</v>
      </c>
      <c r="G17" s="121">
        <v>8.0405405405405403</v>
      </c>
      <c r="H17" s="121">
        <v>0.9715405405405404</v>
      </c>
      <c r="I17" s="133" t="s">
        <v>162</v>
      </c>
    </row>
    <row r="18" spans="4:9">
      <c r="D18" s="128" t="s">
        <v>46</v>
      </c>
      <c r="E18" s="128" t="s">
        <v>47</v>
      </c>
      <c r="F18" s="121">
        <v>5.2530000000000001</v>
      </c>
      <c r="G18" s="121">
        <v>8.6607142857142865</v>
      </c>
      <c r="H18" s="121">
        <v>3.4077142857142864</v>
      </c>
      <c r="I18" s="133" t="s">
        <v>162</v>
      </c>
    </row>
    <row r="19" spans="4:9">
      <c r="D19" s="128" t="s">
        <v>157</v>
      </c>
      <c r="E19" s="128" t="s">
        <v>11</v>
      </c>
      <c r="F19" s="121">
        <v>5.18</v>
      </c>
      <c r="G19" s="121">
        <v>8.8729166666666668</v>
      </c>
      <c r="H19" s="121">
        <v>3.6929166666666671</v>
      </c>
      <c r="I19" s="133" t="s">
        <v>162</v>
      </c>
    </row>
    <row r="20" spans="4:9">
      <c r="D20" s="128" t="s">
        <v>56</v>
      </c>
      <c r="E20" s="128" t="s">
        <v>57</v>
      </c>
      <c r="F20" s="121">
        <v>8.93</v>
      </c>
      <c r="G20" s="121">
        <v>9.3080357142857135</v>
      </c>
      <c r="H20" s="121">
        <v>0.37803571428571381</v>
      </c>
      <c r="I20" s="133" t="s">
        <v>162</v>
      </c>
    </row>
    <row r="21" spans="4:9">
      <c r="D21" s="128" t="s">
        <v>59</v>
      </c>
      <c r="E21" s="128" t="s">
        <v>13</v>
      </c>
      <c r="F21" s="121">
        <v>10</v>
      </c>
      <c r="G21" s="121">
        <v>10</v>
      </c>
      <c r="H21" s="121">
        <v>0</v>
      </c>
      <c r="I21" s="133" t="s">
        <v>162</v>
      </c>
    </row>
    <row r="22" spans="4:9">
      <c r="D22" s="128"/>
      <c r="E22" s="128" t="s">
        <v>1</v>
      </c>
      <c r="F22" s="121">
        <v>7.2571111111111106</v>
      </c>
      <c r="G22" s="121">
        <v>8.8814417112530339</v>
      </c>
      <c r="H22" s="121">
        <v>1.6243306001419233</v>
      </c>
      <c r="I22" s="133" t="s">
        <v>162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Patrícia Ribeiro Pereira</dc:creator>
  <cp:keywords/>
  <dc:description/>
  <cp:lastModifiedBy/>
  <cp:revision/>
  <dcterms:created xsi:type="dcterms:W3CDTF">2021-06-11T12:15:11Z</dcterms:created>
  <dcterms:modified xsi:type="dcterms:W3CDTF">2023-09-11T19:30:10Z</dcterms:modified>
  <cp:category/>
  <cp:contentStatus/>
</cp:coreProperties>
</file>